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J1991" i="1" l="1"/>
  <c r="I1991" i="1"/>
  <c r="K1991" i="1" s="1"/>
  <c r="C2" i="2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3" i="1"/>
  <c r="K1994" i="1"/>
  <c r="K1997" i="1"/>
  <c r="K1998" i="1"/>
  <c r="K2001" i="1"/>
  <c r="K2002" i="1"/>
  <c r="K2005" i="1"/>
  <c r="K2006" i="1"/>
  <c r="K2009" i="1"/>
  <c r="K2010" i="1"/>
  <c r="K2013" i="1"/>
  <c r="K2014" i="1"/>
  <c r="K2017" i="1"/>
  <c r="K2018" i="1"/>
  <c r="K2021" i="1"/>
  <c r="K2022" i="1"/>
  <c r="K2025" i="1"/>
  <c r="K2026" i="1"/>
  <c r="K2029" i="1"/>
  <c r="K2030" i="1"/>
  <c r="K2033" i="1"/>
  <c r="K2034" i="1"/>
  <c r="K2037" i="1"/>
  <c r="K2038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3" i="1"/>
  <c r="L3" i="1" s="1"/>
  <c r="L4" i="1" l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L518" i="1" s="1"/>
  <c r="L519" i="1" s="1"/>
  <c r="L520" i="1" s="1"/>
  <c r="L521" i="1" s="1"/>
  <c r="L522" i="1" s="1"/>
  <c r="L523" i="1" s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L543" i="1" s="1"/>
  <c r="L544" i="1" s="1"/>
  <c r="L545" i="1" s="1"/>
  <c r="L546" i="1" s="1"/>
  <c r="L547" i="1" s="1"/>
  <c r="L548" i="1" s="1"/>
  <c r="L549" i="1" s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L567" i="1" s="1"/>
  <c r="L568" i="1" s="1"/>
  <c r="L569" i="1" s="1"/>
  <c r="L570" i="1" s="1"/>
  <c r="L571" i="1" s="1"/>
  <c r="L572" i="1" s="1"/>
  <c r="L573" i="1" s="1"/>
  <c r="L574" i="1" s="1"/>
  <c r="L575" i="1" s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L590" i="1" s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L614" i="1" s="1"/>
  <c r="L615" i="1" s="1"/>
  <c r="L616" i="1" s="1"/>
  <c r="L617" i="1" s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L638" i="1" s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L652" i="1" s="1"/>
  <c r="L653" i="1" s="1"/>
  <c r="L654" i="1" s="1"/>
  <c r="L655" i="1" s="1"/>
  <c r="L656" i="1" s="1"/>
  <c r="L657" i="1" s="1"/>
  <c r="L658" i="1" s="1"/>
  <c r="L659" i="1" s="1"/>
  <c r="L660" i="1" s="1"/>
  <c r="L661" i="1" s="1"/>
  <c r="L662" i="1" s="1"/>
  <c r="L663" i="1" s="1"/>
  <c r="L664" i="1" s="1"/>
  <c r="L665" i="1" s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L678" i="1" s="1"/>
  <c r="L679" i="1" s="1"/>
  <c r="L680" i="1" s="1"/>
  <c r="L681" i="1" s="1"/>
  <c r="L682" i="1" s="1"/>
  <c r="L683" i="1" s="1"/>
  <c r="L684" i="1" s="1"/>
  <c r="L685" i="1" s="1"/>
  <c r="L686" i="1" s="1"/>
  <c r="L687" i="1" s="1"/>
  <c r="L688" i="1" s="1"/>
  <c r="L689" i="1" s="1"/>
  <c r="L690" i="1" s="1"/>
  <c r="L691" i="1" s="1"/>
  <c r="L692" i="1" s="1"/>
  <c r="L693" i="1" s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L718" i="1" s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L731" i="1" s="1"/>
  <c r="L732" i="1" s="1"/>
  <c r="L733" i="1" s="1"/>
  <c r="L734" i="1" s="1"/>
  <c r="L735" i="1" s="1"/>
  <c r="L736" i="1" s="1"/>
  <c r="L737" i="1" s="1"/>
  <c r="L738" i="1" s="1"/>
  <c r="L739" i="1" s="1"/>
  <c r="L740" i="1" s="1"/>
  <c r="L741" i="1" s="1"/>
  <c r="L742" i="1" s="1"/>
  <c r="L743" i="1" s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L756" i="1" s="1"/>
  <c r="L757" i="1" s="1"/>
  <c r="L758" i="1" s="1"/>
  <c r="L759" i="1" s="1"/>
  <c r="L760" i="1" s="1"/>
  <c r="L761" i="1" s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L785" i="1" s="1"/>
  <c r="L786" i="1" s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L811" i="1" s="1"/>
  <c r="L812" i="1" s="1"/>
  <c r="L813" i="1" s="1"/>
  <c r="L814" i="1" s="1"/>
  <c r="L815" i="1" s="1"/>
  <c r="L816" i="1" s="1"/>
  <c r="L817" i="1" s="1"/>
  <c r="L818" i="1" s="1"/>
  <c r="L819" i="1" s="1"/>
  <c r="L820" i="1" s="1"/>
  <c r="L821" i="1" s="1"/>
  <c r="L822" i="1" s="1"/>
  <c r="L823" i="1" s="1"/>
  <c r="L824" i="1" s="1"/>
  <c r="L825" i="1" s="1"/>
  <c r="L826" i="1" s="1"/>
  <c r="L827" i="1" s="1"/>
  <c r="L828" i="1" s="1"/>
  <c r="L829" i="1" s="1"/>
  <c r="L830" i="1" s="1"/>
  <c r="L831" i="1" s="1"/>
  <c r="L832" i="1" s="1"/>
  <c r="L833" i="1" s="1"/>
  <c r="L834" i="1" s="1"/>
  <c r="L835" i="1" s="1"/>
  <c r="L836" i="1" s="1"/>
  <c r="L837" i="1" s="1"/>
  <c r="L838" i="1" s="1"/>
  <c r="L839" i="1" s="1"/>
  <c r="L840" i="1" s="1"/>
  <c r="L841" i="1" s="1"/>
  <c r="L842" i="1" s="1"/>
  <c r="L843" i="1" s="1"/>
  <c r="L844" i="1" s="1"/>
  <c r="L845" i="1" s="1"/>
  <c r="L846" i="1" s="1"/>
  <c r="L847" i="1" s="1"/>
  <c r="L848" i="1" s="1"/>
  <c r="L849" i="1" s="1"/>
  <c r="L850" i="1" s="1"/>
  <c r="L851" i="1" s="1"/>
  <c r="L852" i="1" s="1"/>
  <c r="L853" i="1" s="1"/>
  <c r="L854" i="1" s="1"/>
  <c r="L855" i="1" s="1"/>
  <c r="L856" i="1" s="1"/>
  <c r="L857" i="1" s="1"/>
  <c r="L858" i="1" s="1"/>
  <c r="L859" i="1" s="1"/>
  <c r="L860" i="1" s="1"/>
  <c r="L861" i="1" s="1"/>
  <c r="L862" i="1" s="1"/>
  <c r="L863" i="1" s="1"/>
  <c r="L864" i="1" s="1"/>
  <c r="L865" i="1" s="1"/>
  <c r="L866" i="1" s="1"/>
  <c r="L867" i="1" s="1"/>
  <c r="L868" i="1" s="1"/>
  <c r="L869" i="1" s="1"/>
  <c r="L870" i="1" s="1"/>
  <c r="L871" i="1" s="1"/>
  <c r="L872" i="1" s="1"/>
  <c r="L873" i="1" s="1"/>
  <c r="L874" i="1" s="1"/>
  <c r="L875" i="1" s="1"/>
  <c r="L876" i="1" s="1"/>
  <c r="L877" i="1" s="1"/>
  <c r="L878" i="1" s="1"/>
  <c r="L879" i="1" s="1"/>
  <c r="L880" i="1" s="1"/>
  <c r="L881" i="1" s="1"/>
  <c r="L882" i="1" s="1"/>
  <c r="L883" i="1" s="1"/>
  <c r="L884" i="1" s="1"/>
  <c r="L885" i="1" s="1"/>
  <c r="L886" i="1" s="1"/>
  <c r="L887" i="1" s="1"/>
  <c r="L888" i="1" s="1"/>
  <c r="L889" i="1" s="1"/>
  <c r="L890" i="1" s="1"/>
  <c r="L891" i="1" s="1"/>
  <c r="L892" i="1" s="1"/>
  <c r="L893" i="1" s="1"/>
  <c r="L894" i="1" s="1"/>
  <c r="L895" i="1" s="1"/>
  <c r="L896" i="1" s="1"/>
  <c r="L897" i="1" s="1"/>
  <c r="L898" i="1" s="1"/>
  <c r="L899" i="1" s="1"/>
  <c r="L900" i="1" s="1"/>
  <c r="L901" i="1" s="1"/>
  <c r="L902" i="1" s="1"/>
  <c r="L903" i="1" s="1"/>
  <c r="L904" i="1" s="1"/>
  <c r="L905" i="1" s="1"/>
  <c r="L906" i="1" s="1"/>
  <c r="L907" i="1" s="1"/>
  <c r="L908" i="1" s="1"/>
  <c r="L909" i="1" s="1"/>
  <c r="L910" i="1" s="1"/>
  <c r="L911" i="1" s="1"/>
  <c r="L912" i="1" s="1"/>
  <c r="L913" i="1" s="1"/>
  <c r="L914" i="1" s="1"/>
  <c r="L915" i="1" s="1"/>
  <c r="L916" i="1" s="1"/>
  <c r="L917" i="1" s="1"/>
  <c r="L918" i="1" s="1"/>
  <c r="L919" i="1" s="1"/>
  <c r="L920" i="1" s="1"/>
  <c r="L921" i="1" s="1"/>
  <c r="L922" i="1" s="1"/>
  <c r="L923" i="1" s="1"/>
  <c r="L924" i="1" s="1"/>
  <c r="L925" i="1" s="1"/>
  <c r="L926" i="1" s="1"/>
  <c r="L927" i="1" s="1"/>
  <c r="L928" i="1" s="1"/>
  <c r="L929" i="1" s="1"/>
  <c r="L930" i="1" s="1"/>
  <c r="L931" i="1" s="1"/>
  <c r="L932" i="1" s="1"/>
  <c r="L933" i="1" s="1"/>
  <c r="L934" i="1" s="1"/>
  <c r="L935" i="1" s="1"/>
  <c r="L936" i="1" s="1"/>
  <c r="L937" i="1" s="1"/>
  <c r="L938" i="1" s="1"/>
  <c r="L939" i="1" s="1"/>
  <c r="L940" i="1" s="1"/>
  <c r="L941" i="1" s="1"/>
  <c r="L942" i="1" s="1"/>
  <c r="L943" i="1" s="1"/>
  <c r="L944" i="1" s="1"/>
  <c r="L945" i="1" s="1"/>
  <c r="L946" i="1" s="1"/>
  <c r="L947" i="1" s="1"/>
  <c r="L948" i="1" s="1"/>
  <c r="L949" i="1" s="1"/>
  <c r="L950" i="1" s="1"/>
  <c r="L951" i="1" s="1"/>
  <c r="L952" i="1" s="1"/>
  <c r="L953" i="1" s="1"/>
  <c r="L954" i="1" s="1"/>
  <c r="L955" i="1" s="1"/>
  <c r="L956" i="1" s="1"/>
  <c r="L957" i="1" s="1"/>
  <c r="L958" i="1" s="1"/>
  <c r="L959" i="1" s="1"/>
  <c r="L960" i="1" s="1"/>
  <c r="L961" i="1" s="1"/>
  <c r="L962" i="1" s="1"/>
  <c r="L963" i="1" s="1"/>
  <c r="L964" i="1" s="1"/>
  <c r="L965" i="1" s="1"/>
  <c r="L966" i="1" s="1"/>
  <c r="L967" i="1" s="1"/>
  <c r="L968" i="1" s="1"/>
  <c r="L969" i="1" s="1"/>
  <c r="L970" i="1" s="1"/>
  <c r="L971" i="1" s="1"/>
  <c r="L972" i="1" s="1"/>
  <c r="L973" i="1" s="1"/>
  <c r="L974" i="1" s="1"/>
  <c r="L975" i="1" s="1"/>
  <c r="L976" i="1" s="1"/>
  <c r="L977" i="1" s="1"/>
  <c r="L978" i="1" s="1"/>
  <c r="L979" i="1" s="1"/>
  <c r="L980" i="1" s="1"/>
  <c r="L981" i="1" s="1"/>
  <c r="L982" i="1" s="1"/>
  <c r="L983" i="1" s="1"/>
  <c r="L984" i="1" s="1"/>
  <c r="L985" i="1" s="1"/>
  <c r="L986" i="1" s="1"/>
  <c r="L987" i="1" s="1"/>
  <c r="L988" i="1" s="1"/>
  <c r="L989" i="1" s="1"/>
  <c r="L990" i="1" s="1"/>
  <c r="L991" i="1" s="1"/>
  <c r="L992" i="1" s="1"/>
  <c r="L993" i="1" s="1"/>
  <c r="L994" i="1" s="1"/>
  <c r="L995" i="1" s="1"/>
  <c r="L996" i="1" s="1"/>
  <c r="L997" i="1" s="1"/>
  <c r="L998" i="1" s="1"/>
  <c r="L999" i="1" s="1"/>
  <c r="L1000" i="1" s="1"/>
  <c r="L1001" i="1" s="1"/>
  <c r="L1002" i="1" s="1"/>
  <c r="L1003" i="1" s="1"/>
  <c r="L1004" i="1" s="1"/>
  <c r="L1005" i="1" s="1"/>
  <c r="L1006" i="1" s="1"/>
  <c r="L1007" i="1" s="1"/>
  <c r="L1008" i="1" s="1"/>
  <c r="L1009" i="1" s="1"/>
  <c r="L1010" i="1" s="1"/>
  <c r="L1011" i="1" s="1"/>
  <c r="L1012" i="1" s="1"/>
  <c r="L1013" i="1" s="1"/>
  <c r="L1014" i="1" s="1"/>
  <c r="L1015" i="1" s="1"/>
  <c r="L1016" i="1" s="1"/>
  <c r="L1017" i="1" s="1"/>
  <c r="L1018" i="1" s="1"/>
  <c r="L1019" i="1" s="1"/>
  <c r="L1020" i="1" s="1"/>
  <c r="L1021" i="1" s="1"/>
  <c r="L1022" i="1" s="1"/>
  <c r="L1023" i="1" s="1"/>
  <c r="L1024" i="1" s="1"/>
  <c r="L1025" i="1" s="1"/>
  <c r="L1026" i="1" s="1"/>
  <c r="L1027" i="1" s="1"/>
  <c r="L1028" i="1" s="1"/>
  <c r="L1029" i="1" s="1"/>
  <c r="L1030" i="1" s="1"/>
  <c r="L1031" i="1" s="1"/>
  <c r="L1032" i="1" s="1"/>
  <c r="L1033" i="1" s="1"/>
  <c r="L1034" i="1" s="1"/>
  <c r="L1035" i="1" s="1"/>
  <c r="L1036" i="1" s="1"/>
  <c r="L1037" i="1" s="1"/>
  <c r="L1038" i="1" s="1"/>
  <c r="L1039" i="1" s="1"/>
  <c r="L1040" i="1" s="1"/>
  <c r="L1041" i="1" s="1"/>
  <c r="L1042" i="1" s="1"/>
  <c r="L1043" i="1" s="1"/>
  <c r="L1044" i="1" s="1"/>
  <c r="L1045" i="1" s="1"/>
  <c r="L1046" i="1" s="1"/>
  <c r="L1047" i="1" s="1"/>
  <c r="L1048" i="1" s="1"/>
  <c r="L1049" i="1" s="1"/>
  <c r="L1050" i="1" s="1"/>
  <c r="L1051" i="1" s="1"/>
  <c r="L1052" i="1" s="1"/>
  <c r="L1053" i="1" s="1"/>
  <c r="L1054" i="1" s="1"/>
  <c r="L1055" i="1" s="1"/>
  <c r="L1056" i="1" s="1"/>
  <c r="L1057" i="1" s="1"/>
  <c r="L1058" i="1" s="1"/>
  <c r="L1059" i="1" s="1"/>
  <c r="L1060" i="1" s="1"/>
  <c r="L1061" i="1" s="1"/>
  <c r="L1062" i="1" s="1"/>
  <c r="L1063" i="1" s="1"/>
  <c r="L1064" i="1" s="1"/>
  <c r="L1065" i="1" s="1"/>
  <c r="L1066" i="1" s="1"/>
  <c r="L1067" i="1" s="1"/>
  <c r="L1068" i="1" s="1"/>
  <c r="L1069" i="1" s="1"/>
  <c r="L1070" i="1" s="1"/>
  <c r="L1071" i="1" s="1"/>
  <c r="L1072" i="1" s="1"/>
  <c r="L1073" i="1" s="1"/>
  <c r="L1074" i="1" s="1"/>
  <c r="L1075" i="1" s="1"/>
  <c r="L1076" i="1" s="1"/>
  <c r="L1077" i="1" s="1"/>
  <c r="L1078" i="1" s="1"/>
  <c r="L1079" i="1" s="1"/>
  <c r="L1080" i="1" s="1"/>
  <c r="L1081" i="1" s="1"/>
  <c r="L1082" i="1" s="1"/>
  <c r="L1083" i="1" s="1"/>
  <c r="L1084" i="1" s="1"/>
  <c r="L1085" i="1" s="1"/>
  <c r="L1086" i="1" s="1"/>
  <c r="L1087" i="1" s="1"/>
  <c r="L1088" i="1" s="1"/>
  <c r="L1089" i="1" s="1"/>
  <c r="L1090" i="1" s="1"/>
  <c r="L1091" i="1" s="1"/>
  <c r="L1092" i="1" s="1"/>
  <c r="L1093" i="1" s="1"/>
  <c r="L1094" i="1" s="1"/>
  <c r="L1095" i="1" s="1"/>
  <c r="L1096" i="1" s="1"/>
  <c r="L1097" i="1" s="1"/>
  <c r="L1098" i="1" s="1"/>
  <c r="L1099" i="1" s="1"/>
  <c r="L1100" i="1" s="1"/>
  <c r="L1101" i="1" s="1"/>
  <c r="L1102" i="1" s="1"/>
  <c r="L1103" i="1" s="1"/>
  <c r="L1104" i="1" s="1"/>
  <c r="L1105" i="1" s="1"/>
  <c r="L1106" i="1" s="1"/>
  <c r="L1107" i="1" s="1"/>
  <c r="L1108" i="1" s="1"/>
  <c r="L1109" i="1" s="1"/>
  <c r="L1110" i="1" s="1"/>
  <c r="L1111" i="1" s="1"/>
  <c r="L1112" i="1" s="1"/>
  <c r="L1113" i="1" s="1"/>
  <c r="L1114" i="1" s="1"/>
  <c r="L1115" i="1" s="1"/>
  <c r="L1116" i="1" s="1"/>
  <c r="L1117" i="1" s="1"/>
  <c r="L1118" i="1" s="1"/>
  <c r="L1119" i="1" s="1"/>
  <c r="L1120" i="1" s="1"/>
  <c r="L1121" i="1" s="1"/>
  <c r="L1122" i="1" s="1"/>
  <c r="L1123" i="1" s="1"/>
  <c r="L1124" i="1" s="1"/>
  <c r="L1125" i="1" s="1"/>
  <c r="L1126" i="1" s="1"/>
  <c r="L1127" i="1" s="1"/>
  <c r="L1128" i="1" s="1"/>
  <c r="L1129" i="1" s="1"/>
  <c r="L1130" i="1" s="1"/>
  <c r="L1131" i="1" s="1"/>
  <c r="L1132" i="1" s="1"/>
  <c r="L1133" i="1" s="1"/>
  <c r="L1134" i="1" s="1"/>
  <c r="L1135" i="1" s="1"/>
  <c r="L1136" i="1" s="1"/>
  <c r="L1137" i="1" s="1"/>
  <c r="L1138" i="1" s="1"/>
  <c r="L1139" i="1" s="1"/>
  <c r="L1140" i="1" s="1"/>
  <c r="L1141" i="1" s="1"/>
  <c r="L1142" i="1" s="1"/>
  <c r="L1143" i="1" s="1"/>
  <c r="L1144" i="1" s="1"/>
  <c r="L1145" i="1" s="1"/>
  <c r="L1146" i="1" s="1"/>
  <c r="L1147" i="1" s="1"/>
  <c r="L1148" i="1" s="1"/>
  <c r="L1149" i="1" s="1"/>
  <c r="L1150" i="1" s="1"/>
  <c r="L1151" i="1" s="1"/>
  <c r="L1152" i="1" s="1"/>
  <c r="L1153" i="1" s="1"/>
  <c r="L1154" i="1" s="1"/>
  <c r="L1155" i="1" s="1"/>
  <c r="L1156" i="1" s="1"/>
  <c r="L1157" i="1" s="1"/>
  <c r="L1158" i="1" s="1"/>
  <c r="L1159" i="1" s="1"/>
  <c r="L1160" i="1" s="1"/>
  <c r="L1161" i="1" s="1"/>
  <c r="L1162" i="1" s="1"/>
  <c r="L1163" i="1" s="1"/>
  <c r="L1164" i="1" s="1"/>
  <c r="L1165" i="1" s="1"/>
  <c r="L1166" i="1" s="1"/>
  <c r="L1167" i="1" s="1"/>
  <c r="L1168" i="1" s="1"/>
  <c r="L1169" i="1" s="1"/>
  <c r="L1170" i="1" s="1"/>
  <c r="L1171" i="1" s="1"/>
  <c r="L1172" i="1" s="1"/>
  <c r="L1173" i="1" s="1"/>
  <c r="L1174" i="1" s="1"/>
  <c r="L1175" i="1" s="1"/>
  <c r="L1176" i="1" s="1"/>
  <c r="L1177" i="1" s="1"/>
  <c r="L1178" i="1" s="1"/>
  <c r="L1179" i="1" s="1"/>
  <c r="L1180" i="1" s="1"/>
  <c r="L1181" i="1" s="1"/>
  <c r="L1182" i="1" s="1"/>
  <c r="L1183" i="1" s="1"/>
  <c r="L1184" i="1" s="1"/>
  <c r="L1185" i="1" s="1"/>
  <c r="L1186" i="1" s="1"/>
  <c r="L1187" i="1" s="1"/>
  <c r="L1188" i="1" s="1"/>
  <c r="L1189" i="1" s="1"/>
  <c r="L1190" i="1" s="1"/>
  <c r="L1191" i="1" s="1"/>
  <c r="L1192" i="1" s="1"/>
  <c r="L1193" i="1" s="1"/>
  <c r="L1194" i="1" s="1"/>
  <c r="L1195" i="1" s="1"/>
  <c r="L1196" i="1" s="1"/>
  <c r="L1197" i="1" s="1"/>
  <c r="L1198" i="1" s="1"/>
  <c r="L1199" i="1" s="1"/>
  <c r="L1200" i="1" s="1"/>
  <c r="L1201" i="1" s="1"/>
  <c r="L1202" i="1" s="1"/>
  <c r="L1203" i="1" s="1"/>
  <c r="L1204" i="1" s="1"/>
  <c r="L1205" i="1" s="1"/>
  <c r="L1206" i="1" s="1"/>
  <c r="L1207" i="1" s="1"/>
  <c r="L1208" i="1" s="1"/>
  <c r="L1209" i="1" s="1"/>
  <c r="L1210" i="1" s="1"/>
  <c r="L1211" i="1" s="1"/>
  <c r="L1212" i="1" s="1"/>
  <c r="L1213" i="1" s="1"/>
  <c r="L1214" i="1" s="1"/>
  <c r="L1215" i="1" s="1"/>
  <c r="L1216" i="1" s="1"/>
  <c r="L1217" i="1" s="1"/>
  <c r="L1218" i="1" s="1"/>
  <c r="L1219" i="1" s="1"/>
  <c r="L1220" i="1" s="1"/>
  <c r="L1221" i="1" s="1"/>
  <c r="L1222" i="1" s="1"/>
  <c r="L1223" i="1" s="1"/>
  <c r="L1224" i="1" s="1"/>
  <c r="L1225" i="1" s="1"/>
  <c r="L1226" i="1" s="1"/>
  <c r="L1227" i="1" s="1"/>
  <c r="L1228" i="1" s="1"/>
  <c r="L1229" i="1" s="1"/>
  <c r="L1230" i="1" s="1"/>
  <c r="L1231" i="1" s="1"/>
  <c r="L1232" i="1" s="1"/>
  <c r="L1233" i="1" s="1"/>
  <c r="L1234" i="1" s="1"/>
  <c r="L1235" i="1" s="1"/>
  <c r="L1236" i="1" s="1"/>
  <c r="L1237" i="1" s="1"/>
  <c r="L1238" i="1" s="1"/>
  <c r="L1239" i="1" s="1"/>
  <c r="L1240" i="1" s="1"/>
  <c r="L1241" i="1" s="1"/>
  <c r="L1242" i="1" s="1"/>
  <c r="L1243" i="1" s="1"/>
  <c r="L1244" i="1" s="1"/>
  <c r="L1245" i="1" s="1"/>
  <c r="L1246" i="1" s="1"/>
  <c r="L1247" i="1" s="1"/>
  <c r="L1248" i="1" s="1"/>
  <c r="L1249" i="1" s="1"/>
  <c r="L1250" i="1" s="1"/>
  <c r="L1251" i="1" s="1"/>
  <c r="L1252" i="1" s="1"/>
  <c r="L1253" i="1" s="1"/>
  <c r="L1254" i="1" s="1"/>
  <c r="L1255" i="1" s="1"/>
  <c r="L1256" i="1" s="1"/>
  <c r="L1257" i="1" s="1"/>
  <c r="L1258" i="1" s="1"/>
  <c r="L1259" i="1" s="1"/>
  <c r="L1260" i="1" s="1"/>
  <c r="L1261" i="1" s="1"/>
  <c r="L1262" i="1" s="1"/>
  <c r="L1263" i="1" s="1"/>
  <c r="L1264" i="1" s="1"/>
  <c r="L1265" i="1" s="1"/>
  <c r="L1266" i="1" s="1"/>
  <c r="L1267" i="1" s="1"/>
  <c r="L1268" i="1" s="1"/>
  <c r="L1269" i="1" s="1"/>
  <c r="L1270" i="1" s="1"/>
  <c r="L1271" i="1" s="1"/>
  <c r="L1272" i="1" s="1"/>
  <c r="L1273" i="1" s="1"/>
  <c r="L1274" i="1" s="1"/>
  <c r="L1275" i="1" s="1"/>
  <c r="L1276" i="1" s="1"/>
  <c r="L1277" i="1" s="1"/>
  <c r="L1278" i="1" s="1"/>
  <c r="L1279" i="1" s="1"/>
  <c r="L1280" i="1" s="1"/>
  <c r="L1281" i="1" s="1"/>
  <c r="L1282" i="1" s="1"/>
  <c r="L1283" i="1" s="1"/>
  <c r="L1284" i="1" s="1"/>
  <c r="L1285" i="1" s="1"/>
  <c r="L1286" i="1" s="1"/>
  <c r="L1287" i="1" s="1"/>
  <c r="L1288" i="1" s="1"/>
  <c r="L1289" i="1" s="1"/>
  <c r="L1290" i="1" s="1"/>
  <c r="L1291" i="1" s="1"/>
  <c r="L1292" i="1" s="1"/>
  <c r="L1293" i="1" s="1"/>
  <c r="L1294" i="1" s="1"/>
  <c r="L1295" i="1" s="1"/>
  <c r="L1296" i="1" s="1"/>
  <c r="L1297" i="1" s="1"/>
  <c r="L1298" i="1" s="1"/>
  <c r="L1299" i="1" s="1"/>
  <c r="L1300" i="1" s="1"/>
  <c r="L1301" i="1" s="1"/>
  <c r="L1302" i="1" s="1"/>
  <c r="L1303" i="1" s="1"/>
  <c r="L1304" i="1" s="1"/>
  <c r="L1305" i="1" s="1"/>
  <c r="L1306" i="1" s="1"/>
  <c r="L1307" i="1" s="1"/>
  <c r="L1308" i="1" s="1"/>
  <c r="L1309" i="1" s="1"/>
  <c r="L1310" i="1" s="1"/>
  <c r="L1311" i="1" s="1"/>
  <c r="L1312" i="1" s="1"/>
  <c r="L1313" i="1" s="1"/>
  <c r="L1314" i="1" s="1"/>
  <c r="L1315" i="1" s="1"/>
  <c r="L1316" i="1" s="1"/>
  <c r="L1317" i="1" s="1"/>
  <c r="L1318" i="1" s="1"/>
  <c r="L1319" i="1" s="1"/>
  <c r="L1320" i="1" s="1"/>
  <c r="L1321" i="1" s="1"/>
  <c r="L1322" i="1" s="1"/>
  <c r="L1323" i="1" s="1"/>
  <c r="L1324" i="1" s="1"/>
  <c r="L1325" i="1" s="1"/>
  <c r="L1326" i="1" s="1"/>
  <c r="L1327" i="1" s="1"/>
  <c r="L1328" i="1" s="1"/>
  <c r="L1329" i="1" s="1"/>
  <c r="L1330" i="1" s="1"/>
  <c r="L1331" i="1" s="1"/>
  <c r="L1332" i="1" s="1"/>
  <c r="L1333" i="1" s="1"/>
  <c r="L1334" i="1" s="1"/>
  <c r="L1335" i="1" s="1"/>
  <c r="L1336" i="1" s="1"/>
  <c r="L1337" i="1" s="1"/>
  <c r="L1338" i="1" s="1"/>
  <c r="L1339" i="1" s="1"/>
  <c r="L1340" i="1" s="1"/>
  <c r="L1341" i="1" s="1"/>
  <c r="L1342" i="1" s="1"/>
  <c r="L1343" i="1" s="1"/>
  <c r="L1344" i="1" s="1"/>
  <c r="L1345" i="1" s="1"/>
  <c r="L1346" i="1" s="1"/>
  <c r="L1347" i="1" s="1"/>
  <c r="L1348" i="1" s="1"/>
  <c r="L1349" i="1" s="1"/>
  <c r="L1350" i="1" s="1"/>
  <c r="L1351" i="1" s="1"/>
  <c r="L1352" i="1" s="1"/>
  <c r="L1353" i="1" s="1"/>
  <c r="L1354" i="1" s="1"/>
  <c r="L1355" i="1" s="1"/>
  <c r="L1356" i="1" s="1"/>
  <c r="L1357" i="1" s="1"/>
  <c r="L1358" i="1" s="1"/>
  <c r="L1359" i="1" s="1"/>
  <c r="L1360" i="1" s="1"/>
  <c r="L1361" i="1" s="1"/>
  <c r="L1362" i="1" s="1"/>
  <c r="L1363" i="1" s="1"/>
  <c r="L1364" i="1" s="1"/>
  <c r="L1365" i="1" s="1"/>
  <c r="L1366" i="1" s="1"/>
  <c r="L1367" i="1" s="1"/>
  <c r="L1368" i="1" s="1"/>
  <c r="L1369" i="1" s="1"/>
  <c r="L1370" i="1" s="1"/>
  <c r="L1371" i="1" s="1"/>
  <c r="L1372" i="1" s="1"/>
  <c r="L1373" i="1" s="1"/>
  <c r="L1374" i="1" s="1"/>
  <c r="L1375" i="1" s="1"/>
  <c r="L1376" i="1" s="1"/>
  <c r="L1377" i="1" s="1"/>
  <c r="L1378" i="1" s="1"/>
  <c r="L1379" i="1" s="1"/>
  <c r="L1380" i="1" s="1"/>
  <c r="L1381" i="1" s="1"/>
  <c r="L1382" i="1" s="1"/>
  <c r="L1383" i="1" s="1"/>
  <c r="L1384" i="1" s="1"/>
  <c r="L1385" i="1" s="1"/>
  <c r="L1386" i="1" s="1"/>
  <c r="L1387" i="1" s="1"/>
  <c r="L1388" i="1" s="1"/>
  <c r="L1389" i="1" s="1"/>
  <c r="L1390" i="1" s="1"/>
  <c r="L1391" i="1" s="1"/>
  <c r="L1392" i="1" s="1"/>
  <c r="L1393" i="1" s="1"/>
  <c r="L1394" i="1" s="1"/>
  <c r="L1395" i="1" s="1"/>
  <c r="L1396" i="1" s="1"/>
  <c r="L1397" i="1" s="1"/>
  <c r="L1398" i="1" s="1"/>
  <c r="L1399" i="1" s="1"/>
  <c r="L1400" i="1" s="1"/>
  <c r="L1401" i="1" s="1"/>
  <c r="L1402" i="1" s="1"/>
  <c r="L1403" i="1" s="1"/>
  <c r="L1404" i="1" s="1"/>
  <c r="L1405" i="1" s="1"/>
  <c r="L1406" i="1" s="1"/>
  <c r="L1407" i="1" s="1"/>
  <c r="L1408" i="1" s="1"/>
  <c r="L1409" i="1" s="1"/>
  <c r="L1410" i="1" s="1"/>
  <c r="L1411" i="1" s="1"/>
  <c r="L1412" i="1" s="1"/>
  <c r="L1413" i="1" s="1"/>
  <c r="L1414" i="1" s="1"/>
  <c r="L1415" i="1" s="1"/>
  <c r="L1416" i="1" s="1"/>
  <c r="L1417" i="1" s="1"/>
  <c r="L1418" i="1" s="1"/>
  <c r="L1419" i="1" s="1"/>
  <c r="L1420" i="1" s="1"/>
  <c r="L1421" i="1" s="1"/>
  <c r="L1422" i="1" s="1"/>
  <c r="L1423" i="1" s="1"/>
  <c r="L1424" i="1" s="1"/>
  <c r="L1425" i="1" s="1"/>
  <c r="L1426" i="1" s="1"/>
  <c r="L1427" i="1" s="1"/>
  <c r="L1428" i="1" s="1"/>
  <c r="L1429" i="1" s="1"/>
  <c r="L1430" i="1" s="1"/>
  <c r="L1431" i="1" s="1"/>
  <c r="L1432" i="1" s="1"/>
  <c r="L1433" i="1" s="1"/>
  <c r="L1434" i="1" s="1"/>
  <c r="L1435" i="1" s="1"/>
  <c r="L1436" i="1" s="1"/>
  <c r="L1437" i="1" s="1"/>
  <c r="L1438" i="1" s="1"/>
  <c r="L1439" i="1" s="1"/>
  <c r="L1440" i="1" s="1"/>
  <c r="L1441" i="1" s="1"/>
  <c r="L1442" i="1" s="1"/>
  <c r="L1443" i="1" s="1"/>
  <c r="L1444" i="1" s="1"/>
  <c r="L1445" i="1" s="1"/>
  <c r="L1446" i="1" s="1"/>
  <c r="L1447" i="1" s="1"/>
  <c r="L1448" i="1" s="1"/>
  <c r="L1449" i="1" s="1"/>
  <c r="L1450" i="1" s="1"/>
  <c r="L1451" i="1" s="1"/>
  <c r="L1452" i="1" s="1"/>
  <c r="L1453" i="1" s="1"/>
  <c r="L1454" i="1" s="1"/>
  <c r="L1455" i="1" s="1"/>
  <c r="L1456" i="1" s="1"/>
  <c r="L1457" i="1" s="1"/>
  <c r="L1458" i="1" s="1"/>
  <c r="L1459" i="1" s="1"/>
  <c r="L1460" i="1" s="1"/>
  <c r="L1461" i="1" s="1"/>
  <c r="L1462" i="1" s="1"/>
  <c r="L1463" i="1" s="1"/>
  <c r="L1464" i="1" s="1"/>
  <c r="L1465" i="1" s="1"/>
  <c r="L1466" i="1" s="1"/>
  <c r="L1467" i="1" s="1"/>
  <c r="L1468" i="1" s="1"/>
  <c r="L1469" i="1" s="1"/>
  <c r="L1470" i="1" s="1"/>
  <c r="L1471" i="1" s="1"/>
  <c r="L1472" i="1" s="1"/>
  <c r="L1473" i="1" s="1"/>
  <c r="L1474" i="1" s="1"/>
  <c r="L1475" i="1" s="1"/>
  <c r="L1476" i="1" s="1"/>
  <c r="L1477" i="1" s="1"/>
  <c r="L1478" i="1" s="1"/>
  <c r="L1479" i="1" s="1"/>
  <c r="L1480" i="1" s="1"/>
  <c r="L1481" i="1" s="1"/>
  <c r="L1482" i="1" s="1"/>
  <c r="L1483" i="1" s="1"/>
  <c r="L1484" i="1" s="1"/>
  <c r="L1485" i="1" s="1"/>
  <c r="L1486" i="1" s="1"/>
  <c r="L1487" i="1" s="1"/>
  <c r="L1488" i="1" s="1"/>
  <c r="L1489" i="1" s="1"/>
  <c r="L1490" i="1" s="1"/>
  <c r="L1491" i="1" s="1"/>
  <c r="L1492" i="1" s="1"/>
  <c r="L1493" i="1" s="1"/>
  <c r="L1494" i="1" s="1"/>
  <c r="L1495" i="1" s="1"/>
  <c r="L1496" i="1" s="1"/>
  <c r="L1497" i="1" s="1"/>
  <c r="L1498" i="1" s="1"/>
  <c r="L1499" i="1" s="1"/>
  <c r="L1500" i="1" s="1"/>
  <c r="L1501" i="1" s="1"/>
  <c r="L1502" i="1" s="1"/>
  <c r="L1503" i="1" s="1"/>
  <c r="L1504" i="1" s="1"/>
  <c r="L1505" i="1" s="1"/>
  <c r="L1506" i="1" s="1"/>
  <c r="L1507" i="1" s="1"/>
  <c r="L1508" i="1" s="1"/>
  <c r="L1509" i="1" s="1"/>
  <c r="L1510" i="1" s="1"/>
  <c r="L1511" i="1" s="1"/>
  <c r="L1512" i="1" s="1"/>
  <c r="L1513" i="1" s="1"/>
  <c r="L1514" i="1" s="1"/>
  <c r="L1515" i="1" s="1"/>
  <c r="L1516" i="1" s="1"/>
  <c r="L1517" i="1" s="1"/>
  <c r="L1518" i="1" s="1"/>
  <c r="L1519" i="1" s="1"/>
  <c r="L1520" i="1" s="1"/>
  <c r="L1521" i="1" s="1"/>
  <c r="L1522" i="1" s="1"/>
  <c r="L1523" i="1" s="1"/>
  <c r="L1524" i="1" s="1"/>
  <c r="L1525" i="1" s="1"/>
  <c r="L1526" i="1" s="1"/>
  <c r="L1527" i="1" s="1"/>
  <c r="L1528" i="1" s="1"/>
  <c r="L1529" i="1" s="1"/>
  <c r="L1530" i="1" s="1"/>
  <c r="L1531" i="1" s="1"/>
  <c r="L1532" i="1" s="1"/>
  <c r="L1533" i="1" s="1"/>
  <c r="L1534" i="1" s="1"/>
  <c r="L1535" i="1" s="1"/>
  <c r="L1536" i="1" s="1"/>
  <c r="L1537" i="1" s="1"/>
  <c r="L1538" i="1" s="1"/>
  <c r="L1539" i="1" s="1"/>
  <c r="L1540" i="1" s="1"/>
  <c r="L1541" i="1" s="1"/>
  <c r="L1542" i="1" s="1"/>
  <c r="L1543" i="1" s="1"/>
  <c r="L1544" i="1" s="1"/>
  <c r="L1545" i="1" s="1"/>
  <c r="L1546" i="1" s="1"/>
  <c r="L1547" i="1" s="1"/>
  <c r="L1548" i="1" s="1"/>
  <c r="L1549" i="1" s="1"/>
  <c r="L1550" i="1" s="1"/>
  <c r="L1551" i="1" s="1"/>
  <c r="L1552" i="1" s="1"/>
  <c r="L1553" i="1" s="1"/>
  <c r="L1554" i="1" s="1"/>
  <c r="L1555" i="1" s="1"/>
  <c r="L1556" i="1" s="1"/>
  <c r="L1557" i="1" s="1"/>
  <c r="L1558" i="1" s="1"/>
  <c r="L1559" i="1" s="1"/>
  <c r="L1560" i="1" s="1"/>
  <c r="L1561" i="1" s="1"/>
  <c r="L1562" i="1" s="1"/>
  <c r="L1563" i="1" s="1"/>
  <c r="L1564" i="1" s="1"/>
  <c r="L1565" i="1" s="1"/>
  <c r="L1566" i="1" s="1"/>
  <c r="L1567" i="1" s="1"/>
  <c r="L1568" i="1" s="1"/>
  <c r="L1569" i="1" s="1"/>
  <c r="L1570" i="1" s="1"/>
  <c r="L1571" i="1" s="1"/>
  <c r="L1572" i="1" s="1"/>
  <c r="L1573" i="1" s="1"/>
  <c r="L1574" i="1" s="1"/>
  <c r="L1575" i="1" s="1"/>
  <c r="L1576" i="1" s="1"/>
  <c r="L1577" i="1" s="1"/>
  <c r="L1578" i="1" s="1"/>
  <c r="L1579" i="1" s="1"/>
  <c r="L1580" i="1" s="1"/>
  <c r="L1581" i="1" s="1"/>
  <c r="L1582" i="1" s="1"/>
  <c r="L1583" i="1" s="1"/>
  <c r="L1584" i="1" s="1"/>
  <c r="L1585" i="1" s="1"/>
  <c r="L1586" i="1" s="1"/>
  <c r="L1587" i="1" s="1"/>
  <c r="L1588" i="1" s="1"/>
  <c r="L1589" i="1" s="1"/>
  <c r="L1590" i="1" s="1"/>
  <c r="L1591" i="1" s="1"/>
  <c r="L1592" i="1" s="1"/>
  <c r="L1593" i="1" s="1"/>
  <c r="L1594" i="1" s="1"/>
  <c r="L1595" i="1" s="1"/>
  <c r="L1596" i="1" s="1"/>
  <c r="L1597" i="1" s="1"/>
  <c r="L1598" i="1" s="1"/>
  <c r="L1599" i="1" s="1"/>
  <c r="L1600" i="1" s="1"/>
  <c r="L1601" i="1" s="1"/>
  <c r="L1602" i="1" s="1"/>
  <c r="L1603" i="1" s="1"/>
  <c r="L1604" i="1" s="1"/>
  <c r="L1605" i="1" s="1"/>
  <c r="L1606" i="1" s="1"/>
  <c r="L1607" i="1" s="1"/>
  <c r="L1608" i="1" s="1"/>
  <c r="L1609" i="1" s="1"/>
  <c r="L1610" i="1" s="1"/>
  <c r="L1611" i="1" s="1"/>
  <c r="L1612" i="1" s="1"/>
  <c r="L1613" i="1" s="1"/>
  <c r="L1614" i="1" s="1"/>
  <c r="L1615" i="1" s="1"/>
  <c r="L1616" i="1" s="1"/>
  <c r="L1617" i="1" s="1"/>
  <c r="L1618" i="1" s="1"/>
  <c r="L1619" i="1" s="1"/>
  <c r="L1620" i="1" s="1"/>
  <c r="L1621" i="1" s="1"/>
  <c r="L1622" i="1" s="1"/>
  <c r="L1623" i="1" s="1"/>
  <c r="L1624" i="1" s="1"/>
  <c r="L1625" i="1" s="1"/>
  <c r="L1626" i="1" s="1"/>
  <c r="L1627" i="1" s="1"/>
  <c r="L1628" i="1" s="1"/>
  <c r="L1629" i="1" s="1"/>
  <c r="L1630" i="1" s="1"/>
  <c r="L1631" i="1" s="1"/>
  <c r="L1632" i="1" s="1"/>
  <c r="L1633" i="1" s="1"/>
  <c r="L1634" i="1" s="1"/>
  <c r="L1635" i="1" s="1"/>
  <c r="L1636" i="1" s="1"/>
  <c r="L1637" i="1" s="1"/>
  <c r="L1638" i="1" s="1"/>
  <c r="L1639" i="1" s="1"/>
  <c r="L1640" i="1" s="1"/>
  <c r="L1641" i="1" s="1"/>
  <c r="L1642" i="1" s="1"/>
  <c r="L1643" i="1" s="1"/>
  <c r="L1644" i="1" s="1"/>
  <c r="L1645" i="1" s="1"/>
  <c r="L1646" i="1" s="1"/>
  <c r="L1647" i="1" s="1"/>
  <c r="L1648" i="1" s="1"/>
  <c r="L1649" i="1" s="1"/>
  <c r="L1650" i="1" s="1"/>
  <c r="L1651" i="1" s="1"/>
  <c r="L1652" i="1" s="1"/>
  <c r="L1653" i="1" s="1"/>
  <c r="L1654" i="1" s="1"/>
  <c r="L1655" i="1" s="1"/>
  <c r="L1656" i="1" s="1"/>
  <c r="L1657" i="1" s="1"/>
  <c r="L1658" i="1" s="1"/>
  <c r="L1659" i="1" s="1"/>
  <c r="L1660" i="1" s="1"/>
  <c r="L1661" i="1" s="1"/>
  <c r="L1662" i="1" s="1"/>
  <c r="L1663" i="1" s="1"/>
  <c r="L1664" i="1" s="1"/>
  <c r="L1665" i="1" s="1"/>
  <c r="L1666" i="1" s="1"/>
  <c r="L1667" i="1" s="1"/>
  <c r="L1668" i="1" s="1"/>
  <c r="L1669" i="1" s="1"/>
  <c r="L1670" i="1" s="1"/>
  <c r="L1671" i="1" s="1"/>
  <c r="L1672" i="1" s="1"/>
  <c r="L1673" i="1" s="1"/>
  <c r="L1674" i="1" s="1"/>
  <c r="L1675" i="1" s="1"/>
  <c r="L1676" i="1" s="1"/>
  <c r="L1677" i="1" s="1"/>
  <c r="L1678" i="1" s="1"/>
  <c r="L1679" i="1" s="1"/>
  <c r="L1680" i="1" s="1"/>
  <c r="L1681" i="1" s="1"/>
  <c r="L1682" i="1" s="1"/>
  <c r="L1683" i="1" s="1"/>
  <c r="L1684" i="1" s="1"/>
  <c r="L1685" i="1" s="1"/>
  <c r="L1686" i="1" s="1"/>
  <c r="L1687" i="1" s="1"/>
  <c r="L1688" i="1" s="1"/>
  <c r="L1689" i="1" s="1"/>
  <c r="L1690" i="1" s="1"/>
  <c r="L1691" i="1" s="1"/>
  <c r="L1692" i="1" s="1"/>
  <c r="L1693" i="1" s="1"/>
  <c r="L1694" i="1" s="1"/>
  <c r="L1695" i="1" s="1"/>
  <c r="L1696" i="1" s="1"/>
  <c r="L1697" i="1" s="1"/>
  <c r="L1698" i="1" s="1"/>
  <c r="L1699" i="1" s="1"/>
  <c r="L1700" i="1" s="1"/>
  <c r="L1701" i="1" s="1"/>
  <c r="L1702" i="1" s="1"/>
  <c r="L1703" i="1" s="1"/>
  <c r="L1704" i="1" s="1"/>
  <c r="L1705" i="1" s="1"/>
  <c r="L1706" i="1" s="1"/>
  <c r="L1707" i="1" s="1"/>
  <c r="L1708" i="1" s="1"/>
  <c r="L1709" i="1" s="1"/>
  <c r="L1710" i="1" s="1"/>
  <c r="L1711" i="1" s="1"/>
  <c r="L1712" i="1" s="1"/>
  <c r="L1713" i="1" s="1"/>
  <c r="L1714" i="1" s="1"/>
  <c r="L1715" i="1" s="1"/>
  <c r="L1716" i="1" s="1"/>
  <c r="L1717" i="1" s="1"/>
  <c r="L1718" i="1" s="1"/>
  <c r="L1719" i="1" s="1"/>
  <c r="L1720" i="1" s="1"/>
  <c r="L1721" i="1" s="1"/>
  <c r="L1722" i="1" s="1"/>
  <c r="L1723" i="1" s="1"/>
  <c r="L1724" i="1" s="1"/>
  <c r="L1725" i="1" s="1"/>
  <c r="L1726" i="1" s="1"/>
  <c r="L1727" i="1" s="1"/>
  <c r="L1728" i="1" s="1"/>
  <c r="L1729" i="1" s="1"/>
  <c r="L1730" i="1" s="1"/>
  <c r="L1731" i="1" s="1"/>
  <c r="L1732" i="1" s="1"/>
  <c r="L1733" i="1" s="1"/>
  <c r="L1734" i="1" s="1"/>
  <c r="L1735" i="1" s="1"/>
  <c r="L1736" i="1" s="1"/>
  <c r="L1737" i="1" s="1"/>
  <c r="L1738" i="1" s="1"/>
  <c r="L1739" i="1" s="1"/>
  <c r="L1740" i="1" s="1"/>
  <c r="L1741" i="1" s="1"/>
  <c r="L1742" i="1" s="1"/>
  <c r="L1743" i="1" s="1"/>
  <c r="L1744" i="1" s="1"/>
  <c r="L1745" i="1" s="1"/>
  <c r="L1746" i="1" s="1"/>
  <c r="L1747" i="1" s="1"/>
  <c r="L1748" i="1" s="1"/>
  <c r="L1749" i="1" s="1"/>
  <c r="L1750" i="1" s="1"/>
  <c r="L1751" i="1" s="1"/>
  <c r="L1752" i="1" s="1"/>
  <c r="L1753" i="1" s="1"/>
  <c r="L1754" i="1" s="1"/>
  <c r="L1755" i="1" s="1"/>
  <c r="L1756" i="1" s="1"/>
  <c r="L1757" i="1" s="1"/>
  <c r="L1758" i="1" s="1"/>
  <c r="L1759" i="1" s="1"/>
  <c r="L1760" i="1" s="1"/>
  <c r="L1761" i="1" s="1"/>
  <c r="L1762" i="1" s="1"/>
  <c r="L1763" i="1" s="1"/>
  <c r="L1764" i="1" s="1"/>
  <c r="L1765" i="1" s="1"/>
  <c r="L1766" i="1" s="1"/>
  <c r="L1767" i="1" s="1"/>
  <c r="L1768" i="1" s="1"/>
  <c r="L1769" i="1" s="1"/>
  <c r="L1770" i="1" s="1"/>
  <c r="L1771" i="1" s="1"/>
  <c r="L1772" i="1" s="1"/>
  <c r="L1773" i="1" s="1"/>
  <c r="L1774" i="1" s="1"/>
  <c r="L1775" i="1" s="1"/>
  <c r="L1776" i="1" s="1"/>
  <c r="L1777" i="1" s="1"/>
  <c r="L1778" i="1" s="1"/>
  <c r="L1779" i="1" s="1"/>
  <c r="L1780" i="1" s="1"/>
  <c r="L1781" i="1" s="1"/>
  <c r="L1782" i="1" s="1"/>
  <c r="L1783" i="1" s="1"/>
  <c r="L1784" i="1" s="1"/>
  <c r="L1785" i="1" s="1"/>
  <c r="L1786" i="1" s="1"/>
  <c r="L1787" i="1" s="1"/>
  <c r="L1788" i="1" s="1"/>
  <c r="L1789" i="1" s="1"/>
  <c r="L1790" i="1" s="1"/>
  <c r="L1791" i="1" s="1"/>
  <c r="L1792" i="1" s="1"/>
  <c r="L1793" i="1" s="1"/>
  <c r="L1794" i="1" s="1"/>
  <c r="L1795" i="1" s="1"/>
  <c r="L1796" i="1" s="1"/>
  <c r="L1797" i="1" s="1"/>
  <c r="L1798" i="1" s="1"/>
  <c r="L1799" i="1" s="1"/>
  <c r="L1800" i="1" s="1"/>
  <c r="L1801" i="1" s="1"/>
  <c r="L1802" i="1" s="1"/>
  <c r="L1803" i="1" s="1"/>
  <c r="L1804" i="1" s="1"/>
  <c r="L1805" i="1" s="1"/>
  <c r="L1806" i="1" s="1"/>
  <c r="L1807" i="1" s="1"/>
  <c r="L1808" i="1" s="1"/>
  <c r="L1809" i="1" s="1"/>
  <c r="L1810" i="1" s="1"/>
  <c r="L1811" i="1" s="1"/>
  <c r="L1812" i="1" s="1"/>
  <c r="L1813" i="1" s="1"/>
  <c r="L1814" i="1" s="1"/>
  <c r="L1815" i="1" s="1"/>
  <c r="L1816" i="1" s="1"/>
  <c r="L1817" i="1" s="1"/>
  <c r="L1818" i="1" s="1"/>
  <c r="L1819" i="1" s="1"/>
  <c r="L1820" i="1" s="1"/>
  <c r="L1821" i="1" s="1"/>
  <c r="L1822" i="1" s="1"/>
  <c r="L1823" i="1" s="1"/>
  <c r="L1824" i="1" s="1"/>
  <c r="L1825" i="1" s="1"/>
  <c r="L1826" i="1" s="1"/>
  <c r="L1827" i="1" s="1"/>
  <c r="L1828" i="1" s="1"/>
  <c r="L1829" i="1" s="1"/>
  <c r="L1830" i="1" s="1"/>
  <c r="L1831" i="1" s="1"/>
  <c r="L1832" i="1" s="1"/>
  <c r="L1833" i="1" s="1"/>
  <c r="L1834" i="1" s="1"/>
  <c r="L1835" i="1" s="1"/>
  <c r="L1836" i="1" s="1"/>
  <c r="L1837" i="1" s="1"/>
  <c r="L1838" i="1" s="1"/>
  <c r="L1839" i="1" s="1"/>
  <c r="L1840" i="1" s="1"/>
  <c r="L1841" i="1" s="1"/>
  <c r="L1842" i="1" s="1"/>
  <c r="L1843" i="1" s="1"/>
  <c r="L1844" i="1" s="1"/>
  <c r="L1845" i="1" s="1"/>
  <c r="L1846" i="1" s="1"/>
  <c r="L1847" i="1" s="1"/>
  <c r="L1848" i="1" s="1"/>
  <c r="L1849" i="1" s="1"/>
  <c r="L1850" i="1" s="1"/>
  <c r="L1851" i="1" s="1"/>
  <c r="L1852" i="1" s="1"/>
  <c r="L1853" i="1" s="1"/>
  <c r="L1854" i="1" s="1"/>
  <c r="L1855" i="1" s="1"/>
  <c r="L1856" i="1" s="1"/>
  <c r="L1857" i="1" s="1"/>
  <c r="L1858" i="1" s="1"/>
  <c r="L1859" i="1" s="1"/>
  <c r="L1860" i="1" s="1"/>
  <c r="L1861" i="1" s="1"/>
  <c r="L1862" i="1" s="1"/>
  <c r="L1863" i="1" s="1"/>
  <c r="L1864" i="1" s="1"/>
  <c r="L1865" i="1" s="1"/>
  <c r="L1866" i="1" s="1"/>
  <c r="L1867" i="1" s="1"/>
  <c r="L1868" i="1" s="1"/>
  <c r="L1869" i="1" s="1"/>
  <c r="L1870" i="1" s="1"/>
  <c r="L1871" i="1" s="1"/>
  <c r="L1872" i="1" s="1"/>
  <c r="L1873" i="1" s="1"/>
  <c r="L1874" i="1" s="1"/>
  <c r="L1875" i="1" s="1"/>
  <c r="L1876" i="1" s="1"/>
  <c r="L1877" i="1" s="1"/>
  <c r="L1878" i="1" s="1"/>
  <c r="L1879" i="1" s="1"/>
  <c r="L1880" i="1" s="1"/>
  <c r="L1881" i="1" s="1"/>
  <c r="L1882" i="1" s="1"/>
  <c r="L1883" i="1" s="1"/>
  <c r="L1884" i="1" s="1"/>
  <c r="L1885" i="1" s="1"/>
  <c r="L1886" i="1" s="1"/>
  <c r="L1887" i="1" s="1"/>
  <c r="L1888" i="1" s="1"/>
  <c r="L1889" i="1" s="1"/>
  <c r="L1890" i="1" s="1"/>
  <c r="L1891" i="1" s="1"/>
  <c r="L1892" i="1" s="1"/>
  <c r="L1893" i="1" s="1"/>
  <c r="L1894" i="1" s="1"/>
  <c r="L1895" i="1" s="1"/>
  <c r="L1896" i="1" s="1"/>
  <c r="L1897" i="1" s="1"/>
  <c r="L1898" i="1" s="1"/>
  <c r="L1899" i="1" s="1"/>
  <c r="L1900" i="1" s="1"/>
  <c r="L1901" i="1" s="1"/>
  <c r="L1902" i="1" s="1"/>
  <c r="L1903" i="1" s="1"/>
  <c r="L1904" i="1" s="1"/>
  <c r="L1905" i="1" s="1"/>
  <c r="L1906" i="1" s="1"/>
  <c r="L1907" i="1" s="1"/>
  <c r="L1908" i="1" s="1"/>
  <c r="L1909" i="1" s="1"/>
  <c r="L1910" i="1" s="1"/>
  <c r="L1911" i="1" s="1"/>
  <c r="L1912" i="1" s="1"/>
  <c r="L1913" i="1" s="1"/>
  <c r="L1914" i="1" s="1"/>
  <c r="L1915" i="1" s="1"/>
  <c r="L1916" i="1" s="1"/>
  <c r="L1917" i="1" s="1"/>
  <c r="L1918" i="1" s="1"/>
  <c r="L1919" i="1" s="1"/>
  <c r="L1920" i="1" s="1"/>
  <c r="L1921" i="1" s="1"/>
  <c r="L1922" i="1" s="1"/>
  <c r="L1923" i="1" s="1"/>
  <c r="L1924" i="1" s="1"/>
  <c r="L1925" i="1" s="1"/>
  <c r="L1926" i="1" s="1"/>
  <c r="L1927" i="1" s="1"/>
  <c r="L1928" i="1" s="1"/>
  <c r="L1929" i="1" s="1"/>
  <c r="L1930" i="1" s="1"/>
  <c r="L1931" i="1" s="1"/>
  <c r="L1932" i="1" s="1"/>
  <c r="L1933" i="1" s="1"/>
  <c r="L1934" i="1" s="1"/>
  <c r="L1935" i="1" s="1"/>
  <c r="L1936" i="1" s="1"/>
  <c r="L1937" i="1" s="1"/>
  <c r="L1938" i="1" s="1"/>
  <c r="L1939" i="1" s="1"/>
  <c r="L1940" i="1" s="1"/>
  <c r="L1941" i="1" s="1"/>
  <c r="L1942" i="1" s="1"/>
  <c r="L1943" i="1" s="1"/>
  <c r="L1944" i="1" s="1"/>
  <c r="L1945" i="1" s="1"/>
  <c r="L1946" i="1" s="1"/>
  <c r="L1947" i="1" s="1"/>
  <c r="L1948" i="1" s="1"/>
  <c r="L1949" i="1" s="1"/>
  <c r="L1950" i="1" s="1"/>
  <c r="L1951" i="1" s="1"/>
  <c r="L1952" i="1" s="1"/>
  <c r="L1953" i="1" s="1"/>
  <c r="L1954" i="1" s="1"/>
  <c r="L1955" i="1" s="1"/>
  <c r="L1956" i="1" s="1"/>
  <c r="L1957" i="1" s="1"/>
  <c r="L1958" i="1" s="1"/>
  <c r="L1959" i="1" s="1"/>
  <c r="L1960" i="1" s="1"/>
  <c r="L1961" i="1" s="1"/>
  <c r="L1962" i="1" s="1"/>
  <c r="L1963" i="1" s="1"/>
  <c r="L1964" i="1" s="1"/>
  <c r="L1965" i="1" s="1"/>
  <c r="L1966" i="1" s="1"/>
  <c r="L1967" i="1" s="1"/>
  <c r="L1968" i="1" s="1"/>
  <c r="L1969" i="1" s="1"/>
  <c r="L1970" i="1" s="1"/>
  <c r="L1971" i="1" s="1"/>
  <c r="L1972" i="1" s="1"/>
  <c r="L1973" i="1" s="1"/>
  <c r="L1974" i="1" s="1"/>
  <c r="L1975" i="1" s="1"/>
  <c r="L1976" i="1" s="1"/>
  <c r="L1977" i="1" s="1"/>
  <c r="L1978" i="1" s="1"/>
  <c r="L1979" i="1" s="1"/>
  <c r="L1980" i="1" s="1"/>
  <c r="L1981" i="1" s="1"/>
  <c r="L1982" i="1" s="1"/>
  <c r="L1983" i="1" s="1"/>
  <c r="L1984" i="1" s="1"/>
  <c r="L1985" i="1" s="1"/>
  <c r="L1986" i="1" s="1"/>
  <c r="L1987" i="1" s="1"/>
  <c r="L1988" i="1" s="1"/>
  <c r="L1989" i="1" s="1"/>
  <c r="L1990" i="1" s="1"/>
  <c r="L1991" i="1" s="1"/>
  <c r="K2040" i="1"/>
  <c r="K2036" i="1"/>
  <c r="K2032" i="1"/>
  <c r="K2028" i="1"/>
  <c r="K2024" i="1"/>
  <c r="K2020" i="1"/>
  <c r="K2016" i="1"/>
  <c r="K2012" i="1"/>
  <c r="K2008" i="1"/>
  <c r="K2004" i="1"/>
  <c r="K2000" i="1"/>
  <c r="K1996" i="1"/>
  <c r="K1992" i="1"/>
  <c r="K2039" i="1"/>
  <c r="K2035" i="1"/>
  <c r="K2031" i="1"/>
  <c r="K2027" i="1"/>
  <c r="K2023" i="1"/>
  <c r="K2019" i="1"/>
  <c r="K2015" i="1"/>
  <c r="K2011" i="1"/>
  <c r="K2007" i="1"/>
  <c r="K2003" i="1"/>
  <c r="K1999" i="1"/>
  <c r="K1995" i="1"/>
  <c r="L2" i="1"/>
  <c r="L1992" i="1" l="1"/>
  <c r="L1993" i="1" s="1"/>
  <c r="L1994" i="1" s="1"/>
  <c r="L1995" i="1" s="1"/>
  <c r="L1996" i="1" s="1"/>
  <c r="L1997" i="1" s="1"/>
  <c r="L1998" i="1" s="1"/>
  <c r="L1999" i="1" s="1"/>
  <c r="L2000" i="1" s="1"/>
  <c r="L2001" i="1" s="1"/>
  <c r="L2002" i="1" s="1"/>
  <c r="L2003" i="1" s="1"/>
  <c r="L2004" i="1" s="1"/>
  <c r="L2005" i="1" s="1"/>
  <c r="L2006" i="1" s="1"/>
  <c r="L2007" i="1" s="1"/>
  <c r="L2008" i="1" s="1"/>
  <c r="L2009" i="1" s="1"/>
  <c r="L2010" i="1" s="1"/>
  <c r="L2011" i="1" s="1"/>
  <c r="L2012" i="1" s="1"/>
  <c r="L2013" i="1" s="1"/>
  <c r="L2014" i="1" s="1"/>
  <c r="L2015" i="1" s="1"/>
  <c r="L2016" i="1" s="1"/>
  <c r="L2017" i="1" s="1"/>
  <c r="L2018" i="1" s="1"/>
  <c r="L2019" i="1" s="1"/>
  <c r="L2020" i="1" s="1"/>
  <c r="L2021" i="1" s="1"/>
  <c r="L2022" i="1" s="1"/>
  <c r="L2023" i="1" s="1"/>
  <c r="L2024" i="1" s="1"/>
  <c r="L2025" i="1" s="1"/>
  <c r="L2026" i="1" s="1"/>
  <c r="L2027" i="1" s="1"/>
  <c r="L2028" i="1" s="1"/>
  <c r="L2029" i="1" s="1"/>
  <c r="L2030" i="1" s="1"/>
  <c r="L2031" i="1" s="1"/>
  <c r="L2032" i="1" s="1"/>
  <c r="L2033" i="1" s="1"/>
  <c r="L2034" i="1" s="1"/>
  <c r="L2035" i="1" s="1"/>
  <c r="L2036" i="1" s="1"/>
  <c r="L2037" i="1" s="1"/>
  <c r="L2038" i="1" s="1"/>
  <c r="L2039" i="1" s="1"/>
  <c r="L2040" i="1" s="1"/>
  <c r="L2041" i="1" s="1"/>
  <c r="L2042" i="1" s="1"/>
  <c r="L2043" i="1" s="1"/>
  <c r="L2044" i="1" s="1"/>
  <c r="L2045" i="1" s="1"/>
  <c r="L2046" i="1" s="1"/>
  <c r="L2047" i="1" s="1"/>
  <c r="L2048" i="1" s="1"/>
  <c r="L2049" i="1" s="1"/>
  <c r="L2050" i="1" s="1"/>
  <c r="L2051" i="1" s="1"/>
  <c r="L2052" i="1" s="1"/>
  <c r="L2053" i="1" s="1"/>
  <c r="L2054" i="1" s="1"/>
  <c r="L2055" i="1" s="1"/>
  <c r="L2056" i="1" s="1"/>
  <c r="L2057" i="1" s="1"/>
  <c r="L2058" i="1" s="1"/>
  <c r="L2059" i="1" s="1"/>
  <c r="L2060" i="1" s="1"/>
  <c r="L2061" i="1" s="1"/>
  <c r="L2062" i="1" s="1"/>
  <c r="L2063" i="1" s="1"/>
  <c r="L2064" i="1" s="1"/>
  <c r="L2065" i="1" s="1"/>
  <c r="L2066" i="1" s="1"/>
  <c r="L2067" i="1" s="1"/>
  <c r="L2068" i="1" s="1"/>
  <c r="L2069" i="1" s="1"/>
  <c r="L2070" i="1" s="1"/>
  <c r="L2071" i="1" s="1"/>
  <c r="L2072" i="1" s="1"/>
  <c r="L2073" i="1" s="1"/>
  <c r="L2074" i="1" s="1"/>
  <c r="L2075" i="1" s="1"/>
  <c r="L2076" i="1" s="1"/>
  <c r="L2077" i="1" s="1"/>
  <c r="L2078" i="1" s="1"/>
  <c r="L2079" i="1" s="1"/>
  <c r="L2080" i="1" s="1"/>
  <c r="L2081" i="1" s="1"/>
  <c r="L2082" i="1" s="1"/>
  <c r="L2083" i="1" s="1"/>
  <c r="L2084" i="1" s="1"/>
  <c r="L2085" i="1" s="1"/>
  <c r="L2086" i="1" s="1"/>
  <c r="L2087" i="1" s="1"/>
  <c r="L2088" i="1" s="1"/>
  <c r="L2089" i="1" s="1"/>
  <c r="L2090" i="1" s="1"/>
  <c r="L2091" i="1" s="1"/>
  <c r="L2092" i="1" s="1"/>
  <c r="L2093" i="1" s="1"/>
  <c r="L2094" i="1" s="1"/>
  <c r="L2095" i="1" s="1"/>
  <c r="L2096" i="1" s="1"/>
  <c r="L2097" i="1" s="1"/>
  <c r="L2098" i="1" s="1"/>
  <c r="L2099" i="1" s="1"/>
  <c r="L2100" i="1" s="1"/>
  <c r="L2101" i="1" s="1"/>
  <c r="L2102" i="1" s="1"/>
  <c r="L2103" i="1" s="1"/>
  <c r="L2104" i="1" s="1"/>
  <c r="L2105" i="1" s="1"/>
  <c r="L2106" i="1" s="1"/>
  <c r="L2107" i="1" s="1"/>
  <c r="L2108" i="1" s="1"/>
  <c r="L2109" i="1" s="1"/>
  <c r="L2110" i="1" s="1"/>
  <c r="L2111" i="1" s="1"/>
  <c r="L2112" i="1" s="1"/>
  <c r="L2113" i="1" s="1"/>
  <c r="L2114" i="1" s="1"/>
  <c r="L2115" i="1" s="1"/>
  <c r="L2116" i="1" s="1"/>
  <c r="L2117" i="1" s="1"/>
  <c r="L2118" i="1" s="1"/>
  <c r="L2119" i="1" s="1"/>
  <c r="L2120" i="1" s="1"/>
  <c r="L2121" i="1" s="1"/>
  <c r="L2122" i="1" s="1"/>
  <c r="L2123" i="1" s="1"/>
  <c r="L2124" i="1" s="1"/>
  <c r="L2125" i="1" s="1"/>
  <c r="L2126" i="1" s="1"/>
  <c r="L2127" i="1" s="1"/>
  <c r="L2128" i="1" s="1"/>
  <c r="L2129" i="1" s="1"/>
  <c r="L2130" i="1" s="1"/>
  <c r="L2131" i="1" s="1"/>
  <c r="L2132" i="1" s="1"/>
  <c r="L2133" i="1" s="1"/>
  <c r="L2134" i="1" s="1"/>
  <c r="L2135" i="1" s="1"/>
  <c r="L2136" i="1" s="1"/>
  <c r="L2137" i="1" s="1"/>
  <c r="L2138" i="1" s="1"/>
  <c r="L2139" i="1" s="1"/>
  <c r="L2140" i="1" s="1"/>
  <c r="L2141" i="1" s="1"/>
  <c r="L2142" i="1" s="1"/>
  <c r="L2143" i="1" s="1"/>
  <c r="L2144" i="1" s="1"/>
  <c r="L2145" i="1" s="1"/>
  <c r="L2146" i="1" s="1"/>
  <c r="L2147" i="1" s="1"/>
  <c r="L2148" i="1" s="1"/>
  <c r="L2149" i="1" s="1"/>
  <c r="L2150" i="1" s="1"/>
  <c r="L2151" i="1" s="1"/>
  <c r="L2152" i="1" s="1"/>
  <c r="L2153" i="1" s="1"/>
  <c r="L2154" i="1" s="1"/>
  <c r="L2155" i="1" s="1"/>
  <c r="L2156" i="1" s="1"/>
  <c r="L2157" i="1" s="1"/>
  <c r="L2158" i="1" s="1"/>
  <c r="L2159" i="1" s="1"/>
  <c r="L2160" i="1" s="1"/>
  <c r="L2161" i="1" s="1"/>
  <c r="L2162" i="1" s="1"/>
  <c r="L2163" i="1" s="1"/>
  <c r="L2164" i="1" s="1"/>
  <c r="L2165" i="1" s="1"/>
  <c r="L2166" i="1" s="1"/>
  <c r="L2167" i="1" s="1"/>
  <c r="L2168" i="1" s="1"/>
  <c r="L2169" i="1" s="1"/>
  <c r="L2170" i="1" s="1"/>
  <c r="L2171" i="1" s="1"/>
  <c r="L2172" i="1" s="1"/>
  <c r="L2173" i="1" s="1"/>
  <c r="L2174" i="1" s="1"/>
  <c r="L2175" i="1" s="1"/>
  <c r="L2176" i="1" s="1"/>
  <c r="L2177" i="1" s="1"/>
  <c r="L2178" i="1" s="1"/>
  <c r="L2179" i="1" s="1"/>
  <c r="L2180" i="1" s="1"/>
  <c r="L2181" i="1" s="1"/>
  <c r="L2182" i="1" s="1"/>
  <c r="L2183" i="1" s="1"/>
  <c r="L2184" i="1" s="1"/>
  <c r="L2185" i="1" s="1"/>
  <c r="L2186" i="1" s="1"/>
  <c r="L2187" i="1" s="1"/>
  <c r="L2188" i="1" s="1"/>
  <c r="L2189" i="1" s="1"/>
  <c r="L2190" i="1" s="1"/>
  <c r="L2191" i="1" s="1"/>
  <c r="L2192" i="1" s="1"/>
  <c r="L2193" i="1" s="1"/>
  <c r="L2194" i="1" s="1"/>
  <c r="L2195" i="1" s="1"/>
  <c r="L2196" i="1" s="1"/>
  <c r="L2197" i="1" s="1"/>
  <c r="L2198" i="1" s="1"/>
  <c r="L2199" i="1" s="1"/>
  <c r="L2200" i="1" s="1"/>
  <c r="L2201" i="1" s="1"/>
  <c r="L2202" i="1" s="1"/>
  <c r="L2203" i="1" s="1"/>
  <c r="L2204" i="1" s="1"/>
  <c r="L2205" i="1" s="1"/>
  <c r="L2206" i="1" s="1"/>
  <c r="L2207" i="1" s="1"/>
  <c r="L2208" i="1" s="1"/>
  <c r="L2209" i="1" s="1"/>
  <c r="L2210" i="1" s="1"/>
  <c r="L2211" i="1" s="1"/>
  <c r="L2212" i="1" s="1"/>
  <c r="L2213" i="1" s="1"/>
  <c r="L2214" i="1" s="1"/>
  <c r="L2215" i="1" s="1"/>
  <c r="L2216" i="1" s="1"/>
  <c r="L2217" i="1" s="1"/>
  <c r="L2218" i="1" s="1"/>
  <c r="L2219" i="1" s="1"/>
  <c r="L2220" i="1" s="1"/>
  <c r="L2221" i="1" s="1"/>
  <c r="L2222" i="1" s="1"/>
  <c r="L2223" i="1" s="1"/>
  <c r="L2224" i="1" s="1"/>
  <c r="L2225" i="1" s="1"/>
  <c r="L2226" i="1" s="1"/>
  <c r="L2227" i="1" s="1"/>
  <c r="L2228" i="1" s="1"/>
  <c r="L2229" i="1" s="1"/>
  <c r="L2230" i="1" s="1"/>
  <c r="L2231" i="1" s="1"/>
  <c r="L2232" i="1" s="1"/>
  <c r="L2233" i="1" s="1"/>
  <c r="L2234" i="1" s="1"/>
  <c r="L2235" i="1" s="1"/>
  <c r="L2236" i="1" s="1"/>
  <c r="L2237" i="1" s="1"/>
  <c r="L2238" i="1" s="1"/>
  <c r="L2239" i="1" s="1"/>
  <c r="L2240" i="1" s="1"/>
  <c r="L2241" i="1" s="1"/>
  <c r="L2242" i="1" s="1"/>
  <c r="L2243" i="1" s="1"/>
  <c r="L2244" i="1" s="1"/>
  <c r="L2245" i="1" s="1"/>
  <c r="L2246" i="1" s="1"/>
  <c r="L2247" i="1" s="1"/>
  <c r="L2248" i="1" s="1"/>
  <c r="L2249" i="1" s="1"/>
  <c r="L2250" i="1" s="1"/>
  <c r="L2251" i="1" s="1"/>
  <c r="L2252" i="1" s="1"/>
  <c r="L2253" i="1" s="1"/>
  <c r="L2254" i="1" s="1"/>
  <c r="L2255" i="1" s="1"/>
  <c r="L2256" i="1" s="1"/>
  <c r="L2257" i="1" s="1"/>
  <c r="L2258" i="1" s="1"/>
  <c r="L2259" i="1" s="1"/>
  <c r="L2260" i="1" s="1"/>
  <c r="L2261" i="1" s="1"/>
  <c r="L2262" i="1" s="1"/>
  <c r="L2263" i="1" s="1"/>
  <c r="L2264" i="1" s="1"/>
  <c r="L2265" i="1" s="1"/>
  <c r="L2266" i="1" s="1"/>
  <c r="L2267" i="1" s="1"/>
  <c r="L2268" i="1" s="1"/>
  <c r="L2269" i="1" s="1"/>
  <c r="L2270" i="1" s="1"/>
  <c r="L2271" i="1" s="1"/>
  <c r="L2272" i="1" s="1"/>
  <c r="L2273" i="1" s="1"/>
  <c r="L2274" i="1" s="1"/>
  <c r="L2275" i="1" s="1"/>
  <c r="L2276" i="1" s="1"/>
  <c r="L2277" i="1" s="1"/>
  <c r="L2278" i="1" s="1"/>
  <c r="L2279" i="1" s="1"/>
  <c r="L2280" i="1" s="1"/>
  <c r="L2281" i="1" s="1"/>
  <c r="L2282" i="1" s="1"/>
  <c r="L2283" i="1" s="1"/>
  <c r="L2284" i="1" s="1"/>
  <c r="L2285" i="1" s="1"/>
  <c r="L2286" i="1" s="1"/>
  <c r="L2287" i="1" s="1"/>
  <c r="L2288" i="1" s="1"/>
  <c r="L2289" i="1" s="1"/>
  <c r="L2290" i="1" s="1"/>
  <c r="L2291" i="1" s="1"/>
  <c r="L2292" i="1" s="1"/>
  <c r="L2293" i="1" s="1"/>
  <c r="L2294" i="1" s="1"/>
  <c r="L2295" i="1" s="1"/>
  <c r="L2296" i="1" s="1"/>
  <c r="L2297" i="1" s="1"/>
  <c r="L2298" i="1" s="1"/>
  <c r="L2299" i="1" s="1"/>
  <c r="L2300" i="1" s="1"/>
  <c r="L2301" i="1" s="1"/>
  <c r="L2302" i="1" s="1"/>
  <c r="L2303" i="1" s="1"/>
  <c r="L2304" i="1" s="1"/>
  <c r="L2305" i="1" s="1"/>
  <c r="L2306" i="1" s="1"/>
  <c r="L2307" i="1" s="1"/>
  <c r="L2308" i="1" s="1"/>
  <c r="L2309" i="1" s="1"/>
  <c r="L2310" i="1" s="1"/>
  <c r="L2311" i="1" s="1"/>
  <c r="L2312" i="1" s="1"/>
  <c r="L2313" i="1" s="1"/>
  <c r="L2314" i="1" s="1"/>
  <c r="L2315" i="1" s="1"/>
  <c r="L2316" i="1" s="1"/>
  <c r="L2317" i="1" s="1"/>
  <c r="L2318" i="1" s="1"/>
  <c r="L2319" i="1" s="1"/>
  <c r="L2320" i="1" s="1"/>
  <c r="L2321" i="1" s="1"/>
  <c r="L2322" i="1" s="1"/>
  <c r="L2323" i="1" s="1"/>
  <c r="L2324" i="1" s="1"/>
  <c r="L2325" i="1" s="1"/>
  <c r="L2326" i="1" s="1"/>
  <c r="L2327" i="1" s="1"/>
  <c r="L2328" i="1" s="1"/>
  <c r="L2329" i="1" s="1"/>
  <c r="L2330" i="1" s="1"/>
  <c r="L2331" i="1" s="1"/>
  <c r="L2332" i="1" s="1"/>
  <c r="L2333" i="1" s="1"/>
  <c r="L2334" i="1" s="1"/>
  <c r="L2335" i="1" s="1"/>
  <c r="L2336" i="1" s="1"/>
  <c r="L2337" i="1" s="1"/>
  <c r="L2338" i="1" s="1"/>
  <c r="L2339" i="1" s="1"/>
  <c r="L2340" i="1" s="1"/>
  <c r="L2341" i="1" s="1"/>
  <c r="L2342" i="1" s="1"/>
  <c r="L2343" i="1" s="1"/>
  <c r="L2344" i="1" s="1"/>
  <c r="L2345" i="1" s="1"/>
  <c r="L2346" i="1" s="1"/>
  <c r="L2347" i="1" s="1"/>
  <c r="L2348" i="1" s="1"/>
  <c r="L2349" i="1" s="1"/>
  <c r="L2350" i="1" s="1"/>
  <c r="L2351" i="1" s="1"/>
  <c r="L2352" i="1" s="1"/>
  <c r="L2353" i="1" s="1"/>
  <c r="L2354" i="1" s="1"/>
  <c r="L2355" i="1" s="1"/>
  <c r="L2356" i="1" s="1"/>
  <c r="L2357" i="1" s="1"/>
  <c r="L2358" i="1" s="1"/>
  <c r="L2359" i="1" s="1"/>
  <c r="L2360" i="1" s="1"/>
  <c r="L2361" i="1" s="1"/>
  <c r="L2362" i="1" s="1"/>
  <c r="L2363" i="1" s="1"/>
  <c r="L2364" i="1" s="1"/>
  <c r="L2365" i="1" s="1"/>
  <c r="L2366" i="1" s="1"/>
  <c r="L2367" i="1" s="1"/>
  <c r="L2368" i="1" s="1"/>
  <c r="L2369" i="1" s="1"/>
  <c r="L2370" i="1" s="1"/>
  <c r="L2371" i="1" s="1"/>
  <c r="L2372" i="1" s="1"/>
  <c r="L2373" i="1" s="1"/>
  <c r="L2374" i="1" s="1"/>
  <c r="L2375" i="1" s="1"/>
  <c r="L2376" i="1" s="1"/>
  <c r="L2377" i="1" s="1"/>
  <c r="L2378" i="1" s="1"/>
  <c r="L2379" i="1" s="1"/>
  <c r="L2380" i="1" s="1"/>
  <c r="L2381" i="1" s="1"/>
  <c r="L2382" i="1" s="1"/>
  <c r="L2383" i="1" s="1"/>
  <c r="L2384" i="1" s="1"/>
  <c r="L2385" i="1" s="1"/>
  <c r="L2386" i="1" s="1"/>
  <c r="L2387" i="1" s="1"/>
  <c r="L2388" i="1" s="1"/>
  <c r="L2389" i="1" s="1"/>
  <c r="L2390" i="1" s="1"/>
  <c r="L2391" i="1" s="1"/>
  <c r="L2392" i="1" s="1"/>
  <c r="L2393" i="1" s="1"/>
  <c r="L2394" i="1" s="1"/>
  <c r="L2395" i="1" s="1"/>
  <c r="L2396" i="1" s="1"/>
  <c r="L2397" i="1" s="1"/>
  <c r="L2398" i="1" s="1"/>
  <c r="L2399" i="1" s="1"/>
  <c r="L2400" i="1" s="1"/>
  <c r="L2401" i="1" s="1"/>
  <c r="L2402" i="1" s="1"/>
  <c r="L2403" i="1" s="1"/>
  <c r="L2404" i="1" s="1"/>
  <c r="L2405" i="1" s="1"/>
  <c r="L2406" i="1" s="1"/>
  <c r="L2407" i="1" s="1"/>
  <c r="L2408" i="1" s="1"/>
  <c r="L2409" i="1" s="1"/>
  <c r="L2410" i="1" s="1"/>
  <c r="L2411" i="1" s="1"/>
  <c r="L2412" i="1" s="1"/>
  <c r="L2413" i="1" s="1"/>
  <c r="L2414" i="1" s="1"/>
  <c r="L2415" i="1" s="1"/>
  <c r="L2416" i="1" s="1"/>
  <c r="L2417" i="1" s="1"/>
  <c r="L2418" i="1" s="1"/>
  <c r="L2419" i="1" s="1"/>
  <c r="L2420" i="1" s="1"/>
  <c r="L2421" i="1" s="1"/>
  <c r="L2422" i="1" s="1"/>
  <c r="L2423" i="1" s="1"/>
  <c r="L2424" i="1" s="1"/>
  <c r="L2425" i="1" s="1"/>
  <c r="L2426" i="1" s="1"/>
  <c r="L2427" i="1" s="1"/>
  <c r="L2428" i="1" s="1"/>
  <c r="L2429" i="1" s="1"/>
  <c r="L2430" i="1" s="1"/>
  <c r="L2431" i="1" s="1"/>
  <c r="L2432" i="1" s="1"/>
  <c r="L2433" i="1" s="1"/>
  <c r="L2434" i="1" s="1"/>
  <c r="L2435" i="1" s="1"/>
  <c r="L2436" i="1" s="1"/>
  <c r="L2437" i="1" s="1"/>
  <c r="L2438" i="1" s="1"/>
  <c r="L2439" i="1" s="1"/>
  <c r="L2440" i="1" s="1"/>
  <c r="L2441" i="1" s="1"/>
  <c r="L2442" i="1" s="1"/>
  <c r="L2443" i="1" s="1"/>
  <c r="L2444" i="1" s="1"/>
  <c r="L2445" i="1" s="1"/>
  <c r="L2446" i="1" s="1"/>
  <c r="L2447" i="1" s="1"/>
  <c r="L2448" i="1" s="1"/>
  <c r="L2449" i="1" s="1"/>
  <c r="L2450" i="1" s="1"/>
  <c r="L2451" i="1" s="1"/>
  <c r="L2452" i="1" s="1"/>
  <c r="L2453" i="1" s="1"/>
  <c r="L2454" i="1" s="1"/>
  <c r="L2455" i="1" s="1"/>
  <c r="L2456" i="1" s="1"/>
  <c r="L2457" i="1" s="1"/>
  <c r="L2458" i="1" s="1"/>
  <c r="L2459" i="1" s="1"/>
  <c r="L2460" i="1" s="1"/>
  <c r="L2461" i="1" s="1"/>
  <c r="L2462" i="1" s="1"/>
  <c r="L2463" i="1" s="1"/>
  <c r="L2464" i="1" s="1"/>
  <c r="L2465" i="1" s="1"/>
  <c r="L2466" i="1" s="1"/>
  <c r="L2467" i="1" s="1"/>
  <c r="L2468" i="1" s="1"/>
  <c r="L2469" i="1" s="1"/>
  <c r="L2470" i="1" s="1"/>
  <c r="L2471" i="1" s="1"/>
  <c r="L2472" i="1" s="1"/>
  <c r="L2473" i="1" s="1"/>
  <c r="L2474" i="1" s="1"/>
  <c r="L2475" i="1" s="1"/>
  <c r="L2476" i="1" s="1"/>
  <c r="L2477" i="1" s="1"/>
  <c r="L2478" i="1" s="1"/>
  <c r="L2479" i="1" s="1"/>
  <c r="L2480" i="1" s="1"/>
  <c r="L2481" i="1" s="1"/>
  <c r="L2482" i="1" s="1"/>
  <c r="L2483" i="1" s="1"/>
  <c r="L2484" i="1" s="1"/>
  <c r="L2485" i="1" s="1"/>
  <c r="L2486" i="1" s="1"/>
  <c r="L2487" i="1" s="1"/>
  <c r="L2488" i="1" s="1"/>
  <c r="L2489" i="1" s="1"/>
  <c r="L2490" i="1" s="1"/>
  <c r="L2491" i="1" s="1"/>
  <c r="L2492" i="1" s="1"/>
  <c r="L2493" i="1" s="1"/>
  <c r="L2494" i="1" s="1"/>
  <c r="L2495" i="1" s="1"/>
  <c r="L2496" i="1" s="1"/>
  <c r="L2497" i="1" s="1"/>
  <c r="L2498" i="1" s="1"/>
  <c r="L2499" i="1" s="1"/>
  <c r="L2500" i="1" s="1"/>
  <c r="L2501" i="1" s="1"/>
  <c r="L2502" i="1" s="1"/>
  <c r="L2503" i="1" s="1"/>
  <c r="L2504" i="1" s="1"/>
  <c r="L2505" i="1" s="1"/>
  <c r="L2506" i="1" s="1"/>
  <c r="L2507" i="1" s="1"/>
  <c r="L2508" i="1" s="1"/>
  <c r="L2509" i="1" s="1"/>
  <c r="L2510" i="1" s="1"/>
  <c r="L2511" i="1" s="1"/>
  <c r="L2512" i="1" s="1"/>
  <c r="L2513" i="1" s="1"/>
  <c r="L2514" i="1" s="1"/>
  <c r="L2515" i="1" s="1"/>
  <c r="L2516" i="1" s="1"/>
  <c r="L2517" i="1" s="1"/>
  <c r="L2518" i="1" s="1"/>
  <c r="L2519" i="1" s="1"/>
  <c r="L2520" i="1" s="1"/>
  <c r="L2521" i="1" s="1"/>
  <c r="L2522" i="1" s="1"/>
  <c r="L2523" i="1" s="1"/>
  <c r="L2524" i="1" s="1"/>
  <c r="L2525" i="1" s="1"/>
  <c r="L2526" i="1" s="1"/>
  <c r="L2527" i="1" s="1"/>
  <c r="L2528" i="1" s="1"/>
  <c r="L2529" i="1" s="1"/>
  <c r="L2530" i="1" s="1"/>
  <c r="L2531" i="1" s="1"/>
  <c r="L2532" i="1" s="1"/>
  <c r="L2533" i="1" s="1"/>
  <c r="L2534" i="1" s="1"/>
  <c r="L2535" i="1" s="1"/>
  <c r="L2536" i="1" s="1"/>
  <c r="L2537" i="1" s="1"/>
  <c r="L2538" i="1" s="1"/>
  <c r="L2539" i="1" s="1"/>
  <c r="L2540" i="1" s="1"/>
  <c r="L2541" i="1" s="1"/>
  <c r="L2542" i="1" s="1"/>
  <c r="L2543" i="1" s="1"/>
  <c r="L2544" i="1" s="1"/>
  <c r="L2545" i="1" s="1"/>
  <c r="L2546" i="1" s="1"/>
  <c r="L2547" i="1" s="1"/>
  <c r="L2548" i="1" s="1"/>
  <c r="L2549" i="1" s="1"/>
  <c r="L2550" i="1" s="1"/>
  <c r="L2551" i="1" s="1"/>
  <c r="L2552" i="1" s="1"/>
  <c r="L2553" i="1" s="1"/>
  <c r="L2554" i="1" s="1"/>
  <c r="L2555" i="1" s="1"/>
  <c r="L2556" i="1" s="1"/>
  <c r="L2557" i="1" s="1"/>
  <c r="L2558" i="1" s="1"/>
  <c r="L2559" i="1" s="1"/>
  <c r="L2560" i="1" s="1"/>
  <c r="L2561" i="1" s="1"/>
  <c r="L2562" i="1" s="1"/>
  <c r="L2563" i="1" s="1"/>
  <c r="L2564" i="1" s="1"/>
  <c r="L2565" i="1" s="1"/>
  <c r="L2566" i="1" s="1"/>
  <c r="L2567" i="1" s="1"/>
  <c r="L2568" i="1" s="1"/>
  <c r="L2569" i="1" s="1"/>
  <c r="L2570" i="1" s="1"/>
  <c r="L2571" i="1" s="1"/>
  <c r="L2572" i="1" s="1"/>
  <c r="L2573" i="1" s="1"/>
  <c r="L2574" i="1" s="1"/>
  <c r="L2575" i="1" s="1"/>
  <c r="L2576" i="1" s="1"/>
  <c r="L2577" i="1" s="1"/>
  <c r="L2578" i="1" s="1"/>
  <c r="L2579" i="1" s="1"/>
  <c r="L2580" i="1" s="1"/>
  <c r="L2581" i="1" s="1"/>
  <c r="L2582" i="1" s="1"/>
  <c r="L2583" i="1" s="1"/>
  <c r="L2584" i="1" s="1"/>
  <c r="L2585" i="1" s="1"/>
  <c r="L2586" i="1" s="1"/>
  <c r="L2587" i="1" s="1"/>
  <c r="L2588" i="1" s="1"/>
  <c r="L2589" i="1" s="1"/>
  <c r="L2590" i="1" s="1"/>
  <c r="L2591" i="1" s="1"/>
  <c r="L2592" i="1" s="1"/>
  <c r="L2593" i="1" s="1"/>
  <c r="L2594" i="1" s="1"/>
  <c r="L2595" i="1" s="1"/>
  <c r="L2596" i="1" s="1"/>
  <c r="L2597" i="1" s="1"/>
  <c r="L2598" i="1" s="1"/>
  <c r="L2599" i="1" s="1"/>
  <c r="L2600" i="1" s="1"/>
  <c r="L2601" i="1" s="1"/>
  <c r="L2602" i="1" s="1"/>
  <c r="L2603" i="1" s="1"/>
  <c r="L2604" i="1" s="1"/>
  <c r="L2605" i="1" s="1"/>
  <c r="L2606" i="1" s="1"/>
  <c r="L2607" i="1" s="1"/>
  <c r="L2608" i="1" s="1"/>
  <c r="L2609" i="1" s="1"/>
  <c r="L2610" i="1" s="1"/>
  <c r="L2611" i="1" s="1"/>
  <c r="L2612" i="1" s="1"/>
  <c r="L2613" i="1" s="1"/>
  <c r="L2614" i="1" s="1"/>
  <c r="L2615" i="1" s="1"/>
  <c r="L2616" i="1" s="1"/>
  <c r="L2617" i="1" s="1"/>
  <c r="L2618" i="1" s="1"/>
  <c r="L2619" i="1" s="1"/>
  <c r="L2620" i="1" s="1"/>
  <c r="L2621" i="1" s="1"/>
  <c r="L2622" i="1" s="1"/>
  <c r="L2623" i="1" s="1"/>
  <c r="L2624" i="1" s="1"/>
  <c r="L2625" i="1" s="1"/>
  <c r="L2626" i="1" s="1"/>
  <c r="L2627" i="1" s="1"/>
  <c r="L2628" i="1" s="1"/>
  <c r="L2629" i="1" s="1"/>
  <c r="L2630" i="1" s="1"/>
  <c r="L2631" i="1" s="1"/>
  <c r="L2632" i="1" s="1"/>
  <c r="L2633" i="1" s="1"/>
  <c r="L2634" i="1" s="1"/>
  <c r="L2635" i="1" s="1"/>
  <c r="L2636" i="1" s="1"/>
  <c r="L2637" i="1" s="1"/>
  <c r="L2638" i="1" s="1"/>
  <c r="L2639" i="1" s="1"/>
  <c r="L2640" i="1" s="1"/>
  <c r="L2641" i="1" s="1"/>
  <c r="L2642" i="1" s="1"/>
  <c r="L2643" i="1" s="1"/>
  <c r="L2644" i="1" s="1"/>
  <c r="L2645" i="1" s="1"/>
  <c r="L2646" i="1" s="1"/>
  <c r="L2647" i="1" s="1"/>
  <c r="L2648" i="1" s="1"/>
  <c r="L2649" i="1" s="1"/>
  <c r="L2650" i="1" s="1"/>
  <c r="L2651" i="1" s="1"/>
  <c r="L2652" i="1" s="1"/>
  <c r="L2653" i="1" s="1"/>
  <c r="L2654" i="1" s="1"/>
  <c r="L2655" i="1" s="1"/>
  <c r="L2656" i="1" s="1"/>
  <c r="L2657" i="1" s="1"/>
  <c r="L2658" i="1" s="1"/>
  <c r="L2659" i="1" s="1"/>
  <c r="L2660" i="1" s="1"/>
  <c r="L2661" i="1" s="1"/>
  <c r="L2662" i="1" s="1"/>
  <c r="L2663" i="1" s="1"/>
  <c r="L2664" i="1" s="1"/>
  <c r="L2665" i="1" s="1"/>
  <c r="L2666" i="1" s="1"/>
  <c r="L2667" i="1" s="1"/>
  <c r="L2668" i="1" s="1"/>
  <c r="L2669" i="1" s="1"/>
  <c r="L2670" i="1" s="1"/>
  <c r="L2671" i="1" s="1"/>
  <c r="L2672" i="1" s="1"/>
  <c r="L2673" i="1" s="1"/>
  <c r="L2674" i="1" s="1"/>
  <c r="L2675" i="1" s="1"/>
  <c r="L2676" i="1" s="1"/>
  <c r="L2677" i="1" s="1"/>
  <c r="L2678" i="1" s="1"/>
  <c r="L2679" i="1" s="1"/>
  <c r="L2680" i="1" s="1"/>
  <c r="L2681" i="1" s="1"/>
  <c r="L2682" i="1" s="1"/>
  <c r="L2683" i="1" s="1"/>
  <c r="L2684" i="1" s="1"/>
  <c r="L2685" i="1" s="1"/>
  <c r="L2686" i="1" s="1"/>
  <c r="L2687" i="1" s="1"/>
  <c r="L2688" i="1" s="1"/>
  <c r="L2689" i="1" s="1"/>
  <c r="L2690" i="1" s="1"/>
  <c r="L2691" i="1" s="1"/>
  <c r="L2692" i="1" s="1"/>
  <c r="L2693" i="1" s="1"/>
  <c r="L2694" i="1" s="1"/>
  <c r="L2695" i="1" s="1"/>
  <c r="L2696" i="1" s="1"/>
  <c r="L2697" i="1" s="1"/>
  <c r="L2698" i="1" s="1"/>
  <c r="L2699" i="1" s="1"/>
  <c r="L2700" i="1" s="1"/>
  <c r="L2701" i="1" s="1"/>
  <c r="L2702" i="1" s="1"/>
  <c r="L2703" i="1" s="1"/>
  <c r="L2704" i="1" s="1"/>
  <c r="L2705" i="1" s="1"/>
  <c r="L2706" i="1" s="1"/>
  <c r="L2707" i="1" s="1"/>
  <c r="L2708" i="1" s="1"/>
  <c r="L2709" i="1" s="1"/>
  <c r="L2710" i="1" s="1"/>
  <c r="L2711" i="1" s="1"/>
  <c r="L2712" i="1" s="1"/>
  <c r="L2713" i="1" s="1"/>
  <c r="L2714" i="1" s="1"/>
  <c r="L2715" i="1" s="1"/>
  <c r="L2716" i="1" s="1"/>
  <c r="L2717" i="1" s="1"/>
  <c r="L2718" i="1" s="1"/>
  <c r="L2719" i="1" s="1"/>
  <c r="L2720" i="1" s="1"/>
  <c r="L2721" i="1" s="1"/>
  <c r="L2722" i="1" s="1"/>
  <c r="L2723" i="1" s="1"/>
  <c r="L2724" i="1" s="1"/>
  <c r="L2725" i="1" s="1"/>
  <c r="L2726" i="1" s="1"/>
  <c r="L2727" i="1" s="1"/>
  <c r="L2728" i="1" s="1"/>
  <c r="L2729" i="1" s="1"/>
  <c r="L2730" i="1" s="1"/>
  <c r="L2731" i="1" s="1"/>
  <c r="L2732" i="1" s="1"/>
  <c r="L2733" i="1" s="1"/>
  <c r="L2734" i="1" s="1"/>
  <c r="L2735" i="1" s="1"/>
  <c r="L2736" i="1" s="1"/>
  <c r="L2737" i="1" s="1"/>
  <c r="L2738" i="1" s="1"/>
  <c r="L2739" i="1" s="1"/>
  <c r="L2740" i="1" s="1"/>
  <c r="L2741" i="1" s="1"/>
  <c r="L2742" i="1" s="1"/>
  <c r="L2743" i="1" s="1"/>
  <c r="L2744" i="1" s="1"/>
  <c r="L2745" i="1" s="1"/>
  <c r="L2746" i="1" s="1"/>
  <c r="L2747" i="1" s="1"/>
  <c r="L2748" i="1" s="1"/>
  <c r="L2749" i="1" s="1"/>
  <c r="L2750" i="1" s="1"/>
  <c r="L2751" i="1" s="1"/>
  <c r="L2752" i="1" s="1"/>
  <c r="L2753" i="1" s="1"/>
  <c r="L2754" i="1" s="1"/>
  <c r="L2755" i="1" s="1"/>
  <c r="L2756" i="1" s="1"/>
  <c r="L2757" i="1" s="1"/>
  <c r="L2758" i="1" s="1"/>
  <c r="L2759" i="1" s="1"/>
  <c r="L2760" i="1" s="1"/>
  <c r="L2761" i="1" s="1"/>
  <c r="L2762" i="1" s="1"/>
  <c r="L2763" i="1" s="1"/>
  <c r="L2764" i="1" s="1"/>
  <c r="L2765" i="1" s="1"/>
  <c r="L2766" i="1" s="1"/>
  <c r="L2767" i="1" s="1"/>
  <c r="L2768" i="1" s="1"/>
  <c r="L2769" i="1" s="1"/>
  <c r="L2770" i="1" s="1"/>
  <c r="L2771" i="1" s="1"/>
  <c r="L2772" i="1" s="1"/>
  <c r="L2773" i="1" s="1"/>
  <c r="L2774" i="1" s="1"/>
  <c r="L2775" i="1" s="1"/>
  <c r="L2776" i="1" s="1"/>
  <c r="L2777" i="1" s="1"/>
  <c r="L2778" i="1" s="1"/>
  <c r="L2779" i="1" s="1"/>
  <c r="L2780" i="1" s="1"/>
  <c r="L2781" i="1" s="1"/>
  <c r="L2782" i="1" s="1"/>
  <c r="L2783" i="1" s="1"/>
  <c r="L2784" i="1" s="1"/>
  <c r="L2785" i="1" s="1"/>
  <c r="L2786" i="1" s="1"/>
  <c r="L2787" i="1" s="1"/>
  <c r="L2788" i="1" s="1"/>
  <c r="L2789" i="1" s="1"/>
  <c r="L2790" i="1" s="1"/>
  <c r="L2791" i="1" s="1"/>
  <c r="L2792" i="1" s="1"/>
  <c r="L2793" i="1" s="1"/>
  <c r="L2794" i="1" s="1"/>
  <c r="L2795" i="1" s="1"/>
  <c r="L2796" i="1" s="1"/>
  <c r="L2797" i="1" s="1"/>
  <c r="L2798" i="1" s="1"/>
  <c r="L2799" i="1" s="1"/>
  <c r="L2800" i="1" s="1"/>
  <c r="L2801" i="1" s="1"/>
  <c r="L2802" i="1" s="1"/>
  <c r="L2803" i="1" s="1"/>
  <c r="L2804" i="1" s="1"/>
  <c r="L2805" i="1" s="1"/>
  <c r="L2806" i="1" s="1"/>
  <c r="L2807" i="1" s="1"/>
  <c r="L2808" i="1" s="1"/>
  <c r="L2809" i="1" s="1"/>
  <c r="L2810" i="1" s="1"/>
  <c r="L2811" i="1" s="1"/>
  <c r="L2812" i="1" s="1"/>
  <c r="L2813" i="1" s="1"/>
  <c r="L2814" i="1" s="1"/>
  <c r="L2815" i="1" s="1"/>
  <c r="L2816" i="1" s="1"/>
  <c r="L2817" i="1" s="1"/>
  <c r="L2818" i="1" s="1"/>
  <c r="L2819" i="1" s="1"/>
  <c r="L2820" i="1" s="1"/>
  <c r="L2821" i="1" s="1"/>
  <c r="L2822" i="1" s="1"/>
  <c r="L2823" i="1" s="1"/>
  <c r="L2824" i="1" s="1"/>
  <c r="L2825" i="1" s="1"/>
  <c r="L2826" i="1" s="1"/>
  <c r="L2827" i="1" s="1"/>
  <c r="L2828" i="1" s="1"/>
  <c r="L2829" i="1" s="1"/>
  <c r="L2830" i="1" s="1"/>
  <c r="L2831" i="1" s="1"/>
  <c r="L2832" i="1" s="1"/>
  <c r="L2833" i="1" s="1"/>
  <c r="L2834" i="1" s="1"/>
  <c r="L2835" i="1" s="1"/>
  <c r="L2836" i="1" s="1"/>
  <c r="L2837" i="1" s="1"/>
  <c r="L2838" i="1" s="1"/>
  <c r="L2839" i="1" s="1"/>
  <c r="L2840" i="1" s="1"/>
  <c r="L2841" i="1" s="1"/>
  <c r="L2842" i="1" s="1"/>
  <c r="L2843" i="1" s="1"/>
  <c r="L2844" i="1" s="1"/>
  <c r="L2845" i="1" s="1"/>
  <c r="L2846" i="1" s="1"/>
  <c r="L2847" i="1" s="1"/>
  <c r="L2848" i="1" s="1"/>
  <c r="L2849" i="1" s="1"/>
  <c r="L2850" i="1" s="1"/>
  <c r="L2851" i="1" s="1"/>
  <c r="L2852" i="1" s="1"/>
  <c r="L2853" i="1" s="1"/>
  <c r="L2854" i="1" s="1"/>
  <c r="L2855" i="1" s="1"/>
  <c r="L2856" i="1" s="1"/>
  <c r="L2857" i="1" s="1"/>
  <c r="L2858" i="1" s="1"/>
  <c r="L2859" i="1" s="1"/>
  <c r="L2860" i="1" s="1"/>
  <c r="L2861" i="1" s="1"/>
  <c r="L2862" i="1" s="1"/>
  <c r="L2863" i="1" s="1"/>
  <c r="L2864" i="1" s="1"/>
  <c r="L2865" i="1" s="1"/>
  <c r="L2866" i="1" s="1"/>
  <c r="L2867" i="1" s="1"/>
  <c r="L2868" i="1" s="1"/>
  <c r="L2869" i="1" s="1"/>
  <c r="L2870" i="1" s="1"/>
  <c r="L2871" i="1" s="1"/>
  <c r="L2872" i="1" s="1"/>
  <c r="L2873" i="1" s="1"/>
  <c r="L2874" i="1" s="1"/>
  <c r="L2875" i="1" s="1"/>
  <c r="L2876" i="1" s="1"/>
  <c r="L2877" i="1" s="1"/>
  <c r="L2878" i="1" s="1"/>
  <c r="L2879" i="1" s="1"/>
  <c r="L2880" i="1" s="1"/>
  <c r="L2881" i="1" s="1"/>
  <c r="L2882" i="1" s="1"/>
  <c r="L2883" i="1" s="1"/>
  <c r="L2884" i="1" s="1"/>
  <c r="L2885" i="1" s="1"/>
  <c r="L2886" i="1" s="1"/>
  <c r="L2887" i="1" s="1"/>
  <c r="L2888" i="1" s="1"/>
  <c r="L2889" i="1" s="1"/>
  <c r="L2890" i="1" s="1"/>
  <c r="L2891" i="1" s="1"/>
  <c r="G2891" i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O19" i="2" l="1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<sst xmlns="http://schemas.openxmlformats.org/spreadsheetml/2006/main" count="62" uniqueCount="49">
  <si>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</si>
  <si>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</si>
  <si>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</si>
  <si>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</si>
  <si>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</si>
  <si>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</si>
  <si>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</si>
  <si>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</si>
  <si>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</si>
  <si>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</si>
  <si>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</si>
  <si>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</si>
  <si>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</si>
  <si>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</si>
  <si>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</si>
  <si>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</si>
  <si>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</si>
  <si>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</si>
  <si>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</si>
  <si>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</si>
  <si>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</si>
  <si>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</si>
  <si>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</si>
  <si>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</si>
  <si>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</si>
  <si>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</si>
  <si>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</si>
  <si>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</si>
  <si>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</si>
  <si>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</si>
  <si>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ADR</t>
    <phoneticPr fontId="18" type="noConversion"/>
  </si>
  <si>
    <t>涨家数</t>
    <phoneticPr fontId="18" type="noConversion"/>
  </si>
  <si>
    <t>跌家数</t>
    <phoneticPr fontId="18" type="noConversion"/>
  </si>
  <si>
    <t>超买</t>
    <phoneticPr fontId="18" type="noConversion"/>
  </si>
  <si>
    <t>超卖</t>
    <phoneticPr fontId="18" type="noConversion"/>
  </si>
  <si>
    <t>超买2，超卖0.8，N=30-70对应结果</t>
    <phoneticPr fontId="18" type="noConversion"/>
  </si>
  <si>
    <t>1.9/0.7</t>
  </si>
  <si>
    <t>1.9/0.7</t>
    <phoneticPr fontId="18" type="noConversion"/>
  </si>
  <si>
    <t>1.9/0.8</t>
  </si>
  <si>
    <t>1.9/0.9</t>
  </si>
  <si>
    <t>2/0.7</t>
  </si>
  <si>
    <t>2/0.7</t>
    <phoneticPr fontId="18" type="noConversion"/>
  </si>
  <si>
    <t>2/0.8</t>
  </si>
  <si>
    <t>2/0.9</t>
  </si>
  <si>
    <t>2.1/0.7</t>
  </si>
  <si>
    <t>2.1/0.7</t>
    <phoneticPr fontId="18" type="noConversion"/>
  </si>
  <si>
    <t>2.1/0.8</t>
  </si>
  <si>
    <t>2.1/0.9</t>
  </si>
  <si>
    <t>N=50,不同的超买超卖对应结果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</si>
</sst>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7" sqref="F17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31</v>
      </c>
      <c r="J1" s="32" t="s">
        <v>32</v>
      </c>
      <c r="K1" s="34" t="s">
        <v>30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买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835.95475113122177</v>
      </c>
      <c r="J3" s="32">
        <v>84.954751131221769</v>
      </c>
      <c r="K3" s="34">
        <f ca="1">IF(ROW()&gt;计算结果!B$18+1,SUM(OFFSET(I3,0,0,-计算结果!B$18,1))/SUM(OFFSET(J3,0,0,-计算结果!B$18,1)),SUM(OFFSET(I3,0,0,-ROW(),1))/SUM(OFFSET(J3,0,0,-ROW(),1)))</f>
        <v>9.8399999999999945</v>
      </c>
      <c r="L3" t="str">
        <f ca="1">(IF(K3&gt;计算结果!B$19,"卖",IF(K3&lt;计算结果!B$20,"买",'000300'!L2)))</f>
        <v>卖</v>
      </c>
      <c r="M3" s="4"/>
      <c r="N3" s="3">
        <f ca="1">IF(L2="买",E3/E2-1,"")</f>
        <v>9.9410860916371302E-3</v>
      </c>
      <c r="O3" s="2">
        <f ca="1">IFERROR(O2*(1+N3),O2)</f>
        <v>1.0099410860916371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215.0588235294118</v>
      </c>
      <c r="J4" s="32">
        <v>672.05882352941182</v>
      </c>
      <c r="K4" s="34">
        <f ca="1">IF(ROW()&gt;计算结果!B$18+1,SUM(OFFSET(I4,0,0,-计算结果!B$18,1))/SUM(OFFSET(J4,0,0,-计算结果!B$18,1)),SUM(OFFSET(I4,0,0,-ROW(),1))/SUM(OFFSET(J4,0,0,-ROW(),1)))</f>
        <v>1.3883682008368201</v>
      </c>
      <c r="L4" s="35" t="str">
        <f ca="1">(IF(K4&gt;计算结果!B$19,"卖",IF(K4&lt;计算结果!B$20,"买",'000300'!L3)))</f>
        <v>卖</v>
      </c>
      <c r="M4" s="4" t="str">
        <f t="shared" ref="M4:M67" ca="1" si="1">IF(L3&lt;&gt;L4,1,"")</f>
        <v/>
      </c>
      <c r="N4" s="3">
        <f ca="1">IF(L3="买",E4/E3-1,0)-IF(M4=1,计算结果!B$17,0)</f>
        <v>0</v>
      </c>
      <c r="O4" s="2">
        <f t="shared" ref="O4:O67" ca="1" si="2">IFERROR(O3*(1+N4),O3)</f>
        <v>1.0099410860916371</v>
      </c>
      <c r="P4" s="3">
        <f ca="1">1-O4/MAX(O$2:O4)</f>
        <v>0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595.63636363636363</v>
      </c>
      <c r="J5" s="32">
        <v>283.63636363636363</v>
      </c>
      <c r="K5" s="34">
        <f ca="1">IF(ROW()&gt;计算结果!B$18+1,SUM(OFFSET(I5,0,0,-计算结果!B$18,1))/SUM(OFFSET(J5,0,0,-计算结果!B$18,1)),SUM(OFFSET(I5,0,0,-ROW(),1))/SUM(OFFSET(J5,0,0,-ROW(),1)))</f>
        <v>1.5823283869998654</v>
      </c>
      <c r="L5" s="35" t="str">
        <f ca="1">(IF(K5&gt;计算结果!B$19,"卖",IF(K5&lt;计算结果!B$20,"买",'000300'!L4)))</f>
        <v>卖</v>
      </c>
      <c r="M5" s="4" t="str">
        <f t="shared" ca="1" si="1"/>
        <v/>
      </c>
      <c r="N5" s="3">
        <f ca="1">IF(L4="买",E5/E4-1,0)-IF(M5=1,计算结果!B$17,0)</f>
        <v>0</v>
      </c>
      <c r="O5" s="2">
        <f t="shared" ca="1" si="2"/>
        <v>1.0099410860916371</v>
      </c>
      <c r="P5" s="3">
        <f ca="1">1-O5/MAX(O$2:O5)</f>
        <v>0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708.13915857605184</v>
      </c>
      <c r="J6" s="32">
        <v>173.13915857605184</v>
      </c>
      <c r="K6" s="34">
        <f ca="1">IF(ROW()&gt;计算结果!B$18+1,SUM(OFFSET(I6,0,0,-计算结果!B$18,1))/SUM(OFFSET(J6,0,0,-计算结果!B$18,1)),SUM(OFFSET(I6,0,0,-ROW(),1))/SUM(OFFSET(J6,0,0,-ROW(),1)))</f>
        <v>1.9400315120142635</v>
      </c>
      <c r="L6" s="35" t="str">
        <f ca="1">(IF(K6&gt;计算结果!B$19,"卖",IF(K6&lt;计算结果!B$20,"买",'000300'!L5)))</f>
        <v>卖</v>
      </c>
      <c r="M6" s="4" t="str">
        <f t="shared" ca="1" si="1"/>
        <v/>
      </c>
      <c r="N6" s="3">
        <f ca="1">IF(L5="买",E6/E5-1,0)-IF(M6=1,计算结果!B$17,0)</f>
        <v>0</v>
      </c>
      <c r="O6" s="2">
        <f t="shared" ca="1" si="2"/>
        <v>1.0099410860916371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459.83333333333337</v>
      </c>
      <c r="J7" s="32">
        <v>370.83333333333337</v>
      </c>
      <c r="K7" s="34">
        <f ca="1">IF(ROW()&gt;计算结果!B$18+1,SUM(OFFSET(I7,0,0,-计算结果!B$18,1))/SUM(OFFSET(J7,0,0,-计算结果!B$18,1)),SUM(OFFSET(I7,0,0,-ROW(),1))/SUM(OFFSET(J7,0,0,-ROW(),1)))</f>
        <v>1.7762101410111959</v>
      </c>
      <c r="L7" s="35" t="str">
        <f ca="1">(IF(K7&gt;计算结果!B$19,"卖",IF(K7&lt;计算结果!B$20,"买",'000300'!L6)))</f>
        <v>卖</v>
      </c>
      <c r="M7" s="4" t="str">
        <f t="shared" ca="1" si="1"/>
        <v/>
      </c>
      <c r="N7" s="3">
        <f ca="1">IF(L6="买",E7/E6-1,0)-IF(M7=1,计算结果!B$17,0)</f>
        <v>0</v>
      </c>
      <c r="O7" s="2">
        <f t="shared" ca="1" si="2"/>
        <v>1.0099410860916371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333.72972972972974</v>
      </c>
      <c r="J8" s="32">
        <v>529.7297297297298</v>
      </c>
      <c r="K8" s="34">
        <f ca="1">IF(ROW()&gt;计算结果!B$18+1,SUM(OFFSET(I8,0,0,-计算结果!B$18,1))/SUM(OFFSET(J8,0,0,-计算结果!B$18,1)),SUM(OFFSET(I8,0,0,-ROW(),1))/SUM(OFFSET(J8,0,0,-ROW(),1)))</f>
        <v>1.4890386850368595</v>
      </c>
      <c r="L8" s="35" t="str">
        <f ca="1">(IF(K8&gt;计算结果!B$19,"卖",IF(K8&lt;计算结果!B$20,"买",'000300'!L7)))</f>
        <v>卖</v>
      </c>
      <c r="M8" s="4" t="str">
        <f t="shared" ca="1" si="1"/>
        <v/>
      </c>
      <c r="N8" s="3">
        <f ca="1">IF(L7="买",E8/E7-1,0)-IF(M8=1,计算结果!B$17,0)</f>
        <v>0</v>
      </c>
      <c r="O8" s="2">
        <f t="shared" ca="1" si="2"/>
        <v>1.0099410860916371</v>
      </c>
      <c r="P8" s="3">
        <f ca="1">1-O8/MAX(O$2:O8)</f>
        <v>0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245.81423195347247</v>
      </c>
      <c r="J9" s="32">
        <v>245.81423195347247</v>
      </c>
      <c r="K9" s="34">
        <f ca="1">IF(ROW()&gt;计算结果!B$18+1,SUM(OFFSET(I9,0,0,-计算结果!B$18,1))/SUM(OFFSET(J9,0,0,-计算结果!B$18,1)),SUM(OFFSET(I9,0,0,-ROW(),1))/SUM(OFFSET(J9,0,0,-ROW(),1)))</f>
        <v>1.4381047046315087</v>
      </c>
      <c r="L9" s="35" t="str">
        <f ca="1">(IF(K9&gt;计算结果!B$19,"卖",IF(K9&lt;计算结果!B$20,"买",'000300'!L8)))</f>
        <v>卖</v>
      </c>
      <c r="M9" s="4" t="str">
        <f t="shared" ca="1" si="1"/>
        <v/>
      </c>
      <c r="N9" s="3">
        <f ca="1">IF(L8="买",E9/E8-1,0)-IF(M9=1,计算结果!B$17,0)</f>
        <v>0</v>
      </c>
      <c r="O9" s="2">
        <f t="shared" ca="1" si="2"/>
        <v>1.0099410860916371</v>
      </c>
      <c r="P9" s="3">
        <f ca="1">1-O9/MAX(O$2:O9)</f>
        <v>0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157.89873417721518</v>
      </c>
      <c r="J10" s="32">
        <v>751.89873417721515</v>
      </c>
      <c r="K10" s="34">
        <f ca="1">IF(ROW()&gt;计算结果!B$18+1,SUM(OFFSET(I10,0,0,-计算结果!B$18,1))/SUM(OFFSET(J10,0,0,-计算结果!B$18,1)),SUM(OFFSET(I10,0,0,-ROW(),1))/SUM(OFFSET(J10,0,0,-ROW(),1)))</f>
        <v>1.1413852159823199</v>
      </c>
      <c r="L10" s="35" t="str">
        <f ca="1">(IF(K10&gt;计算结果!B$19,"卖",IF(K10&lt;计算结果!B$20,"买",'000300'!L9)))</f>
        <v>卖</v>
      </c>
      <c r="M10" s="4" t="str">
        <f t="shared" ca="1" si="1"/>
        <v/>
      </c>
      <c r="N10" s="3">
        <f ca="1">IF(L9="买",E10/E9-1,0)-IF(M10=1,计算结果!B$17,0)</f>
        <v>0</v>
      </c>
      <c r="O10" s="2">
        <f t="shared" ca="1" si="2"/>
        <v>1.0099410860916371</v>
      </c>
      <c r="P10" s="3">
        <f ca="1">1-O10/MAX(O$2:O10)</f>
        <v>0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90.966292134831448</v>
      </c>
      <c r="J11" s="32">
        <v>826.96629213483141</v>
      </c>
      <c r="K11" s="34">
        <f ca="1">IF(ROW()&gt;计算结果!B$18+1,SUM(OFFSET(I11,0,0,-计算结果!B$18,1))/SUM(OFFSET(J11,0,0,-计算结果!B$18,1)),SUM(OFFSET(I11,0,0,-ROW(),1))/SUM(OFFSET(J11,0,0,-ROW(),1)))</f>
        <v>0.92485462323752188</v>
      </c>
      <c r="L11" s="35" t="str">
        <f ca="1">(IF(K11&gt;计算结果!B$19,"卖",IF(K11&lt;计算结果!B$20,"买",'000300'!L10)))</f>
        <v>卖</v>
      </c>
      <c r="M11" s="4" t="str">
        <f t="shared" ca="1" si="1"/>
        <v/>
      </c>
      <c r="N11" s="3">
        <f ca="1">IF(L10="买",E11/E10-1,0)-IF(M11=1,计算结果!B$17,0)</f>
        <v>0</v>
      </c>
      <c r="O11" s="2">
        <f t="shared" ca="1" si="2"/>
        <v>1.0099410860916371</v>
      </c>
      <c r="P11" s="3">
        <f ca="1">1-O11/MAX(O$2:O11)</f>
        <v>0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765.84688995215311</v>
      </c>
      <c r="J12" s="32">
        <v>147.84688995215311</v>
      </c>
      <c r="K12" s="34">
        <f ca="1">IF(ROW()&gt;计算结果!B$18+1,SUM(OFFSET(I12,0,0,-计算结果!B$18,1))/SUM(OFFSET(J12,0,0,-计算结果!B$18,1)),SUM(OFFSET(I12,0,0,-ROW(),1))/SUM(OFFSET(J12,0,0,-ROW(),1)))</f>
        <v>1.078788741851592</v>
      </c>
      <c r="L12" s="35" t="str">
        <f ca="1">(IF(K12&gt;计算结果!B$19,"卖",IF(K12&lt;计算结果!B$20,"买",'000300'!L11)))</f>
        <v>卖</v>
      </c>
      <c r="M12" s="4" t="str">
        <f t="shared" ca="1" si="1"/>
        <v/>
      </c>
      <c r="N12" s="3">
        <f ca="1">IF(L11="买",E12/E11-1,0)-IF(M12=1,计算结果!B$17,0)</f>
        <v>0</v>
      </c>
      <c r="O12" s="2">
        <f t="shared" ca="1" si="2"/>
        <v>1.0099410860916371</v>
      </c>
      <c r="P12" s="3">
        <f ca="1">1-O12/MAX(O$2:O12)</f>
        <v>0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257.11864406779654</v>
      </c>
      <c r="J13" s="32">
        <v>627.11864406779659</v>
      </c>
      <c r="K13" s="34">
        <f ca="1">IF(ROW()&gt;计算结果!B$18+1,SUM(OFFSET(I13,0,0,-计算结果!B$18,1))/SUM(OFFSET(J13,0,0,-计算结果!B$18,1)),SUM(OFFSET(I13,0,0,-ROW(),1))/SUM(OFFSET(J13,0,0,-ROW(),1)))</f>
        <v>0.98981755811755889</v>
      </c>
      <c r="L13" s="35" t="str">
        <f ca="1">(IF(K13&gt;计算结果!B$19,"卖",IF(K13&lt;计算结果!B$20,"买",'000300'!L12)))</f>
        <v>卖</v>
      </c>
      <c r="M13" s="4" t="str">
        <f t="shared" ca="1" si="1"/>
        <v/>
      </c>
      <c r="N13" s="3">
        <f ca="1">IF(L12="买",E13/E12-1,0)-IF(M13=1,计算结果!B$17,0)</f>
        <v>0</v>
      </c>
      <c r="O13" s="2">
        <f t="shared" ca="1" si="2"/>
        <v>1.0099410860916371</v>
      </c>
      <c r="P13" s="3">
        <f ca="1">1-O13/MAX(O$2:O13)</f>
        <v>0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152</v>
      </c>
      <c r="J14" s="32">
        <v>760</v>
      </c>
      <c r="K14" s="34">
        <f ca="1">IF(ROW()&gt;计算结果!B$18+1,SUM(OFFSET(I14,0,0,-计算结果!B$18,1))/SUM(OFFSET(J14,0,0,-计算结果!B$18,1)),SUM(OFFSET(I14,0,0,-ROW(),1))/SUM(OFFSET(J14,0,0,-ROW(),1)))</f>
        <v>0.88016069323279977</v>
      </c>
      <c r="L14" s="35" t="str">
        <f ca="1">(IF(K14&gt;计算结果!B$19,"卖",IF(K14&lt;计算结果!B$20,"买",'000300'!L13)))</f>
        <v>买</v>
      </c>
      <c r="M14" s="4">
        <f t="shared" ca="1" si="1"/>
        <v>1</v>
      </c>
      <c r="N14" s="3">
        <f ca="1">IF(L13="买",E14/E13-1,0)-IF(M14=1,计算结果!B$17,0)</f>
        <v>0</v>
      </c>
      <c r="O14" s="2">
        <f t="shared" ca="1" si="2"/>
        <v>1.0099410860916371</v>
      </c>
      <c r="P14" s="3">
        <f ca="1">1-O14/MAX(O$2:O14)</f>
        <v>0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780.04555314533627</v>
      </c>
      <c r="J15" s="32">
        <v>139.04555314533627</v>
      </c>
      <c r="K15" s="34">
        <f ca="1">IF(ROW()&gt;计算结果!B$18+1,SUM(OFFSET(I15,0,0,-计算结果!B$18,1))/SUM(OFFSET(J15,0,0,-计算结果!B$18,1)),SUM(OFFSET(I15,0,0,-ROW(),1))/SUM(OFFSET(J15,0,0,-ROW(),1)))</f>
        <v>0.99732765251899325</v>
      </c>
      <c r="L15" s="35" t="str">
        <f ca="1">(IF(K15&gt;计算结果!B$19,"卖",IF(K15&lt;计算结果!B$20,"买",'000300'!L14)))</f>
        <v>买</v>
      </c>
      <c r="M15" s="4" t="str">
        <f t="shared" ca="1" si="1"/>
        <v/>
      </c>
      <c r="N15" s="3">
        <f ca="1">IF(L14="买",E15/E14-1,0)-IF(M15=1,计算结果!B$17,0)</f>
        <v>2.7566301346942268E-2</v>
      </c>
      <c r="O15" s="2">
        <f t="shared" ca="1" si="2"/>
        <v>1.0377814264134975</v>
      </c>
      <c r="P15" s="3">
        <f ca="1">1-O15/MAX(O$2:O15)</f>
        <v>0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883.99587798845835</v>
      </c>
      <c r="J16" s="32">
        <v>34.995877988458346</v>
      </c>
      <c r="K16" s="34">
        <f ca="1">IF(ROW()&gt;计算结果!B$18+1,SUM(OFFSET(I16,0,0,-计算结果!B$18,1))/SUM(OFFSET(J16,0,0,-计算结果!B$18,1)),SUM(OFFSET(I16,0,0,-ROW(),1))/SUM(OFFSET(J16,0,0,-ROW(),1)))</f>
        <v>1.1476618860200696</v>
      </c>
      <c r="L16" s="35" t="str">
        <f ca="1">(IF(K16&gt;计算结果!B$19,"卖",IF(K16&lt;计算结果!B$20,"买",'000300'!L15)))</f>
        <v>买</v>
      </c>
      <c r="M16" s="4" t="str">
        <f t="shared" ca="1" si="1"/>
        <v/>
      </c>
      <c r="N16" s="3">
        <f ca="1">IF(L15="买",E16/E15-1,0)-IF(M16=1,计算结果!B$17,0)</f>
        <v>1.5805007123956827E-2</v>
      </c>
      <c r="O16" s="2">
        <f t="shared" ca="1" si="2"/>
        <v>1.0541835692510728</v>
      </c>
      <c r="P16" s="3">
        <f ca="1">1-O16/MAX(O$2:O16)</f>
        <v>0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224.59701492537317</v>
      </c>
      <c r="J17" s="32">
        <v>680.59701492537317</v>
      </c>
      <c r="K17" s="34">
        <f ca="1">IF(ROW()&gt;计算结果!B$18+1,SUM(OFFSET(I17,0,0,-计算结果!B$18,1))/SUM(OFFSET(J17,0,0,-计算结果!B$18,1)),SUM(OFFSET(I17,0,0,-ROW(),1))/SUM(OFFSET(J17,0,0,-ROW(),1)))</f>
        <v>1.0597285158981804</v>
      </c>
      <c r="L17" s="35" t="str">
        <f ca="1">(IF(K17&gt;计算结果!B$19,"卖",IF(K17&lt;计算结果!B$20,"买",'000300'!L16)))</f>
        <v>买</v>
      </c>
      <c r="M17" s="4" t="str">
        <f t="shared" ca="1" si="1"/>
        <v/>
      </c>
      <c r="N17" s="3">
        <f ca="1">IF(L16="买",E17/E16-1,0)-IF(M17=1,计算结果!B$17,0)</f>
        <v>-3.6067446124254943E-4</v>
      </c>
      <c r="O17" s="2">
        <f t="shared" ca="1" si="2"/>
        <v>1.0538033521601824</v>
      </c>
      <c r="P17" s="3">
        <f ca="1">1-O17/MAX(O$2:O17)</f>
        <v>3.6067446124254943E-4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158.43037974683543</v>
      </c>
      <c r="J18" s="32">
        <v>754.43037974683546</v>
      </c>
      <c r="K18" s="34">
        <f ca="1">IF(ROW()&gt;计算结果!B$18+1,SUM(OFFSET(I18,0,0,-计算结果!B$18,1))/SUM(OFFSET(J18,0,0,-计算结果!B$18,1)),SUM(OFFSET(I18,0,0,-ROW(),1))/SUM(OFFSET(J18,0,0,-ROW(),1)))</f>
        <v>0.96922236686319363</v>
      </c>
      <c r="L18" s="35" t="str">
        <f ca="1">(IF(K18&gt;计算结果!B$19,"卖",IF(K18&lt;计算结果!B$20,"买",'000300'!L17)))</f>
        <v>买</v>
      </c>
      <c r="M18" s="4" t="str">
        <f t="shared" ca="1" si="1"/>
        <v/>
      </c>
      <c r="N18" s="3">
        <f ca="1">IF(L17="买",E18/E17-1,0)-IF(M18=1,计算结果!B$17,0)</f>
        <v>-7.8675446245126679E-3</v>
      </c>
      <c r="O18" s="2">
        <f t="shared" ca="1" si="2"/>
        <v>1.0455125072616012</v>
      </c>
      <c r="P18" s="3">
        <f ca="1">1-O18/MAX(O$2:O18)</f>
        <v>8.2253814633365119E-3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118.76470588235294</v>
      </c>
      <c r="J19" s="32">
        <v>791.76470588235293</v>
      </c>
      <c r="K19" s="34">
        <f ca="1">IF(ROW()&gt;计算结果!B$18+1,SUM(OFFSET(I19,0,0,-计算结果!B$18,1))/SUM(OFFSET(J19,0,0,-计算结果!B$18,1)),SUM(OFFSET(I19,0,0,-ROW(),1))/SUM(OFFSET(J19,0,0,-ROW(),1)))</f>
        <v>0.8868547073082379</v>
      </c>
      <c r="L19" s="35" t="str">
        <f ca="1">(IF(K19&gt;计算结果!B$19,"卖",IF(K19&lt;计算结果!B$20,"买",'000300'!L18)))</f>
        <v>买</v>
      </c>
      <c r="M19" s="4" t="str">
        <f t="shared" ca="1" si="1"/>
        <v/>
      </c>
      <c r="N19" s="3">
        <f ca="1">IF(L18="买",E19/E18-1,0)-IF(M19=1,计算结果!B$17,0)</f>
        <v>-1.544569258121864E-2</v>
      </c>
      <c r="O19" s="2">
        <f t="shared" ca="1" si="2"/>
        <v>1.0293638424846194</v>
      </c>
      <c r="P19" s="3">
        <f ca="1">1-O19/MAX(O$2:O19)</f>
        <v>2.3544027331109052E-2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136.7560975609756</v>
      </c>
      <c r="J20" s="32">
        <v>759.7560975609756</v>
      </c>
      <c r="K20" s="34">
        <f ca="1">IF(ROW()&gt;计算结果!B$18+1,SUM(OFFSET(I20,0,0,-计算结果!B$18,1))/SUM(OFFSET(J20,0,0,-计算结果!B$18,1)),SUM(OFFSET(I20,0,0,-ROW(),1))/SUM(OFFSET(J20,0,0,-ROW(),1)))</f>
        <v>0.82465865786221704</v>
      </c>
      <c r="L20" s="35" t="str">
        <f ca="1">(IF(K20&gt;计算结果!B$19,"卖",IF(K20&lt;计算结果!B$20,"买",'000300'!L19)))</f>
        <v>买</v>
      </c>
      <c r="M20" s="4" t="str">
        <f t="shared" ca="1" si="1"/>
        <v/>
      </c>
      <c r="N20" s="3">
        <f ca="1">IF(L19="买",E20/E19-1,0)-IF(M20=1,计算结果!B$17,0)</f>
        <v>-5.5713450232395267E-3</v>
      </c>
      <c r="O20" s="2">
        <f t="shared" ca="1" si="2"/>
        <v>1.0236289013636901</v>
      </c>
      <c r="P20" s="3">
        <f ca="1">1-O20/MAX(O$2:O20)</f>
        <v>2.8984200454850395E-2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81.777777777777786</v>
      </c>
      <c r="J21" s="32">
        <v>817.77777777777783</v>
      </c>
      <c r="K21" s="34">
        <f ca="1">IF(ROW()&gt;计算结果!B$18+1,SUM(OFFSET(I21,0,0,-计算结果!B$18,1))/SUM(OFFSET(J21,0,0,-计算结果!B$18,1)),SUM(OFFSET(I21,0,0,-ROW(),1))/SUM(OFFSET(J21,0,0,-ROW(),1)))</f>
        <v>0.7619643176578903</v>
      </c>
      <c r="L21" s="35" t="str">
        <f ca="1">(IF(K21&gt;计算结果!B$19,"卖",IF(K21&lt;计算结果!B$20,"买",'000300'!L20)))</f>
        <v>买</v>
      </c>
      <c r="M21" s="4" t="str">
        <f t="shared" ca="1" si="1"/>
        <v/>
      </c>
      <c r="N21" s="3">
        <f ca="1">IF(L20="买",E21/E20-1,0)-IF(M21=1,计算结果!B$17,0)</f>
        <v>-1.4785390012381439E-2</v>
      </c>
      <c r="O21" s="2">
        <f t="shared" ca="1" si="2"/>
        <v>1.0084941488290824</v>
      </c>
      <c r="P21" s="3">
        <f ca="1">1-O21/MAX(O$2:O21)</f>
        <v>4.3341047759309803E-2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285.23076923076923</v>
      </c>
      <c r="J22" s="32">
        <v>594.23076923076928</v>
      </c>
      <c r="K22" s="34">
        <f ca="1">IF(ROW()&gt;计算结果!B$18+1,SUM(OFFSET(I22,0,0,-计算结果!B$18,1))/SUM(OFFSET(J22,0,0,-计算结果!B$18,1)),SUM(OFFSET(I22,0,0,-ROW(),1))/SUM(OFFSET(J22,0,0,-ROW(),1)))</f>
        <v>0.74528683924507844</v>
      </c>
      <c r="L22" s="35" t="str">
        <f ca="1">(IF(K22&gt;计算结果!B$19,"卖",IF(K22&lt;计算结果!B$20,"买",'000300'!L21)))</f>
        <v>买</v>
      </c>
      <c r="M22" s="4" t="str">
        <f t="shared" ca="1" si="1"/>
        <v/>
      </c>
      <c r="N22" s="3">
        <f ca="1">IF(L21="买",E22/E21-1,0)-IF(M22=1,计算结果!B$17,0)</f>
        <v>1.1310440164629121E-3</v>
      </c>
      <c r="O22" s="2">
        <f t="shared" ca="1" si="2"/>
        <v>1.0096348001017534</v>
      </c>
      <c r="P22" s="3">
        <f ca="1">1-O22/MAX(O$2:O22)</f>
        <v>4.2259024375582266E-2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930</v>
      </c>
      <c r="J23" s="32">
        <v>8</v>
      </c>
      <c r="K23" s="34">
        <f ca="1">IF(ROW()&gt;计算结果!B$18+1,SUM(OFFSET(I23,0,0,-计算结果!B$18,1))/SUM(OFFSET(J23,0,0,-计算结果!B$18,1)),SUM(OFFSET(I23,0,0,-ROW(),1))/SUM(OFFSET(J23,0,0,-ROW(),1)))</f>
        <v>0.8371888694589773</v>
      </c>
      <c r="L23" s="35" t="str">
        <f ca="1">(IF(K23&gt;计算结果!B$19,"卖",IF(K23&lt;计算结果!B$20,"买",'000300'!L22)))</f>
        <v>买</v>
      </c>
      <c r="M23" s="4" t="str">
        <f t="shared" ca="1" si="1"/>
        <v/>
      </c>
      <c r="N23" s="3">
        <f ca="1">IF(L22="买",E23/E22-1,0)-IF(M23=1,计算结果!B$17,0)</f>
        <v>5.3308227417751874E-2</v>
      </c>
      <c r="O23" s="2">
        <f t="shared" ca="1" si="2"/>
        <v>1.0634566416344542</v>
      </c>
      <c r="P23" s="3">
        <f ca="1">1-O23/MAX(O$2:O23)</f>
        <v>0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139.39024390243901</v>
      </c>
      <c r="J24" s="32">
        <v>774.39024390243901</v>
      </c>
      <c r="K24" s="34">
        <f ca="1">IF(ROW()&gt;计算结果!B$18+1,SUM(OFFSET(I24,0,0,-计算结果!B$18,1))/SUM(OFFSET(J24,0,0,-计算结果!B$18,1)),SUM(OFFSET(I24,0,0,-ROW(),1))/SUM(OFFSET(J24,0,0,-ROW(),1)))</f>
        <v>0.79019271687313586</v>
      </c>
      <c r="L24" s="35" t="str">
        <f ca="1">(IF(K24&gt;计算结果!B$19,"卖",IF(K24&lt;计算结果!B$20,"买",'000300'!L23)))</f>
        <v>买</v>
      </c>
      <c r="M24" s="4" t="str">
        <f t="shared" ca="1" si="1"/>
        <v/>
      </c>
      <c r="N24" s="3">
        <f ca="1">IF(L23="买",E24/E23-1,0)-IF(M24=1,计算结果!B$17,0)</f>
        <v>-1.3605982659820604E-2</v>
      </c>
      <c r="O24" s="2">
        <f t="shared" ca="1" si="2"/>
        <v>1.0489872690089048</v>
      </c>
      <c r="P24" s="3">
        <f ca="1">1-O24/MAX(O$2:O24)</f>
        <v>1.3605982659820492E-2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837.98022892819984</v>
      </c>
      <c r="J25" s="32">
        <v>78.980228928199836</v>
      </c>
      <c r="K25" s="34">
        <f ca="1">IF(ROW()&gt;计算结果!B$18+1,SUM(OFFSET(I25,0,0,-计算结果!B$18,1))/SUM(OFFSET(J25,0,0,-计算结果!B$18,1)),SUM(OFFSET(I25,0,0,-ROW(),1))/SUM(OFFSET(J25,0,0,-ROW(),1)))</f>
        <v>0.86129402536635413</v>
      </c>
      <c r="L25" s="35" t="str">
        <f ca="1">(IF(K25&gt;计算结果!B$19,"卖",IF(K25&lt;计算结果!B$20,"买",'000300'!L24)))</f>
        <v>买</v>
      </c>
      <c r="M25" s="4" t="str">
        <f t="shared" ca="1" si="1"/>
        <v/>
      </c>
      <c r="N25" s="3">
        <f ca="1">IF(L24="买",E25/E24-1,0)-IF(M25=1,计算结果!B$17,0)</f>
        <v>2.3801612951943607E-2</v>
      </c>
      <c r="O25" s="2">
        <f t="shared" ca="1" si="2"/>
        <v>1.0739548579773712</v>
      </c>
      <c r="P25" s="3">
        <f ca="1">1-O25/MAX(O$2:O25)</f>
        <v>0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709.78787878787875</v>
      </c>
      <c r="J26" s="32">
        <v>178.78787878787875</v>
      </c>
      <c r="K26" s="34">
        <f ca="1">IF(ROW()&gt;计算结果!B$18+1,SUM(OFFSET(I26,0,0,-计算结果!B$18,1))/SUM(OFFSET(J26,0,0,-计算结果!B$18,1)),SUM(OFFSET(I26,0,0,-ROW(),1))/SUM(OFFSET(J26,0,0,-ROW(),1)))</f>
        <v>0.91142582887201329</v>
      </c>
      <c r="L26" s="35" t="str">
        <f ca="1">(IF(K26&gt;计算结果!B$19,"卖",IF(K26&lt;计算结果!B$20,"买",'000300'!L25)))</f>
        <v>买</v>
      </c>
      <c r="M26" s="4" t="str">
        <f t="shared" ca="1" si="1"/>
        <v/>
      </c>
      <c r="N26" s="3">
        <f ca="1">IF(L25="买",E26/E25-1,0)-IF(M26=1,计算结果!B$17,0)</f>
        <v>6.6184786350003133E-3</v>
      </c>
      <c r="O26" s="2">
        <f t="shared" ca="1" si="2"/>
        <v>1.0810628052598492</v>
      </c>
      <c r="P26" s="3">
        <f ca="1">1-O26/MAX(O$2:O26)</f>
        <v>0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499.12499999999989</v>
      </c>
      <c r="J27" s="32">
        <v>378.12499999999989</v>
      </c>
      <c r="K27" s="34">
        <f ca="1">IF(ROW()&gt;计算结果!B$18+1,SUM(OFFSET(I27,0,0,-计算结果!B$18,1))/SUM(OFFSET(J27,0,0,-计算结果!B$18,1)),SUM(OFFSET(I27,0,0,-ROW(),1))/SUM(OFFSET(J27,0,0,-ROW(),1)))</f>
        <v>0.92490107928360332</v>
      </c>
      <c r="L27" s="35" t="str">
        <f ca="1">(IF(K27&gt;计算结果!B$19,"卖",IF(K27&lt;计算结果!B$20,"买",'000300'!L26)))</f>
        <v>买</v>
      </c>
      <c r="M27" s="4" t="str">
        <f t="shared" ca="1" si="1"/>
        <v/>
      </c>
      <c r="N27" s="3">
        <f ca="1">IF(L26="买",E27/E26-1,0)-IF(M27=1,计算结果!B$17,0)</f>
        <v>-2.9113503585455058E-3</v>
      </c>
      <c r="O27" s="2">
        <f t="shared" ca="1" si="2"/>
        <v>1.0779154526741457</v>
      </c>
      <c r="P27" s="3">
        <f ca="1">1-O27/MAX(O$2:O27)</f>
        <v>2.9113503585456169E-3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131.0843373493976</v>
      </c>
      <c r="J28" s="32">
        <v>771.08433734939763</v>
      </c>
      <c r="K28" s="34">
        <f ca="1">IF(ROW()&gt;计算结果!B$18+1,SUM(OFFSET(I28,0,0,-计算结果!B$18,1))/SUM(OFFSET(J28,0,0,-计算结果!B$18,1)),SUM(OFFSET(I28,0,0,-ROW(),1))/SUM(OFFSET(J28,0,0,-ROW(),1)))</f>
        <v>0.8773288197754483</v>
      </c>
      <c r="L28" s="35" t="str">
        <f ca="1">(IF(K28&gt;计算结果!B$19,"卖",IF(K28&lt;计算结果!B$20,"买",'000300'!L27)))</f>
        <v>买</v>
      </c>
      <c r="M28" s="4" t="str">
        <f t="shared" ca="1" si="1"/>
        <v/>
      </c>
      <c r="N28" s="3">
        <f ca="1">IF(L27="买",E28/E27-1,0)-IF(M28=1,计算结果!B$17,0)</f>
        <v>-1.4256319811875473E-2</v>
      </c>
      <c r="O28" s="2">
        <f t="shared" ca="1" si="2"/>
        <v>1.0625483452506606</v>
      </c>
      <c r="P28" s="3">
        <f ca="1">1-O28/MAX(O$2:O28)</f>
        <v>1.7126165028625184E-2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880.99199199199199</v>
      </c>
      <c r="J29" s="32">
        <v>41.991991991991995</v>
      </c>
      <c r="K29" s="34">
        <f ca="1">IF(ROW()&gt;计算结果!B$18+1,SUM(OFFSET(I29,0,0,-计算结果!B$18,1))/SUM(OFFSET(J29,0,0,-计算结果!B$18,1)),SUM(OFFSET(I29,0,0,-ROW(),1))/SUM(OFFSET(J29,0,0,-ROW(),1)))</f>
        <v>0.94608222539709541</v>
      </c>
      <c r="L29" s="35" t="str">
        <f ca="1">(IF(K29&gt;计算结果!B$19,"卖",IF(K29&lt;计算结果!B$20,"买",'000300'!L28)))</f>
        <v>买</v>
      </c>
      <c r="M29" s="4" t="str">
        <f t="shared" ca="1" si="1"/>
        <v/>
      </c>
      <c r="N29" s="3">
        <f ca="1">IF(L28="买",E29/E28-1,0)-IF(M29=1,计算结果!B$17,0)</f>
        <v>1.9462253367128923E-2</v>
      </c>
      <c r="O29" s="2">
        <f t="shared" ca="1" si="2"/>
        <v>1.0832279303607524</v>
      </c>
      <c r="P29" s="3">
        <f ca="1">1-O29/MAX(O$2:O29)</f>
        <v>0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922.99984716490906</v>
      </c>
      <c r="J30" s="32">
        <v>6.9998471649090561</v>
      </c>
      <c r="K30" s="34">
        <f ca="1">IF(ROW()&gt;计算结果!B$18+1,SUM(OFFSET(I30,0,0,-计算结果!B$18,1))/SUM(OFFSET(J30,0,0,-计算结果!B$18,1)),SUM(OFFSET(I30,0,0,-ROW(),1))/SUM(OFFSET(J30,0,0,-ROW(),1)))</f>
        <v>1.0206756969887107</v>
      </c>
      <c r="L30" s="35" t="str">
        <f ca="1">(IF(K30&gt;计算结果!B$19,"卖",IF(K30&lt;计算结果!B$20,"买",'000300'!L29)))</f>
        <v>买</v>
      </c>
      <c r="M30" s="4" t="str">
        <f t="shared" ca="1" si="1"/>
        <v/>
      </c>
      <c r="N30" s="3">
        <f ca="1">IF(L29="买",E30/E29-1,0)-IF(M30=1,计算结果!B$17,0)</f>
        <v>2.0582471261565871E-2</v>
      </c>
      <c r="O30" s="2">
        <f t="shared" ca="1" si="2"/>
        <v>1.1055234381071279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619.92537313432842</v>
      </c>
      <c r="J31" s="32">
        <v>264.92537313432842</v>
      </c>
      <c r="K31" s="34">
        <f ca="1">IF(ROW()&gt;计算结果!B$18+1,SUM(OFFSET(I31,0,0,-计算结果!B$18,1))/SUM(OFFSET(J31,0,0,-计算结果!B$18,1)),SUM(OFFSET(I31,0,0,-ROW(),1))/SUM(OFFSET(J31,0,0,-ROW(),1)))</f>
        <v>1.0485263602964245</v>
      </c>
      <c r="L31" s="35" t="str">
        <f ca="1">(IF(K31&gt;计算结果!B$19,"卖",IF(K31&lt;计算结果!B$20,"买",'000300'!L30)))</f>
        <v>买</v>
      </c>
      <c r="M31" s="4" t="str">
        <f t="shared" ca="1" si="1"/>
        <v/>
      </c>
      <c r="N31" s="3">
        <f ca="1">IF(L30="买",E31/E30-1,0)-IF(M31=1,计算结果!B$17,0)</f>
        <v>-2.6845252880370873E-3</v>
      </c>
      <c r="O31" s="2">
        <f t="shared" ca="1" si="2"/>
        <v>1.1025556324810117</v>
      </c>
      <c r="P31" s="3">
        <f ca="1">1-O31/MAX(O$2:O31)</f>
        <v>2.6845252880369763E-3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470.16666666666669</v>
      </c>
      <c r="J32" s="32">
        <v>379.16666666666669</v>
      </c>
      <c r="K32" s="34">
        <f ca="1">IF(ROW()&gt;计算结果!B$18+1,SUM(OFFSET(I32,0,0,-计算结果!B$18,1))/SUM(OFFSET(J32,0,0,-计算结果!B$18,1)),SUM(OFFSET(I32,0,0,-ROW(),1))/SUM(OFFSET(J32,0,0,-ROW(),1)))</f>
        <v>1.0541416561048251</v>
      </c>
      <c r="L32" s="35" t="str">
        <f ca="1">(IF(K32&gt;计算结果!B$19,"卖",IF(K32&lt;计算结果!B$20,"买",'000300'!L31)))</f>
        <v>买</v>
      </c>
      <c r="M32" s="4" t="str">
        <f t="shared" ca="1" si="1"/>
        <v/>
      </c>
      <c r="N32" s="3">
        <f ca="1">IF(L31="买",E32/E31-1,0)-IF(M32=1,计算结果!B$17,0)</f>
        <v>1.4656155106185231E-3</v>
      </c>
      <c r="O32" s="2">
        <f t="shared" ca="1" si="2"/>
        <v>1.1041715551172957</v>
      </c>
      <c r="P32" s="3">
        <f ca="1">1-O32/MAX(O$2:O32)</f>
        <v>1.222844259319289E-3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480.66666666666623</v>
      </c>
      <c r="J33" s="32">
        <v>466.66666666666623</v>
      </c>
      <c r="K33" s="34">
        <f ca="1">IF(ROW()&gt;计算结果!B$18+1,SUM(OFFSET(I33,0,0,-计算结果!B$18,1))/SUM(OFFSET(J33,0,0,-计算结果!B$18,1)),SUM(OFFSET(I33,0,0,-ROW(),1))/SUM(OFFSET(J33,0,0,-ROW(),1)))</f>
        <v>1.0533006328702352</v>
      </c>
      <c r="L33" s="35" t="str">
        <f ca="1">(IF(K33&gt;计算结果!B$19,"卖",IF(K33&lt;计算结果!B$20,"买",'000300'!L32)))</f>
        <v>买</v>
      </c>
      <c r="M33" s="4" t="str">
        <f t="shared" ca="1" si="1"/>
        <v/>
      </c>
      <c r="N33" s="3">
        <f ca="1">IF(L32="买",E33/E32-1,0)-IF(M33=1,计算结果!B$17,0)</f>
        <v>1.2434717731906186E-3</v>
      </c>
      <c r="O33" s="2">
        <f t="shared" ca="1" si="2"/>
        <v>1.1055445612788442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303.91836734693879</v>
      </c>
      <c r="J34" s="32">
        <v>595.91836734693879</v>
      </c>
      <c r="K34" s="34">
        <f ca="1">IF(ROW()&gt;计算结果!B$18+1,SUM(OFFSET(I34,0,0,-计算结果!B$18,1))/SUM(OFFSET(J34,0,0,-计算结果!B$18,1)),SUM(OFFSET(I34,0,0,-ROW(),1))/SUM(OFFSET(J34,0,0,-ROW(),1)))</f>
        <v>1.0301608853156519</v>
      </c>
      <c r="L34" s="35" t="str">
        <f ca="1">(IF(K34&gt;计算结果!B$19,"卖",IF(K34&lt;计算结果!B$20,"买",'000300'!L33)))</f>
        <v>买</v>
      </c>
      <c r="M34" s="4" t="str">
        <f t="shared" ca="1" si="1"/>
        <v/>
      </c>
      <c r="N34" s="3">
        <f ca="1">IF(L33="买",E34/E33-1,0)-IF(M34=1,计算结果!B$17,0)</f>
        <v>-6.477129427949091E-3</v>
      </c>
      <c r="O34" s="2">
        <f t="shared" ca="1" si="2"/>
        <v>1.0983838060670759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428.81818181818187</v>
      </c>
      <c r="J35" s="32">
        <v>481.81818181818187</v>
      </c>
      <c r="K35" s="34">
        <f ca="1">IF(ROW()&gt;计算结果!B$18+1,SUM(OFFSET(I35,0,0,-计算结果!B$18,1))/SUM(OFFSET(J35,0,0,-计算结果!B$18,1)),SUM(OFFSET(I35,0,0,-ROW(),1))/SUM(OFFSET(J35,0,0,-ROW(),1)))</f>
        <v>1.0254949581639148</v>
      </c>
      <c r="L35" s="35" t="str">
        <f ca="1">(IF(K35&gt;计算结果!B$19,"卖",IF(K35&lt;计算结果!B$20,"买",'000300'!L34)))</f>
        <v>买</v>
      </c>
      <c r="M35" s="4" t="str">
        <f t="shared" ca="1" si="1"/>
        <v/>
      </c>
      <c r="N35" s="3">
        <f ca="1">IF(L34="买",E35/E34-1,0)-IF(M35=1,计算结果!B$17,0)</f>
        <v>-3.894305659724151E-3</v>
      </c>
      <c r="O35" s="2">
        <f t="shared" ca="1" si="2"/>
        <v>1.0941063637945594</v>
      </c>
      <c r="P35" s="3">
        <f ca="1">1-O35/MAX(O$2:O35)</f>
        <v>1.0346211165883301E-2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144.72839506172838</v>
      </c>
      <c r="J36" s="32">
        <v>761.72839506172841</v>
      </c>
      <c r="K36" s="34">
        <f ca="1">IF(ROW()&gt;计算结果!B$18+1,SUM(OFFSET(I36,0,0,-计算结果!B$18,1))/SUM(OFFSET(J36,0,0,-计算结果!B$18,1)),SUM(OFFSET(I36,0,0,-ROW(),1))/SUM(OFFSET(J36,0,0,-ROW(),1)))</f>
        <v>0.98372188398469929</v>
      </c>
      <c r="L36" s="35" t="str">
        <f ca="1">(IF(K36&gt;计算结果!B$19,"卖",IF(K36&lt;计算结果!B$20,"买",'000300'!L35)))</f>
        <v>买</v>
      </c>
      <c r="M36" s="4" t="str">
        <f t="shared" ca="1" si="1"/>
        <v/>
      </c>
      <c r="N36" s="3">
        <f ca="1">IF(L35="买",E36/E35-1,0)-IF(M36=1,计算结果!B$17,0)</f>
        <v>-1.4103269525933215E-2</v>
      </c>
      <c r="O36" s="2">
        <f t="shared" ca="1" si="2"/>
        <v>1.0786758868559261</v>
      </c>
      <c r="P36" s="3">
        <f ca="1">1-O36/MAX(O$2:O36)</f>
        <v>2.4303565287171813E-2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604.46031746031747</v>
      </c>
      <c r="J37" s="32">
        <v>267.46031746031747</v>
      </c>
      <c r="K37" s="34">
        <f ca="1">IF(ROW()&gt;计算结果!B$18+1,SUM(OFFSET(I37,0,0,-计算结果!B$18,1))/SUM(OFFSET(J37,0,0,-计算结果!B$18,1)),SUM(OFFSET(I37,0,0,-ROW(),1))/SUM(OFFSET(J37,0,0,-ROW(),1)))</f>
        <v>1.0057409581784262</v>
      </c>
      <c r="L37" s="35" t="str">
        <f ca="1">(IF(K37&gt;计算结果!B$19,"卖",IF(K37&lt;计算结果!B$20,"买",'000300'!L36)))</f>
        <v>买</v>
      </c>
      <c r="M37" s="4" t="str">
        <f t="shared" ca="1" si="1"/>
        <v/>
      </c>
      <c r="N37" s="3">
        <f ca="1">IF(L36="买",E37/E36-1,0)-IF(M37=1,计算结果!B$17,0)</f>
        <v>6.2566090941134078E-3</v>
      </c>
      <c r="O37" s="2">
        <f t="shared" ca="1" si="2"/>
        <v>1.0854247402192296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206.14285714285714</v>
      </c>
      <c r="J38" s="32">
        <v>687.14285714285711</v>
      </c>
      <c r="K38" s="34">
        <f ca="1">IF(ROW()&gt;计算结果!B$18+1,SUM(OFFSET(I38,0,0,-计算结果!B$18,1))/SUM(OFFSET(J38,0,0,-计算结果!B$18,1)),SUM(OFFSET(I38,0,0,-ROW(),1))/SUM(OFFSET(J38,0,0,-ROW(),1)))</f>
        <v>0.97578719635974054</v>
      </c>
      <c r="L38" s="35" t="str">
        <f ca="1">(IF(K38&gt;计算结果!B$19,"卖",IF(K38&lt;计算结果!B$20,"买",'000300'!L37)))</f>
        <v>买</v>
      </c>
      <c r="M38" s="4" t="str">
        <f t="shared" ca="1" si="1"/>
        <v/>
      </c>
      <c r="N38" s="3">
        <f ca="1">IF(L37="买",E38/E37-1,0)-IF(M38=1,计算结果!B$17,0)</f>
        <v>-3.940800420352164E-3</v>
      </c>
      <c r="O38" s="2">
        <f t="shared" ca="1" si="2"/>
        <v>1.0811472979467132</v>
      </c>
      <c r="P38" s="3">
        <f ca="1">1-O38/MAX(O$2:O38)</f>
        <v>2.2068095838587709E-2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515.17647058823525</v>
      </c>
      <c r="J39" s="32">
        <v>341.17647058823525</v>
      </c>
      <c r="K39" s="34">
        <f ca="1">IF(ROW()&gt;计算结果!B$18+1,SUM(OFFSET(I39,0,0,-计算结果!B$18,1))/SUM(OFFSET(J39,0,0,-计算结果!B$18,1)),SUM(OFFSET(I39,0,0,-ROW(),1))/SUM(OFFSET(J39,0,0,-ROW(),1)))</f>
        <v>0.98681262146897164</v>
      </c>
      <c r="L39" s="35" t="str">
        <f ca="1">(IF(K39&gt;计算结果!B$19,"卖",IF(K39&lt;计算结果!B$20,"买",'000300'!L38)))</f>
        <v>买</v>
      </c>
      <c r="M39" s="4" t="str">
        <f t="shared" ca="1" si="1"/>
        <v/>
      </c>
      <c r="N39" s="3">
        <f ca="1">IF(L38="买",E39/E38-1,0)-IF(M39=1,计算结果!B$17,0)</f>
        <v>6.0664673817478754E-3</v>
      </c>
      <c r="O39" s="2">
        <f t="shared" ca="1" si="2"/>
        <v>1.0877060427645717</v>
      </c>
      <c r="P39" s="3">
        <f ca="1">1-O39/MAX(O$2:O39)</f>
        <v>1.613550384042195E-2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888.00205170291338</v>
      </c>
      <c r="J40" s="32">
        <v>35.002051702913377</v>
      </c>
      <c r="K40" s="34">
        <f ca="1">IF(ROW()&gt;计算结果!B$18+1,SUM(OFFSET(I40,0,0,-计算结果!B$18,1))/SUM(OFFSET(J40,0,0,-计算结果!B$18,1)),SUM(OFFSET(I40,0,0,-ROW(),1))/SUM(OFFSET(J40,0,0,-ROW(),1)))</f>
        <v>1.0383316149404724</v>
      </c>
      <c r="L40" s="35" t="str">
        <f ca="1">(IF(K40&gt;计算结果!B$19,"卖",IF(K40&lt;计算结果!B$20,"买",'000300'!L39)))</f>
        <v>买</v>
      </c>
      <c r="M40" s="4" t="str">
        <f t="shared" ca="1" si="1"/>
        <v/>
      </c>
      <c r="N40" s="3">
        <f ca="1">IF(L39="买",E40/E39-1,0)-IF(M40=1,计算结果!B$17,0)</f>
        <v>1.8555740044860158E-2</v>
      </c>
      <c r="O40" s="2">
        <f t="shared" ca="1" si="2"/>
        <v>1.1078892333393346</v>
      </c>
      <c r="P40" s="3">
        <f ca="1">1-O40/MAX(O$2:O40)</f>
        <v>0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463.47368421052647</v>
      </c>
      <c r="J41" s="32">
        <v>389.47368421052647</v>
      </c>
      <c r="K41" s="34">
        <f ca="1">IF(ROW()&gt;计算结果!B$18+1,SUM(OFFSET(I41,0,0,-计算结果!B$18,1))/SUM(OFFSET(J41,0,0,-计算结果!B$18,1)),SUM(OFFSET(I41,0,0,-ROW(),1))/SUM(OFFSET(J41,0,0,-ROW(),1)))</f>
        <v>1.0418155036921823</v>
      </c>
      <c r="L41" s="35" t="str">
        <f ca="1">(IF(K41&gt;计算结果!B$19,"卖",IF(K41&lt;计算结果!B$20,"买",'000300'!L40)))</f>
        <v>买</v>
      </c>
      <c r="M41" s="4" t="str">
        <f t="shared" ca="1" si="1"/>
        <v/>
      </c>
      <c r="N41" s="3">
        <f ca="1">IF(L40="买",E41/E40-1,0)-IF(M41=1,计算结果!B$17,0)</f>
        <v>-2.3260691338252704E-3</v>
      </c>
      <c r="O41" s="2">
        <f t="shared" ca="1" si="2"/>
        <v>1.1053122063899667</v>
      </c>
      <c r="P41" s="3">
        <f ca="1">1-O41/MAX(O$2:O41)</f>
        <v>2.3260691338251593E-3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77.439560439560438</v>
      </c>
      <c r="J42" s="32">
        <v>860.43956043956041</v>
      </c>
      <c r="K42" s="34">
        <f ca="1">IF(ROW()&gt;计算结果!B$18+1,SUM(OFFSET(I42,0,0,-计算结果!B$18,1))/SUM(OFFSET(J42,0,0,-计算结果!B$18,1)),SUM(OFFSET(I42,0,0,-ROW(),1))/SUM(OFFSET(J42,0,0,-ROW(),1)))</f>
        <v>0.99584640062452123</v>
      </c>
      <c r="L42" s="35" t="str">
        <f ca="1">(IF(K42&gt;计算结果!B$19,"卖",IF(K42&lt;计算结果!B$20,"买",'000300'!L41)))</f>
        <v>买</v>
      </c>
      <c r="M42" s="4" t="str">
        <f t="shared" ca="1" si="1"/>
        <v/>
      </c>
      <c r="N42" s="3">
        <f ca="1">IF(L41="买",E42/E41-1,0)-IF(M42=1,计算结果!B$17,0)</f>
        <v>-2.3056930456552105E-2</v>
      </c>
      <c r="O42" s="2">
        <f t="shared" ca="1" si="2"/>
        <v>1.079827099714455</v>
      </c>
      <c r="P42" s="3">
        <f ca="1">1-O42/MAX(O$2:O42)</f>
        <v>2.5329367576121697E-2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534.35087719298235</v>
      </c>
      <c r="J43" s="32">
        <v>340.35087719298235</v>
      </c>
      <c r="K43" s="34">
        <f ca="1">IF(ROW()&gt;计算结果!B$18+1,SUM(OFFSET(I43,0,0,-计算结果!B$18,1))/SUM(OFFSET(J43,0,0,-计算结果!B$18,1)),SUM(OFFSET(I43,0,0,-ROW(),1))/SUM(OFFSET(J43,0,0,-ROW(),1)))</f>
        <v>1.0066093037388713</v>
      </c>
      <c r="L43" s="35" t="str">
        <f ca="1">(IF(K43&gt;计算结果!B$19,"卖",IF(K43&lt;计算结果!B$20,"买",'000300'!L42)))</f>
        <v>买</v>
      </c>
      <c r="M43" s="4" t="str">
        <f t="shared" ca="1" si="1"/>
        <v/>
      </c>
      <c r="N43" s="3">
        <f ca="1">IF(L42="买",E43/E42-1,0)-IF(M43=1,计算结果!B$17,0)</f>
        <v>4.9001868135094551E-3</v>
      </c>
      <c r="O43" s="2">
        <f t="shared" ca="1" si="2"/>
        <v>1.0851184542293459</v>
      </c>
      <c r="P43" s="3">
        <f ca="1">1-O43/MAX(O$2:O43)</f>
        <v>2.0553299395603242E-2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331.39534883720927</v>
      </c>
      <c r="J44" s="32">
        <v>581.39534883720921</v>
      </c>
      <c r="K44" s="34">
        <f ca="1">IF(ROW()&gt;计算结果!B$18+1,SUM(OFFSET(I44,0,0,-计算结果!B$18,1))/SUM(OFFSET(J44,0,0,-计算结果!B$18,1)),SUM(OFFSET(I44,0,0,-ROW(),1))/SUM(OFFSET(J44,0,0,-ROW(),1)))</f>
        <v>0.99306208559874265</v>
      </c>
      <c r="L44" s="35" t="str">
        <f ca="1">(IF(K44&gt;计算结果!B$19,"卖",IF(K44&lt;计算结果!B$20,"买",'000300'!L43)))</f>
        <v>买</v>
      </c>
      <c r="M44" s="4" t="str">
        <f t="shared" ca="1" si="1"/>
        <v/>
      </c>
      <c r="N44" s="3">
        <f ca="1">IF(L43="买",E44/E43-1,0)-IF(M44=1,计算结果!B$17,0)</f>
        <v>3.5039224465165386E-3</v>
      </c>
      <c r="O44" s="2">
        <f t="shared" ca="1" si="2"/>
        <v>1.0889206251382495</v>
      </c>
      <c r="P44" s="3">
        <f ca="1">1-O44/MAX(O$2:O44)</f>
        <v>1.7121394116188959E-2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171.15584415584414</v>
      </c>
      <c r="J45" s="32">
        <v>744.15584415584408</v>
      </c>
      <c r="K45" s="34">
        <f ca="1">IF(ROW()&gt;计算结果!B$18+1,SUM(OFFSET(I45,0,0,-计算结果!B$18,1))/SUM(OFFSET(J45,0,0,-计算结果!B$18,1)),SUM(OFFSET(I45,0,0,-ROW(),1))/SUM(OFFSET(J45,0,0,-ROW(),1)))</f>
        <v>0.96391499293632987</v>
      </c>
      <c r="L45" s="35" t="str">
        <f ca="1">(IF(K45&gt;计算结果!B$19,"卖",IF(K45&lt;计算结果!B$20,"买",'000300'!L44)))</f>
        <v>买</v>
      </c>
      <c r="M45" s="4" t="str">
        <f t="shared" ca="1" si="1"/>
        <v/>
      </c>
      <c r="N45" s="3">
        <f ca="1">IF(L44="买",E45/E44-1,0)-IF(M45=1,计算结果!B$17,0)</f>
        <v>-1.6973482570658227E-2</v>
      </c>
      <c r="O45" s="2">
        <f t="shared" ca="1" si="2"/>
        <v>1.0704378498866352</v>
      </c>
      <c r="P45" s="3">
        <f ca="1">1-O45/MAX(O$2:O45)</f>
        <v>3.3804267002230715E-2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245.7741935483871</v>
      </c>
      <c r="J46" s="32">
        <v>646.77419354838707</v>
      </c>
      <c r="K46" s="34">
        <f ca="1">IF(ROW()&gt;计算结果!B$18+1,SUM(OFFSET(I46,0,0,-计算结果!B$18,1))/SUM(OFFSET(J46,0,0,-计算结果!B$18,1)),SUM(OFFSET(I46,0,0,-ROW(),1))/SUM(OFFSET(J46,0,0,-ROW(),1)))</f>
        <v>0.94515253077177008</v>
      </c>
      <c r="L46" s="35" t="str">
        <f ca="1">(IF(K46&gt;计算结果!B$19,"卖",IF(K46&lt;计算结果!B$20,"买",'000300'!L45)))</f>
        <v>买</v>
      </c>
      <c r="M46" s="4" t="str">
        <f t="shared" ca="1" si="1"/>
        <v/>
      </c>
      <c r="N46" s="3">
        <f ca="1">IF(L45="买",E46/E45-1,0)-IF(M46=1,计算结果!B$17,0)</f>
        <v>-1.0320467282342816E-2</v>
      </c>
      <c r="O46" s="2">
        <f t="shared" ca="1" si="2"/>
        <v>1.0593904310790987</v>
      </c>
      <c r="P46" s="3">
        <f ca="1">1-O46/MAX(O$2:O46)</f>
        <v>4.3775858452973382E-2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212.05797101449275</v>
      </c>
      <c r="J47" s="32">
        <v>684.05797101449275</v>
      </c>
      <c r="K47" s="34">
        <f ca="1">IF(ROW()&gt;计算结果!B$18+1,SUM(OFFSET(I47,0,0,-计算结果!B$18,1))/SUM(OFFSET(J47,0,0,-计算结果!B$18,1)),SUM(OFFSET(I47,0,0,-ROW(),1))/SUM(OFFSET(J47,0,0,-ROW(),1)))</f>
        <v>0.92427666734009839</v>
      </c>
      <c r="L47" s="35" t="str">
        <f ca="1">(IF(K47&gt;计算结果!B$19,"卖",IF(K47&lt;计算结果!B$20,"买",'000300'!L46)))</f>
        <v>买</v>
      </c>
      <c r="M47" s="4" t="str">
        <f t="shared" ca="1" si="1"/>
        <v/>
      </c>
      <c r="N47" s="3">
        <f ca="1">IF(L46="买",E47/E46-1,0)-IF(M47=1,计算结果!B$17,0)</f>
        <v>-1.0168883217354874E-2</v>
      </c>
      <c r="O47" s="2">
        <f t="shared" ca="1" si="2"/>
        <v>1.0486176135038721</v>
      </c>
      <c r="P47" s="3">
        <f ca="1">1-O47/MAX(O$2:O47)</f>
        <v>5.3499590077980552E-2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132.51807228915663</v>
      </c>
      <c r="J48" s="32">
        <v>779.51807228915663</v>
      </c>
      <c r="K48" s="34">
        <f ca="1">IF(ROW()&gt;计算结果!B$18+1,SUM(OFFSET(I48,0,0,-计算结果!B$18,1))/SUM(OFFSET(J48,0,0,-计算结果!B$18,1)),SUM(OFFSET(I48,0,0,-ROW(),1))/SUM(OFFSET(J48,0,0,-ROW(),1)))</f>
        <v>0.89704580059768579</v>
      </c>
      <c r="L48" s="35" t="str">
        <f ca="1">(IF(K48&gt;计算结果!B$19,"卖",IF(K48&lt;计算结果!B$20,"买",'000300'!L47)))</f>
        <v>买</v>
      </c>
      <c r="M48" s="4" t="str">
        <f t="shared" ca="1" si="1"/>
        <v/>
      </c>
      <c r="N48" s="3">
        <f ca="1">IF(L47="买",E48/E47-1,0)-IF(M48=1,计算结果!B$17,0)</f>
        <v>-1.4302117116209767E-2</v>
      </c>
      <c r="O48" s="2">
        <f t="shared" ca="1" si="2"/>
        <v>1.0336201615854193</v>
      </c>
      <c r="P48" s="3">
        <f ca="1">1-O48/MAX(O$2:O48)</f>
        <v>6.7036549791225863E-2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480</v>
      </c>
      <c r="J49" s="32">
        <v>384</v>
      </c>
      <c r="K49" s="34">
        <f ca="1">IF(ROW()&gt;计算结果!B$18+1,SUM(OFFSET(I49,0,0,-计算结果!B$18,1))/SUM(OFFSET(J49,0,0,-计算结果!B$18,1)),SUM(OFFSET(I49,0,0,-ROW(),1))/SUM(OFFSET(J49,0,0,-ROW(),1)))</f>
        <v>0.90321314853287349</v>
      </c>
      <c r="L49" s="35" t="str">
        <f ca="1">(IF(K49&gt;计算结果!B$19,"卖",IF(K49&lt;计算结果!B$20,"买",'000300'!L48)))</f>
        <v>买</v>
      </c>
      <c r="M49" s="4" t="str">
        <f t="shared" ca="1" si="1"/>
        <v/>
      </c>
      <c r="N49" s="3">
        <f ca="1">IF(L48="买",E49/E48-1,0)-IF(M49=1,计算结果!B$17,0)</f>
        <v>3.3004312018474202E-3</v>
      </c>
      <c r="O49" s="2">
        <f t="shared" ca="1" si="2"/>
        <v>1.0370315538175743</v>
      </c>
      <c r="P49" s="3">
        <f ca="1">1-O49/MAX(O$2:O49)</f>
        <v>6.3957368109973656E-2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155.25</v>
      </c>
      <c r="J50" s="32">
        <v>776.25</v>
      </c>
      <c r="K50" s="34">
        <f ca="1">IF(ROW()&gt;计算结果!B$18+1,SUM(OFFSET(I50,0,0,-计算结果!B$18,1))/SUM(OFFSET(J50,0,0,-计算结果!B$18,1)),SUM(OFFSET(I50,0,0,-ROW(),1))/SUM(OFFSET(J50,0,0,-ROW(),1)))</f>
        <v>0.87922140291457729</v>
      </c>
      <c r="L50" s="35" t="str">
        <f ca="1">(IF(K50&gt;计算结果!B$19,"卖",IF(K50&lt;计算结果!B$20,"买",'000300'!L49)))</f>
        <v>买</v>
      </c>
      <c r="M50" s="4" t="str">
        <f t="shared" ca="1" si="1"/>
        <v/>
      </c>
      <c r="N50" s="3">
        <f ca="1">IF(L49="买",E50/E49-1,0)-IF(M50=1,计算结果!B$17,0)</f>
        <v>-1.8199594659279561E-2</v>
      </c>
      <c r="O50" s="2">
        <f t="shared" ca="1" si="2"/>
        <v>1.0181579998892116</v>
      </c>
      <c r="P50" s="3">
        <f ca="1">1-O50/MAX(O$2:O50)</f>
        <v>8.0992964594177375E-2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493.54545454545462</v>
      </c>
      <c r="J51" s="32">
        <v>404.54545454545462</v>
      </c>
      <c r="K51" s="34">
        <f ca="1">IF(ROW()&gt;计算结果!B$18+1,SUM(OFFSET(I51,0,0,-计算结果!B$18,1))/SUM(OFFSET(J51,0,0,-计算结果!B$18,1)),SUM(OFFSET(I51,0,0,-ROW(),1))/SUM(OFFSET(J51,0,0,-ROW(),1)))</f>
        <v>0.88517471736407649</v>
      </c>
      <c r="L51" s="35" t="str">
        <f ca="1">(IF(K51&gt;计算结果!B$19,"卖",IF(K51&lt;计算结果!B$20,"买",'000300'!L50)))</f>
        <v>买</v>
      </c>
      <c r="M51" s="4" t="str">
        <f t="shared" ca="1" si="1"/>
        <v/>
      </c>
      <c r="N51" s="3">
        <f ca="1">IF(L50="买",E51/E50-1,0)-IF(M51=1,计算结果!B$17,0)</f>
        <v>-5.196987614364823E-3</v>
      </c>
      <c r="O51" s="2">
        <f t="shared" ca="1" si="2"/>
        <v>1.0128666453743209</v>
      </c>
      <c r="P51" s="3">
        <f ca="1">1-O51/MAX(O$2:O51)</f>
        <v>8.5769032774695608E-2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729.15309446254059</v>
      </c>
      <c r="J52" s="32">
        <v>179.15309446254059</v>
      </c>
      <c r="K52" s="34">
        <f ca="1">IF(ROW()&gt;计算结果!B$18+1,SUM(OFFSET(I52,0,0,-计算结果!B$18,1))/SUM(OFFSET(J52,0,0,-计算结果!B$18,1)),SUM(OFFSET(I52,0,0,-ROW(),1))/SUM(OFFSET(J52,0,0,-ROW(),1)))</f>
        <v>0.90962490132142082</v>
      </c>
      <c r="L52" s="35" t="str">
        <f ca="1">(IF(K52&gt;计算结果!B$19,"卖",IF(K52&lt;计算结果!B$20,"买",'000300'!L51)))</f>
        <v>买</v>
      </c>
      <c r="M52" s="4" t="str">
        <f t="shared" ca="1" si="1"/>
        <v/>
      </c>
      <c r="N52" s="3">
        <f ca="1">IF(L51="买",E52/E51-1,0)-IF(M52=1,计算结果!B$17,0)</f>
        <v>6.0374761472767879E-3</v>
      </c>
      <c r="O52" s="2">
        <f t="shared" ca="1" si="2"/>
        <v>1.0189818035861407</v>
      </c>
      <c r="P52" s="3">
        <f ca="1">1-O52/MAX(O$2:O52)</f>
        <v>8.0249385116970995E-2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321.7619047619047</v>
      </c>
      <c r="J53" s="32">
        <v>554.7619047619047</v>
      </c>
      <c r="K53" s="34">
        <f ca="1">IF(ROW()&gt;计算结果!B$18+1,SUM(OFFSET(I53,0,0,-计算结果!B$18,1))/SUM(OFFSET(J53,0,0,-计算结果!B$18,1)),SUM(OFFSET(I53,0,0,-ROW(),1))/SUM(OFFSET(J53,0,0,-ROW(),1)))</f>
        <v>0.87007412301138676</v>
      </c>
      <c r="L53" s="35" t="str">
        <f ca="1">(IF(K53&gt;计算结果!B$19,"卖",IF(K53&lt;计算结果!B$20,"买",'000300'!L52)))</f>
        <v>买</v>
      </c>
      <c r="M53" s="4" t="str">
        <f t="shared" ca="1" si="1"/>
        <v/>
      </c>
      <c r="N53" s="3">
        <f ca="1">IF(L52="买",E53/E52-1,0)-IF(M53=1,计算结果!B$17,0)</f>
        <v>-1.9174958540629783E-3</v>
      </c>
      <c r="O53" s="2">
        <f t="shared" ca="1" si="2"/>
        <v>1.0170279102023987</v>
      </c>
      <c r="P53" s="3">
        <f ca="1">1-O53/MAX(O$2:O53)</f>
        <v>8.2013003107781035E-2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220.65671641791047</v>
      </c>
      <c r="J54" s="32">
        <v>668.6567164179105</v>
      </c>
      <c r="K54" s="34">
        <f ca="1">IF(ROW()&gt;计算结果!B$18+1,SUM(OFFSET(I54,0,0,-计算结果!B$18,1))/SUM(OFFSET(J54,0,0,-计算结果!B$18,1)),SUM(OFFSET(I54,0,0,-ROW(),1))/SUM(OFFSET(J54,0,0,-ROW(),1)))</f>
        <v>0.8704336644774453</v>
      </c>
      <c r="L54" s="35" t="str">
        <f ca="1">(IF(K54&gt;计算结果!B$19,"卖",IF(K54&lt;计算结果!B$20,"买",'000300'!L53)))</f>
        <v>买</v>
      </c>
      <c r="M54" s="4" t="str">
        <f t="shared" ca="1" si="1"/>
        <v/>
      </c>
      <c r="N54" s="3">
        <f ca="1">IF(L53="买",E54/E53-1,0)-IF(M54=1,计算结果!B$17,0)</f>
        <v>-2.3469546705435773E-3</v>
      </c>
      <c r="O54" s="2">
        <f t="shared" ca="1" si="2"/>
        <v>1.014640991798476</v>
      </c>
      <c r="P54" s="3">
        <f ca="1">1-O54/MAX(O$2:O54)</f>
        <v>8.4167476977635491E-2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308.00000000000006</v>
      </c>
      <c r="J55" s="32">
        <v>550</v>
      </c>
      <c r="K55" s="34">
        <f ca="1">IF(ROW()&gt;计算结果!B$18+1,SUM(OFFSET(I55,0,0,-计算结果!B$18,1))/SUM(OFFSET(J55,0,0,-计算结果!B$18,1)),SUM(OFFSET(I55,0,0,-ROW(),1))/SUM(OFFSET(J55,0,0,-ROW(),1)))</f>
        <v>0.84885023214127076</v>
      </c>
      <c r="L55" s="35" t="str">
        <f ca="1">(IF(K55&gt;计算结果!B$19,"卖",IF(K55&lt;计算结果!B$20,"买",'000300'!L54)))</f>
        <v>买</v>
      </c>
      <c r="M55" s="4" t="str">
        <f t="shared" ca="1" si="1"/>
        <v/>
      </c>
      <c r="N55" s="3">
        <f ca="1">IF(L54="买",E55/E54-1,0)-IF(M55=1,计算结果!B$17,0)</f>
        <v>-5.7250517856957117E-3</v>
      </c>
      <c r="O55" s="2">
        <f t="shared" ca="1" si="2"/>
        <v>1.0088321195765402</v>
      </c>
      <c r="P55" s="3">
        <f ca="1">1-O55/MAX(O$2:O55)</f>
        <v>8.9410665598962713E-2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98.999999999999986</v>
      </c>
      <c r="J56" s="32">
        <v>825</v>
      </c>
      <c r="K56" s="34">
        <f ca="1">IF(ROW()&gt;计算结果!B$18+1,SUM(OFFSET(I56,0,0,-计算结果!B$18,1))/SUM(OFFSET(J56,0,0,-计算结果!B$18,1)),SUM(OFFSET(I56,0,0,-ROW(),1))/SUM(OFFSET(J56,0,0,-ROW(),1)))</f>
        <v>0.80182602916633383</v>
      </c>
      <c r="L56" s="35" t="str">
        <f ca="1">(IF(K56&gt;计算结果!B$19,"卖",IF(K56&lt;计算结果!B$20,"买",'000300'!L55)))</f>
        <v>买</v>
      </c>
      <c r="M56" s="4" t="str">
        <f t="shared" ca="1" si="1"/>
        <v/>
      </c>
      <c r="N56" s="3">
        <f ca="1">IF(L55="买",E56/E55-1,0)-IF(M56=1,计算结果!B$17,0)</f>
        <v>-1.9011924329191188E-2</v>
      </c>
      <c r="O56" s="2">
        <f t="shared" ca="1" si="2"/>
        <v>0.98965227965829339</v>
      </c>
      <c r="P56" s="3">
        <f ca="1">1-O56/MAX(O$2:O56)</f>
        <v>0.10672272111956393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611.63492063492072</v>
      </c>
      <c r="J57" s="32">
        <v>270.63492063492072</v>
      </c>
      <c r="K57" s="34">
        <f ca="1">IF(ROW()&gt;计算结果!B$18+1,SUM(OFFSET(I57,0,0,-计算结果!B$18,1))/SUM(OFFSET(J57,0,0,-计算结果!B$18,1)),SUM(OFFSET(I57,0,0,-ROW(),1))/SUM(OFFSET(J57,0,0,-ROW(),1)))</f>
        <v>0.81125488859236927</v>
      </c>
      <c r="L57" s="35" t="str">
        <f ca="1">(IF(K57&gt;计算结果!B$19,"卖",IF(K57&lt;计算结果!B$20,"买",'000300'!L56)))</f>
        <v>买</v>
      </c>
      <c r="M57" s="4" t="str">
        <f t="shared" ca="1" si="1"/>
        <v/>
      </c>
      <c r="N57" s="3">
        <f ca="1">IF(L56="买",E57/E56-1,0)-IF(M57=1,计算结果!B$17,0)</f>
        <v>5.5174327396134704E-3</v>
      </c>
      <c r="O57" s="2">
        <f t="shared" ca="1" si="2"/>
        <v>0.99511261954691321</v>
      </c>
      <c r="P57" s="3">
        <f ca="1">1-O57/MAX(O$2:O57)</f>
        <v>0.10179412381551611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926</v>
      </c>
      <c r="J58" s="32">
        <v>10</v>
      </c>
      <c r="K58" s="34">
        <f ca="1">IF(ROW()&gt;计算结果!B$18+1,SUM(OFFSET(I58,0,0,-计算结果!B$18,1))/SUM(OFFSET(J58,0,0,-计算结果!B$18,1)),SUM(OFFSET(I58,0,0,-ROW(),1))/SUM(OFFSET(J58,0,0,-ROW(),1)))</f>
        <v>0.85332422178942635</v>
      </c>
      <c r="L58" s="35" t="str">
        <f ca="1">(IF(K58&gt;计算结果!B$19,"卖",IF(K58&lt;计算结果!B$20,"买",'000300'!L57)))</f>
        <v>买</v>
      </c>
      <c r="M58" s="4" t="str">
        <f t="shared" ca="1" si="1"/>
        <v/>
      </c>
      <c r="N58" s="3">
        <f ca="1">IF(L57="买",E58/E57-1,0)-IF(M58=1,计算结果!B$17,0)</f>
        <v>3.814476756527263E-2</v>
      </c>
      <c r="O58" s="2">
        <f t="shared" ca="1" si="2"/>
        <v>1.0330709591207998</v>
      </c>
      <c r="P58" s="3">
        <f ca="1">1-O58/MAX(O$2:O58)</f>
        <v>6.7532269442696857E-2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133.13253012048196</v>
      </c>
      <c r="J59" s="32">
        <v>783.13253012048199</v>
      </c>
      <c r="K59" s="34">
        <f ca="1">IF(ROW()&gt;计算结果!B$18+1,SUM(OFFSET(I59,0,0,-计算结果!B$18,1))/SUM(OFFSET(J59,0,0,-计算结果!B$18,1)),SUM(OFFSET(I59,0,0,-ROW(),1))/SUM(OFFSET(J59,0,0,-ROW(),1)))</f>
        <v>0.83014108004739628</v>
      </c>
      <c r="L59" s="35" t="str">
        <f ca="1">(IF(K59&gt;计算结果!B$19,"卖",IF(K59&lt;计算结果!B$20,"买",'000300'!L58)))</f>
        <v>买</v>
      </c>
      <c r="M59" s="4" t="str">
        <f t="shared" ca="1" si="1"/>
        <v/>
      </c>
      <c r="N59" s="3">
        <f ca="1">IF(L58="买",E59/E58-1,0)-IF(M59=1,计算结果!B$17,0)</f>
        <v>-1.6337129654241722E-2</v>
      </c>
      <c r="O59" s="2">
        <f t="shared" ca="1" si="2"/>
        <v>1.0161935449196116</v>
      </c>
      <c r="P59" s="3">
        <f ca="1">1-O59/MAX(O$2:O59)</f>
        <v>8.2766115655207972E-2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230.46153846153842</v>
      </c>
      <c r="J60" s="32">
        <v>658.46153846153845</v>
      </c>
      <c r="K60" s="34">
        <f ca="1">IF(ROW()&gt;计算结果!B$18+1,SUM(OFFSET(I60,0,0,-计算结果!B$18,1))/SUM(OFFSET(J60,0,0,-计算结果!B$18,1)),SUM(OFFSET(I60,0,0,-ROW(),1))/SUM(OFFSET(J60,0,0,-ROW(),1)))</f>
        <v>0.83625763980885059</v>
      </c>
      <c r="L60" s="35" t="str">
        <f ca="1">(IF(K60&gt;计算结果!B$19,"卖",IF(K60&lt;计算结果!B$20,"买",'000300'!L59)))</f>
        <v>买</v>
      </c>
      <c r="M60" s="4" t="str">
        <f t="shared" ca="1" si="1"/>
        <v/>
      </c>
      <c r="N60" s="3">
        <f ca="1">IF(L59="买",E60/E59-1,0)-IF(M60=1,计算结果!B$17,0)</f>
        <v>-6.8283861312047334E-3</v>
      </c>
      <c r="O60" s="2">
        <f t="shared" ca="1" si="2"/>
        <v>1.0092545830108628</v>
      </c>
      <c r="P60" s="3">
        <f ca="1">1-O60/MAX(O$2:O60)</f>
        <v>8.9029342790138966E-2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756.97849462365593</v>
      </c>
      <c r="J61" s="32">
        <v>133.97849462365593</v>
      </c>
      <c r="K61" s="34">
        <f ca="1">IF(ROW()&gt;计算结果!B$18+1,SUM(OFFSET(I61,0,0,-计算结果!B$18,1))/SUM(OFFSET(J61,0,0,-计算结果!B$18,1)),SUM(OFFSET(I61,0,0,-ROW(),1))/SUM(OFFSET(J61,0,0,-ROW(),1)))</f>
        <v>0.88847740494682959</v>
      </c>
      <c r="L61" s="35" t="str">
        <f ca="1">(IF(K61&gt;计算结果!B$19,"卖",IF(K61&lt;计算结果!B$20,"买",'000300'!L60)))</f>
        <v>买</v>
      </c>
      <c r="M61" s="4" t="str">
        <f t="shared" ca="1" si="1"/>
        <v/>
      </c>
      <c r="N61" s="3">
        <f ca="1">IF(L60="买",E61/E60-1,0)-IF(M61=1,计算结果!B$17,0)</f>
        <v>1.8909783484548637E-2</v>
      </c>
      <c r="O61" s="2">
        <f t="shared" ca="1" si="2"/>
        <v>1.0283393686563866</v>
      </c>
      <c r="P61" s="3">
        <f ca="1">1-O61/MAX(O$2:O61)</f>
        <v>7.1803084901523428E-2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798.96466431095405</v>
      </c>
      <c r="J62" s="32">
        <v>119.96466431095405</v>
      </c>
      <c r="K62" s="34">
        <f ca="1">IF(ROW()&gt;计算结果!B$18+1,SUM(OFFSET(I62,0,0,-计算结果!B$18,1))/SUM(OFFSET(J62,0,0,-计算结果!B$18,1)),SUM(OFFSET(I62,0,0,-ROW(),1))/SUM(OFFSET(J62,0,0,-ROW(),1)))</f>
        <v>0.89090735039987901</v>
      </c>
      <c r="L62" s="35" t="str">
        <f ca="1">(IF(K62&gt;计算结果!B$19,"卖",IF(K62&lt;计算结果!B$20,"买",'000300'!L61)))</f>
        <v>买</v>
      </c>
      <c r="M62" s="4" t="str">
        <f t="shared" ca="1" si="1"/>
        <v/>
      </c>
      <c r="N62" s="3">
        <f ca="1">IF(L61="买",E62/E61-1,0)-IF(M62=1,计算结果!B$17,0)</f>
        <v>1.1369471889571381E-2</v>
      </c>
      <c r="O62" s="2">
        <f t="shared" ca="1" si="2"/>
        <v>1.040031044201265</v>
      </c>
      <c r="P62" s="3">
        <f ca="1">1-O62/MAX(O$2:O62)</f>
        <v>6.1249976167324416E-2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820.97560975609758</v>
      </c>
      <c r="J63" s="32">
        <v>72.975609756097583</v>
      </c>
      <c r="K63" s="34">
        <f ca="1">IF(ROW()&gt;计算结果!B$18+1,SUM(OFFSET(I63,0,0,-计算结果!B$18,1))/SUM(OFFSET(J63,0,0,-计算结果!B$18,1)),SUM(OFFSET(I63,0,0,-ROW(),1))/SUM(OFFSET(J63,0,0,-ROW(),1)))</f>
        <v>0.93635484798127888</v>
      </c>
      <c r="L63" s="35" t="str">
        <f ca="1">(IF(K63&gt;计算结果!B$19,"卖",IF(K63&lt;计算结果!B$20,"买",'000300'!L62)))</f>
        <v>买</v>
      </c>
      <c r="M63" s="4" t="str">
        <f t="shared" ca="1" si="1"/>
        <v/>
      </c>
      <c r="N63" s="3">
        <f ca="1">IF(L62="买",E63/E62-1,0)-IF(M63=1,计算结果!B$17,0)</f>
        <v>1.9010287083769173E-2</v>
      </c>
      <c r="O63" s="2">
        <f t="shared" ca="1" si="2"/>
        <v>1.0598023329275632</v>
      </c>
      <c r="P63" s="3">
        <f ca="1">1-O63/MAX(O$2:O63)</f>
        <v>4.3404068714370192E-2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378</v>
      </c>
      <c r="J64" s="32">
        <v>504</v>
      </c>
      <c r="K64" s="34">
        <f ca="1">IF(ROW()&gt;计算结果!B$18+1,SUM(OFFSET(I64,0,0,-计算结果!B$18,1))/SUM(OFFSET(J64,0,0,-计算结果!B$18,1)),SUM(OFFSET(I64,0,0,-ROW(),1))/SUM(OFFSET(J64,0,0,-ROW(),1)))</f>
        <v>0.95659096750058115</v>
      </c>
      <c r="L64" s="35" t="str">
        <f ca="1">(IF(K64&gt;计算结果!B$19,"卖",IF(K64&lt;计算结果!B$20,"买",'000300'!L63)))</f>
        <v>买</v>
      </c>
      <c r="M64" s="4" t="str">
        <f t="shared" ca="1" si="1"/>
        <v/>
      </c>
      <c r="N64" s="3">
        <f ca="1">IF(L63="买",E64/E63-1,0)-IF(M64=1,计算结果!B$17,0)</f>
        <v>-8.0023917484678408E-3</v>
      </c>
      <c r="O64" s="2">
        <f t="shared" ca="1" si="2"/>
        <v>1.0513213794835368</v>
      </c>
      <c r="P64" s="3">
        <f ca="1">1-O64/MAX(O$2:O64)</f>
        <v>5.1059124101508258E-2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81.888888888888886</v>
      </c>
      <c r="J65" s="32">
        <v>818.88888888888891</v>
      </c>
      <c r="K65" s="34">
        <f ca="1">IF(ROW()&gt;计算结果!B$18+1,SUM(OFFSET(I65,0,0,-计算结果!B$18,1))/SUM(OFFSET(J65,0,0,-计算结果!B$18,1)),SUM(OFFSET(I65,0,0,-ROW(),1))/SUM(OFFSET(J65,0,0,-ROW(),1)))</f>
        <v>0.8996770710325197</v>
      </c>
      <c r="L65" s="35" t="str">
        <f ca="1">(IF(K65&gt;计算结果!B$19,"卖",IF(K65&lt;计算结果!B$20,"买",'000300'!L64)))</f>
        <v>买</v>
      </c>
      <c r="M65" s="4" t="str">
        <f t="shared" ca="1" si="1"/>
        <v/>
      </c>
      <c r="N65" s="3">
        <f ca="1">IF(L64="买",E65/E64-1,0)-IF(M65=1,计算结果!B$17,0)</f>
        <v>-1.6796929939121075E-2</v>
      </c>
      <c r="O65" s="2">
        <f t="shared" ca="1" si="2"/>
        <v>1.0336624079288517</v>
      </c>
      <c r="P65" s="3">
        <f ca="1">1-O65/MAX(O$2:O65)</f>
        <v>6.6998417510343411E-2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902.00417774401819</v>
      </c>
      <c r="J66" s="32">
        <v>33.004177744018193</v>
      </c>
      <c r="K66" s="34">
        <f ca="1">IF(ROW()&gt;计算结果!B$18+1,SUM(OFFSET(I66,0,0,-计算结果!B$18,1))/SUM(OFFSET(J66,0,0,-计算结果!B$18,1)),SUM(OFFSET(I66,0,0,-ROW(),1))/SUM(OFFSET(J66,0,0,-ROW(),1)))</f>
        <v>0.90051282186454062</v>
      </c>
      <c r="L66" s="35" t="str">
        <f ca="1">(IF(K66&gt;计算结果!B$19,"卖",IF(K66&lt;计算结果!B$20,"买",'000300'!L65)))</f>
        <v>买</v>
      </c>
      <c r="M66" s="4" t="str">
        <f t="shared" ca="1" si="1"/>
        <v/>
      </c>
      <c r="N66" s="3">
        <f ca="1">IF(L65="买",E66/E65-1,0)-IF(M66=1,计算结果!B$17,0)</f>
        <v>2.2683151118831013E-2</v>
      </c>
      <c r="O66" s="2">
        <f t="shared" ca="1" si="2"/>
        <v>1.0571091285337566</v>
      </c>
      <c r="P66" s="3">
        <f ca="1">1-O66/MAX(O$2:O66)</f>
        <v>4.5835001620621929E-2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2">
        <v>173.84415584415586</v>
      </c>
      <c r="J67" s="32">
        <v>755.84415584415592</v>
      </c>
      <c r="K67" s="34">
        <f ca="1">IF(ROW()&gt;计算结果!B$18+1,SUM(OFFSET(I67,0,0,-计算结果!B$18,1))/SUM(OFFSET(J67,0,0,-计算结果!B$18,1)),SUM(OFFSET(I67,0,0,-ROW(),1))/SUM(OFFSET(J67,0,0,-ROW(),1)))</f>
        <v>0.89552627920966132</v>
      </c>
      <c r="L67" s="35" t="str">
        <f ca="1">(IF(K67&gt;计算结果!B$19,"卖",IF(K67&lt;计算结果!B$20,"买",'000300'!L66)))</f>
        <v>买</v>
      </c>
      <c r="M67" s="4" t="str">
        <f t="shared" ca="1" si="1"/>
        <v/>
      </c>
      <c r="N67" s="3">
        <f ca="1">IF(L66="买",E67/E66-1,0)-IF(M67=1,计算结果!B$17,0)</f>
        <v>-1.3917474273154151E-2</v>
      </c>
      <c r="O67" s="2">
        <f t="shared" ca="1" si="2"/>
        <v>1.0423968394334717</v>
      </c>
      <c r="P67" s="3">
        <f ca="1">1-O67/MAX(O$2:O67)</f>
        <v>5.9114568437911075E-2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2">
        <v>160.82278481012656</v>
      </c>
      <c r="J68" s="32">
        <v>765.82278481012656</v>
      </c>
      <c r="K68" s="34">
        <f ca="1">IF(ROW()&gt;计算结果!B$18+1,SUM(OFFSET(I68,0,0,-计算结果!B$18,1))/SUM(OFFSET(J68,0,0,-计算结果!B$18,1)),SUM(OFFSET(I68,0,0,-ROW(),1))/SUM(OFFSET(J68,0,0,-ROW(),1)))</f>
        <v>0.89519783489943794</v>
      </c>
      <c r="L68" s="35" t="str">
        <f ca="1">(IF(K68&gt;计算结果!B$19,"卖",IF(K68&lt;计算结果!B$20,"买",'000300'!L67)))</f>
        <v>买</v>
      </c>
      <c r="M68" s="4" t="str">
        <f t="shared" ref="M68:M131" ca="1" si="4">IF(L67&lt;&gt;L68,1,"")</f>
        <v/>
      </c>
      <c r="N68" s="3">
        <f ca="1">IF(L67="买",E68/E67-1,0)-IF(M68=1,计算结果!B$17,0)</f>
        <v>-1.3060174068107444E-2</v>
      </c>
      <c r="O68" s="2">
        <f t="shared" ref="O68:O131" ca="1" si="5">IFERROR(O67*(1+N68),O67)</f>
        <v>1.0287829552624255</v>
      </c>
      <c r="P68" s="3">
        <f ca="1">1-O68/MAX(O$2:O68)</f>
        <v>7.1402695952258455E-2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2">
        <v>194.54794520547946</v>
      </c>
      <c r="J69" s="32">
        <v>720.54794520547944</v>
      </c>
      <c r="K69" s="34">
        <f ca="1">IF(ROW()&gt;计算结果!B$18+1,SUM(OFFSET(I69,0,0,-计算结果!B$18,1))/SUM(OFFSET(J69,0,0,-计算结果!B$18,1)),SUM(OFFSET(I69,0,0,-ROW(),1))/SUM(OFFSET(J69,0,0,-ROW(),1)))</f>
        <v>0.90108372565794337</v>
      </c>
      <c r="L69" s="35" t="str">
        <f ca="1">(IF(K69&gt;计算结果!B$19,"卖",IF(K69&lt;计算结果!B$20,"买",'000300'!L68)))</f>
        <v>买</v>
      </c>
      <c r="M69" s="4" t="str">
        <f t="shared" ca="1" si="4"/>
        <v/>
      </c>
      <c r="N69" s="3">
        <f ca="1">IF(L68="买",E69/E68-1,0)-IF(M69=1,计算结果!B$17,0)</f>
        <v>-1.0584346254927768E-2</v>
      </c>
      <c r="O69" s="2">
        <f t="shared" ca="1" si="5"/>
        <v>1.0178939602427601</v>
      </c>
      <c r="P69" s="3">
        <f ca="1">1-O69/MAX(O$2:O69)</f>
        <v>8.1231291349692092E-2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2">
        <v>575.45783132530119</v>
      </c>
      <c r="J70" s="32">
        <v>314.45783132530119</v>
      </c>
      <c r="K70" s="34">
        <f ca="1">IF(ROW()&gt;计算结果!B$18+1,SUM(OFFSET(I70,0,0,-计算结果!B$18,1))/SUM(OFFSET(J70,0,0,-计算结果!B$18,1)),SUM(OFFSET(I70,0,0,-ROW(),1))/SUM(OFFSET(J70,0,0,-ROW(),1)))</f>
        <v>0.93719267962845432</v>
      </c>
      <c r="L70" s="35" t="str">
        <f ca="1">(IF(K70&gt;计算结果!B$19,"卖",IF(K70&lt;计算结果!B$20,"买",'000300'!L69)))</f>
        <v>买</v>
      </c>
      <c r="M70" s="4" t="str">
        <f t="shared" ca="1" si="4"/>
        <v/>
      </c>
      <c r="N70" s="3">
        <f ca="1">IF(L69="买",E70/E69-1,0)-IF(M70=1,计算结果!B$17,0)</f>
        <v>2.199694947964792E-3</v>
      </c>
      <c r="O70" s="2">
        <f t="shared" ca="1" si="5"/>
        <v>1.02013301644467</v>
      </c>
      <c r="P70" s="3">
        <f ca="1">1-O70/MAX(O$2:O70)</f>
        <v>7.9210280462925886E-2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2">
        <v>171.45454545454547</v>
      </c>
      <c r="J71" s="32">
        <v>745.4545454545455</v>
      </c>
      <c r="K71" s="34">
        <f ca="1">IF(ROW()&gt;计算结果!B$18+1,SUM(OFFSET(I71,0,0,-计算结果!B$18,1))/SUM(OFFSET(J71,0,0,-计算结果!B$18,1)),SUM(OFFSET(I71,0,0,-ROW(),1))/SUM(OFFSET(J71,0,0,-ROW(),1)))</f>
        <v>0.94398277659795493</v>
      </c>
      <c r="L71" s="35" t="str">
        <f ca="1">(IF(K71&gt;计算结果!B$19,"卖",IF(K71&lt;计算结果!B$20,"买",'000300'!L70)))</f>
        <v>买</v>
      </c>
      <c r="M71" s="4" t="str">
        <f t="shared" ca="1" si="4"/>
        <v/>
      </c>
      <c r="N71" s="3">
        <f ca="1">IF(L70="买",E71/E70-1,0)-IF(M71=1,计算结果!B$17,0)</f>
        <v>-1.555042499663517E-2</v>
      </c>
      <c r="O71" s="2">
        <f t="shared" ca="1" si="5"/>
        <v>1.004269514485856</v>
      </c>
      <c r="P71" s="3">
        <f ca="1">1-O71/MAX(O$2:O71)</f>
        <v>9.3528951934259918E-2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2">
        <v>255.73770491803279</v>
      </c>
      <c r="J72" s="32">
        <v>655.73770491803282</v>
      </c>
      <c r="K72" s="34">
        <f ca="1">IF(ROW()&gt;计算结果!B$18+1,SUM(OFFSET(I72,0,0,-计算结果!B$18,1))/SUM(OFFSET(J72,0,0,-计算结果!B$18,1)),SUM(OFFSET(I72,0,0,-ROW(),1))/SUM(OFFSET(J72,0,0,-ROW(),1)))</f>
        <v>0.94021711952471754</v>
      </c>
      <c r="L72" s="35" t="str">
        <f ca="1">(IF(K72&gt;计算结果!B$19,"卖",IF(K72&lt;计算结果!B$20,"买",'000300'!L71)))</f>
        <v>买</v>
      </c>
      <c r="M72" s="4" t="str">
        <f t="shared" ca="1" si="4"/>
        <v/>
      </c>
      <c r="N72" s="3">
        <f ca="1">IF(L71="买",E72/E71-1,0)-IF(M72=1,计算结果!B$17,0)</f>
        <v>-7.2459957722926793E-3</v>
      </c>
      <c r="O72" s="2">
        <f t="shared" ca="1" si="5"/>
        <v>0.99699258182964912</v>
      </c>
      <c r="P72" s="3">
        <f ca="1">1-O72/MAX(O$2:O72)</f>
        <v>0.10009723731624987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2">
        <v>294</v>
      </c>
      <c r="J73" s="32">
        <v>588</v>
      </c>
      <c r="K73" s="34">
        <f ca="1">IF(ROW()&gt;计算结果!B$18+1,SUM(OFFSET(I73,0,0,-计算结果!B$18,1))/SUM(OFFSET(J73,0,0,-计算结果!B$18,1)),SUM(OFFSET(I73,0,0,-ROW(),1))/SUM(OFFSET(J73,0,0,-ROW(),1)))</f>
        <v>0.89064573454004159</v>
      </c>
      <c r="L73" s="35" t="str">
        <f ca="1">(IF(K73&gt;计算结果!B$19,"卖",IF(K73&lt;计算结果!B$20,"买",'000300'!L72)))</f>
        <v>买</v>
      </c>
      <c r="M73" s="4" t="str">
        <f t="shared" ca="1" si="4"/>
        <v/>
      </c>
      <c r="N73" s="3">
        <f ca="1">IF(L72="买",E73/E72-1,0)-IF(M73=1,计算结果!B$17,0)</f>
        <v>-5.169601050869721E-3</v>
      </c>
      <c r="O73" s="2">
        <f t="shared" ca="1" si="5"/>
        <v>0.99183852793091321</v>
      </c>
      <c r="P73" s="3">
        <f ca="1">1-O73/MAX(O$2:O73)</f>
        <v>0.10474937558390041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2">
        <v>239.62499999999997</v>
      </c>
      <c r="J74" s="32">
        <v>665.625</v>
      </c>
      <c r="K74" s="34">
        <f ca="1">IF(ROW()&gt;计算结果!B$18+1,SUM(OFFSET(I74,0,0,-计算结果!B$18,1))/SUM(OFFSET(J74,0,0,-计算结果!B$18,1)),SUM(OFFSET(I74,0,0,-ROW(),1))/SUM(OFFSET(J74,0,0,-ROW(),1)))</f>
        <v>0.898954719435612</v>
      </c>
      <c r="L74" s="35" t="str">
        <f ca="1">(IF(K74&gt;计算结果!B$19,"卖",IF(K74&lt;计算结果!B$20,"买",'000300'!L73)))</f>
        <v>买</v>
      </c>
      <c r="M74" s="4" t="str">
        <f t="shared" ca="1" si="4"/>
        <v/>
      </c>
      <c r="N74" s="3">
        <f ca="1">IF(L73="买",E74/E73-1,0)-IF(M74=1,计算结果!B$17,0)</f>
        <v>-9.6155893941006765E-3</v>
      </c>
      <c r="O74" s="2">
        <f t="shared" ca="1" si="5"/>
        <v>0.98230141590108033</v>
      </c>
      <c r="P74" s="3">
        <f ca="1">1-O74/MAX(O$2:O74)</f>
        <v>0.11335773799309778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2">
        <v>719.17191977077368</v>
      </c>
      <c r="J75" s="32">
        <v>160.17191977077368</v>
      </c>
      <c r="K75" s="34">
        <f ca="1">IF(ROW()&gt;计算结果!B$18+1,SUM(OFFSET(I75,0,0,-计算结果!B$18,1))/SUM(OFFSET(J75,0,0,-计算结果!B$18,1)),SUM(OFFSET(I75,0,0,-ROW(),1))/SUM(OFFSET(J75,0,0,-ROW(),1)))</f>
        <v>0.89089715900638899</v>
      </c>
      <c r="L75" s="35" t="str">
        <f ca="1">(IF(K75&gt;计算结果!B$19,"卖",IF(K75&lt;计算结果!B$20,"买",'000300'!L74)))</f>
        <v>买</v>
      </c>
      <c r="M75" s="4" t="str">
        <f t="shared" ca="1" si="4"/>
        <v/>
      </c>
      <c r="N75" s="3">
        <f ca="1">IF(L74="买",E75/E74-1,0)-IF(M75=1,计算结果!B$17,0)</f>
        <v>7.5370671024761471E-3</v>
      </c>
      <c r="O75" s="2">
        <f t="shared" ca="1" si="5"/>
        <v>0.98970508758758413</v>
      </c>
      <c r="P75" s="3">
        <f ca="1">1-O75/MAX(O$2:O75)</f>
        <v>0.10667505576846059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2">
        <v>217.88235294117649</v>
      </c>
      <c r="J76" s="32">
        <v>680.88235294117646</v>
      </c>
      <c r="K76" s="34">
        <f ca="1">IF(ROW()&gt;计算结果!B$18+1,SUM(OFFSET(I76,0,0,-计算结果!B$18,1))/SUM(OFFSET(J76,0,0,-计算结果!B$18,1)),SUM(OFFSET(I76,0,0,-ROW(),1))/SUM(OFFSET(J76,0,0,-ROW(),1)))</f>
        <v>0.85225459433976292</v>
      </c>
      <c r="L76" s="35" t="str">
        <f ca="1">(IF(K76&gt;计算结果!B$19,"卖",IF(K76&lt;计算结果!B$20,"买",'000300'!L75)))</f>
        <v>买</v>
      </c>
      <c r="M76" s="4" t="str">
        <f t="shared" ca="1" si="4"/>
        <v/>
      </c>
      <c r="N76" s="3">
        <f ca="1">IF(L75="买",E76/E75-1,0)-IF(M76=1,计算结果!B$17,0)</f>
        <v>-1.1183676953942068E-2</v>
      </c>
      <c r="O76" s="2">
        <f t="shared" ca="1" si="5"/>
        <v>0.97863654560833169</v>
      </c>
      <c r="P76" s="3">
        <f ca="1">1-O76/MAX(O$2:O76)</f>
        <v>0.11666571335964437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2">
        <v>792.05687203791467</v>
      </c>
      <c r="J77" s="32">
        <v>108.05687203791467</v>
      </c>
      <c r="K77" s="34">
        <f ca="1">IF(ROW()&gt;计算结果!B$18+1,SUM(OFFSET(I77,0,0,-计算结果!B$18,1))/SUM(OFFSET(J77,0,0,-计算结果!B$18,1)),SUM(OFFSET(I77,0,0,-ROW(),1))/SUM(OFFSET(J77,0,0,-ROW(),1)))</f>
        <v>0.87401840126154073</v>
      </c>
      <c r="L77" s="35" t="str">
        <f ca="1">(IF(K77&gt;计算结果!B$19,"卖",IF(K77&lt;计算结果!B$20,"买",'000300'!L76)))</f>
        <v>买</v>
      </c>
      <c r="M77" s="4" t="str">
        <f t="shared" ca="1" si="4"/>
        <v/>
      </c>
      <c r="N77" s="3">
        <f ca="1">IF(L76="买",E77/E76-1,0)-IF(M77=1,计算结果!B$17,0)</f>
        <v>1.6695445715519064E-2</v>
      </c>
      <c r="O77" s="2">
        <f t="shared" ca="1" si="5"/>
        <v>0.99497531893075863</v>
      </c>
      <c r="P77" s="3">
        <f ca="1">1-O77/MAX(O$2:O77)</f>
        <v>0.10191805372838358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2">
        <v>184.93150684931507</v>
      </c>
      <c r="J78" s="32">
        <v>684.93150684931504</v>
      </c>
      <c r="K78" s="34">
        <f ca="1">IF(ROW()&gt;计算结果!B$18+1,SUM(OFFSET(I78,0,0,-计算结果!B$18,1))/SUM(OFFSET(J78,0,0,-计算结果!B$18,1)),SUM(OFFSET(I78,0,0,-ROW(),1))/SUM(OFFSET(J78,0,0,-ROW(),1)))</f>
        <v>0.87941093420015892</v>
      </c>
      <c r="L78" s="35" t="str">
        <f ca="1">(IF(K78&gt;计算结果!B$19,"卖",IF(K78&lt;计算结果!B$20,"买",'000300'!L77)))</f>
        <v>买</v>
      </c>
      <c r="M78" s="4" t="str">
        <f t="shared" ca="1" si="4"/>
        <v/>
      </c>
      <c r="N78" s="3">
        <f ca="1">IF(L77="买",E78/E77-1,0)-IF(M78=1,计算结果!B$17,0)</f>
        <v>-1.0264630016877829E-2</v>
      </c>
      <c r="O78" s="2">
        <f t="shared" ca="1" si="5"/>
        <v>0.98476226540600942</v>
      </c>
      <c r="P78" s="3">
        <f ca="1">1-O78/MAX(O$2:O78)</f>
        <v>0.1111365326316992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2">
        <v>73.384615384615387</v>
      </c>
      <c r="J79" s="32">
        <v>815.38461538461536</v>
      </c>
      <c r="K79" s="34">
        <f ca="1">IF(ROW()&gt;计算结果!B$18+1,SUM(OFFSET(I79,0,0,-计算结果!B$18,1))/SUM(OFFSET(J79,0,0,-计算结果!B$18,1)),SUM(OFFSET(I79,0,0,-ROW(),1))/SUM(OFFSET(J79,0,0,-ROW(),1)))</f>
        <v>0.81923346233363692</v>
      </c>
      <c r="L79" s="35" t="str">
        <f ca="1">(IF(K79&gt;计算结果!B$19,"卖",IF(K79&lt;计算结果!B$20,"买",'000300'!L78)))</f>
        <v>买</v>
      </c>
      <c r="M79" s="4" t="str">
        <f t="shared" ca="1" si="4"/>
        <v/>
      </c>
      <c r="N79" s="3">
        <f ca="1">IF(L78="买",E79/E78-1,0)-IF(M79=1,计算结果!B$17,0)</f>
        <v>-2.4914199914199964E-2</v>
      </c>
      <c r="O79" s="2">
        <f t="shared" ca="1" si="5"/>
        <v>0.96022770145772363</v>
      </c>
      <c r="P79" s="3">
        <f ca="1">1-O79/MAX(O$2:O79)</f>
        <v>0.13328185475414212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2">
        <v>302.99999999999977</v>
      </c>
      <c r="J80" s="32">
        <v>299.99999999999977</v>
      </c>
      <c r="K80" s="34">
        <f ca="1">IF(ROW()&gt;计算结果!B$18+1,SUM(OFFSET(I80,0,0,-计算结果!B$18,1))/SUM(OFFSET(J80,0,0,-计算结果!B$18,1)),SUM(OFFSET(I80,0,0,-ROW(),1))/SUM(OFFSET(J80,0,0,-ROW(),1)))</f>
        <v>0.7848533576010811</v>
      </c>
      <c r="L80" s="35" t="str">
        <f ca="1">(IF(K80&gt;计算结果!B$19,"卖",IF(K80&lt;计算结果!B$20,"买",'000300'!L79)))</f>
        <v>买</v>
      </c>
      <c r="M80" s="4" t="str">
        <f t="shared" ca="1" si="4"/>
        <v/>
      </c>
      <c r="N80" s="3">
        <f ca="1">IF(L79="买",E80/E79-1,0)-IF(M80=1,计算结果!B$17,0)</f>
        <v>4.3006258455515756E-3</v>
      </c>
      <c r="O80" s="2">
        <f t="shared" ca="1" si="5"/>
        <v>0.96435728152822731</v>
      </c>
      <c r="P80" s="3">
        <f ca="1">1-O80/MAX(O$2:O80)</f>
        <v>0.12955442429788921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2">
        <v>286.15384615384613</v>
      </c>
      <c r="J81" s="32">
        <v>596.15384615384619</v>
      </c>
      <c r="K81" s="34">
        <f ca="1">IF(ROW()&gt;计算结果!B$18+1,SUM(OFFSET(I81,0,0,-计算结果!B$18,1))/SUM(OFFSET(J81,0,0,-计算结果!B$18,1)),SUM(OFFSET(I81,0,0,-ROW(),1))/SUM(OFFSET(J81,0,0,-ROW(),1)))</f>
        <v>0.76142874098903024</v>
      </c>
      <c r="L81" s="35" t="str">
        <f ca="1">(IF(K81&gt;计算结果!B$19,"卖",IF(K81&lt;计算结果!B$20,"买",'000300'!L80)))</f>
        <v>买</v>
      </c>
      <c r="M81" s="4" t="str">
        <f t="shared" ca="1" si="4"/>
        <v/>
      </c>
      <c r="N81" s="3">
        <f ca="1">IF(L80="买",E81/E80-1,0)-IF(M81=1,计算结果!B$17,0)</f>
        <v>-1.2299031848249875E-2</v>
      </c>
      <c r="O81" s="2">
        <f t="shared" ca="1" si="5"/>
        <v>0.95249662060961993</v>
      </c>
      <c r="P81" s="3">
        <f ca="1">1-O81/MAX(O$2:O81)</f>
        <v>0.1402600621556177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2">
        <v>387.22222222222211</v>
      </c>
      <c r="J82" s="32">
        <v>472.22222222222211</v>
      </c>
      <c r="K82" s="34">
        <f ca="1">IF(ROW()&gt;计算结果!B$18+1,SUM(OFFSET(I82,0,0,-计算结果!B$18,1))/SUM(OFFSET(J82,0,0,-计算结果!B$18,1)),SUM(OFFSET(I82,0,0,-ROW(),1))/SUM(OFFSET(J82,0,0,-ROW(),1)))</f>
        <v>0.75538310623891669</v>
      </c>
      <c r="L82" s="35" t="str">
        <f ca="1">(IF(K82&gt;计算结果!B$19,"卖",IF(K82&lt;计算结果!B$20,"买",'000300'!L81)))</f>
        <v>买</v>
      </c>
      <c r="M82" s="4" t="str">
        <f t="shared" ca="1" si="4"/>
        <v/>
      </c>
      <c r="N82" s="3">
        <f ca="1">IF(L81="买",E82/E81-1,0)-IF(M82=1,计算结果!B$17,0)</f>
        <v>-1.7774574485779238E-2</v>
      </c>
      <c r="O82" s="2">
        <f t="shared" ca="1" si="5"/>
        <v>0.93556639847914125</v>
      </c>
      <c r="P82" s="3">
        <f ca="1">1-O82/MAX(O$2:O82)</f>
        <v>0.15554157371923183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2">
        <v>660</v>
      </c>
      <c r="J83" s="32">
        <v>220</v>
      </c>
      <c r="K83" s="34">
        <f ca="1">IF(ROW()&gt;计算结果!B$18+1,SUM(OFFSET(I83,0,0,-计算结果!B$18,1))/SUM(OFFSET(J83,0,0,-计算结果!B$18,1)),SUM(OFFSET(I83,0,0,-ROW(),1))/SUM(OFFSET(J83,0,0,-ROW(),1)))</f>
        <v>0.76989743636901875</v>
      </c>
      <c r="L83" s="35" t="str">
        <f ca="1">(IF(K83&gt;计算结果!B$19,"卖",IF(K83&lt;计算结果!B$20,"买",'000300'!L82)))</f>
        <v>买</v>
      </c>
      <c r="M83" s="4" t="str">
        <f t="shared" ca="1" si="4"/>
        <v/>
      </c>
      <c r="N83" s="3">
        <f ca="1">IF(L82="买",E83/E82-1,0)-IF(M83=1,计算结果!B$17,0)</f>
        <v>1.9417037321352026E-3</v>
      </c>
      <c r="O83" s="2">
        <f t="shared" ca="1" si="5"/>
        <v>0.93738299124672853</v>
      </c>
      <c r="P83" s="3">
        <f ca="1">1-O83/MAX(O$2:O83)</f>
        <v>0.15390188564128948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2">
        <v>258</v>
      </c>
      <c r="J84" s="32">
        <v>600</v>
      </c>
      <c r="K84" s="34">
        <f ca="1">IF(ROW()&gt;计算结果!B$18+1,SUM(OFFSET(I84,0,0,-计算结果!B$18,1))/SUM(OFFSET(J84,0,0,-计算结果!B$18,1)),SUM(OFFSET(I84,0,0,-ROW(),1))/SUM(OFFSET(J84,0,0,-ROW(),1)))</f>
        <v>0.76795036227513547</v>
      </c>
      <c r="L84" s="35" t="str">
        <f ca="1">(IF(K84&gt;计算结果!B$19,"卖",IF(K84&lt;计算结果!B$20,"买",'000300'!L83)))</f>
        <v>买</v>
      </c>
      <c r="M84" s="4" t="str">
        <f t="shared" ca="1" si="4"/>
        <v/>
      </c>
      <c r="N84" s="3">
        <f ca="1">IF(L83="买",E84/E83-1,0)-IF(M84=1,计算结果!B$17,0)</f>
        <v>-1.3824729026297389E-2</v>
      </c>
      <c r="O84" s="2">
        <f t="shared" ca="1" si="5"/>
        <v>0.92442392539888241</v>
      </c>
      <c r="P84" s="3">
        <f ca="1">1-O84/MAX(O$2:O84)</f>
        <v>0.16559896280195985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2">
        <v>731.04739336492889</v>
      </c>
      <c r="J85" s="32">
        <v>140.04739336492889</v>
      </c>
      <c r="K85" s="34">
        <f ca="1">IF(ROW()&gt;计算结果!B$18+1,SUM(OFFSET(I85,0,0,-计算结果!B$18,1))/SUM(OFFSET(J85,0,0,-计算结果!B$18,1)),SUM(OFFSET(I85,0,0,-ROW(),1))/SUM(OFFSET(J85,0,0,-ROW(),1)))</f>
        <v>0.79066943577601101</v>
      </c>
      <c r="L85" s="35" t="str">
        <f ca="1">(IF(K85&gt;计算结果!B$19,"卖",IF(K85&lt;计算结果!B$20,"买",'000300'!L84)))</f>
        <v>买</v>
      </c>
      <c r="M85" s="4" t="str">
        <f t="shared" ca="1" si="4"/>
        <v/>
      </c>
      <c r="N85" s="3">
        <f ca="1">IF(L84="买",E85/E84-1,0)-IF(M85=1,计算结果!B$17,0)</f>
        <v>7.0721034652165837E-3</v>
      </c>
      <c r="O85" s="2">
        <f t="shared" ca="1" si="5"/>
        <v>0.93096154704502498</v>
      </c>
      <c r="P85" s="3">
        <f ca="1">1-O85/MAX(O$2:O85)</f>
        <v>0.15969799233541115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2">
        <v>626.73469387755108</v>
      </c>
      <c r="J86" s="32">
        <v>211.73469387755108</v>
      </c>
      <c r="K86" s="34">
        <f ca="1">IF(ROW()&gt;计算结果!B$18+1,SUM(OFFSET(I86,0,0,-计算结果!B$18,1))/SUM(OFFSET(J86,0,0,-计算结果!B$18,1)),SUM(OFFSET(I86,0,0,-ROW(),1))/SUM(OFFSET(J86,0,0,-ROW(),1)))</f>
        <v>0.82839226085317141</v>
      </c>
      <c r="L86" s="35" t="str">
        <f ca="1">(IF(K86&gt;计算结果!B$19,"卖",IF(K86&lt;计算结果!B$20,"买",'000300'!L85)))</f>
        <v>买</v>
      </c>
      <c r="M86" s="4" t="str">
        <f t="shared" ca="1" si="4"/>
        <v/>
      </c>
      <c r="N86" s="3">
        <f ca="1">IF(L85="买",E86/E85-1,0)-IF(M86=1,计算结果!B$17,0)</f>
        <v>1.9739976856578689E-3</v>
      </c>
      <c r="O86" s="2">
        <f t="shared" ca="1" si="5"/>
        <v>0.93279926298432836</v>
      </c>
      <c r="P86" s="3">
        <f ca="1">1-O86/MAX(O$2:O86)</f>
        <v>0.15803923811702758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2">
        <v>419.9999999999996</v>
      </c>
      <c r="J87" s="32">
        <v>399.9999999999996</v>
      </c>
      <c r="K87" s="34">
        <f ca="1">IF(ROW()&gt;计算结果!B$18+1,SUM(OFFSET(I87,0,0,-计算结果!B$18,1))/SUM(OFFSET(J87,0,0,-计算结果!B$18,1)),SUM(OFFSET(I87,0,0,-ROW(),1))/SUM(OFFSET(J87,0,0,-ROW(),1)))</f>
        <v>0.81635136052769108</v>
      </c>
      <c r="L87" s="35" t="str">
        <f ca="1">(IF(K87&gt;计算结果!B$19,"卖",IF(K87&lt;计算结果!B$20,"买",'000300'!L86)))</f>
        <v>买</v>
      </c>
      <c r="M87" s="4" t="str">
        <f t="shared" ca="1" si="4"/>
        <v/>
      </c>
      <c r="N87" s="3">
        <f ca="1">IF(L86="买",E87/E86-1,0)-IF(M87=1,计算结果!B$17,0)</f>
        <v>1.0982789855071839E-3</v>
      </c>
      <c r="O87" s="2">
        <f t="shared" ca="1" si="5"/>
        <v>0.93382373681256059</v>
      </c>
      <c r="P87" s="3">
        <f ca="1">1-O87/MAX(O$2:O87)</f>
        <v>0.15711453030562994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2">
        <v>245.99999999999994</v>
      </c>
      <c r="J88" s="32">
        <v>600</v>
      </c>
      <c r="K88" s="34">
        <f ca="1">IF(ROW()&gt;计算结果!B$18+1,SUM(OFFSET(I88,0,0,-计算结果!B$18,1))/SUM(OFFSET(J88,0,0,-计算结果!B$18,1)),SUM(OFFSET(I88,0,0,-ROW(),1))/SUM(OFFSET(J88,0,0,-ROW(),1)))</f>
        <v>0.82090957658969033</v>
      </c>
      <c r="L88" s="35" t="str">
        <f ca="1">(IF(K88&gt;计算结果!B$19,"卖",IF(K88&lt;计算结果!B$20,"买",'000300'!L87)))</f>
        <v>买</v>
      </c>
      <c r="M88" s="4" t="str">
        <f t="shared" ca="1" si="4"/>
        <v/>
      </c>
      <c r="N88" s="3">
        <f ca="1">IF(L87="买",E88/E87-1,0)-IF(M88=1,计算结果!B$17,0)</f>
        <v>-1.594715948290415E-3</v>
      </c>
      <c r="O88" s="2">
        <f t="shared" ca="1" si="5"/>
        <v>0.93233455320657344</v>
      </c>
      <c r="P88" s="3">
        <f ca="1">1-O88/MAX(O$2:O88)</f>
        <v>0.15845869320673389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2">
        <v>66.608695652173907</v>
      </c>
      <c r="J89" s="32">
        <v>832.60869565217388</v>
      </c>
      <c r="K89" s="34">
        <f ca="1">IF(ROW()&gt;计算结果!B$18+1,SUM(OFFSET(I89,0,0,-计算结果!B$18,1))/SUM(OFFSET(J89,0,0,-计算结果!B$18,1)),SUM(OFFSET(I89,0,0,-ROW(),1))/SUM(OFFSET(J89,0,0,-ROW(),1)))</f>
        <v>0.78661361456466905</v>
      </c>
      <c r="L89" s="35" t="str">
        <f ca="1">(IF(K89&gt;计算结果!B$19,"卖",IF(K89&lt;计算结果!B$20,"买",'000300'!L88)))</f>
        <v>买</v>
      </c>
      <c r="M89" s="4" t="str">
        <f t="shared" ca="1" si="4"/>
        <v/>
      </c>
      <c r="N89" s="3">
        <f ca="1">IF(L88="买",E89/E88-1,0)-IF(M89=1,计算结果!B$17,0)</f>
        <v>-2.199918437627435E-2</v>
      </c>
      <c r="O89" s="2">
        <f t="shared" ca="1" si="5"/>
        <v>0.91182395347021061</v>
      </c>
      <c r="P89" s="3">
        <f ca="1">1-O89/MAX(O$2:O89)</f>
        <v>0.17697191557512981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2">
        <v>801.93607305936075</v>
      </c>
      <c r="J90" s="32">
        <v>105.93607305936075</v>
      </c>
      <c r="K90" s="34">
        <f ca="1">IF(ROW()&gt;计算结果!B$18+1,SUM(OFFSET(I90,0,0,-计算结果!B$18,1))/SUM(OFFSET(J90,0,0,-计算结果!B$18,1)),SUM(OFFSET(I90,0,0,-ROW(),1))/SUM(OFFSET(J90,0,0,-ROW(),1)))</f>
        <v>0.78091929663592252</v>
      </c>
      <c r="L90" s="35" t="str">
        <f ca="1">(IF(K90&gt;计算结果!B$19,"卖",IF(K90&lt;计算结果!B$20,"买",'000300'!L89)))</f>
        <v>买</v>
      </c>
      <c r="M90" s="4" t="str">
        <f t="shared" ca="1" si="4"/>
        <v/>
      </c>
      <c r="N90" s="3">
        <f ca="1">IF(L89="买",E90/E89-1,0)-IF(M90=1,计算结果!B$17,0)</f>
        <v>5.9304561354738272E-3</v>
      </c>
      <c r="O90" s="2">
        <f t="shared" ca="1" si="5"/>
        <v>0.91723148542954003</v>
      </c>
      <c r="P90" s="3">
        <f ca="1">1-O90/MAX(O$2:O90)</f>
        <v>0.17209098362218511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2">
        <v>489.85714285714278</v>
      </c>
      <c r="J91" s="32">
        <v>362.85714285714278</v>
      </c>
      <c r="K91" s="34">
        <f ca="1">IF(ROW()&gt;计算结果!B$18+1,SUM(OFFSET(I91,0,0,-计算结果!B$18,1))/SUM(OFFSET(J91,0,0,-计算结果!B$18,1)),SUM(OFFSET(I91,0,0,-ROW(),1))/SUM(OFFSET(J91,0,0,-ROW(),1)))</f>
        <v>0.7828146488608777</v>
      </c>
      <c r="L91" s="35" t="str">
        <f ca="1">(IF(K91&gt;计算结果!B$19,"卖",IF(K91&lt;计算结果!B$20,"买",'000300'!L90)))</f>
        <v>买</v>
      </c>
      <c r="M91" s="4" t="str">
        <f t="shared" ca="1" si="4"/>
        <v/>
      </c>
      <c r="N91" s="3">
        <f ca="1">IF(L90="买",E91/E90-1,0)-IF(M91=1,计算结果!B$17,0)</f>
        <v>-1.1514635101184112E-5</v>
      </c>
      <c r="O91" s="2">
        <f t="shared" ca="1" si="5"/>
        <v>0.91722092384368203</v>
      </c>
      <c r="P91" s="3">
        <f ca="1">1-O91/MAX(O$2:O91)</f>
        <v>0.17210051669240556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2">
        <v>188.29577464788733</v>
      </c>
      <c r="J92" s="32">
        <v>649.29577464788736</v>
      </c>
      <c r="K92" s="34">
        <f ca="1">IF(ROW()&gt;计算结果!B$18+1,SUM(OFFSET(I92,0,0,-计算结果!B$18,1))/SUM(OFFSET(J92,0,0,-计算结果!B$18,1)),SUM(OFFSET(I92,0,0,-ROW(),1))/SUM(OFFSET(J92,0,0,-ROW(),1)))</f>
        <v>0.79400564431413678</v>
      </c>
      <c r="L92" s="35" t="str">
        <f ca="1">(IF(K92&gt;计算结果!B$19,"卖",IF(K92&lt;计算结果!B$20,"买",'000300'!L91)))</f>
        <v>买</v>
      </c>
      <c r="M92" s="4" t="str">
        <f t="shared" ca="1" si="4"/>
        <v/>
      </c>
      <c r="N92" s="3">
        <f ca="1">IF(L91="买",E92/E91-1,0)-IF(M92=1,计算结果!B$17,0)</f>
        <v>-1.2804421670792765E-2</v>
      </c>
      <c r="O92" s="2">
        <f t="shared" ca="1" si="5"/>
        <v>0.90547644036951347</v>
      </c>
      <c r="P92" s="3">
        <f ca="1">1-O92/MAX(O$2:O92)</f>
        <v>0.18270129077770747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2">
        <v>281</v>
      </c>
      <c r="J93" s="32">
        <v>562</v>
      </c>
      <c r="K93" s="34">
        <f ca="1">IF(ROW()&gt;计算结果!B$18+1,SUM(OFFSET(I93,0,0,-计算结果!B$18,1))/SUM(OFFSET(J93,0,0,-计算结果!B$18,1)),SUM(OFFSET(I93,0,0,-ROW(),1))/SUM(OFFSET(J93,0,0,-ROW(),1)))</f>
        <v>0.77676099198418413</v>
      </c>
      <c r="L93" s="35" t="str">
        <f ca="1">(IF(K93&gt;计算结果!B$19,"卖",IF(K93&lt;计算结果!B$20,"买",'000300'!L92)))</f>
        <v>买</v>
      </c>
      <c r="M93" s="4" t="str">
        <f t="shared" ca="1" si="4"/>
        <v/>
      </c>
      <c r="N93" s="3">
        <f ca="1">IF(L92="买",E93/E92-1,0)-IF(M93=1,计算结果!B$17,0)</f>
        <v>-9.1213418403649493E-3</v>
      </c>
      <c r="O93" s="2">
        <f t="shared" ca="1" si="5"/>
        <v>0.89721728022850633</v>
      </c>
      <c r="P93" s="3">
        <f ca="1">1-O93/MAX(O$2:O93)</f>
        <v>0.19015615169021305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2">
        <v>686.98863636363637</v>
      </c>
      <c r="J94" s="32">
        <v>151.98863636363637</v>
      </c>
      <c r="K94" s="34">
        <f ca="1">IF(ROW()&gt;计算结果!B$18+1,SUM(OFFSET(I94,0,0,-计算结果!B$18,1))/SUM(OFFSET(J94,0,0,-计算结果!B$18,1)),SUM(OFFSET(I94,0,0,-ROW(),1))/SUM(OFFSET(J94,0,0,-ROW(),1)))</f>
        <v>0.80492630189877079</v>
      </c>
      <c r="L94" s="35" t="str">
        <f ca="1">(IF(K94&gt;计算结果!B$19,"卖",IF(K94&lt;计算结果!B$20,"买",'000300'!L93)))</f>
        <v>买</v>
      </c>
      <c r="M94" s="4" t="str">
        <f t="shared" ca="1" si="4"/>
        <v/>
      </c>
      <c r="N94" s="3">
        <f ca="1">IF(L93="买",E94/E93-1,0)-IF(M94=1,计算结果!B$17,0)</f>
        <v>7.1806099987050676E-3</v>
      </c>
      <c r="O94" s="2">
        <f t="shared" ca="1" si="5"/>
        <v>0.90365984760192608</v>
      </c>
      <c r="P94" s="3">
        <f ca="1">1-O94/MAX(O$2:O94)</f>
        <v>0.18434097885565004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2">
        <v>340.66666666666657</v>
      </c>
      <c r="J95" s="32">
        <v>486.66666666666657</v>
      </c>
      <c r="K95" s="34">
        <f ca="1">IF(ROW()&gt;计算结果!B$18+1,SUM(OFFSET(I95,0,0,-计算结果!B$18,1))/SUM(OFFSET(J95,0,0,-计算结果!B$18,1)),SUM(OFFSET(I95,0,0,-ROW(),1))/SUM(OFFSET(J95,0,0,-ROW(),1)))</f>
        <v>0.8204887855747599</v>
      </c>
      <c r="L95" s="35" t="str">
        <f ca="1">(IF(K95&gt;计算结果!B$19,"卖",IF(K95&lt;计算结果!B$20,"买",'000300'!L94)))</f>
        <v>买</v>
      </c>
      <c r="M95" s="4" t="str">
        <f t="shared" ca="1" si="4"/>
        <v/>
      </c>
      <c r="N95" s="3">
        <f ca="1">IF(L94="买",E95/E94-1,0)-IF(M95=1,计算结果!B$17,0)</f>
        <v>3.9737730975564212E-4</v>
      </c>
      <c r="O95" s="2">
        <f t="shared" ca="1" si="5"/>
        <v>0.90401894152110029</v>
      </c>
      <c r="P95" s="3">
        <f ca="1">1-O95/MAX(O$2:O95)</f>
        <v>0.18401685446814975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2">
        <v>89.235955056179776</v>
      </c>
      <c r="J96" s="32">
        <v>811.23595505617982</v>
      </c>
      <c r="K96" s="34">
        <f ca="1">IF(ROW()&gt;计算结果!B$18+1,SUM(OFFSET(I96,0,0,-计算结果!B$18,1))/SUM(OFFSET(J96,0,0,-计算结果!B$18,1)),SUM(OFFSET(I96,0,0,-ROW(),1))/SUM(OFFSET(J96,0,0,-ROW(),1)))</f>
        <v>0.80853057124440963</v>
      </c>
      <c r="L96" s="35" t="str">
        <f ca="1">(IF(K96&gt;计算结果!B$19,"卖",IF(K96&lt;计算结果!B$20,"买",'000300'!L95)))</f>
        <v>买</v>
      </c>
      <c r="M96" s="4" t="str">
        <f t="shared" ca="1" si="4"/>
        <v/>
      </c>
      <c r="N96" s="3">
        <f ca="1">IF(L95="买",E96/E95-1,0)-IF(M96=1,计算结果!B$17,0)</f>
        <v>-2.1519948595128291E-2</v>
      </c>
      <c r="O96" s="2">
        <f t="shared" ca="1" si="5"/>
        <v>0.8845645003705439</v>
      </c>
      <c r="P96" s="3">
        <f ca="1">1-O96/MAX(O$2:O96)</f>
        <v>0.20157676981448625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2">
        <v>236.58064516129033</v>
      </c>
      <c r="J97" s="32">
        <v>622.58064516129036</v>
      </c>
      <c r="K97" s="34">
        <f ca="1">IF(ROW()&gt;计算结果!B$18+1,SUM(OFFSET(I97,0,0,-计算结果!B$18,1))/SUM(OFFSET(J97,0,0,-计算结果!B$18,1)),SUM(OFFSET(I97,0,0,-ROW(),1))/SUM(OFFSET(J97,0,0,-ROW(),1)))</f>
        <v>0.81158360662984208</v>
      </c>
      <c r="L97" s="35" t="str">
        <f ca="1">(IF(K97&gt;计算结果!B$19,"卖",IF(K97&lt;计算结果!B$20,"买",'000300'!L96)))</f>
        <v>买</v>
      </c>
      <c r="M97" s="4" t="str">
        <f t="shared" ca="1" si="4"/>
        <v/>
      </c>
      <c r="N97" s="3">
        <f ca="1">IF(L96="买",E97/E96-1,0)-IF(M97=1,计算结果!B$17,0)</f>
        <v>-2.2864852602294872E-2</v>
      </c>
      <c r="O97" s="2">
        <f t="shared" ca="1" si="5"/>
        <v>0.86433906345234879</v>
      </c>
      <c r="P97" s="3">
        <f ca="1">1-O97/MAX(O$2:O97)</f>
        <v>0.21983259928692622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2">
        <v>396.4545454545455</v>
      </c>
      <c r="J98" s="32">
        <v>445.4545454545455</v>
      </c>
      <c r="K98" s="34">
        <f ca="1">IF(ROW()&gt;计算结果!B$18+1,SUM(OFFSET(I98,0,0,-计算结果!B$18,1))/SUM(OFFSET(J98,0,0,-计算结果!B$18,1)),SUM(OFFSET(I98,0,0,-ROW(),1))/SUM(OFFSET(J98,0,0,-ROW(),1)))</f>
        <v>0.83389707074335584</v>
      </c>
      <c r="L98" s="35" t="str">
        <f ca="1">(IF(K98&gt;计算结果!B$19,"卖",IF(K98&lt;计算结果!B$20,"买",'000300'!L97)))</f>
        <v>买</v>
      </c>
      <c r="M98" s="4" t="str">
        <f t="shared" ca="1" si="4"/>
        <v/>
      </c>
      <c r="N98" s="3">
        <f ca="1">IF(L97="买",E98/E97-1,0)-IF(M98=1,计算结果!B$17,0)</f>
        <v>-4.2767418558620207E-4</v>
      </c>
      <c r="O98" s="2">
        <f t="shared" ca="1" si="5"/>
        <v>0.86396940794731647</v>
      </c>
      <c r="P98" s="3">
        <f ca="1">1-O98/MAX(O$2:O98)</f>
        <v>0.22016625674464707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2">
        <v>752.12552301255232</v>
      </c>
      <c r="J99" s="32">
        <v>130.12552301255232</v>
      </c>
      <c r="K99" s="34">
        <f ca="1">IF(ROW()&gt;计算结果!B$18+1,SUM(OFFSET(I99,0,0,-计算结果!B$18,1))/SUM(OFFSET(J99,0,0,-计算结果!B$18,1)),SUM(OFFSET(I99,0,0,-ROW(),1))/SUM(OFFSET(J99,0,0,-ROW(),1)))</f>
        <v>0.85429015623320792</v>
      </c>
      <c r="L99" s="35" t="str">
        <f ca="1">(IF(K99&gt;计算结果!B$19,"卖",IF(K99&lt;计算结果!B$20,"买",'000300'!L98)))</f>
        <v>买</v>
      </c>
      <c r="M99" s="4" t="str">
        <f t="shared" ca="1" si="4"/>
        <v/>
      </c>
      <c r="N99" s="3">
        <f ca="1">IF(L98="买",E99/E98-1,0)-IF(M99=1,计算结果!B$17,0)</f>
        <v>2.5634756671515824E-2</v>
      </c>
      <c r="O99" s="2">
        <f t="shared" ca="1" si="5"/>
        <v>0.88611705349167946</v>
      </c>
      <c r="P99" s="3">
        <f ca="1">1-O99/MAX(O$2:O99)</f>
        <v>0.20017540849205884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2">
        <v>479.77777777777771</v>
      </c>
      <c r="J100" s="32">
        <v>377.77777777777771</v>
      </c>
      <c r="K100" s="34">
        <f ca="1">IF(ROW()&gt;计算结果!B$18+1,SUM(OFFSET(I100,0,0,-计算结果!B$18,1))/SUM(OFFSET(J100,0,0,-计算结果!B$18,1)),SUM(OFFSET(I100,0,0,-ROW(),1))/SUM(OFFSET(J100,0,0,-ROW(),1)))</f>
        <v>0.88279555738463811</v>
      </c>
      <c r="L100" s="35" t="str">
        <f ca="1">(IF(K100&gt;计算结果!B$19,"卖",IF(K100&lt;计算结果!B$20,"买",'000300'!L99)))</f>
        <v>买</v>
      </c>
      <c r="M100" s="4" t="str">
        <f t="shared" ca="1" si="4"/>
        <v/>
      </c>
      <c r="N100" s="3">
        <f ca="1">IF(L99="买",E100/E99-1,0)-IF(M100=1,计算结果!B$17,0)</f>
        <v>-2.0500595947556821E-3</v>
      </c>
      <c r="O100" s="2">
        <f t="shared" ca="1" si="5"/>
        <v>0.88430046072409219</v>
      </c>
      <c r="P100" s="3">
        <f ca="1">1-O100/MAX(O$2:O100)</f>
        <v>0.2018150965700013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2">
        <v>4379.1481481481487</v>
      </c>
      <c r="J101" s="32">
        <v>3448.1481481481487</v>
      </c>
      <c r="K101" s="34">
        <f ca="1">IF(ROW()&gt;计算结果!B$18+1,SUM(OFFSET(I101,0,0,-计算结果!B$18,1))/SUM(OFFSET(J101,0,0,-计算结果!B$18,1)),SUM(OFFSET(I101,0,0,-ROW(),1))/SUM(OFFSET(J101,0,0,-ROW(),1)))</f>
        <v>0.92825279033483288</v>
      </c>
      <c r="L101" s="35" t="str">
        <f ca="1">(IF(K101&gt;计算结果!B$19,"卖",IF(K101&lt;计算结果!B$20,"买",'000300'!L100)))</f>
        <v>买</v>
      </c>
      <c r="M101" s="4" t="str">
        <f t="shared" ca="1" si="4"/>
        <v/>
      </c>
      <c r="N101" s="3">
        <f ca="1">IF(L100="买",E101/E100-1,0)-IF(M101=1,计算结果!B$17,0)</f>
        <v>8.1800592394420057E-2</v>
      </c>
      <c r="O101" s="2">
        <f t="shared" ca="1" si="5"/>
        <v>0.95663676226598149</v>
      </c>
      <c r="P101" s="3">
        <f ca="1">1-O101/MAX(O$2:O101)</f>
        <v>0.13652309862914436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2">
        <v>534.35087719298235</v>
      </c>
      <c r="J102" s="32">
        <v>340.35087719298235</v>
      </c>
      <c r="K102" s="34">
        <f ca="1">IF(ROW()&gt;计算结果!B$18+1,SUM(OFFSET(I102,0,0,-计算结果!B$18,1))/SUM(OFFSET(J102,0,0,-计算结果!B$18,1)),SUM(OFFSET(I102,0,0,-ROW(),1))/SUM(OFFSET(J102,0,0,-ROW(),1)))</f>
        <v>0.91527072324009617</v>
      </c>
      <c r="L102" s="35" t="str">
        <f ca="1">(IF(K102&gt;计算结果!B$19,"卖",IF(K102&lt;计算结果!B$20,"买",'000300'!L101)))</f>
        <v>买</v>
      </c>
      <c r="M102" s="4" t="str">
        <f t="shared" ca="1" si="4"/>
        <v/>
      </c>
      <c r="N102" s="3">
        <f ca="1">IF(L101="买",E102/E101-1,0)-IF(M102=1,计算结果!B$17,0)</f>
        <v>7.5405456131247828E-3</v>
      </c>
      <c r="O102" s="2">
        <f t="shared" ca="1" si="5"/>
        <v>0.96385032540704008</v>
      </c>
      <c r="P102" s="3">
        <f ca="1">1-O102/MAX(O$2:O102)</f>
        <v>0.13001201166847787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2">
        <v>127.04761904761905</v>
      </c>
      <c r="J103" s="32">
        <v>794.04761904761904</v>
      </c>
      <c r="K103" s="34">
        <f ca="1">IF(ROW()&gt;计算结果!B$18+1,SUM(OFFSET(I103,0,0,-计算结果!B$18,1))/SUM(OFFSET(J103,0,0,-计算结果!B$18,1)),SUM(OFFSET(I103,0,0,-ROW(),1))/SUM(OFFSET(J103,0,0,-ROW(),1)))</f>
        <v>0.8998163935987421</v>
      </c>
      <c r="L103" s="35" t="str">
        <f ca="1">(IF(K103&gt;计算结果!B$19,"卖",IF(K103&lt;计算结果!B$20,"买",'000300'!L102)))</f>
        <v>买</v>
      </c>
      <c r="M103" s="4" t="str">
        <f t="shared" ca="1" si="4"/>
        <v/>
      </c>
      <c r="N103" s="3">
        <f ca="1">IF(L102="买",E103/E102-1,0)-IF(M103=1,计算结果!B$17,0)</f>
        <v>-1.9767696690773717E-2</v>
      </c>
      <c r="O103" s="2">
        <f t="shared" ca="1" si="5"/>
        <v>0.94479722451909021</v>
      </c>
      <c r="P103" s="3">
        <f ca="1">1-O103/MAX(O$2:O103)</f>
        <v>0.14720967034643173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2">
        <v>535.72727272727275</v>
      </c>
      <c r="J104" s="32">
        <v>322.72727272727275</v>
      </c>
      <c r="K104" s="34">
        <f ca="1">IF(ROW()&gt;计算结果!B$18+1,SUM(OFFSET(I104,0,0,-计算结果!B$18,1))/SUM(OFFSET(J104,0,0,-计算结果!B$18,1)),SUM(OFFSET(I104,0,0,-ROW(),1))/SUM(OFFSET(J104,0,0,-ROW(),1)))</f>
        <v>0.92351915593168576</v>
      </c>
      <c r="L104" s="35" t="str">
        <f ca="1">(IF(K104&gt;计算结果!B$19,"卖",IF(K104&lt;计算结果!B$20,"买",'000300'!L103)))</f>
        <v>买</v>
      </c>
      <c r="M104" s="4" t="str">
        <f t="shared" ca="1" si="4"/>
        <v/>
      </c>
      <c r="N104" s="3">
        <f ca="1">IF(L103="买",E104/E103-1,0)-IF(M104=1,计算结果!B$17,0)</f>
        <v>-1.7885888034340214E-3</v>
      </c>
      <c r="O104" s="2">
        <f t="shared" ca="1" si="5"/>
        <v>0.94310737078179985</v>
      </c>
      <c r="P104" s="3">
        <f ca="1">1-O104/MAX(O$2:O104)</f>
        <v>0.14873496158172694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2">
        <v>133.33734939759037</v>
      </c>
      <c r="J105" s="32">
        <v>784.3373493975904</v>
      </c>
      <c r="K105" s="34">
        <f ca="1">IF(ROW()&gt;计算结果!B$18+1,SUM(OFFSET(I105,0,0,-计算结果!B$18,1))/SUM(OFFSET(J105,0,0,-计算结果!B$18,1)),SUM(OFFSET(I105,0,0,-ROW(),1))/SUM(OFFSET(J105,0,0,-ROW(),1)))</f>
        <v>0.90884966561997105</v>
      </c>
      <c r="L105" s="35" t="str">
        <f ca="1">(IF(K105&gt;计算结果!B$19,"卖",IF(K105&lt;计算结果!B$20,"买",'000300'!L104)))</f>
        <v>买</v>
      </c>
      <c r="M105" s="4" t="str">
        <f t="shared" ca="1" si="4"/>
        <v/>
      </c>
      <c r="N105" s="3">
        <f ca="1">IF(L104="买",E105/E104-1,0)-IF(M105=1,计算结果!B$17,0)</f>
        <v>-1.0549184733918748E-2</v>
      </c>
      <c r="O105" s="2">
        <f t="shared" ca="1" si="5"/>
        <v>0.93315835690350224</v>
      </c>
      <c r="P105" s="3">
        <f ca="1">1-O105/MAX(O$2:O105)</f>
        <v>0.15771511372952773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2">
        <v>98.318181818181813</v>
      </c>
      <c r="J106" s="32">
        <v>819.31818181818176</v>
      </c>
      <c r="K106" s="34">
        <f ca="1">IF(ROW()&gt;计算结果!B$18+1,SUM(OFFSET(I106,0,0,-计算结果!B$18,1))/SUM(OFFSET(J106,0,0,-计算结果!B$18,1)),SUM(OFFSET(I106,0,0,-ROW(),1))/SUM(OFFSET(J106,0,0,-ROW(),1)))</f>
        <v>0.9090178269526461</v>
      </c>
      <c r="L106" s="35" t="str">
        <f ca="1">(IF(K106&gt;计算结果!B$19,"卖",IF(K106&lt;计算结果!B$20,"买",'000300'!L105)))</f>
        <v>买</v>
      </c>
      <c r="M106" s="4" t="str">
        <f t="shared" ca="1" si="4"/>
        <v/>
      </c>
      <c r="N106" s="3">
        <f ca="1">IF(L105="买",E106/E105-1,0)-IF(M106=1,计算结果!B$17,0)</f>
        <v>-1.8912556307580819E-2</v>
      </c>
      <c r="O106" s="2">
        <f t="shared" ca="1" si="5"/>
        <v>0.91550994693467513</v>
      </c>
      <c r="P106" s="3">
        <f ca="1">1-O106/MAX(O$2:O106)</f>
        <v>0.17364487406814233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2">
        <v>641.83673469387759</v>
      </c>
      <c r="J107" s="32">
        <v>216.83673469387759</v>
      </c>
      <c r="K107" s="34">
        <f ca="1">IF(ROW()&gt;计算结果!B$18+1,SUM(OFFSET(I107,0,0,-计算结果!B$18,1))/SUM(OFFSET(J107,0,0,-计算结果!B$18,1)),SUM(OFFSET(I107,0,0,-ROW(),1))/SUM(OFFSET(J107,0,0,-ROW(),1)))</f>
        <v>0.91199173648370024</v>
      </c>
      <c r="L107" s="35" t="str">
        <f ca="1">(IF(K107&gt;计算结果!B$19,"卖",IF(K107&lt;计算结果!B$20,"买",'000300'!L106)))</f>
        <v>买</v>
      </c>
      <c r="M107" s="4" t="str">
        <f t="shared" ca="1" si="4"/>
        <v/>
      </c>
      <c r="N107" s="3">
        <f ca="1">IF(L106="买",E107/E106-1,0)-IF(M107=1,计算结果!B$17,0)</f>
        <v>1.4316532653461334E-2</v>
      </c>
      <c r="O107" s="2">
        <f t="shared" ca="1" si="5"/>
        <v>0.92861687498453405</v>
      </c>
      <c r="P107" s="3">
        <f ca="1">1-O107/MAX(O$2:O107)</f>
        <v>0.16181433392438371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2">
        <v>325.21951219512192</v>
      </c>
      <c r="J108" s="32">
        <v>551.21951219512198</v>
      </c>
      <c r="K108" s="34">
        <f ca="1">IF(ROW()&gt;计算结果!B$18+1,SUM(OFFSET(I108,0,0,-计算结果!B$18,1))/SUM(OFFSET(J108,0,0,-计算结果!B$18,1)),SUM(OFFSET(I108,0,0,-ROW(),1))/SUM(OFFSET(J108,0,0,-ROW(),1)))</f>
        <v>0.87167014054605452</v>
      </c>
      <c r="L108" s="35" t="str">
        <f ca="1">(IF(K108&gt;计算结果!B$19,"卖",IF(K108&lt;计算结果!B$20,"买",'000300'!L107)))</f>
        <v>买</v>
      </c>
      <c r="M108" s="4" t="str">
        <f t="shared" ca="1" si="4"/>
        <v/>
      </c>
      <c r="N108" s="3">
        <f ca="1">IF(L107="买",E108/E107-1,0)-IF(M108=1,计算结果!B$17,0)</f>
        <v>1.2510804785952345E-3</v>
      </c>
      <c r="O108" s="2">
        <f t="shared" ca="1" si="5"/>
        <v>0.9297786494289213</v>
      </c>
      <c r="P108" s="3">
        <f ca="1">1-O108/MAX(O$2:O108)</f>
        <v>0.16076569620011816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2">
        <v>847</v>
      </c>
      <c r="J109" s="32">
        <v>28</v>
      </c>
      <c r="K109" s="34">
        <f ca="1">IF(ROW()&gt;计算结果!B$18+1,SUM(OFFSET(I109,0,0,-计算结果!B$18,1))/SUM(OFFSET(J109,0,0,-计算结果!B$18,1)),SUM(OFFSET(I109,0,0,-ROW(),1))/SUM(OFFSET(J109,0,0,-ROW(),1)))</f>
        <v>0.92367124454664185</v>
      </c>
      <c r="L109" s="35" t="str">
        <f ca="1">(IF(K109&gt;计算结果!B$19,"卖",IF(K109&lt;计算结果!B$20,"买",'000300'!L108)))</f>
        <v>买</v>
      </c>
      <c r="M109" s="4" t="str">
        <f t="shared" ca="1" si="4"/>
        <v/>
      </c>
      <c r="N109" s="3">
        <f ca="1">IF(L108="买",E109/E108-1,0)-IF(M109=1,计算结果!B$17,0)</f>
        <v>2.9443169684440162E-2</v>
      </c>
      <c r="O109" s="2">
        <f t="shared" ca="1" si="5"/>
        <v>0.9571542799730266</v>
      </c>
      <c r="P109" s="3">
        <f ca="1">1-O109/MAX(O$2:O109)</f>
        <v>0.13605597818833526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2">
        <v>218.07692307692307</v>
      </c>
      <c r="J110" s="32">
        <v>623.07692307692309</v>
      </c>
      <c r="K110" s="34">
        <f ca="1">IF(ROW()&gt;计算结果!B$18+1,SUM(OFFSET(I110,0,0,-计算结果!B$18,1))/SUM(OFFSET(J110,0,0,-计算结果!B$18,1)),SUM(OFFSET(I110,0,0,-ROW(),1))/SUM(OFFSET(J110,0,0,-ROW(),1)))</f>
        <v>0.92444159629891576</v>
      </c>
      <c r="L110" s="35" t="str">
        <f ca="1">(IF(K110&gt;计算结果!B$19,"卖",IF(K110&lt;计算结果!B$20,"买",'000300'!L109)))</f>
        <v>买</v>
      </c>
      <c r="M110" s="4" t="str">
        <f t="shared" ca="1" si="4"/>
        <v/>
      </c>
      <c r="N110" s="3">
        <f ca="1">IF(L109="买",E110/E109-1,0)-IF(M110=1,计算结果!B$17,0)</f>
        <v>-1.1133670249155903E-2</v>
      </c>
      <c r="O110" s="2">
        <f t="shared" ca="1" si="5"/>
        <v>0.94649763984223867</v>
      </c>
      <c r="P110" s="3">
        <f ca="1">1-O110/MAX(O$2:O110)</f>
        <v>0.14567484604091596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2">
        <v>466.89743589743597</v>
      </c>
      <c r="J111" s="32">
        <v>335.89743589743597</v>
      </c>
      <c r="K111" s="34">
        <f ca="1">IF(ROW()&gt;计算结果!B$18+1,SUM(OFFSET(I111,0,0,-计算结果!B$18,1))/SUM(OFFSET(J111,0,0,-计算结果!B$18,1)),SUM(OFFSET(I111,0,0,-ROW(),1))/SUM(OFFSET(J111,0,0,-ROW(),1)))</f>
        <v>0.9064867826106684</v>
      </c>
      <c r="L111" s="35" t="str">
        <f ca="1">(IF(K111&gt;计算结果!B$19,"卖",IF(K111&lt;计算结果!B$20,"买",'000300'!L110)))</f>
        <v>买</v>
      </c>
      <c r="M111" s="4" t="str">
        <f t="shared" ca="1" si="4"/>
        <v/>
      </c>
      <c r="N111" s="3">
        <f ca="1">IF(L110="买",E111/E110-1,0)-IF(M111=1,计算结果!B$17,0)</f>
        <v>4.9990515192430696E-3</v>
      </c>
      <c r="O111" s="2">
        <f t="shared" ca="1" si="5"/>
        <v>0.95122923030665196</v>
      </c>
      <c r="P111" s="3">
        <f ca="1">1-O111/MAX(O$2:O111)</f>
        <v>0.14140403058208928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2">
        <v>184.56164383561648</v>
      </c>
      <c r="J112" s="32">
        <v>683.56164383561645</v>
      </c>
      <c r="K112" s="34">
        <f ca="1">IF(ROW()&gt;计算结果!B$18+1,SUM(OFFSET(I112,0,0,-计算结果!B$18,1))/SUM(OFFSET(J112,0,0,-计算结果!B$18,1)),SUM(OFFSET(I112,0,0,-ROW(),1))/SUM(OFFSET(J112,0,0,-ROW(),1)))</f>
        <v>0.86498742742120938</v>
      </c>
      <c r="L112" s="35" t="str">
        <f ca="1">(IF(K112&gt;计算结果!B$19,"卖",IF(K112&lt;计算结果!B$20,"买",'000300'!L111)))</f>
        <v>买</v>
      </c>
      <c r="M112" s="4" t="str">
        <f t="shared" ca="1" si="4"/>
        <v/>
      </c>
      <c r="N112" s="3">
        <f ca="1">IF(L111="买",E112/E111-1,0)-IF(M112=1,计算结果!B$17,0)</f>
        <v>-7.8609892855159291E-3</v>
      </c>
      <c r="O112" s="2">
        <f t="shared" ca="1" si="5"/>
        <v>0.94375162751914177</v>
      </c>
      <c r="P112" s="3">
        <f ca="1">1-O112/MAX(O$2:O112)</f>
        <v>0.1481534442982706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2">
        <v>518.15730337078651</v>
      </c>
      <c r="J113" s="32">
        <v>274.15730337078651</v>
      </c>
      <c r="K113" s="34">
        <f ca="1">IF(ROW()&gt;计算结果!B$18+1,SUM(OFFSET(I113,0,0,-计算结果!B$18,1))/SUM(OFFSET(J113,0,0,-计算结果!B$18,1)),SUM(OFFSET(I113,0,0,-ROW(),1))/SUM(OFFSET(J113,0,0,-ROW(),1)))</f>
        <v>0.84753181776020681</v>
      </c>
      <c r="L113" s="35" t="str">
        <f ca="1">(IF(K113&gt;计算结果!B$19,"卖",IF(K113&lt;计算结果!B$20,"买",'000300'!L112)))</f>
        <v>买</v>
      </c>
      <c r="M113" s="4" t="str">
        <f t="shared" ca="1" si="4"/>
        <v/>
      </c>
      <c r="N113" s="3">
        <f ca="1">IF(L112="买",E113/E112-1,0)-IF(M113=1,计算结果!B$17,0)</f>
        <v>5.2933737703815265E-3</v>
      </c>
      <c r="O113" s="2">
        <f t="shared" ca="1" si="5"/>
        <v>0.94874725763000645</v>
      </c>
      <c r="P113" s="3">
        <f ca="1">1-O113/MAX(O$2:O113)</f>
        <v>0.14364430208392931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2">
        <v>870.99962921764927</v>
      </c>
      <c r="J114" s="32">
        <v>7.9996292176492716</v>
      </c>
      <c r="K114" s="34">
        <f ca="1">IF(ROW()&gt;计算结果!B$18+1,SUM(OFFSET(I114,0,0,-计算结果!B$18,1))/SUM(OFFSET(J114,0,0,-计算结果!B$18,1)),SUM(OFFSET(I114,0,0,-ROW(),1))/SUM(OFFSET(J114,0,0,-ROW(),1)))</f>
        <v>0.8815860954462631</v>
      </c>
      <c r="L114" s="35" t="str">
        <f ca="1">(IF(K114&gt;计算结果!B$19,"卖",IF(K114&lt;计算结果!B$20,"买",'000300'!L113)))</f>
        <v>买</v>
      </c>
      <c r="M114" s="4" t="str">
        <f t="shared" ca="1" si="4"/>
        <v/>
      </c>
      <c r="N114" s="3">
        <f ca="1">IF(L113="买",E114/E113-1,0)-IF(M114=1,计算结果!B$17,0)</f>
        <v>1.9748413670266141E-2</v>
      </c>
      <c r="O114" s="2">
        <f t="shared" ca="1" si="5"/>
        <v>0.96748351094221441</v>
      </c>
      <c r="P114" s="3">
        <f ca="1">1-O114/MAX(O$2:O114)</f>
        <v>0.12673263551259317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2">
        <v>108.1764705882353</v>
      </c>
      <c r="J115" s="32">
        <v>721.17647058823536</v>
      </c>
      <c r="K115" s="34">
        <f ca="1">IF(ROW()&gt;计算结果!B$18+1,SUM(OFFSET(I115,0,0,-计算结果!B$18,1))/SUM(OFFSET(J115,0,0,-计算结果!B$18,1)),SUM(OFFSET(I115,0,0,-ROW(),1))/SUM(OFFSET(J115,0,0,-ROW(),1)))</f>
        <v>0.88579324085970668</v>
      </c>
      <c r="L115" s="35" t="str">
        <f ca="1">(IF(K115&gt;计算结果!B$19,"卖",IF(K115&lt;计算结果!B$20,"买",'000300'!L114)))</f>
        <v>买</v>
      </c>
      <c r="M115" s="4" t="str">
        <f t="shared" ca="1" si="4"/>
        <v/>
      </c>
      <c r="N115" s="3">
        <f ca="1">IF(L114="买",E115/E114-1,0)-IF(M115=1,计算结果!B$17,0)</f>
        <v>-1.3449194358324923E-2</v>
      </c>
      <c r="O115" s="2">
        <f t="shared" ca="1" si="5"/>
        <v>0.95447163716507799</v>
      </c>
      <c r="P115" s="3">
        <f ca="1">1-O115/MAX(O$2:O115)</f>
        <v>0.13847737802436655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2">
        <v>250.44444444444446</v>
      </c>
      <c r="J116" s="32">
        <v>544.44444444444446</v>
      </c>
      <c r="K116" s="34">
        <f ca="1">IF(ROW()&gt;计算结果!B$18+1,SUM(OFFSET(I116,0,0,-计算结果!B$18,1))/SUM(OFFSET(J116,0,0,-计算结果!B$18,1)),SUM(OFFSET(I116,0,0,-ROW(),1))/SUM(OFFSET(J116,0,0,-ROW(),1)))</f>
        <v>0.84523535489491852</v>
      </c>
      <c r="L116" s="35" t="str">
        <f ca="1">(IF(K116&gt;计算结果!B$19,"卖",IF(K116&lt;计算结果!B$20,"买",'000300'!L115)))</f>
        <v>买</v>
      </c>
      <c r="M116" s="4" t="str">
        <f t="shared" ca="1" si="4"/>
        <v/>
      </c>
      <c r="N116" s="3">
        <f ca="1">IF(L115="买",E116/E115-1,0)-IF(M116=1,计算结果!B$17,0)</f>
        <v>-5.3335103793210603E-3</v>
      </c>
      <c r="O116" s="2">
        <f t="shared" ca="1" si="5"/>
        <v>0.94938095278149048</v>
      </c>
      <c r="P116" s="3">
        <f ca="1">1-O116/MAX(O$2:O116)</f>
        <v>0.14307231787069341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2">
        <v>64.956521739130423</v>
      </c>
      <c r="J117" s="32">
        <v>811.95652173913038</v>
      </c>
      <c r="K117" s="34">
        <f ca="1">IF(ROW()&gt;计算结果!B$18+1,SUM(OFFSET(I117,0,0,-计算结果!B$18,1))/SUM(OFFSET(J117,0,0,-计算结果!B$18,1)),SUM(OFFSET(I117,0,0,-ROW(),1))/SUM(OFFSET(J117,0,0,-ROW(),1)))</f>
        <v>0.83950761662244067</v>
      </c>
      <c r="L117" s="35" t="str">
        <f ca="1">(IF(K117&gt;计算结果!B$19,"卖",IF(K117&lt;计算结果!B$20,"买",'000300'!L116)))</f>
        <v>买</v>
      </c>
      <c r="M117" s="4" t="str">
        <f t="shared" ca="1" si="4"/>
        <v/>
      </c>
      <c r="N117" s="3">
        <f ca="1">IF(L116="买",E117/E116-1,0)-IF(M117=1,计算结果!B$17,0)</f>
        <v>-2.2483034820335868E-2</v>
      </c>
      <c r="O117" s="2">
        <f t="shared" ca="1" si="5"/>
        <v>0.92803598776234064</v>
      </c>
      <c r="P117" s="3">
        <f ca="1">1-O117/MAX(O$2:O117)</f>
        <v>0.16233865278651627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2">
        <v>58.709677419354854</v>
      </c>
      <c r="J118" s="32">
        <v>838.70967741935488</v>
      </c>
      <c r="K118" s="34">
        <f ca="1">IF(ROW()&gt;计算结果!B$18+1,SUM(OFFSET(I118,0,0,-计算结果!B$18,1))/SUM(OFFSET(J118,0,0,-计算结果!B$18,1)),SUM(OFFSET(I118,0,0,-ROW(),1))/SUM(OFFSET(J118,0,0,-ROW(),1)))</f>
        <v>0.83353981966511725</v>
      </c>
      <c r="L118" s="35" t="str">
        <f ca="1">(IF(K118&gt;计算结果!B$19,"卖",IF(K118&lt;计算结果!B$20,"买",'000300'!L117)))</f>
        <v>买</v>
      </c>
      <c r="M118" s="4" t="str">
        <f t="shared" ca="1" si="4"/>
        <v/>
      </c>
      <c r="N118" s="3">
        <f ca="1">IF(L117="买",E118/E117-1,0)-IF(M118=1,计算结果!B$17,0)</f>
        <v>-2.1850709579032457E-2</v>
      </c>
      <c r="O118" s="2">
        <f t="shared" ca="1" si="5"/>
        <v>0.90775774291485523</v>
      </c>
      <c r="P118" s="3">
        <f ca="1">1-O118/MAX(O$2:O118)</f>
        <v>0.18064214761005926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2">
        <v>250.06451612903226</v>
      </c>
      <c r="J119" s="32">
        <v>658.0645161290322</v>
      </c>
      <c r="K119" s="34">
        <f ca="1">IF(ROW()&gt;计算结果!B$18+1,SUM(OFFSET(I119,0,0,-计算结果!B$18,1))/SUM(OFFSET(J119,0,0,-计算结果!B$18,1)),SUM(OFFSET(I119,0,0,-ROW(),1))/SUM(OFFSET(J119,0,0,-ROW(),1)))</f>
        <v>0.83748097013341993</v>
      </c>
      <c r="L119" s="35" t="str">
        <f ca="1">(IF(K119&gt;计算结果!B$19,"卖",IF(K119&lt;计算结果!B$20,"买",'000300'!L118)))</f>
        <v>买</v>
      </c>
      <c r="M119" s="4" t="str">
        <f t="shared" ca="1" si="4"/>
        <v/>
      </c>
      <c r="N119" s="3">
        <f ca="1">IF(L118="买",E119/E118-1,0)-IF(M119=1,计算结果!B$17,0)</f>
        <v>-4.1419911808165955E-3</v>
      </c>
      <c r="O119" s="2">
        <f t="shared" ca="1" si="5"/>
        <v>0.90399781834938386</v>
      </c>
      <c r="P119" s="3">
        <f ca="1">1-O119/MAX(O$2:O119)</f>
        <v>0.1840359206085912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2">
        <v>302.25000000000006</v>
      </c>
      <c r="J120" s="32">
        <v>581.25</v>
      </c>
      <c r="K120" s="34">
        <f ca="1">IF(ROW()&gt;计算结果!B$18+1,SUM(OFFSET(I120,0,0,-计算结果!B$18,1))/SUM(OFFSET(J120,0,0,-计算结果!B$18,1)),SUM(OFFSET(I120,0,0,-ROW(),1))/SUM(OFFSET(J120,0,0,-ROW(),1)))</f>
        <v>0.81946597427724277</v>
      </c>
      <c r="L120" s="35" t="str">
        <f ca="1">(IF(K120&gt;计算结果!B$19,"卖",IF(K120&lt;计算结果!B$20,"买",'000300'!L119)))</f>
        <v>买</v>
      </c>
      <c r="M120" s="4" t="str">
        <f t="shared" ca="1" si="4"/>
        <v/>
      </c>
      <c r="N120" s="3">
        <f ca="1">IF(L119="买",E120/E119-1,0)-IF(M120=1,计算结果!B$17,0)</f>
        <v>-7.3019989952449738E-3</v>
      </c>
      <c r="O120" s="2">
        <f t="shared" ca="1" si="5"/>
        <v>0.89739682718809299</v>
      </c>
      <c r="P120" s="3">
        <f ca="1">1-O120/MAX(O$2:O120)</f>
        <v>0.18999408949646335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2">
        <v>367.15384615384613</v>
      </c>
      <c r="J121" s="32">
        <v>496.15384615384613</v>
      </c>
      <c r="K121" s="34">
        <f ca="1">IF(ROW()&gt;计算结果!B$18+1,SUM(OFFSET(I121,0,0,-计算结果!B$18,1))/SUM(OFFSET(J121,0,0,-计算结果!B$18,1)),SUM(OFFSET(I121,0,0,-ROW(),1))/SUM(OFFSET(J121,0,0,-ROW(),1)))</f>
        <v>0.83410758135332119</v>
      </c>
      <c r="L121" s="35" t="str">
        <f ca="1">(IF(K121&gt;计算结果!B$19,"卖",IF(K121&lt;计算结果!B$20,"买",'000300'!L120)))</f>
        <v>买</v>
      </c>
      <c r="M121" s="4" t="str">
        <f t="shared" ca="1" si="4"/>
        <v/>
      </c>
      <c r="N121" s="3">
        <f ca="1">IF(L120="买",E121/E120-1,0)-IF(M121=1,计算结果!B$17,0)</f>
        <v>-8.3796252706901386E-3</v>
      </c>
      <c r="O121" s="2">
        <f t="shared" ca="1" si="5"/>
        <v>0.88987697805715049</v>
      </c>
      <c r="P121" s="3">
        <f ca="1">1-O121/MAX(O$2:O121)</f>
        <v>0.19678163549352712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2">
        <v>600.71641791044772</v>
      </c>
      <c r="J122" s="32">
        <v>256.71641791044772</v>
      </c>
      <c r="K122" s="34">
        <f ca="1">IF(ROW()&gt;计算结果!B$18+1,SUM(OFFSET(I122,0,0,-计算结果!B$18,1))/SUM(OFFSET(J122,0,0,-计算结果!B$18,1)),SUM(OFFSET(I122,0,0,-ROW(),1))/SUM(OFFSET(J122,0,0,-ROW(),1)))</f>
        <v>0.85928619219878477</v>
      </c>
      <c r="L122" s="35" t="str">
        <f ca="1">(IF(K122&gt;计算结果!B$19,"卖",IF(K122&lt;计算结果!B$20,"买",'000300'!L121)))</f>
        <v>买</v>
      </c>
      <c r="M122" s="4" t="str">
        <f t="shared" ca="1" si="4"/>
        <v/>
      </c>
      <c r="N122" s="3">
        <f ca="1">IF(L121="买",E122/E121-1,0)-IF(M122=1,计算结果!B$17,0)</f>
        <v>2.5754842385112831E-3</v>
      </c>
      <c r="O122" s="2">
        <f t="shared" ca="1" si="5"/>
        <v>0.89216884218835069</v>
      </c>
      <c r="P122" s="3">
        <f ca="1">1-O122/MAX(O$2:O122)</f>
        <v>0.1947129592556579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2">
        <v>74.571428571428569</v>
      </c>
      <c r="J123" s="32">
        <v>828.57142857142856</v>
      </c>
      <c r="K123" s="34">
        <f ca="1">IF(ROW()&gt;计算结果!B$18+1,SUM(OFFSET(I123,0,0,-计算结果!B$18,1))/SUM(OFFSET(J123,0,0,-计算结果!B$18,1)),SUM(OFFSET(I123,0,0,-ROW(),1))/SUM(OFFSET(J123,0,0,-ROW(),1)))</f>
        <v>0.84359616775924851</v>
      </c>
      <c r="L123" s="35" t="str">
        <f ca="1">(IF(K123&gt;计算结果!B$19,"卖",IF(K123&lt;计算结果!B$20,"买",'000300'!L122)))</f>
        <v>买</v>
      </c>
      <c r="M123" s="4" t="str">
        <f t="shared" ca="1" si="4"/>
        <v/>
      </c>
      <c r="N123" s="3">
        <f ca="1">IF(L122="买",E123/E122-1,0)-IF(M123=1,计算结果!B$17,0)</f>
        <v>-1.8041267623974511E-2</v>
      </c>
      <c r="O123" s="2">
        <f t="shared" ca="1" si="5"/>
        <v>0.87607298534065914</v>
      </c>
      <c r="P123" s="3">
        <f ca="1">1-O123/MAX(O$2:O123)</f>
        <v>0.20924135827184509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2">
        <v>275.14814814814815</v>
      </c>
      <c r="J124" s="32">
        <v>598.14814814814815</v>
      </c>
      <c r="K124" s="34">
        <f ca="1">IF(ROW()&gt;计算结果!B$18+1,SUM(OFFSET(I124,0,0,-计算结果!B$18,1))/SUM(OFFSET(J124,0,0,-计算结果!B$18,1)),SUM(OFFSET(I124,0,0,-ROW(),1))/SUM(OFFSET(J124,0,0,-ROW(),1)))</f>
        <v>0.84700835614467651</v>
      </c>
      <c r="L124" s="35" t="str">
        <f ca="1">(IF(K124&gt;计算结果!B$19,"卖",IF(K124&lt;计算结果!B$20,"买",'000300'!L123)))</f>
        <v>买</v>
      </c>
      <c r="M124" s="4" t="str">
        <f t="shared" ca="1" si="4"/>
        <v/>
      </c>
      <c r="N124" s="3">
        <f ca="1">IF(L123="买",E124/E123-1,0)-IF(M124=1,计算结果!B$17,0)</f>
        <v>-6.4979686313276774E-3</v>
      </c>
      <c r="O124" s="2">
        <f t="shared" ca="1" si="5"/>
        <v>0.87038029056316191</v>
      </c>
      <c r="P124" s="3">
        <f ca="1">1-O124/MAX(O$2:O124)</f>
        <v>0.21437968312074596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2">
        <v>870.99502487562188</v>
      </c>
      <c r="J125" s="32">
        <v>50.99502487562188</v>
      </c>
      <c r="K125" s="34">
        <f ca="1">IF(ROW()&gt;计算结果!B$18+1,SUM(OFFSET(I125,0,0,-计算结果!B$18,1))/SUM(OFFSET(J125,0,0,-计算结果!B$18,1)),SUM(OFFSET(I125,0,0,-ROW(),1))/SUM(OFFSET(J125,0,0,-ROW(),1)))</f>
        <v>0.85606181757221689</v>
      </c>
      <c r="L125" s="35" t="str">
        <f ca="1">(IF(K125&gt;计算结果!B$19,"卖",IF(K125&lt;计算结果!B$20,"买",'000300'!L124)))</f>
        <v>买</v>
      </c>
      <c r="M125" s="4" t="str">
        <f t="shared" ca="1" si="4"/>
        <v/>
      </c>
      <c r="N125" s="3">
        <f ca="1">IF(L124="买",E125/E124-1,0)-IF(M125=1,计算结果!B$17,0)</f>
        <v>3.3636694575901016E-2</v>
      </c>
      <c r="O125" s="2">
        <f t="shared" ca="1" si="5"/>
        <v>0.89965700656171899</v>
      </c>
      <c r="P125" s="3">
        <f ca="1">1-O125/MAX(O$2:O125)</f>
        <v>0.18795401246925592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2">
        <v>225.12121212121218</v>
      </c>
      <c r="J126" s="32">
        <v>662.12121212121224</v>
      </c>
      <c r="K126" s="34">
        <f ca="1">IF(ROW()&gt;计算结果!B$18+1,SUM(OFFSET(I126,0,0,-计算结果!B$18,1))/SUM(OFFSET(J126,0,0,-计算结果!B$18,1)),SUM(OFFSET(I126,0,0,-ROW(),1))/SUM(OFFSET(J126,0,0,-ROW(),1)))</f>
        <v>0.85692588271861292</v>
      </c>
      <c r="L126" s="35" t="str">
        <f ca="1">(IF(K126&gt;计算结果!B$19,"卖",IF(K126&lt;计算结果!B$20,"买",'000300'!L125)))</f>
        <v>买</v>
      </c>
      <c r="M126" s="4" t="str">
        <f t="shared" ca="1" si="4"/>
        <v/>
      </c>
      <c r="N126" s="3">
        <f ca="1">IF(L125="买",E126/E125-1,0)-IF(M126=1,计算结果!B$17,0)</f>
        <v>-6.5624192904604195E-3</v>
      </c>
      <c r="O126" s="2">
        <f t="shared" ca="1" si="5"/>
        <v>0.89375308006706045</v>
      </c>
      <c r="P126" s="3">
        <f ca="1">1-O126/MAX(O$2:O126)</f>
        <v>0.19328299872256871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2">
        <v>377.66666666666634</v>
      </c>
      <c r="J127" s="32">
        <v>366.66666666666634</v>
      </c>
      <c r="K127" s="34">
        <f ca="1">IF(ROW()&gt;计算结果!B$18+1,SUM(OFFSET(I127,0,0,-计算结果!B$18,1))/SUM(OFFSET(J127,0,0,-计算结果!B$18,1)),SUM(OFFSET(I127,0,0,-ROW(),1))/SUM(OFFSET(J127,0,0,-ROW(),1)))</f>
        <v>0.83356386029807061</v>
      </c>
      <c r="L127" s="35" t="str">
        <f ca="1">(IF(K127&gt;计算结果!B$19,"卖",IF(K127&lt;计算结果!B$20,"买",'000300'!L126)))</f>
        <v>买</v>
      </c>
      <c r="M127" s="4" t="str">
        <f t="shared" ca="1" si="4"/>
        <v/>
      </c>
      <c r="N127" s="3">
        <f ca="1">IF(L126="买",E127/E126-1,0)-IF(M127=1,计算结果!B$17,0)</f>
        <v>3.9705517412524927E-3</v>
      </c>
      <c r="O127" s="2">
        <f t="shared" ca="1" si="5"/>
        <v>0.8973017729153705</v>
      </c>
      <c r="P127" s="3">
        <f ca="1">1-O127/MAX(O$2:O127)</f>
        <v>0.19007988712844859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2">
        <v>132.92771084337352</v>
      </c>
      <c r="J128" s="32">
        <v>781.92771084337346</v>
      </c>
      <c r="K128" s="34">
        <f ca="1">IF(ROW()&gt;计算结果!B$18+1,SUM(OFFSET(I128,0,0,-计算结果!B$18,1))/SUM(OFFSET(J128,0,0,-计算结果!B$18,1)),SUM(OFFSET(I128,0,0,-ROW(),1))/SUM(OFFSET(J128,0,0,-ROW(),1)))</f>
        <v>0.8287010066780669</v>
      </c>
      <c r="L128" s="35" t="str">
        <f ca="1">(IF(K128&gt;计算结果!B$19,"卖",IF(K128&lt;计算结果!B$20,"买",'000300'!L127)))</f>
        <v>买</v>
      </c>
      <c r="M128" s="4" t="str">
        <f t="shared" ca="1" si="4"/>
        <v/>
      </c>
      <c r="N128" s="3">
        <f ca="1">IF(L127="买",E128/E127-1,0)-IF(M128=1,计算结果!B$17,0)</f>
        <v>-1.0110759307430661E-2</v>
      </c>
      <c r="O128" s="2">
        <f t="shared" ca="1" si="5"/>
        <v>0.88822937066329233</v>
      </c>
      <c r="P128" s="3">
        <f ca="1">1-O128/MAX(O$2:O128)</f>
        <v>0.19826879444793999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2">
        <v>167.87012987012989</v>
      </c>
      <c r="J129" s="32">
        <v>729.87012987012986</v>
      </c>
      <c r="K129" s="34">
        <f ca="1">IF(ROW()&gt;计算结果!B$18+1,SUM(OFFSET(I129,0,0,-计算结果!B$18,1))/SUM(OFFSET(J129,0,0,-计算结果!B$18,1)),SUM(OFFSET(I129,0,0,-ROW(),1))/SUM(OFFSET(J129,0,0,-ROW(),1)))</f>
        <v>0.83477226154755546</v>
      </c>
      <c r="L129" s="35" t="str">
        <f ca="1">(IF(K129&gt;计算结果!B$19,"卖",IF(K129&lt;计算结果!B$20,"买",'000300'!L128)))</f>
        <v>买</v>
      </c>
      <c r="M129" s="4" t="str">
        <f t="shared" ca="1" si="4"/>
        <v/>
      </c>
      <c r="N129" s="3">
        <f ca="1">IF(L128="买",E129/E128-1,0)-IF(M129=1,计算结果!B$17,0)</f>
        <v>-9.5243757431628939E-3</v>
      </c>
      <c r="O129" s="2">
        <f t="shared" ca="1" si="5"/>
        <v>0.87976954039098199</v>
      </c>
      <c r="P129" s="3">
        <f ca="1">1-O129/MAX(O$2:O129)</f>
        <v>0.20590478369463672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2">
        <v>666.80357142857144</v>
      </c>
      <c r="J130" s="32">
        <v>205.80357142857144</v>
      </c>
      <c r="K130" s="34">
        <f ca="1">IF(ROW()&gt;计算结果!B$18+1,SUM(OFFSET(I130,0,0,-计算结果!B$18,1))/SUM(OFFSET(J130,0,0,-计算结果!B$18,1)),SUM(OFFSET(I130,0,0,-ROW(),1))/SUM(OFFSET(J130,0,0,-ROW(),1)))</f>
        <v>0.85107369167460623</v>
      </c>
      <c r="L130" s="35" t="str">
        <f ca="1">(IF(K130&gt;计算结果!B$19,"卖",IF(K130&lt;计算结果!B$20,"买",'000300'!L129)))</f>
        <v>买</v>
      </c>
      <c r="M130" s="4" t="str">
        <f t="shared" ca="1" si="4"/>
        <v/>
      </c>
      <c r="N130" s="3">
        <f ca="1">IF(L129="买",E130/E129-1,0)-IF(M130=1,计算结果!B$17,0)</f>
        <v>3.1452958618951588E-3</v>
      </c>
      <c r="O130" s="2">
        <f t="shared" ca="1" si="5"/>
        <v>0.8825366758857951</v>
      </c>
      <c r="P130" s="3">
        <f ca="1">1-O130/MAX(O$2:O130)</f>
        <v>0.20340711929684085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2">
        <v>630.43010752688167</v>
      </c>
      <c r="J131" s="32">
        <v>220.43010752688167</v>
      </c>
      <c r="K131" s="34">
        <f ca="1">IF(ROW()&gt;计算结果!B$18+1,SUM(OFFSET(I131,0,0,-计算结果!B$18,1))/SUM(OFFSET(J131,0,0,-计算结果!B$18,1)),SUM(OFFSET(I131,0,0,-ROW(),1))/SUM(OFFSET(J131,0,0,-ROW(),1)))</f>
        <v>0.87588368550957751</v>
      </c>
      <c r="L131" s="35" t="str">
        <f ca="1">(IF(K131&gt;计算结果!B$19,"卖",IF(K131&lt;计算结果!B$20,"买",'000300'!L130)))</f>
        <v>买</v>
      </c>
      <c r="M131" s="4" t="str">
        <f t="shared" ca="1" si="4"/>
        <v/>
      </c>
      <c r="N131" s="3">
        <f ca="1">IF(L130="买",E131/E130-1,0)-IF(M131=1,计算结果!B$17,0)</f>
        <v>8.4130156412680623E-3</v>
      </c>
      <c r="O131" s="2">
        <f t="shared" ca="1" si="5"/>
        <v>0.88996147074401499</v>
      </c>
      <c r="P131" s="3">
        <f ca="1">1-O131/MAX(O$2:O131)</f>
        <v>0.19670537093176232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2">
        <v>323.51351351351354</v>
      </c>
      <c r="J132" s="32">
        <v>513.51351351351354</v>
      </c>
      <c r="K132" s="34">
        <f ca="1">IF(ROW()&gt;计算结果!B$18+1,SUM(OFFSET(I132,0,0,-计算结果!B$18,1))/SUM(OFFSET(J132,0,0,-计算结果!B$18,1)),SUM(OFFSET(I132,0,0,-ROW(),1))/SUM(OFFSET(J132,0,0,-ROW(),1)))</f>
        <v>0.87215790821929973</v>
      </c>
      <c r="L132" s="35" t="str">
        <f ca="1">(IF(K132&gt;计算结果!B$19,"卖",IF(K132&lt;计算结果!B$20,"买",'000300'!L131)))</f>
        <v>买</v>
      </c>
      <c r="M132" s="4" t="str">
        <f t="shared" ref="M132:M195" ca="1" si="7">IF(L131&lt;&gt;L132,1,"")</f>
        <v/>
      </c>
      <c r="N132" s="3">
        <f ca="1">IF(L131="买",E132/E131-1,0)-IF(M132=1,计算结果!B$17,0)</f>
        <v>1.6021076616348218E-3</v>
      </c>
      <c r="O132" s="2">
        <f t="shared" ref="O132:O195" ca="1" si="8">IFERROR(O131*(1+N132),O131)</f>
        <v>0.89138728483485374</v>
      </c>
      <c r="P132" s="3">
        <f ca="1">1-O132/MAX(O$2:O132)</f>
        <v>0.19541840645198205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2">
        <v>864.00805523590338</v>
      </c>
      <c r="J133" s="32">
        <v>47.008055235903385</v>
      </c>
      <c r="K133" s="34">
        <f ca="1">IF(ROW()&gt;计算结果!B$18+1,SUM(OFFSET(I133,0,0,-计算结果!B$18,1))/SUM(OFFSET(J133,0,0,-计算结果!B$18,1)),SUM(OFFSET(I133,0,0,-ROW(),1))/SUM(OFFSET(J133,0,0,-ROW(),1)))</f>
        <v>0.88548263609325961</v>
      </c>
      <c r="L133" s="35" t="str">
        <f ca="1">(IF(K133&gt;计算结果!B$19,"卖",IF(K133&lt;计算结果!B$20,"买",'000300'!L132)))</f>
        <v>买</v>
      </c>
      <c r="M133" s="4" t="str">
        <f t="shared" ca="1" si="7"/>
        <v/>
      </c>
      <c r="N133" s="3">
        <f ca="1">IF(L132="买",E133/E132-1,0)-IF(M133=1,计算结果!B$17,0)</f>
        <v>1.8602116138816793E-2</v>
      </c>
      <c r="O133" s="2">
        <f t="shared" ca="1" si="8"/>
        <v>0.90796897463201631</v>
      </c>
      <c r="P133" s="3">
        <f ca="1">1-O133/MAX(O$2:O133)</f>
        <v>0.18045148620564755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2">
        <v>330.57142857142861</v>
      </c>
      <c r="J134" s="32">
        <v>508.57142857142861</v>
      </c>
      <c r="K134" s="34">
        <f ca="1">IF(ROW()&gt;计算结果!B$18+1,SUM(OFFSET(I134,0,0,-计算结果!B$18,1))/SUM(OFFSET(J134,0,0,-计算结果!B$18,1)),SUM(OFFSET(I134,0,0,-ROW(),1))/SUM(OFFSET(J134,0,0,-ROW(),1)))</f>
        <v>0.89126702828337034</v>
      </c>
      <c r="L134" s="35" t="str">
        <f ca="1">(IF(K134&gt;计算结果!B$19,"卖",IF(K134&lt;计算结果!B$20,"买",'000300'!L133)))</f>
        <v>买</v>
      </c>
      <c r="M134" s="4" t="str">
        <f t="shared" ca="1" si="7"/>
        <v/>
      </c>
      <c r="N134" s="3">
        <f ca="1">IF(L133="买",E134/E133-1,0)-IF(M134=1,计算结果!B$17,0)</f>
        <v>-3.2918842838698392E-3</v>
      </c>
      <c r="O134" s="2">
        <f t="shared" ca="1" si="8"/>
        <v>0.90498004583418379</v>
      </c>
      <c r="P134" s="3">
        <f ca="1">1-O134/MAX(O$2:O134)</f>
        <v>0.18314934507807601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2">
        <v>886.00065746219582</v>
      </c>
      <c r="J135" s="32">
        <v>19.000657462195818</v>
      </c>
      <c r="K135" s="34">
        <f ca="1">IF(ROW()&gt;计算结果!B$18+1,SUM(OFFSET(I135,0,0,-计算结果!B$18,1))/SUM(OFFSET(J135,0,0,-计算结果!B$18,1)),SUM(OFFSET(I135,0,0,-ROW(),1))/SUM(OFFSET(J135,0,0,-ROW(),1)))</f>
        <v>0.90121509337128958</v>
      </c>
      <c r="L135" s="35" t="str">
        <f ca="1">(IF(K135&gt;计算结果!B$19,"卖",IF(K135&lt;计算结果!B$20,"买",'000300'!L134)))</f>
        <v>买</v>
      </c>
      <c r="M135" s="4" t="str">
        <f t="shared" ca="1" si="7"/>
        <v/>
      </c>
      <c r="N135" s="3">
        <f ca="1">IF(L134="买",E135/E134-1,0)-IF(M135=1,计算结果!B$17,0)</f>
        <v>2.2897556193543833E-2</v>
      </c>
      <c r="O135" s="2">
        <f t="shared" ca="1" si="8"/>
        <v>0.92570187728770792</v>
      </c>
      <c r="P135" s="3">
        <f ca="1">1-O135/MAX(O$2:O135)</f>
        <v>0.16444546130526816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2">
        <v>847.99168266154823</v>
      </c>
      <c r="J136" s="32">
        <v>50.991682661548225</v>
      </c>
      <c r="K136" s="34">
        <f ca="1">IF(ROW()&gt;计算结果!B$18+1,SUM(OFFSET(I136,0,0,-计算结果!B$18,1))/SUM(OFFSET(J136,0,0,-计算结果!B$18,1)),SUM(OFFSET(I136,0,0,-ROW(),1))/SUM(OFFSET(J136,0,0,-ROW(),1)))</f>
        <v>0.91515709153255065</v>
      </c>
      <c r="L136" s="35" t="str">
        <f ca="1">(IF(K136&gt;计算结果!B$19,"卖",IF(K136&lt;计算结果!B$20,"买",'000300'!L135)))</f>
        <v>买</v>
      </c>
      <c r="M136" s="4" t="str">
        <f t="shared" ca="1" si="7"/>
        <v/>
      </c>
      <c r="N136" s="3">
        <f ca="1">IF(L135="买",E136/E135-1,0)-IF(M136=1,计算结果!B$17,0)</f>
        <v>2.0000456370938169E-2</v>
      </c>
      <c r="O136" s="2">
        <f t="shared" ca="1" si="8"/>
        <v>0.94421633729689625</v>
      </c>
      <c r="P136" s="3">
        <f ca="1">1-O136/MAX(O$2:O136)</f>
        <v>0.14773398920856484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2">
        <v>322.20512820512818</v>
      </c>
      <c r="J137" s="32">
        <v>528.20512820512818</v>
      </c>
      <c r="K137" s="34">
        <f ca="1">IF(ROW()&gt;计算结果!B$18+1,SUM(OFFSET(I137,0,0,-计算结果!B$18,1))/SUM(OFFSET(J137,0,0,-计算结果!B$18,1)),SUM(OFFSET(I137,0,0,-ROW(),1))/SUM(OFFSET(J137,0,0,-ROW(),1)))</f>
        <v>0.90700495388690316</v>
      </c>
      <c r="L137" s="35" t="str">
        <f ca="1">(IF(K137&gt;计算结果!B$19,"卖",IF(K137&lt;计算结果!B$20,"买",'000300'!L136)))</f>
        <v>买</v>
      </c>
      <c r="M137" s="4" t="str">
        <f t="shared" ca="1" si="7"/>
        <v/>
      </c>
      <c r="N137" s="3">
        <f ca="1">IF(L136="买",E137/E136-1,0)-IF(M137=1,计算结果!B$17,0)</f>
        <v>-3.4898938490620646E-3</v>
      </c>
      <c r="O137" s="2">
        <f t="shared" ca="1" si="8"/>
        <v>0.94092112250917992</v>
      </c>
      <c r="P137" s="3">
        <f ca="1">1-O137/MAX(O$2:O137)</f>
        <v>0.15070830711739047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2">
        <v>314.36363636363643</v>
      </c>
      <c r="J138" s="32">
        <v>561.36363636363649</v>
      </c>
      <c r="K138" s="34">
        <f ca="1">IF(ROW()&gt;计算结果!B$18+1,SUM(OFFSET(I138,0,0,-计算结果!B$18,1))/SUM(OFFSET(J138,0,0,-计算结果!B$18,1)),SUM(OFFSET(I138,0,0,-ROW(),1))/SUM(OFFSET(J138,0,0,-ROW(),1)))</f>
        <v>0.91092933852459457</v>
      </c>
      <c r="L138" s="35" t="str">
        <f ca="1">(IF(K138&gt;计算结果!B$19,"卖",IF(K138&lt;计算结果!B$20,"买",'000300'!L137)))</f>
        <v>买</v>
      </c>
      <c r="M138" s="4" t="str">
        <f t="shared" ca="1" si="7"/>
        <v/>
      </c>
      <c r="N138" s="3">
        <f ca="1">IF(L137="买",E138/E137-1,0)-IF(M138=1,计算结果!B$17,0)</f>
        <v>-3.0643513789581078E-3</v>
      </c>
      <c r="O138" s="2">
        <f t="shared" ca="1" si="8"/>
        <v>0.9380378095699281</v>
      </c>
      <c r="P138" s="3">
        <f ca="1">1-O138/MAX(O$2:O138)</f>
        <v>0.15331083528761291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2">
        <v>613.05882352941171</v>
      </c>
      <c r="J139" s="32">
        <v>227.05882352941171</v>
      </c>
      <c r="K139" s="34">
        <f ca="1">IF(ROW()&gt;计算结果!B$18+1,SUM(OFFSET(I139,0,0,-计算结果!B$18,1))/SUM(OFFSET(J139,0,0,-计算结果!B$18,1)),SUM(OFFSET(I139,0,0,-ROW(),1))/SUM(OFFSET(J139,0,0,-ROW(),1)))</f>
        <v>0.95358198714037889</v>
      </c>
      <c r="L139" s="35" t="str">
        <f ca="1">(IF(K139&gt;计算结果!B$19,"卖",IF(K139&lt;计算结果!B$20,"买",'000300'!L138)))</f>
        <v>买</v>
      </c>
      <c r="M139" s="4" t="str">
        <f t="shared" ca="1" si="7"/>
        <v/>
      </c>
      <c r="N139" s="3">
        <f ca="1">IF(L138="买",E139/E138-1,0)-IF(M139=1,计算结果!B$17,0)</f>
        <v>3.8844352368943014E-3</v>
      </c>
      <c r="O139" s="2">
        <f t="shared" ca="1" si="8"/>
        <v>0.94168155669096065</v>
      </c>
      <c r="P139" s="3">
        <f ca="1">1-O139/MAX(O$2:O139)</f>
        <v>0.15002192606150755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2">
        <v>822.019248395967</v>
      </c>
      <c r="J140" s="32">
        <v>69.019248395966997</v>
      </c>
      <c r="K140" s="34">
        <f ca="1">IF(ROW()&gt;计算结果!B$18+1,SUM(OFFSET(I140,0,0,-计算结果!B$18,1))/SUM(OFFSET(J140,0,0,-计算结果!B$18,1)),SUM(OFFSET(I140,0,0,-ROW(),1))/SUM(OFFSET(J140,0,0,-ROW(),1)))</f>
        <v>0.95573258952418816</v>
      </c>
      <c r="L140" s="35" t="str">
        <f ca="1">(IF(K140&gt;计算结果!B$19,"卖",IF(K140&lt;计算结果!B$20,"买",'000300'!L139)))</f>
        <v>买</v>
      </c>
      <c r="M140" s="4" t="str">
        <f t="shared" ca="1" si="7"/>
        <v/>
      </c>
      <c r="N140" s="3">
        <f ca="1">IF(L139="买",E140/E139-1,0)-IF(M140=1,计算结果!B$17,0)</f>
        <v>1.3447583584751177E-2</v>
      </c>
      <c r="O140" s="2">
        <f t="shared" ca="1" si="8"/>
        <v>0.95434489813478096</v>
      </c>
      <c r="P140" s="3">
        <f ca="1">1-O140/MAX(O$2:O140)</f>
        <v>0.13859177486701391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2">
        <v>656.33898305084756</v>
      </c>
      <c r="J141" s="32">
        <v>195.33898305084756</v>
      </c>
      <c r="K141" s="34">
        <f ca="1">IF(ROW()&gt;计算结果!B$18+1,SUM(OFFSET(I141,0,0,-计算结果!B$18,1))/SUM(OFFSET(J141,0,0,-计算结果!B$18,1)),SUM(OFFSET(I141,0,0,-ROW(),1))/SUM(OFFSET(J141,0,0,-ROW(),1)))</f>
        <v>0.96851982225331323</v>
      </c>
      <c r="L141" s="35" t="str">
        <f ca="1">(IF(K141&gt;计算结果!B$19,"卖",IF(K141&lt;计算结果!B$20,"买",'000300'!L140)))</f>
        <v>买</v>
      </c>
      <c r="M141" s="4" t="str">
        <f t="shared" ca="1" si="7"/>
        <v/>
      </c>
      <c r="N141" s="3">
        <f ca="1">IF(L140="买",E141/E140-1,0)-IF(M141=1,计算结果!B$17,0)</f>
        <v>6.6069057104913842E-3</v>
      </c>
      <c r="O141" s="2">
        <f t="shared" ca="1" si="8"/>
        <v>0.96065016489204591</v>
      </c>
      <c r="P141" s="3">
        <f ca="1">1-O141/MAX(O$2:O141)</f>
        <v>0.13290053194531859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2">
        <v>249.98360655737707</v>
      </c>
      <c r="J142" s="32">
        <v>640.98360655737702</v>
      </c>
      <c r="K142" s="34">
        <f ca="1">IF(ROW()&gt;计算结果!B$18+1,SUM(OFFSET(I142,0,0,-计算结果!B$18,1))/SUM(OFFSET(J142,0,0,-计算结果!B$18,1)),SUM(OFFSET(I142,0,0,-ROW(),1))/SUM(OFFSET(J142,0,0,-ROW(),1)))</f>
        <v>0.97125127723623994</v>
      </c>
      <c r="L142" s="35" t="str">
        <f ca="1">(IF(K142&gt;计算结果!B$19,"卖",IF(K142&lt;计算结果!B$20,"买",'000300'!L141)))</f>
        <v>买</v>
      </c>
      <c r="M142" s="4" t="str">
        <f t="shared" ca="1" si="7"/>
        <v/>
      </c>
      <c r="N142" s="3">
        <f ca="1">IF(L141="买",E142/E141-1,0)-IF(M142=1,计算结果!B$17,0)</f>
        <v>-5.9588596809482253E-3</v>
      </c>
      <c r="O142" s="2">
        <f t="shared" ca="1" si="8"/>
        <v>0.95492578535697448</v>
      </c>
      <c r="P142" s="3">
        <f ca="1">1-O142/MAX(O$2:O142)</f>
        <v>0.13806745600488124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2">
        <v>882</v>
      </c>
      <c r="J143" s="32">
        <v>21</v>
      </c>
      <c r="K143" s="34">
        <f ca="1">IF(ROW()&gt;计算结果!B$18+1,SUM(OFFSET(I143,0,0,-计算结果!B$18,1))/SUM(OFFSET(J143,0,0,-计算结果!B$18,1)),SUM(OFFSET(I143,0,0,-ROW(),1))/SUM(OFFSET(J143,0,0,-ROW(),1)))</f>
        <v>1.0163261588552883</v>
      </c>
      <c r="L143" s="35" t="str">
        <f ca="1">(IF(K143&gt;计算结果!B$19,"卖",IF(K143&lt;计算结果!B$20,"买",'000300'!L142)))</f>
        <v>买</v>
      </c>
      <c r="M143" s="4" t="str">
        <f t="shared" ca="1" si="7"/>
        <v/>
      </c>
      <c r="N143" s="3">
        <f ca="1">IF(L142="买",E143/E142-1,0)-IF(M143=1,计算结果!B$17,0)</f>
        <v>2.1733119504506959E-2</v>
      </c>
      <c r="O143" s="2">
        <f t="shared" ca="1" si="8"/>
        <v>0.97567930156807281</v>
      </c>
      <c r="P143" s="3">
        <f ca="1">1-O143/MAX(O$2:O143)</f>
        <v>0.11933497302141161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2">
        <v>671.82130584192441</v>
      </c>
      <c r="J144" s="32">
        <v>171.82130584192441</v>
      </c>
      <c r="K144" s="34">
        <f ca="1">IF(ROW()&gt;计算结果!B$18+1,SUM(OFFSET(I144,0,0,-计算结果!B$18,1))/SUM(OFFSET(J144,0,0,-计算结果!B$18,1)),SUM(OFFSET(I144,0,0,-ROW(),1))/SUM(OFFSET(J144,0,0,-ROW(),1)))</f>
        <v>1.0149137948426892</v>
      </c>
      <c r="L144" s="35" t="str">
        <f ca="1">(IF(K144&gt;计算结果!B$19,"卖",IF(K144&lt;计算结果!B$20,"买",'000300'!L143)))</f>
        <v>买</v>
      </c>
      <c r="M144" s="4" t="str">
        <f t="shared" ca="1" si="7"/>
        <v/>
      </c>
      <c r="N144" s="3">
        <f ca="1">IF(L143="买",E144/E143-1,0)-IF(M144=1,计算结果!B$17,0)</f>
        <v>3.9727213682616558E-3</v>
      </c>
      <c r="O144" s="2">
        <f t="shared" ca="1" si="8"/>
        <v>0.97955540357798287</v>
      </c>
      <c r="P144" s="3">
        <f ca="1">1-O144/MAX(O$2:O144)</f>
        <v>0.11583633625045298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2">
        <v>765.93822393822393</v>
      </c>
      <c r="J145" s="32">
        <v>123.93822393822393</v>
      </c>
      <c r="K145" s="34">
        <f ca="1">IF(ROW()&gt;计算结果!B$18+1,SUM(OFFSET(I145,0,0,-计算结果!B$18,1))/SUM(OFFSET(J145,0,0,-计算结果!B$18,1)),SUM(OFFSET(I145,0,0,-ROW(),1))/SUM(OFFSET(J145,0,0,-ROW(),1)))</f>
        <v>1.0471038376533466</v>
      </c>
      <c r="L145" s="35" t="str">
        <f ca="1">(IF(K145&gt;计算结果!B$19,"卖",IF(K145&lt;计算结果!B$20,"买",'000300'!L144)))</f>
        <v>买</v>
      </c>
      <c r="M145" s="4" t="str">
        <f t="shared" ca="1" si="7"/>
        <v/>
      </c>
      <c r="N145" s="3">
        <f ca="1">IF(L144="买",E145/E144-1,0)-IF(M145=1,计算结果!B$17,0)</f>
        <v>6.0594951858281565E-3</v>
      </c>
      <c r="O145" s="2">
        <f t="shared" ca="1" si="8"/>
        <v>0.98549101483021562</v>
      </c>
      <c r="P145" s="3">
        <f ca="1">1-O145/MAX(O$2:O145)</f>
        <v>0.11047875078647851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2">
        <v>608.27027027027032</v>
      </c>
      <c r="J146" s="32">
        <v>245.27027027027032</v>
      </c>
      <c r="K146" s="34">
        <f ca="1">IF(ROW()&gt;计算结果!B$18+1,SUM(OFFSET(I146,0,0,-计算结果!B$18,1))/SUM(OFFSET(J146,0,0,-计算结果!B$18,1)),SUM(OFFSET(I146,0,0,-ROW(),1))/SUM(OFFSET(J146,0,0,-ROW(),1)))</f>
        <v>1.0932658115099689</v>
      </c>
      <c r="L146" s="35" t="str">
        <f ca="1">(IF(K146&gt;计算结果!B$19,"卖",IF(K146&lt;计算结果!B$20,"买",'000300'!L145)))</f>
        <v>买</v>
      </c>
      <c r="M146" s="4" t="str">
        <f t="shared" ca="1" si="7"/>
        <v/>
      </c>
      <c r="N146" s="3">
        <f ca="1">IF(L145="买",E146/E145-1,0)-IF(M146=1,计算结果!B$17,0)</f>
        <v>7.8020341017479566E-3</v>
      </c>
      <c r="O146" s="2">
        <f t="shared" ca="1" si="8"/>
        <v>0.99317984933488712</v>
      </c>
      <c r="P146" s="3">
        <f ca="1">1-O146/MAX(O$2:O146)</f>
        <v>0.10353867566588515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2">
        <v>653.9201877934272</v>
      </c>
      <c r="J147" s="32">
        <v>208.9201877934272</v>
      </c>
      <c r="K147" s="34">
        <f ca="1">IF(ROW()&gt;计算结果!B$18+1,SUM(OFFSET(I147,0,0,-计算结果!B$18,1))/SUM(OFFSET(J147,0,0,-计算结果!B$18,1)),SUM(OFFSET(I147,0,0,-ROW(),1))/SUM(OFFSET(J147,0,0,-ROW(),1)))</f>
        <v>1.1300065013412097</v>
      </c>
      <c r="L147" s="35" t="str">
        <f ca="1">(IF(K147&gt;计算结果!B$19,"卖",IF(K147&lt;计算结果!B$20,"买",'000300'!L146)))</f>
        <v>买</v>
      </c>
      <c r="M147" s="4" t="str">
        <f t="shared" ca="1" si="7"/>
        <v/>
      </c>
      <c r="N147" s="3">
        <f ca="1">IF(L146="买",E147/E146-1,0)-IF(M147=1,计算结果!B$17,0)</f>
        <v>1.4483660686750888E-2</v>
      </c>
      <c r="O147" s="2">
        <f t="shared" ca="1" si="8"/>
        <v>1.0075647292735721</v>
      </c>
      <c r="P147" s="3">
        <f ca="1">1-O147/MAX(O$2:O147)</f>
        <v>9.05546340254344E-2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2">
        <v>253.18032786885246</v>
      </c>
      <c r="J148" s="32">
        <v>649.18032786885249</v>
      </c>
      <c r="K148" s="34">
        <f ca="1">IF(ROW()&gt;计算结果!B$18+1,SUM(OFFSET(I148,0,0,-计算结果!B$18,1))/SUM(OFFSET(J148,0,0,-计算结果!B$18,1)),SUM(OFFSET(I148,0,0,-ROW(),1))/SUM(OFFSET(J148,0,0,-ROW(),1)))</f>
        <v>1.1143610074899843</v>
      </c>
      <c r="L148" s="35" t="str">
        <f ca="1">(IF(K148&gt;计算结果!B$19,"卖",IF(K148&lt;计算结果!B$20,"买",'000300'!L147)))</f>
        <v>买</v>
      </c>
      <c r="M148" s="4" t="str">
        <f t="shared" ca="1" si="7"/>
        <v/>
      </c>
      <c r="N148" s="3">
        <f ca="1">IF(L147="买",E148/E147-1,0)-IF(M148=1,计算结果!B$17,0)</f>
        <v>-1.6425748697575404E-2</v>
      </c>
      <c r="O148" s="2">
        <f t="shared" ca="1" si="8"/>
        <v>0.99101472423398385</v>
      </c>
      <c r="P148" s="3">
        <f ca="1">1-O148/MAX(O$2:O148)</f>
        <v>0.10549295506110712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2">
        <v>841.02229299363057</v>
      </c>
      <c r="J149" s="32">
        <v>62.022292993630572</v>
      </c>
      <c r="K149" s="34">
        <f ca="1">IF(ROW()&gt;计算结果!B$18+1,SUM(OFFSET(I149,0,0,-计算结果!B$18,1))/SUM(OFFSET(J149,0,0,-计算结果!B$18,1)),SUM(OFFSET(I149,0,0,-ROW(),1))/SUM(OFFSET(J149,0,0,-ROW(),1)))</f>
        <v>1.1212838204951887</v>
      </c>
      <c r="L149" s="35" t="str">
        <f ca="1">(IF(K149&gt;计算结果!B$19,"卖",IF(K149&lt;计算结果!B$20,"买",'000300'!L148)))</f>
        <v>买</v>
      </c>
      <c r="M149" s="4" t="str">
        <f t="shared" ca="1" si="7"/>
        <v/>
      </c>
      <c r="N149" s="3">
        <f ca="1">IF(L148="买",E149/E148-1,0)-IF(M149=1,计算结果!B$17,0)</f>
        <v>1.7243584278284541E-2</v>
      </c>
      <c r="O149" s="2">
        <f t="shared" ca="1" si="8"/>
        <v>1.0081033701523334</v>
      </c>
      <c r="P149" s="3">
        <f ca="1">1-O149/MAX(O$2:O149)</f>
        <v>9.0068447444184074E-2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2">
        <v>414.74999999999994</v>
      </c>
      <c r="J150" s="32">
        <v>493.74999999999994</v>
      </c>
      <c r="K150" s="34">
        <f ca="1">IF(ROW()&gt;计算结果!B$18+1,SUM(OFFSET(I150,0,0,-计算结果!B$18,1))/SUM(OFFSET(J150,0,0,-计算结果!B$18,1)),SUM(OFFSET(I150,0,0,-ROW(),1))/SUM(OFFSET(J150,0,0,-ROW(),1)))</f>
        <v>1.1131287839348643</v>
      </c>
      <c r="L150" s="35" t="str">
        <f ca="1">(IF(K150&gt;计算结果!B$19,"卖",IF(K150&lt;计算结果!B$20,"买",'000300'!L149)))</f>
        <v>买</v>
      </c>
      <c r="M150" s="4" t="str">
        <f t="shared" ca="1" si="7"/>
        <v/>
      </c>
      <c r="N150" s="3">
        <f ca="1">IF(L149="买",E150/E149-1,0)-IF(M150=1,计算结果!B$17,0)</f>
        <v>-9.8899947616554185E-3</v>
      </c>
      <c r="O150" s="2">
        <f t="shared" ca="1" si="8"/>
        <v>0.99813323310231972</v>
      </c>
      <c r="P150" s="3">
        <f ca="1">1-O150/MAX(O$2:O150)</f>
        <v>9.906766573242598E-2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2">
        <v>704.16556291390737</v>
      </c>
      <c r="J151" s="32">
        <v>175.16556291390737</v>
      </c>
      <c r="K151" s="34">
        <f ca="1">IF(ROW()&gt;计算结果!B$18+1,SUM(OFFSET(I151,0,0,-计算结果!B$18,1))/SUM(OFFSET(J151,0,0,-计算结果!B$18,1)),SUM(OFFSET(I151,0,0,-ROW(),1))/SUM(OFFSET(J151,0,0,-ROW(),1)))</f>
        <v>1.1115919028436991</v>
      </c>
      <c r="L151" s="35" t="str">
        <f ca="1">(IF(K151&gt;计算结果!B$19,"卖",IF(K151&lt;计算结果!B$20,"买",'000300'!L150)))</f>
        <v>买</v>
      </c>
      <c r="M151" s="4" t="str">
        <f t="shared" ca="1" si="7"/>
        <v/>
      </c>
      <c r="N151" s="3">
        <f ca="1">IF(L150="买",E151/E150-1,0)-IF(M151=1,计算结果!B$17,0)</f>
        <v>8.4121643070280694E-3</v>
      </c>
      <c r="O151" s="2">
        <f t="shared" ca="1" si="8"/>
        <v>1.0065296938594817</v>
      </c>
      <c r="P151" s="3">
        <f ca="1">1-O151/MAX(O$2:O151)</f>
        <v>9.148887490705282E-2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2">
        <v>59.838709677419367</v>
      </c>
      <c r="J152" s="32">
        <v>854.83870967741939</v>
      </c>
      <c r="K152" s="34">
        <f ca="1">IF(ROW()&gt;计算结果!B$18+1,SUM(OFFSET(I152,0,0,-计算结果!B$18,1))/SUM(OFFSET(J152,0,0,-计算结果!B$18,1)),SUM(OFFSET(I152,0,0,-ROW(),1))/SUM(OFFSET(J152,0,0,-ROW(),1)))</f>
        <v>1.0621421887488793</v>
      </c>
      <c r="L152" s="35" t="str">
        <f ca="1">(IF(K152&gt;计算结果!B$19,"卖",IF(K152&lt;计算结果!B$20,"买",'000300'!L151)))</f>
        <v>买</v>
      </c>
      <c r="M152" s="4" t="str">
        <f t="shared" ca="1" si="7"/>
        <v/>
      </c>
      <c r="N152" s="3">
        <f ca="1">IF(L151="买",E152/E151-1,0)-IF(M152=1,计算结果!B$17,0)</f>
        <v>-3.3934586205811135E-2</v>
      </c>
      <c r="O152" s="2">
        <f t="shared" ca="1" si="8"/>
        <v>0.97237352519449838</v>
      </c>
      <c r="P152" s="3">
        <f ca="1">1-O152/MAX(O$2:O152)</f>
        <v>0.1223188240004579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2">
        <v>344.88888888888891</v>
      </c>
      <c r="J153" s="32">
        <v>538.88888888888891</v>
      </c>
      <c r="K153" s="34">
        <f ca="1">IF(ROW()&gt;计算结果!B$18+1,SUM(OFFSET(I153,0,0,-计算结果!B$18,1))/SUM(OFFSET(J153,0,0,-计算结果!B$18,1)),SUM(OFFSET(I153,0,0,-ROW(),1))/SUM(OFFSET(J153,0,0,-ROW(),1)))</f>
        <v>1.0855257338021096</v>
      </c>
      <c r="L153" s="35" t="str">
        <f ca="1">(IF(K153&gt;计算结果!B$19,"卖",IF(K153&lt;计算结果!B$20,"买",'000300'!L152)))</f>
        <v>买</v>
      </c>
      <c r="M153" s="4" t="str">
        <f t="shared" ca="1" si="7"/>
        <v/>
      </c>
      <c r="N153" s="3">
        <f ca="1">IF(L152="买",E153/E152-1,0)-IF(M153=1,计算结果!B$17,0)</f>
        <v>2.5742122584639926E-3</v>
      </c>
      <c r="O153" s="2">
        <f t="shared" ca="1" si="8"/>
        <v>0.97487662104285988</v>
      </c>
      <c r="P153" s="3">
        <f ca="1">1-O153/MAX(O$2:O153)</f>
        <v>0.12005948635817676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2">
        <v>648.66666666666663</v>
      </c>
      <c r="J154" s="32">
        <v>231.66666666666663</v>
      </c>
      <c r="K154" s="34">
        <f ca="1">IF(ROW()&gt;计算结果!B$18+1,SUM(OFFSET(I154,0,0,-计算结果!B$18,1))/SUM(OFFSET(J154,0,0,-计算结果!B$18,1)),SUM(OFFSET(I154,0,0,-ROW(),1))/SUM(OFFSET(J154,0,0,-ROW(),1)))</f>
        <v>1.0957005481038407</v>
      </c>
      <c r="L154" s="35" t="str">
        <f ca="1">(IF(K154&gt;计算结果!B$19,"卖",IF(K154&lt;计算结果!B$20,"买",'000300'!L153)))</f>
        <v>买</v>
      </c>
      <c r="M154" s="4" t="str">
        <f t="shared" ca="1" si="7"/>
        <v/>
      </c>
      <c r="N154" s="3">
        <f ca="1">IF(L153="买",E154/E153-1,0)-IF(M154=1,计算结果!B$17,0)</f>
        <v>9.3495406482926313E-3</v>
      </c>
      <c r="O154" s="2">
        <f t="shared" ca="1" si="8"/>
        <v>0.98399126963837025</v>
      </c>
      <c r="P154" s="3">
        <f ca="1">1-O154/MAX(O$2:O154)</f>
        <v>0.11183244675780302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2">
        <v>208.28571428571428</v>
      </c>
      <c r="J155" s="32">
        <v>694.28571428571422</v>
      </c>
      <c r="K155" s="34">
        <f ca="1">IF(ROW()&gt;计算结果!B$18+1,SUM(OFFSET(I155,0,0,-计算结果!B$18,1))/SUM(OFFSET(J155,0,0,-计算结果!B$18,1)),SUM(OFFSET(I155,0,0,-ROW(),1))/SUM(OFFSET(J155,0,0,-ROW(),1)))</f>
        <v>1.1040778232868949</v>
      </c>
      <c r="L155" s="35" t="str">
        <f ca="1">(IF(K155&gt;计算结果!B$19,"卖",IF(K155&lt;计算结果!B$20,"买",'000300'!L154)))</f>
        <v>买</v>
      </c>
      <c r="M155" s="4" t="str">
        <f t="shared" ca="1" si="7"/>
        <v/>
      </c>
      <c r="N155" s="3">
        <f ca="1">IF(L154="买",E155/E154-1,0)-IF(M155=1,计算结果!B$17,0)</f>
        <v>-8.865800122360934E-3</v>
      </c>
      <c r="O155" s="2">
        <f t="shared" ca="1" si="8"/>
        <v>0.9752673997196083</v>
      </c>
      <c r="P155" s="3">
        <f ca="1">1-O155/MAX(O$2:O155)</f>
        <v>0.1197067627600148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2">
        <v>765.06569343065689</v>
      </c>
      <c r="J156" s="32">
        <v>118.06569343065689</v>
      </c>
      <c r="K156" s="34">
        <f ca="1">IF(ROW()&gt;计算结果!B$18+1,SUM(OFFSET(I156,0,0,-计算结果!B$18,1))/SUM(OFFSET(J156,0,0,-计算结果!B$18,1)),SUM(OFFSET(I156,0,0,-ROW(),1))/SUM(OFFSET(J156,0,0,-ROW(),1)))</f>
        <v>1.1760420618905618</v>
      </c>
      <c r="L156" s="35" t="str">
        <f ca="1">(IF(K156&gt;计算结果!B$19,"卖",IF(K156&lt;计算结果!B$20,"买",'000300'!L155)))</f>
        <v>买</v>
      </c>
      <c r="M156" s="4" t="str">
        <f t="shared" ca="1" si="7"/>
        <v/>
      </c>
      <c r="N156" s="3">
        <f ca="1">IF(L155="买",E156/E155-1,0)-IF(M156=1,计算结果!B$17,0)</f>
        <v>7.8405042180613727E-3</v>
      </c>
      <c r="O156" s="2">
        <f t="shared" ca="1" si="8"/>
        <v>0.98291398788084761</v>
      </c>
      <c r="P156" s="3">
        <f ca="1">1-O156/MAX(O$2:O156)</f>
        <v>0.11280481992030378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2">
        <v>626.79452054794524</v>
      </c>
      <c r="J157" s="32">
        <v>254.79452054794524</v>
      </c>
      <c r="K157" s="34">
        <f ca="1">IF(ROW()&gt;计算结果!B$18+1,SUM(OFFSET(I157,0,0,-计算结果!B$18,1))/SUM(OFFSET(J157,0,0,-计算结果!B$18,1)),SUM(OFFSET(I157,0,0,-ROW(),1))/SUM(OFFSET(J157,0,0,-ROW(),1)))</f>
        <v>1.1730671136306883</v>
      </c>
      <c r="L157" s="35" t="str">
        <f ca="1">(IF(K157&gt;计算结果!B$19,"卖",IF(K157&lt;计算结果!B$20,"买",'000300'!L156)))</f>
        <v>买</v>
      </c>
      <c r="M157" s="4" t="str">
        <f t="shared" ca="1" si="7"/>
        <v/>
      </c>
      <c r="N157" s="3">
        <f ca="1">IF(L156="买",E157/E156-1,0)-IF(M157=1,计算结果!B$17,0)</f>
        <v>-5.6949443937026611E-4</v>
      </c>
      <c r="O157" s="2">
        <f t="shared" ca="1" si="8"/>
        <v>0.98235422383037019</v>
      </c>
      <c r="P157" s="3">
        <f ca="1">1-O157/MAX(O$2:O157)</f>
        <v>0.11331007264199522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2">
        <v>480.00000000000011</v>
      </c>
      <c r="J158" s="32">
        <v>400.00000000000011</v>
      </c>
      <c r="K158" s="34">
        <f ca="1">IF(ROW()&gt;计算结果!B$18+1,SUM(OFFSET(I158,0,0,-计算结果!B$18,1))/SUM(OFFSET(J158,0,0,-计算结果!B$18,1)),SUM(OFFSET(I158,0,0,-ROW(),1))/SUM(OFFSET(J158,0,0,-ROW(),1)))</f>
        <v>1.1897504429037886</v>
      </c>
      <c r="L158" s="35" t="str">
        <f ca="1">(IF(K158&gt;计算结果!B$19,"卖",IF(K158&lt;计算结果!B$20,"买",'000300'!L157)))</f>
        <v>买</v>
      </c>
      <c r="M158" s="4" t="str">
        <f t="shared" ca="1" si="7"/>
        <v/>
      </c>
      <c r="N158" s="3">
        <f ca="1">IF(L157="买",E158/E157-1,0)-IF(M158=1,计算结果!B$17,0)</f>
        <v>-1.9997419687782791E-3</v>
      </c>
      <c r="O158" s="2">
        <f t="shared" ca="1" si="8"/>
        <v>0.98038976886077001</v>
      </c>
      <c r="P158" s="3">
        <f ca="1">1-O158/MAX(O$2:O158)</f>
        <v>0.11508322370302604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2">
        <v>262.67796610169484</v>
      </c>
      <c r="J159" s="32">
        <v>640.67796610169489</v>
      </c>
      <c r="K159" s="34">
        <f ca="1">IF(ROW()&gt;计算结果!B$18+1,SUM(OFFSET(I159,0,0,-计算结果!B$18,1))/SUM(OFFSET(J159,0,0,-计算结果!B$18,1)),SUM(OFFSET(I159,0,0,-ROW(),1))/SUM(OFFSET(J159,0,0,-ROW(),1)))</f>
        <v>1.1257610962840912</v>
      </c>
      <c r="L159" s="35" t="str">
        <f ca="1">(IF(K159&gt;计算结果!B$19,"卖",IF(K159&lt;计算结果!B$20,"买",'000300'!L158)))</f>
        <v>买</v>
      </c>
      <c r="M159" s="4" t="str">
        <f t="shared" ca="1" si="7"/>
        <v/>
      </c>
      <c r="N159" s="3">
        <f ca="1">IF(L158="买",E159/E158-1,0)-IF(M159=1,计算结果!B$17,0)</f>
        <v>-1.173162691487295E-2</v>
      </c>
      <c r="O159" s="2">
        <f t="shared" ca="1" si="8"/>
        <v>0.96888820186133695</v>
      </c>
      <c r="P159" s="3">
        <f ca="1">1-O159/MAX(O$2:O159)</f>
        <v>0.12546473717325413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2">
        <v>291</v>
      </c>
      <c r="J160" s="32">
        <v>582</v>
      </c>
      <c r="K160" s="34">
        <f ca="1">IF(ROW()&gt;计算结果!B$18+1,SUM(OFFSET(I160,0,0,-计算结果!B$18,1))/SUM(OFFSET(J160,0,0,-计算结果!B$18,1)),SUM(OFFSET(I160,0,0,-ROW(),1))/SUM(OFFSET(J160,0,0,-ROW(),1)))</f>
        <v>1.1315791850517185</v>
      </c>
      <c r="L160" s="35" t="str">
        <f ca="1">(IF(K160&gt;计算结果!B$19,"卖",IF(K160&lt;计算结果!B$20,"买",'000300'!L159)))</f>
        <v>买</v>
      </c>
      <c r="M160" s="4" t="str">
        <f t="shared" ca="1" si="7"/>
        <v/>
      </c>
      <c r="N160" s="3">
        <f ca="1">IF(L159="买",E160/E159-1,0)-IF(M160=1,计算结果!B$17,0)</f>
        <v>-2.7142810425455632E-3</v>
      </c>
      <c r="O160" s="2">
        <f t="shared" ca="1" si="8"/>
        <v>0.96625836698267864</v>
      </c>
      <c r="P160" s="3">
        <f ca="1">1-O160/MAX(O$2:O160)</f>
        <v>0.12783847165818241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2">
        <v>805.92825768667637</v>
      </c>
      <c r="J161" s="32">
        <v>102.92825768667637</v>
      </c>
      <c r="K161" s="34">
        <f ca="1">IF(ROW()&gt;计算结果!B$18+1,SUM(OFFSET(I161,0,0,-计算结果!B$18,1))/SUM(OFFSET(J161,0,0,-计算结果!B$18,1)),SUM(OFFSET(I161,0,0,-ROW(),1))/SUM(OFFSET(J161,0,0,-ROW(),1)))</f>
        <v>1.1613413500199987</v>
      </c>
      <c r="L161" s="35" t="str">
        <f ca="1">(IF(K161&gt;计算结果!B$19,"卖",IF(K161&lt;计算结果!B$20,"买",'000300'!L160)))</f>
        <v>买</v>
      </c>
      <c r="M161" s="4" t="str">
        <f t="shared" ca="1" si="7"/>
        <v/>
      </c>
      <c r="N161" s="3">
        <f ca="1">IF(L160="买",E161/E160-1,0)-IF(M161=1,计算结果!B$17,0)</f>
        <v>1.425323539699197E-2</v>
      </c>
      <c r="O161" s="2">
        <f t="shared" ca="1" si="8"/>
        <v>0.98003067494159579</v>
      </c>
      <c r="P161" s="3">
        <f ca="1">1-O161/MAX(O$2:O161)</f>
        <v>0.11540734809052622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2">
        <v>893.0007674597083</v>
      </c>
      <c r="J162" s="32">
        <v>33.0007674597083</v>
      </c>
      <c r="K162" s="34">
        <f ca="1">IF(ROW()&gt;计算结果!B$18+1,SUM(OFFSET(I162,0,0,-计算结果!B$18,1))/SUM(OFFSET(J162,0,0,-计算结果!B$18,1)),SUM(OFFSET(I162,0,0,-ROW(),1))/SUM(OFFSET(J162,0,0,-ROW(),1)))</f>
        <v>1.2360392799018594</v>
      </c>
      <c r="L162" s="35" t="str">
        <f ca="1">(IF(K162&gt;计算结果!B$19,"卖",IF(K162&lt;计算结果!B$20,"买",'000300'!L161)))</f>
        <v>买</v>
      </c>
      <c r="M162" s="4" t="str">
        <f t="shared" ca="1" si="7"/>
        <v/>
      </c>
      <c r="N162" s="3">
        <f ca="1">IF(L161="买",E162/E161-1,0)-IF(M162=1,计算结果!B$17,0)</f>
        <v>1.7932580394861564E-2</v>
      </c>
      <c r="O162" s="2">
        <f t="shared" ca="1" si="8"/>
        <v>0.99760515380941639</v>
      </c>
      <c r="P162" s="3">
        <f ca="1">1-O162/MAX(O$2:O162)</f>
        <v>9.9544319243455859E-2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2">
        <v>588.84905660377365</v>
      </c>
      <c r="J163" s="32">
        <v>285.84905660377365</v>
      </c>
      <c r="K163" s="34">
        <f ca="1">IF(ROW()&gt;计算结果!B$18+1,SUM(OFFSET(I163,0,0,-计算结果!B$18,1))/SUM(OFFSET(J163,0,0,-计算结果!B$18,1)),SUM(OFFSET(I163,0,0,-ROW(),1))/SUM(OFFSET(J163,0,0,-ROW(),1)))</f>
        <v>1.2389072008277064</v>
      </c>
      <c r="L163" s="35" t="str">
        <f ca="1">(IF(K163&gt;计算结果!B$19,"卖",IF(K163&lt;计算结果!B$20,"买",'000300'!L162)))</f>
        <v>买</v>
      </c>
      <c r="M163" s="4" t="str">
        <f t="shared" ca="1" si="7"/>
        <v/>
      </c>
      <c r="N163" s="3">
        <f ca="1">IF(L162="买",E163/E162-1,0)-IF(M163=1,计算结果!B$17,0)</f>
        <v>3.5042771237401293E-3</v>
      </c>
      <c r="O163" s="2">
        <f t="shared" ca="1" si="8"/>
        <v>1.001101038728436</v>
      </c>
      <c r="P163" s="3">
        <f ca="1">1-O163/MAX(O$2:O163)</f>
        <v>9.6388873000438746E-2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2">
        <v>770.00380228136885</v>
      </c>
      <c r="J164" s="32">
        <v>123.00380228136885</v>
      </c>
      <c r="K164" s="34">
        <f ca="1">IF(ROW()&gt;计算结果!B$18+1,SUM(OFFSET(I164,0,0,-计算结果!B$18,1))/SUM(OFFSET(J164,0,0,-计算结果!B$18,1)),SUM(OFFSET(I164,0,0,-ROW(),1))/SUM(OFFSET(J164,0,0,-ROW(),1)))</f>
        <v>1.2265637922429069</v>
      </c>
      <c r="L164" s="35" t="str">
        <f ca="1">(IF(K164&gt;计算结果!B$19,"卖",IF(K164&lt;计算结果!B$20,"买",'000300'!L163)))</f>
        <v>买</v>
      </c>
      <c r="M164" s="4" t="str">
        <f t="shared" ca="1" si="7"/>
        <v/>
      </c>
      <c r="N164" s="3">
        <f ca="1">IF(L163="买",E164/E163-1,0)-IF(M164=1,计算结果!B$17,0)</f>
        <v>5.1167354173040636E-3</v>
      </c>
      <c r="O164" s="2">
        <f t="shared" ca="1" si="8"/>
        <v>1.0062234078695977</v>
      </c>
      <c r="P164" s="3">
        <f ca="1">1-O164/MAX(O$2:O164)</f>
        <v>9.17653339434501E-2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2">
        <v>97.909090909090907</v>
      </c>
      <c r="J165" s="32">
        <v>815.90909090909088</v>
      </c>
      <c r="K165" s="34">
        <f ca="1">IF(ROW()&gt;计算结果!B$18+1,SUM(OFFSET(I165,0,0,-计算结果!B$18,1))/SUM(OFFSET(J165,0,0,-计算结果!B$18,1)),SUM(OFFSET(I165,0,0,-ROW(),1))/SUM(OFFSET(J165,0,0,-ROW(),1)))</f>
        <v>1.2201831734000297</v>
      </c>
      <c r="L165" s="35" t="str">
        <f ca="1">(IF(K165&gt;计算结果!B$19,"卖",IF(K165&lt;计算结果!B$20,"买",'000300'!L164)))</f>
        <v>买</v>
      </c>
      <c r="M165" s="4" t="str">
        <f t="shared" ca="1" si="7"/>
        <v/>
      </c>
      <c r="N165" s="3">
        <f ca="1">IF(L164="买",E165/E164-1,0)-IF(M165=1,计算结果!B$17,0)</f>
        <v>-1.6909480225039908E-2</v>
      </c>
      <c r="O165" s="2">
        <f t="shared" ca="1" si="8"/>
        <v>0.98920869305225456</v>
      </c>
      <c r="P165" s="3">
        <f ca="1">1-O165/MAX(O$2:O165)</f>
        <v>0.10712311006882902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2">
        <v>901.00297176820209</v>
      </c>
      <c r="J166" s="32">
        <v>26.002971768202087</v>
      </c>
      <c r="K166" s="34">
        <f ca="1">IF(ROW()&gt;计算结果!B$18+1,SUM(OFFSET(I166,0,0,-计算结果!B$18,1))/SUM(OFFSET(J166,0,0,-计算结果!B$18,1)),SUM(OFFSET(I166,0,0,-ROW(),1))/SUM(OFFSET(J166,0,0,-ROW(),1)))</f>
        <v>1.2866628462576752</v>
      </c>
      <c r="L166" s="35" t="str">
        <f ca="1">(IF(K166&gt;计算结果!B$19,"卖",IF(K166&lt;计算结果!B$20,"买",'000300'!L165)))</f>
        <v>买</v>
      </c>
      <c r="M166" s="4" t="str">
        <f t="shared" ca="1" si="7"/>
        <v/>
      </c>
      <c r="N166" s="3">
        <f ca="1">IF(L165="买",E166/E165-1,0)-IF(M166=1,计算结果!B$17,0)</f>
        <v>1.7243036055561989E-2</v>
      </c>
      <c r="O166" s="2">
        <f t="shared" ca="1" si="8"/>
        <v>1.0062656542130299</v>
      </c>
      <c r="P166" s="3">
        <f ca="1">1-O166/MAX(O$2:O166)</f>
        <v>9.1727201662567759E-2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2">
        <v>409.49999999999989</v>
      </c>
      <c r="J167" s="32">
        <v>487.49999999999989</v>
      </c>
      <c r="K167" s="34">
        <f ca="1">IF(ROW()&gt;计算结果!B$18+1,SUM(OFFSET(I167,0,0,-计算结果!B$18,1))/SUM(OFFSET(J167,0,0,-计算结果!B$18,1)),SUM(OFFSET(I167,0,0,-ROW(),1))/SUM(OFFSET(J167,0,0,-ROW(),1)))</f>
        <v>1.3268173014234423</v>
      </c>
      <c r="L167" s="35" t="str">
        <f ca="1">(IF(K167&gt;计算结果!B$19,"卖",IF(K167&lt;计算结果!B$20,"买",'000300'!L166)))</f>
        <v>买</v>
      </c>
      <c r="M167" s="4" t="str">
        <f t="shared" ca="1" si="7"/>
        <v/>
      </c>
      <c r="N167" s="3">
        <f ca="1">IF(L166="买",E167/E166-1,0)-IF(M167=1,计算结果!B$17,0)</f>
        <v>2.6449473109702026E-3</v>
      </c>
      <c r="O167" s="2">
        <f t="shared" ca="1" si="8"/>
        <v>1.0089271738492624</v>
      </c>
      <c r="P167" s="3">
        <f ca="1">1-O167/MAX(O$2:O167)</f>
        <v>8.9324867966977695E-2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2">
        <v>211.76470588235296</v>
      </c>
      <c r="J168" s="32">
        <v>661.76470588235293</v>
      </c>
      <c r="K168" s="34">
        <f ca="1">IF(ROW()&gt;计算结果!B$18+1,SUM(OFFSET(I168,0,0,-计算结果!B$18,1))/SUM(OFFSET(J168,0,0,-计算结果!B$18,1)),SUM(OFFSET(I168,0,0,-ROW(),1))/SUM(OFFSET(J168,0,0,-ROW(),1)))</f>
        <v>1.3474464660983996</v>
      </c>
      <c r="L168" s="35" t="str">
        <f ca="1">(IF(K168&gt;计算结果!B$19,"卖",IF(K168&lt;计算结果!B$20,"买",'000300'!L167)))</f>
        <v>买</v>
      </c>
      <c r="M168" s="4" t="str">
        <f t="shared" ca="1" si="7"/>
        <v/>
      </c>
      <c r="N168" s="3">
        <f ca="1">IF(L167="买",E168/E167-1,0)-IF(M168=1,计算结果!B$17,0)</f>
        <v>-6.5007118331796843E-3</v>
      </c>
      <c r="O168" s="2">
        <f t="shared" ca="1" si="8"/>
        <v>1.0023684290314041</v>
      </c>
      <c r="P168" s="3">
        <f ca="1">1-O168/MAX(O$2:O168)</f>
        <v>9.5244904573967171E-2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2">
        <v>516.18518518518522</v>
      </c>
      <c r="J169" s="32">
        <v>335.18518518518522</v>
      </c>
      <c r="K169" s="34">
        <f ca="1">IF(ROW()&gt;计算结果!B$18+1,SUM(OFFSET(I169,0,0,-计算结果!B$18,1))/SUM(OFFSET(J169,0,0,-计算结果!B$18,1)),SUM(OFFSET(I169,0,0,-ROW(),1))/SUM(OFFSET(J169,0,0,-ROW(),1)))</f>
        <v>1.3853951590778539</v>
      </c>
      <c r="L169" s="35" t="str">
        <f ca="1">(IF(K169&gt;计算结果!B$19,"卖",IF(K169&lt;计算结果!B$20,"买",'000300'!L168)))</f>
        <v>买</v>
      </c>
      <c r="M169" s="4" t="str">
        <f t="shared" ca="1" si="7"/>
        <v/>
      </c>
      <c r="N169" s="3">
        <f ca="1">IF(L168="买",E169/E168-1,0)-IF(M169=1,计算结果!B$17,0)</f>
        <v>4.6361174623577028E-4</v>
      </c>
      <c r="O169" s="2">
        <f t="shared" ca="1" si="8"/>
        <v>1.0028331388091589</v>
      </c>
      <c r="P169" s="3">
        <f ca="1">1-O169/MAX(O$2:O169)</f>
        <v>9.4825449484260971E-2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2">
        <v>871.99877074370011</v>
      </c>
      <c r="J170" s="32">
        <v>25.998770743700106</v>
      </c>
      <c r="K170" s="34">
        <f ca="1">IF(ROW()&gt;计算结果!B$18+1,SUM(OFFSET(I170,0,0,-计算结果!B$18,1))/SUM(OFFSET(J170,0,0,-计算结果!B$18,1)),SUM(OFFSET(I170,0,0,-ROW(),1))/SUM(OFFSET(J170,0,0,-ROW(),1)))</f>
        <v>1.4601077751963594</v>
      </c>
      <c r="L170" s="35" t="str">
        <f ca="1">(IF(K170&gt;计算结果!B$19,"卖",IF(K170&lt;计算结果!B$20,"买",'000300'!L169)))</f>
        <v>买</v>
      </c>
      <c r="M170" s="4" t="str">
        <f t="shared" ca="1" si="7"/>
        <v/>
      </c>
      <c r="N170" s="3">
        <f ca="1">IF(L169="买",E170/E169-1,0)-IF(M170=1,计算结果!B$17,0)</f>
        <v>1.5018272582700609E-2</v>
      </c>
      <c r="O170" s="2">
        <f t="shared" ca="1" si="8"/>
        <v>1.0178939602427601</v>
      </c>
      <c r="P170" s="3">
        <f ca="1">1-O170/MAX(O$2:O170)</f>
        <v>8.1231291349692092E-2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2">
        <v>632.40186915887853</v>
      </c>
      <c r="J171" s="32">
        <v>201.40186915887853</v>
      </c>
      <c r="K171" s="34">
        <f ca="1">IF(ROW()&gt;计算结果!B$18+1,SUM(OFFSET(I171,0,0,-计算结果!B$18,1))/SUM(OFFSET(J171,0,0,-计算结果!B$18,1)),SUM(OFFSET(I171,0,0,-ROW(),1))/SUM(OFFSET(J171,0,0,-ROW(),1)))</f>
        <v>1.4995706622330525</v>
      </c>
      <c r="L171" s="35" t="str">
        <f ca="1">(IF(K171&gt;计算结果!B$19,"卖",IF(K171&lt;计算结果!B$20,"买",'000300'!L170)))</f>
        <v>买</v>
      </c>
      <c r="M171" s="4" t="str">
        <f t="shared" ca="1" si="7"/>
        <v/>
      </c>
      <c r="N171" s="3">
        <f ca="1">IF(L170="买",E171/E170-1,0)-IF(M171=1,计算结果!B$17,0)</f>
        <v>6.6613403612896249E-3</v>
      </c>
      <c r="O171" s="2">
        <f t="shared" ca="1" si="8"/>
        <v>1.0246744983636382</v>
      </c>
      <c r="P171" s="3">
        <f ca="1">1-O171/MAX(O$2:O171)</f>
        <v>7.5111060268069796E-2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2">
        <v>429.33333333333297</v>
      </c>
      <c r="J172" s="32">
        <v>383.33333333333297</v>
      </c>
      <c r="K172" s="34">
        <f ca="1">IF(ROW()&gt;计算结果!B$18+1,SUM(OFFSET(I172,0,0,-计算结果!B$18,1))/SUM(OFFSET(J172,0,0,-计算结果!B$18,1)),SUM(OFFSET(I172,0,0,-ROW(),1))/SUM(OFFSET(J172,0,0,-ROW(),1)))</f>
        <v>1.4792226209933277</v>
      </c>
      <c r="L172" s="35" t="str">
        <f ca="1">(IF(K172&gt;计算结果!B$19,"卖",IF(K172&lt;计算结果!B$20,"买",'000300'!L171)))</f>
        <v>买</v>
      </c>
      <c r="M172" s="4" t="str">
        <f t="shared" ca="1" si="7"/>
        <v/>
      </c>
      <c r="N172" s="3">
        <f ca="1">IF(L171="买",E172/E171-1,0)-IF(M172=1,计算结果!B$17,0)</f>
        <v>-6.0812830476508761E-4</v>
      </c>
      <c r="O172" s="2">
        <f t="shared" ca="1" si="8"/>
        <v>1.0240513647980123</v>
      </c>
      <c r="P172" s="3">
        <f ca="1">1-O172/MAX(O$2:O172)</f>
        <v>7.5673511411085026E-2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2">
        <v>352.28571428571428</v>
      </c>
      <c r="J173" s="32">
        <v>489.28571428571428</v>
      </c>
      <c r="K173" s="34">
        <f ca="1">IF(ROW()&gt;计算结果!B$18+1,SUM(OFFSET(I173,0,0,-计算结果!B$18,1))/SUM(OFFSET(J173,0,0,-计算结果!B$18,1)),SUM(OFFSET(I173,0,0,-ROW(),1))/SUM(OFFSET(J173,0,0,-ROW(),1)))</f>
        <v>1.5239896173470322</v>
      </c>
      <c r="L173" s="35" t="str">
        <f ca="1">(IF(K173&gt;计算结果!B$19,"卖",IF(K173&lt;计算结果!B$20,"买",'000300'!L172)))</f>
        <v>买</v>
      </c>
      <c r="M173" s="4" t="str">
        <f t="shared" ca="1" si="7"/>
        <v/>
      </c>
      <c r="N173" s="3">
        <f ca="1">IF(L172="买",E173/E172-1,0)-IF(M173=1,计算结果!B$17,0)</f>
        <v>-2.1761551155116132E-3</v>
      </c>
      <c r="O173" s="2">
        <f t="shared" ca="1" si="8"/>
        <v>1.0218228701819605</v>
      </c>
      <c r="P173" s="3">
        <f ca="1">1-O173/MAX(O$2:O173)</f>
        <v>7.7684989227630563E-2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2">
        <v>706.9447513812155</v>
      </c>
      <c r="J174" s="32">
        <v>109.9447513812155</v>
      </c>
      <c r="K174" s="34">
        <f ca="1">IF(ROW()&gt;计算结果!B$18+1,SUM(OFFSET(I174,0,0,-计算结果!B$18,1))/SUM(OFFSET(J174,0,0,-计算结果!B$18,1)),SUM(OFFSET(I174,0,0,-ROW(),1))/SUM(OFFSET(J174,0,0,-ROW(),1)))</f>
        <v>1.5934564249848877</v>
      </c>
      <c r="L174" s="35" t="str">
        <f ca="1">(IF(K174&gt;计算结果!B$19,"卖",IF(K174&lt;计算结果!B$20,"买",'000300'!L173)))</f>
        <v>买</v>
      </c>
      <c r="M174" s="4" t="str">
        <f t="shared" ca="1" si="7"/>
        <v/>
      </c>
      <c r="N174" s="3">
        <f ca="1">IF(L173="买",E174/E173-1,0)-IF(M174=1,计算结果!B$17,0)</f>
        <v>3.7726488129075086E-3</v>
      </c>
      <c r="O174" s="2">
        <f t="shared" ca="1" si="8"/>
        <v>1.0256778490201541</v>
      </c>
      <c r="P174" s="3">
        <f ca="1">1-O174/MAX(O$2:O174)</f>
        <v>7.4205418597113493E-2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2">
        <v>262.63636363636363</v>
      </c>
      <c r="J175" s="32">
        <v>583.63636363636363</v>
      </c>
      <c r="K175" s="34">
        <f ca="1">IF(ROW()&gt;计算结果!B$18+1,SUM(OFFSET(I175,0,0,-计算结果!B$18,1))/SUM(OFFSET(J175,0,0,-计算结果!B$18,1)),SUM(OFFSET(I175,0,0,-ROW(),1))/SUM(OFFSET(J175,0,0,-ROW(),1)))</f>
        <v>1.5099976162248225</v>
      </c>
      <c r="L175" s="35" t="str">
        <f ca="1">(IF(K175&gt;计算结果!B$19,"卖",IF(K175&lt;计算结果!B$20,"买",'000300'!L174)))</f>
        <v>买</v>
      </c>
      <c r="M175" s="4" t="str">
        <f t="shared" ca="1" si="7"/>
        <v/>
      </c>
      <c r="N175" s="3">
        <f ca="1">IF(L174="买",E175/E174-1,0)-IF(M175=1,计算结果!B$17,0)</f>
        <v>-9.4939967460923036E-3</v>
      </c>
      <c r="O175" s="2">
        <f t="shared" ca="1" si="8"/>
        <v>1.0159400668590179</v>
      </c>
      <c r="P175" s="3">
        <f ca="1">1-O175/MAX(O$2:O175)</f>
        <v>8.2994909340502354E-2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2">
        <v>136.98765432098764</v>
      </c>
      <c r="J176" s="32">
        <v>720.98765432098764</v>
      </c>
      <c r="K176" s="34">
        <f ca="1">IF(ROW()&gt;计算结果!B$18+1,SUM(OFFSET(I176,0,0,-计算结果!B$18,1))/SUM(OFFSET(J176,0,0,-计算结果!B$18,1)),SUM(OFFSET(I176,0,0,-ROW(),1))/SUM(OFFSET(J176,0,0,-ROW(),1)))</f>
        <v>1.4998923500137542</v>
      </c>
      <c r="L176" s="35" t="str">
        <f ca="1">(IF(K176&gt;计算结果!B$19,"卖",IF(K176&lt;计算结果!B$20,"买",'000300'!L175)))</f>
        <v>买</v>
      </c>
      <c r="M176" s="4" t="str">
        <f t="shared" ca="1" si="7"/>
        <v/>
      </c>
      <c r="N176" s="3">
        <f ca="1">IF(L175="买",E176/E175-1,0)-IF(M176=1,计算结果!B$17,0)</f>
        <v>-1.8203176979374569E-2</v>
      </c>
      <c r="O176" s="2">
        <f t="shared" ca="1" si="8"/>
        <v>0.9974467300215456</v>
      </c>
      <c r="P176" s="3">
        <f ca="1">1-O176/MAX(O$2:O176)</f>
        <v>9.9687315296764556E-2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2">
        <v>74.571428571428569</v>
      </c>
      <c r="J177" s="32">
        <v>828.57142857142856</v>
      </c>
      <c r="K177" s="34">
        <f ca="1">IF(ROW()&gt;计算结果!B$18+1,SUM(OFFSET(I177,0,0,-计算结果!B$18,1))/SUM(OFFSET(J177,0,0,-计算结果!B$18,1)),SUM(OFFSET(I177,0,0,-ROW(),1))/SUM(OFFSET(J177,0,0,-ROW(),1)))</f>
        <v>1.4445018836778256</v>
      </c>
      <c r="L177" s="35" t="str">
        <f ca="1">(IF(K177&gt;计算结果!B$19,"卖",IF(K177&lt;计算结果!B$20,"买",'000300'!L176)))</f>
        <v>买</v>
      </c>
      <c r="M177" s="4" t="str">
        <f t="shared" ca="1" si="7"/>
        <v/>
      </c>
      <c r="N177" s="3">
        <f ca="1">IF(L176="买",E177/E176-1,0)-IF(M177=1,计算结果!B$17,0)</f>
        <v>-2.2384345782022641E-2</v>
      </c>
      <c r="O177" s="2">
        <f t="shared" ca="1" si="8"/>
        <v>0.9751195375175955</v>
      </c>
      <c r="P177" s="3">
        <f ca="1">1-O177/MAX(O$2:O177)</f>
        <v>0.11984022574310293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2">
        <v>195.85714285714286</v>
      </c>
      <c r="J178" s="32">
        <v>652.85714285714289</v>
      </c>
      <c r="K178" s="34">
        <f ca="1">IF(ROW()&gt;计算结果!B$18+1,SUM(OFFSET(I178,0,0,-计算结果!B$18,1))/SUM(OFFSET(J178,0,0,-计算结果!B$18,1)),SUM(OFFSET(I178,0,0,-ROW(),1))/SUM(OFFSET(J178,0,0,-ROW(),1)))</f>
        <v>1.4584718359480804</v>
      </c>
      <c r="L178" s="35" t="str">
        <f ca="1">(IF(K178&gt;计算结果!B$19,"卖",IF(K178&lt;计算结果!B$20,"买",'000300'!L177)))</f>
        <v>买</v>
      </c>
      <c r="M178" s="4" t="str">
        <f t="shared" ca="1" si="7"/>
        <v/>
      </c>
      <c r="N178" s="3">
        <f ca="1">IF(L177="买",E178/E177-1,0)-IF(M178=1,计算结果!B$17,0)</f>
        <v>-7.7117202985041988E-3</v>
      </c>
      <c r="O178" s="2">
        <f t="shared" ca="1" si="8"/>
        <v>0.967599688386653</v>
      </c>
      <c r="P178" s="3">
        <f ca="1">1-O178/MAX(O$2:O178)</f>
        <v>0.12662777174016682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2">
        <v>579.47826086956525</v>
      </c>
      <c r="J179" s="32">
        <v>243.47826086956525</v>
      </c>
      <c r="K179" s="34">
        <f ca="1">IF(ROW()&gt;计算结果!B$18+1,SUM(OFFSET(I179,0,0,-计算结果!B$18,1))/SUM(OFFSET(J179,0,0,-计算结果!B$18,1)),SUM(OFFSET(I179,0,0,-ROW(),1))/SUM(OFFSET(J179,0,0,-ROW(),1)))</f>
        <v>1.5230297237732546</v>
      </c>
      <c r="L179" s="35" t="str">
        <f ca="1">(IF(K179&gt;计算结果!B$19,"卖",IF(K179&lt;计算结果!B$20,"买",'000300'!L178)))</f>
        <v>买</v>
      </c>
      <c r="M179" s="4" t="str">
        <f t="shared" ca="1" si="7"/>
        <v/>
      </c>
      <c r="N179" s="3">
        <f ca="1">IF(L178="买",E179/E178-1,0)-IF(M179=1,计算结果!B$17,0)</f>
        <v>2.5432516509305003E-3</v>
      </c>
      <c r="O179" s="2">
        <f t="shared" ca="1" si="8"/>
        <v>0.9700605378915822</v>
      </c>
      <c r="P179" s="3">
        <f ca="1">1-O179/MAX(O$2:O179)</f>
        <v>0.12440656637876812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2">
        <v>149.65822784810123</v>
      </c>
      <c r="J180" s="32">
        <v>712.65822784810121</v>
      </c>
      <c r="K180" s="34">
        <f ca="1">IF(ROW()&gt;计算结果!B$18+1,SUM(OFFSET(I180,0,0,-计算结果!B$18,1))/SUM(OFFSET(J180,0,0,-计算结果!B$18,1)),SUM(OFFSET(I180,0,0,-ROW(),1))/SUM(OFFSET(J180,0,0,-ROW(),1)))</f>
        <v>1.450896373334627</v>
      </c>
      <c r="L180" s="35" t="str">
        <f ca="1">(IF(K180&gt;计算结果!B$19,"卖",IF(K180&lt;计算结果!B$20,"买",'000300'!L179)))</f>
        <v>买</v>
      </c>
      <c r="M180" s="4" t="str">
        <f t="shared" ca="1" si="7"/>
        <v/>
      </c>
      <c r="N180" s="3">
        <f ca="1">IF(L179="买",E180/E179-1,0)-IF(M180=1,计算结果!B$17,0)</f>
        <v>-1.5536538629039254E-2</v>
      </c>
      <c r="O180" s="2">
        <f t="shared" ca="1" si="8"/>
        <v>0.95498915487212299</v>
      </c>
      <c r="P180" s="3">
        <f ca="1">1-O180/MAX(O$2:O180)</f>
        <v>0.13801025758355756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2">
        <v>368.99999999999989</v>
      </c>
      <c r="J181" s="32">
        <v>449.99999999999989</v>
      </c>
      <c r="K181" s="34">
        <f ca="1">IF(ROW()&gt;计算结果!B$18+1,SUM(OFFSET(I181,0,0,-计算结果!B$18,1))/SUM(OFFSET(J181,0,0,-计算结果!B$18,1)),SUM(OFFSET(I181,0,0,-ROW(),1))/SUM(OFFSET(J181,0,0,-ROW(),1)))</f>
        <v>1.4180515522196149</v>
      </c>
      <c r="L181" s="35" t="str">
        <f ca="1">(IF(K181&gt;计算结果!B$19,"卖",IF(K181&lt;计算结果!B$20,"买",'000300'!L180)))</f>
        <v>买</v>
      </c>
      <c r="M181" s="4" t="str">
        <f t="shared" ca="1" si="7"/>
        <v/>
      </c>
      <c r="N181" s="3">
        <f ca="1">IF(L180="买",E181/E180-1,0)-IF(M181=1,计算结果!B$17,0)</f>
        <v>-5.4190951217081285E-4</v>
      </c>
      <c r="O181" s="2">
        <f t="shared" ca="1" si="8"/>
        <v>0.95447163716507777</v>
      </c>
      <c r="P181" s="3">
        <f ca="1">1-O181/MAX(O$2:O181)</f>
        <v>0.13847737802436677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2">
        <v>822.99825632083696</v>
      </c>
      <c r="J182" s="32">
        <v>65.998256320836958</v>
      </c>
      <c r="K182" s="34">
        <f ca="1">IF(ROW()&gt;计算结果!B$18+1,SUM(OFFSET(I182,0,0,-计算结果!B$18,1))/SUM(OFFSET(J182,0,0,-计算结果!B$18,1)),SUM(OFFSET(I182,0,0,-ROW(),1))/SUM(OFFSET(J182,0,0,-ROW(),1)))</f>
        <v>1.4822942607507832</v>
      </c>
      <c r="L182" s="35" t="str">
        <f ca="1">(IF(K182&gt;计算结果!B$19,"卖",IF(K182&lt;计算结果!B$20,"买",'000300'!L181)))</f>
        <v>买</v>
      </c>
      <c r="M182" s="4" t="str">
        <f t="shared" ca="1" si="7"/>
        <v/>
      </c>
      <c r="N182" s="3">
        <f ca="1">IF(L181="买",E182/E181-1,0)-IF(M182=1,计算结果!B$17,0)</f>
        <v>1.3555083432921666E-2</v>
      </c>
      <c r="O182" s="2">
        <f t="shared" ca="1" si="8"/>
        <v>0.96740957984120779</v>
      </c>
      <c r="P182" s="3">
        <f ca="1">1-O182/MAX(O$2:O182)</f>
        <v>0.12679936700413752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2">
        <v>312.26829268292681</v>
      </c>
      <c r="J183" s="32">
        <v>529.26829268292681</v>
      </c>
      <c r="K183" s="34">
        <f ca="1">IF(ROW()&gt;计算结果!B$18+1,SUM(OFFSET(I183,0,0,-计算结果!B$18,1))/SUM(OFFSET(J183,0,0,-计算结果!B$18,1)),SUM(OFFSET(I183,0,0,-ROW(),1))/SUM(OFFSET(J183,0,0,-ROW(),1)))</f>
        <v>1.412453369345779</v>
      </c>
      <c r="L183" s="35" t="str">
        <f ca="1">(IF(K183&gt;计算结果!B$19,"卖",IF(K183&lt;计算结果!B$20,"买",'000300'!L182)))</f>
        <v>买</v>
      </c>
      <c r="M183" s="4" t="str">
        <f t="shared" ca="1" si="7"/>
        <v/>
      </c>
      <c r="N183" s="3">
        <f ca="1">IF(L182="买",E183/E182-1,0)-IF(M183=1,计算结果!B$17,0)</f>
        <v>1.5502691136171087E-3</v>
      </c>
      <c r="O183" s="2">
        <f t="shared" ca="1" si="8"/>
        <v>0.96890932503305294</v>
      </c>
      <c r="P183" s="3">
        <f ca="1">1-O183/MAX(O$2:O183)</f>
        <v>0.12544567103281312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2">
        <v>183.82191780821918</v>
      </c>
      <c r="J184" s="32">
        <v>680.82191780821915</v>
      </c>
      <c r="K184" s="34">
        <f ca="1">IF(ROW()&gt;计算结果!B$18+1,SUM(OFFSET(I184,0,0,-计算结果!B$18,1))/SUM(OFFSET(J184,0,0,-计算结果!B$18,1)),SUM(OFFSET(I184,0,0,-ROW(),1))/SUM(OFFSET(J184,0,0,-ROW(),1)))</f>
        <v>1.3911483063113079</v>
      </c>
      <c r="L184" s="35" t="str">
        <f ca="1">(IF(K184&gt;计算结果!B$19,"卖",IF(K184&lt;计算结果!B$20,"买",'000300'!L183)))</f>
        <v>买</v>
      </c>
      <c r="M184" s="4" t="str">
        <f t="shared" ca="1" si="7"/>
        <v/>
      </c>
      <c r="N184" s="3">
        <f ca="1">IF(L183="买",E184/E183-1,0)-IF(M184=1,计算结果!B$17,0)</f>
        <v>-1.097679285799924E-2</v>
      </c>
      <c r="O184" s="2">
        <f t="shared" ca="1" si="8"/>
        <v>0.95827380807398121</v>
      </c>
      <c r="P184" s="3">
        <f ca="1">1-O184/MAX(O$2:O184)</f>
        <v>0.13504547274495249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2">
        <v>830.00546448087425</v>
      </c>
      <c r="J185" s="32">
        <v>43.005464480874252</v>
      </c>
      <c r="K185" s="34">
        <f ca="1">IF(ROW()&gt;计算结果!B$18+1,SUM(OFFSET(I185,0,0,-计算结果!B$18,1))/SUM(OFFSET(J185,0,0,-计算结果!B$18,1)),SUM(OFFSET(I185,0,0,-ROW(),1))/SUM(OFFSET(J185,0,0,-ROW(),1)))</f>
        <v>1.3862720679703453</v>
      </c>
      <c r="L185" s="35" t="str">
        <f ca="1">(IF(K185&gt;计算结果!B$19,"卖",IF(K185&lt;计算结果!B$20,"买",'000300'!L184)))</f>
        <v>买</v>
      </c>
      <c r="M185" s="4" t="str">
        <f t="shared" ca="1" si="7"/>
        <v/>
      </c>
      <c r="N185" s="3">
        <f ca="1">IF(L184="买",E185/E184-1,0)-IF(M185=1,计算结果!B$17,0)</f>
        <v>1.3666622580787324E-2</v>
      </c>
      <c r="O185" s="2">
        <f t="shared" ca="1" si="8"/>
        <v>0.97137017453798213</v>
      </c>
      <c r="P185" s="3">
        <f ca="1">1-O185/MAX(O$2:O185)</f>
        <v>0.12322446567141443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2">
        <v>624.87804878048792</v>
      </c>
      <c r="J186" s="32">
        <v>204.87804878048792</v>
      </c>
      <c r="K186" s="34">
        <f ca="1">IF(ROW()&gt;计算结果!B$18+1,SUM(OFFSET(I186,0,0,-计算结果!B$18,1))/SUM(OFFSET(J186,0,0,-计算结果!B$18,1)),SUM(OFFSET(I186,0,0,-ROW(),1))/SUM(OFFSET(J186,0,0,-ROW(),1)))</f>
        <v>1.3626621351879713</v>
      </c>
      <c r="L186" s="35" t="str">
        <f ca="1">(IF(K186&gt;计算结果!B$19,"卖",IF(K186&lt;计算结果!B$20,"买",'000300'!L185)))</f>
        <v>买</v>
      </c>
      <c r="M186" s="4" t="str">
        <f t="shared" ca="1" si="7"/>
        <v/>
      </c>
      <c r="N186" s="3">
        <f ca="1">IF(L185="买",E186/E185-1,0)-IF(M186=1,计算结果!B$17,0)</f>
        <v>4.0882007567519807E-3</v>
      </c>
      <c r="O186" s="2">
        <f t="shared" ca="1" si="8"/>
        <v>0.97534133082061458</v>
      </c>
      <c r="P186" s="3">
        <f ca="1">1-O186/MAX(O$2:O186)</f>
        <v>0.11964003126847078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2">
        <v>246.20689655172407</v>
      </c>
      <c r="J187" s="32">
        <v>586.20689655172407</v>
      </c>
      <c r="K187" s="34">
        <f ca="1">IF(ROW()&gt;计算结果!B$18+1,SUM(OFFSET(I187,0,0,-计算结果!B$18,1))/SUM(OFFSET(J187,0,0,-计算结果!B$18,1)),SUM(OFFSET(I187,0,0,-ROW(),1))/SUM(OFFSET(J187,0,0,-ROW(),1)))</f>
        <v>1.3543015333283921</v>
      </c>
      <c r="L187" s="35" t="str">
        <f ca="1">(IF(K187&gt;计算结果!B$19,"卖",IF(K187&lt;计算结果!B$20,"买",'000300'!L186)))</f>
        <v>买</v>
      </c>
      <c r="M187" s="4" t="str">
        <f t="shared" ca="1" si="7"/>
        <v/>
      </c>
      <c r="N187" s="3">
        <f ca="1">IF(L186="买",E187/E186-1,0)-IF(M187=1,计算结果!B$17,0)</f>
        <v>-7.5583661801014168E-3</v>
      </c>
      <c r="O187" s="2">
        <f t="shared" ca="1" si="8"/>
        <v>0.96796934389168499</v>
      </c>
      <c r="P187" s="3">
        <f ca="1">1-O187/MAX(O$2:O187)</f>
        <v>0.12629411428244619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2">
        <v>198.13043478260872</v>
      </c>
      <c r="J188" s="32">
        <v>639.13043478260875</v>
      </c>
      <c r="K188" s="34">
        <f ca="1">IF(ROW()&gt;计算结果!B$18+1,SUM(OFFSET(I188,0,0,-计算结果!B$18,1))/SUM(OFFSET(J188,0,0,-计算结果!B$18,1)),SUM(OFFSET(I188,0,0,-ROW(),1))/SUM(OFFSET(J188,0,0,-ROW(),1)))</f>
        <v>1.3424037081837104</v>
      </c>
      <c r="L188" s="35" t="str">
        <f ca="1">(IF(K188&gt;计算结果!B$19,"卖",IF(K188&lt;计算结果!B$20,"买",'000300'!L187)))</f>
        <v>买</v>
      </c>
      <c r="M188" s="4" t="str">
        <f t="shared" ca="1" si="7"/>
        <v/>
      </c>
      <c r="N188" s="3">
        <f ca="1">IF(L187="买",E188/E187-1,0)-IF(M188=1,计算结果!B$17,0)</f>
        <v>-1.2733224222585826E-2</v>
      </c>
      <c r="O188" s="2">
        <f t="shared" ca="1" si="8"/>
        <v>0.9556439731953229</v>
      </c>
      <c r="P188" s="3">
        <f ca="1">1-O188/MAX(O$2:O188)</f>
        <v>0.13741920722988077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2">
        <v>417.9999999999996</v>
      </c>
      <c r="J189" s="32">
        <v>439.9999999999996</v>
      </c>
      <c r="K189" s="34">
        <f ca="1">IF(ROW()&gt;计算结果!B$18+1,SUM(OFFSET(I189,0,0,-计算结果!B$18,1))/SUM(OFFSET(J189,0,0,-计算结果!B$18,1)),SUM(OFFSET(I189,0,0,-ROW(),1))/SUM(OFFSET(J189,0,0,-ROW(),1)))</f>
        <v>1.3168697880297422</v>
      </c>
      <c r="L189" s="35" t="str">
        <f ca="1">(IF(K189&gt;计算结果!B$19,"卖",IF(K189&lt;计算结果!B$20,"买",'000300'!L188)))</f>
        <v>买</v>
      </c>
      <c r="M189" s="4" t="str">
        <f t="shared" ca="1" si="7"/>
        <v/>
      </c>
      <c r="N189" s="3">
        <f ca="1">IF(L188="买",E189/E188-1,0)-IF(M189=1,计算结果!B$17,0)</f>
        <v>-7.9683476454140978E-3</v>
      </c>
      <c r="O189" s="2">
        <f t="shared" ca="1" si="8"/>
        <v>0.9480290697916578</v>
      </c>
      <c r="P189" s="3">
        <f ca="1">1-O189/MAX(O$2:O189)</f>
        <v>0.14429255085892989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2">
        <v>695.86363636363637</v>
      </c>
      <c r="J190" s="32">
        <v>128.86363636363637</v>
      </c>
      <c r="K190" s="34">
        <f ca="1">IF(ROW()&gt;计算结果!B$18+1,SUM(OFFSET(I190,0,0,-计算结果!B$18,1))/SUM(OFFSET(J190,0,0,-计算结果!B$18,1)),SUM(OFFSET(I190,0,0,-ROW(),1))/SUM(OFFSET(J190,0,0,-ROW(),1)))</f>
        <v>1.3060217929458411</v>
      </c>
      <c r="L190" s="35" t="str">
        <f ca="1">(IF(K190&gt;计算结果!B$19,"卖",IF(K190&lt;计算结果!B$20,"买",'000300'!L189)))</f>
        <v>买</v>
      </c>
      <c r="M190" s="4" t="str">
        <f t="shared" ca="1" si="7"/>
        <v/>
      </c>
      <c r="N190" s="3">
        <f ca="1">IF(L189="买",E190/E189-1,0)-IF(M190=1,计算结果!B$17,0)</f>
        <v>5.2917715737170745E-3</v>
      </c>
      <c r="O190" s="2">
        <f t="shared" ca="1" si="8"/>
        <v>0.95304582307423868</v>
      </c>
      <c r="P190" s="3">
        <f ca="1">1-O190/MAX(O$2:O190)</f>
        <v>0.13976434250414738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2">
        <v>261.60377358490564</v>
      </c>
      <c r="J191" s="32">
        <v>556.60377358490564</v>
      </c>
      <c r="K191" s="34">
        <f ca="1">IF(ROW()&gt;计算结果!B$18+1,SUM(OFFSET(I191,0,0,-计算结果!B$18,1))/SUM(OFFSET(J191,0,0,-计算结果!B$18,1)),SUM(OFFSET(I191,0,0,-ROW(),1))/SUM(OFFSET(J191,0,0,-ROW(),1)))</f>
        <v>1.2610184474693238</v>
      </c>
      <c r="L191" s="35" t="str">
        <f ca="1">(IF(K191&gt;计算结果!B$19,"卖",IF(K191&lt;计算结果!B$20,"买",'000300'!L190)))</f>
        <v>买</v>
      </c>
      <c r="M191" s="4" t="str">
        <f t="shared" ca="1" si="7"/>
        <v/>
      </c>
      <c r="N191" s="3">
        <f ca="1">IF(L190="买",E191/E190-1,0)-IF(M191=1,计算结果!B$17,0)</f>
        <v>-4.0227401176901045E-3</v>
      </c>
      <c r="O191" s="2">
        <f t="shared" ca="1" si="8"/>
        <v>0.94921196740776093</v>
      </c>
      <c r="P191" s="3">
        <f ca="1">1-O191/MAX(O$2:O191)</f>
        <v>0.14322484699422344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2">
        <v>335.82352941176475</v>
      </c>
      <c r="J192" s="32">
        <v>508.82352941176475</v>
      </c>
      <c r="K192" s="34">
        <f ca="1">IF(ROW()&gt;计算结果!B$18+1,SUM(OFFSET(I192,0,0,-计算结果!B$18,1))/SUM(OFFSET(J192,0,0,-计算结果!B$18,1)),SUM(OFFSET(I192,0,0,-ROW(),1))/SUM(OFFSET(J192,0,0,-ROW(),1)))</f>
        <v>1.2742221178930799</v>
      </c>
      <c r="L192" s="35" t="str">
        <f ca="1">(IF(K192&gt;计算结果!B$19,"卖",IF(K192&lt;计算结果!B$20,"买",'000300'!L191)))</f>
        <v>买</v>
      </c>
      <c r="M192" s="4" t="str">
        <f t="shared" ca="1" si="7"/>
        <v/>
      </c>
      <c r="N192" s="3">
        <f ca="1">IF(L191="买",E192/E191-1,0)-IF(M192=1,计算结果!B$17,0)</f>
        <v>1.3018225515721848E-3</v>
      </c>
      <c r="O192" s="2">
        <f t="shared" ca="1" si="8"/>
        <v>0.95044767295315458</v>
      </c>
      <c r="P192" s="3">
        <f ca="1">1-O192/MAX(O$2:O192)</f>
        <v>0.14210947777841376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2">
        <v>554.23728813559319</v>
      </c>
      <c r="J193" s="32">
        <v>254.23728813559319</v>
      </c>
      <c r="K193" s="34">
        <f ca="1">IF(ROW()&gt;计算结果!B$18+1,SUM(OFFSET(I193,0,0,-计算结果!B$18,1))/SUM(OFFSET(J193,0,0,-计算结果!B$18,1)),SUM(OFFSET(I193,0,0,-ROW(),1))/SUM(OFFSET(J193,0,0,-ROW(),1)))</f>
        <v>1.2419352185813384</v>
      </c>
      <c r="L193" s="35" t="str">
        <f ca="1">(IF(K193&gt;计算结果!B$19,"卖",IF(K193&lt;计算结果!B$20,"买",'000300'!L192)))</f>
        <v>买</v>
      </c>
      <c r="M193" s="4" t="str">
        <f t="shared" ca="1" si="7"/>
        <v/>
      </c>
      <c r="N193" s="3">
        <f ca="1">IF(L192="买",E193/E192-1,0)-IF(M193=1,计算结果!B$17,0)</f>
        <v>5.0005000500050745E-3</v>
      </c>
      <c r="O193" s="2">
        <f t="shared" ca="1" si="8"/>
        <v>0.95520038658928408</v>
      </c>
      <c r="P193" s="3">
        <f ca="1">1-O193/MAX(O$2:O193)</f>
        <v>0.13781959617914585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2">
        <v>439.16666666666669</v>
      </c>
      <c r="J194" s="32">
        <v>354.16666666666669</v>
      </c>
      <c r="K194" s="34">
        <f ca="1">IF(ROW()&gt;计算结果!B$18+1,SUM(OFFSET(I194,0,0,-计算结果!B$18,1))/SUM(OFFSET(J194,0,0,-计算结果!B$18,1)),SUM(OFFSET(I194,0,0,-ROW(),1))/SUM(OFFSET(J194,0,0,-ROW(),1)))</f>
        <v>1.2184375344919174</v>
      </c>
      <c r="L194" s="35" t="str">
        <f ca="1">(IF(K194&gt;计算结果!B$19,"卖",IF(K194&lt;计算结果!B$20,"买",'000300'!L193)))</f>
        <v>买</v>
      </c>
      <c r="M194" s="4" t="str">
        <f t="shared" ca="1" si="7"/>
        <v/>
      </c>
      <c r="N194" s="3">
        <f ca="1">IF(L193="买",E194/E193-1,0)-IF(M194=1,计算结果!B$17,0)</f>
        <v>2.4767528001681249E-3</v>
      </c>
      <c r="O194" s="2">
        <f t="shared" ca="1" si="8"/>
        <v>0.95756618182149078</v>
      </c>
      <c r="P194" s="3">
        <f ca="1">1-O194/MAX(O$2:O194)</f>
        <v>0.1356841884497324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2">
        <v>107.8235294117647</v>
      </c>
      <c r="J195" s="32">
        <v>718.82352941176464</v>
      </c>
      <c r="K195" s="34">
        <f ca="1">IF(ROW()&gt;计算结果!B$18+1,SUM(OFFSET(I195,0,0,-计算结果!B$18,1))/SUM(OFFSET(J195,0,0,-计算结果!B$18,1)),SUM(OFFSET(I195,0,0,-ROW(),1))/SUM(OFFSET(J195,0,0,-ROW(),1)))</f>
        <v>1.1497492862344165</v>
      </c>
      <c r="L195" s="35" t="str">
        <f ca="1">(IF(K195&gt;计算结果!B$19,"卖",IF(K195&lt;计算结果!B$20,"买",'000300'!L194)))</f>
        <v>买</v>
      </c>
      <c r="M195" s="4" t="str">
        <f t="shared" ca="1" si="7"/>
        <v/>
      </c>
      <c r="N195" s="3">
        <f ca="1">IF(L194="买",E195/E194-1,0)-IF(M195=1,计算结果!B$17,0)</f>
        <v>-1.3654662769536197E-2</v>
      </c>
      <c r="O195" s="2">
        <f t="shared" ca="1" si="8"/>
        <v>0.94449093852920596</v>
      </c>
      <c r="P195" s="3">
        <f ca="1">1-O195/MAX(O$2:O195)</f>
        <v>0.14748612938282935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2">
        <v>76.444444444444443</v>
      </c>
      <c r="J196" s="32">
        <v>764.44444444444446</v>
      </c>
      <c r="K196" s="34">
        <f ca="1">IF(ROW()&gt;计算结果!B$18+1,SUM(OFFSET(I196,0,0,-计算结果!B$18,1))/SUM(OFFSET(J196,0,0,-计算结果!B$18,1)),SUM(OFFSET(I196,0,0,-ROW(),1))/SUM(OFFSET(J196,0,0,-ROW(),1)))</f>
        <v>1.0950959444379575</v>
      </c>
      <c r="L196" s="35" t="str">
        <f ca="1">(IF(K196&gt;计算结果!B$19,"卖",IF(K196&lt;计算结果!B$20,"买",'000300'!L195)))</f>
        <v>买</v>
      </c>
      <c r="M196" s="4" t="str">
        <f t="shared" ref="M196:M259" ca="1" si="10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1">IFERROR(O195*(1+N196),O195)</f>
        <v>0.92500481262107559</v>
      </c>
      <c r="P196" s="3">
        <f ca="1">1-O196/MAX(O$2:O196)</f>
        <v>0.1650746439398274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2">
        <v>306.56410256410254</v>
      </c>
      <c r="J197" s="32">
        <v>502.56410256410254</v>
      </c>
      <c r="K197" s="34">
        <f ca="1">IF(ROW()&gt;计算结果!B$18+1,SUM(OFFSET(I197,0,0,-计算结果!B$18,1))/SUM(OFFSET(J197,0,0,-计算结果!B$18,1)),SUM(OFFSET(I197,0,0,-ROW(),1))/SUM(OFFSET(J197,0,0,-ROW(),1)))</f>
        <v>1.0631610004575387</v>
      </c>
      <c r="L197" s="35" t="str">
        <f ca="1">(IF(K197&gt;计算结果!B$19,"卖",IF(K197&lt;计算结果!B$20,"买",'000300'!L196)))</f>
        <v>买</v>
      </c>
      <c r="M197" s="4" t="str">
        <f t="shared" ca="1" si="10"/>
        <v/>
      </c>
      <c r="N197" s="3">
        <f ca="1">IF(L196="买",E197/E196-1,0)-IF(M197=1,计算结果!B$17,0)</f>
        <v>3.4253613756307644E-5</v>
      </c>
      <c r="O197" s="2">
        <f t="shared" ca="1" si="11"/>
        <v>0.92503649737864979</v>
      </c>
      <c r="P197" s="3">
        <f ca="1">1-O197/MAX(O$2:O197)</f>
        <v>0.16504604472916562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2">
        <v>123.50602409638556</v>
      </c>
      <c r="J198" s="32">
        <v>726.50602409638554</v>
      </c>
      <c r="K198" s="34">
        <f ca="1">IF(ROW()&gt;计算结果!B$18+1,SUM(OFFSET(I198,0,0,-计算结果!B$18,1))/SUM(OFFSET(J198,0,0,-计算结果!B$18,1)),SUM(OFFSET(I198,0,0,-ROW(),1))/SUM(OFFSET(J198,0,0,-ROW(),1)))</f>
        <v>1.0530827076698621</v>
      </c>
      <c r="L198" s="35" t="str">
        <f ca="1">(IF(K198&gt;计算结果!B$19,"卖",IF(K198&lt;计算结果!B$20,"买",'000300'!L197)))</f>
        <v>买</v>
      </c>
      <c r="M198" s="4" t="str">
        <f t="shared" ca="1" si="10"/>
        <v/>
      </c>
      <c r="N198" s="3">
        <f ca="1">IF(L197="买",E198/E197-1,0)-IF(M198=1,计算结果!B$17,0)</f>
        <v>-9.2709938916480938E-3</v>
      </c>
      <c r="O198" s="2">
        <f t="shared" ca="1" si="11"/>
        <v>0.91646048966190075</v>
      </c>
      <c r="P198" s="3">
        <f ca="1">1-O198/MAX(O$2:O198)</f>
        <v>0.17278689774828904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2">
        <v>600.93023255813955</v>
      </c>
      <c r="J199" s="32">
        <v>220.93023255813955</v>
      </c>
      <c r="K199" s="34">
        <f ca="1">IF(ROW()&gt;计算结果!B$18+1,SUM(OFFSET(I199,0,0,-计算结果!B$18,1))/SUM(OFFSET(J199,0,0,-计算结果!B$18,1)),SUM(OFFSET(I199,0,0,-ROW(),1))/SUM(OFFSET(J199,0,0,-ROW(),1)))</f>
        <v>1.0338483704913108</v>
      </c>
      <c r="L199" s="35" t="str">
        <f ca="1">(IF(K199&gt;计算结果!B$19,"卖",IF(K199&lt;计算结果!B$20,"买",'000300'!L198)))</f>
        <v>买</v>
      </c>
      <c r="M199" s="4" t="str">
        <f t="shared" ca="1" si="10"/>
        <v/>
      </c>
      <c r="N199" s="3">
        <f ca="1">IF(L198="买",E199/E198-1,0)-IF(M199=1,计算结果!B$17,0)</f>
        <v>9.8532953798993184E-3</v>
      </c>
      <c r="O199" s="2">
        <f t="shared" ca="1" si="11"/>
        <v>0.92549064557054661</v>
      </c>
      <c r="P199" s="3">
        <f ca="1">1-O199/MAX(O$2:O199)</f>
        <v>0.16463612270968009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2">
        <v>223.70967741935482</v>
      </c>
      <c r="J200" s="32">
        <v>588.70967741935488</v>
      </c>
      <c r="K200" s="34">
        <f ca="1">IF(ROW()&gt;计算结果!B$18+1,SUM(OFFSET(I200,0,0,-计算结果!B$18,1))/SUM(OFFSET(J200,0,0,-计算结果!B$18,1)),SUM(OFFSET(I200,0,0,-ROW(),1))/SUM(OFFSET(J200,0,0,-ROW(),1)))</f>
        <v>1.0202559836603153</v>
      </c>
      <c r="L200" s="35" t="str">
        <f ca="1">(IF(K200&gt;计算结果!B$19,"卖",IF(K200&lt;计算结果!B$20,"买",'000300'!L199)))</f>
        <v>买</v>
      </c>
      <c r="M200" s="4" t="str">
        <f t="shared" ca="1" si="10"/>
        <v/>
      </c>
      <c r="N200" s="3">
        <f ca="1">IF(L199="买",E200/E199-1,0)-IF(M200=1,计算结果!B$17,0)</f>
        <v>-3.9028620988724727E-3</v>
      </c>
      <c r="O200" s="2">
        <f t="shared" ca="1" si="11"/>
        <v>0.92187858320708826</v>
      </c>
      <c r="P200" s="3">
        <f ca="1">1-O200/MAX(O$2:O200)</f>
        <v>0.16789643272512367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2">
        <v>800.01622060016223</v>
      </c>
      <c r="J201" s="32">
        <v>60.016220600162228</v>
      </c>
      <c r="K201" s="34">
        <f ca="1">IF(ROW()&gt;计算结果!B$18+1,SUM(OFFSET(I201,0,0,-计算结果!B$18,1))/SUM(OFFSET(J201,0,0,-计算结果!B$18,1)),SUM(OFFSET(I201,0,0,-ROW(),1))/SUM(OFFSET(J201,0,0,-ROW(),1)))</f>
        <v>1.0303366604499391</v>
      </c>
      <c r="L201" s="35" t="str">
        <f ca="1">(IF(K201&gt;计算结果!B$19,"卖",IF(K201&lt;计算结果!B$20,"买",'000300'!L200)))</f>
        <v>买</v>
      </c>
      <c r="M201" s="4" t="str">
        <f t="shared" ca="1" si="10"/>
        <v/>
      </c>
      <c r="N201" s="3">
        <f ca="1">IF(L200="买",E201/E200-1,0)-IF(M201=1,计算结果!B$17,0)</f>
        <v>1.1021240519671016E-2</v>
      </c>
      <c r="O201" s="2">
        <f t="shared" ca="1" si="11"/>
        <v>0.93203882880254718</v>
      </c>
      <c r="P201" s="3">
        <f ca="1">1-O201/MAX(O$2:O201)</f>
        <v>0.15872561917291095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2">
        <v>192.38028169014086</v>
      </c>
      <c r="J202" s="32">
        <v>663.38028169014092</v>
      </c>
      <c r="K202" s="34">
        <f ca="1">IF(ROW()&gt;计算结果!B$18+1,SUM(OFFSET(I202,0,0,-计算结果!B$18,1))/SUM(OFFSET(J202,0,0,-计算结果!B$18,1)),SUM(OFFSET(I202,0,0,-ROW(),1))/SUM(OFFSET(J202,0,0,-ROW(),1)))</f>
        <v>1.0460634896959677</v>
      </c>
      <c r="L202" s="35" t="str">
        <f ca="1">(IF(K202&gt;计算结果!B$19,"卖",IF(K202&lt;计算结果!B$20,"买",'000300'!L201)))</f>
        <v>买</v>
      </c>
      <c r="M202" s="4" t="str">
        <f t="shared" ca="1" si="10"/>
        <v/>
      </c>
      <c r="N202" s="3">
        <f ca="1">IF(L201="买",E202/E201-1,0)-IF(M202=1,计算结果!B$17,0)</f>
        <v>-8.9520442389628974E-3</v>
      </c>
      <c r="O202" s="2">
        <f t="shared" ca="1" si="11"/>
        <v>0.92369517597467565</v>
      </c>
      <c r="P202" s="3">
        <f ca="1">1-O202/MAX(O$2:O202)</f>
        <v>0.1662567446471811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2">
        <v>624.42857142857133</v>
      </c>
      <c r="J203" s="32">
        <v>201.42857142857133</v>
      </c>
      <c r="K203" s="34">
        <f ca="1">IF(ROW()&gt;计算结果!B$18+1,SUM(OFFSET(I203,0,0,-计算结果!B$18,1))/SUM(OFFSET(J203,0,0,-计算结果!B$18,1)),SUM(OFFSET(I203,0,0,-ROW(),1))/SUM(OFFSET(J203,0,0,-ROW(),1)))</f>
        <v>1.0767195432607144</v>
      </c>
      <c r="L203" s="35" t="str">
        <f ca="1">(IF(K203&gt;计算结果!B$19,"卖",IF(K203&lt;计算结果!B$20,"买",'000300'!L202)))</f>
        <v>买</v>
      </c>
      <c r="M203" s="4" t="str">
        <f t="shared" ca="1" si="10"/>
        <v/>
      </c>
      <c r="N203" s="3">
        <f ca="1">IF(L202="买",E203/E202-1,0)-IF(M203=1,计算结果!B$17,0)</f>
        <v>4.3220745958059137E-3</v>
      </c>
      <c r="O203" s="2">
        <f t="shared" ca="1" si="11"/>
        <v>0.92768745542902431</v>
      </c>
      <c r="P203" s="3">
        <f ca="1">1-O203/MAX(O$2:O203)</f>
        <v>0.16265324410379611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2">
        <v>589.67295597484281</v>
      </c>
      <c r="J204" s="32">
        <v>227.67295597484281</v>
      </c>
      <c r="K204" s="34">
        <f ca="1">IF(ROW()&gt;计算结果!B$18+1,SUM(OFFSET(I204,0,0,-计算结果!B$18,1))/SUM(OFFSET(J204,0,0,-计算结果!B$18,1)),SUM(OFFSET(I204,0,0,-ROW(),1))/SUM(OFFSET(J204,0,0,-ROW(),1)))</f>
        <v>1.0740683236356863</v>
      </c>
      <c r="L204" s="35" t="str">
        <f ca="1">(IF(K204&gt;计算结果!B$19,"卖",IF(K204&lt;计算结果!B$20,"买",'000300'!L203)))</f>
        <v>买</v>
      </c>
      <c r="M204" s="4" t="str">
        <f t="shared" ca="1" si="10"/>
        <v/>
      </c>
      <c r="N204" s="3">
        <f ca="1">IF(L203="买",E204/E203-1,0)-IF(M204=1,计算结果!B$17,0)</f>
        <v>-1.2295641878046215E-3</v>
      </c>
      <c r="O204" s="2">
        <f t="shared" ca="1" si="11"/>
        <v>0.92654680415635315</v>
      </c>
      <c r="P204" s="3">
        <f ca="1">1-O204/MAX(O$2:O204)</f>
        <v>0.16368281568762044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2">
        <v>655.89419795221841</v>
      </c>
      <c r="J205" s="32">
        <v>166.89419795221841</v>
      </c>
      <c r="K205" s="34">
        <f ca="1">IF(ROW()&gt;计算结果!B$18+1,SUM(OFFSET(I205,0,0,-计算结果!B$18,1))/SUM(OFFSET(J205,0,0,-计算结果!B$18,1)),SUM(OFFSET(I205,0,0,-ROW(),1))/SUM(OFFSET(J205,0,0,-ROW(),1)))</f>
        <v>1.1245136730074903</v>
      </c>
      <c r="L205" s="35" t="str">
        <f ca="1">(IF(K205&gt;计算结果!B$19,"卖",IF(K205&lt;计算结果!B$20,"买",'000300'!L204)))</f>
        <v>买</v>
      </c>
      <c r="M205" s="4" t="str">
        <f t="shared" ca="1" si="10"/>
        <v/>
      </c>
      <c r="N205" s="3">
        <f ca="1">IF(L204="买",E205/E204-1,0)-IF(M205=1,计算结果!B$17,0)</f>
        <v>4.8331205544409617E-3</v>
      </c>
      <c r="O205" s="2">
        <f t="shared" ca="1" si="11"/>
        <v>0.93102491656017283</v>
      </c>
      <c r="P205" s="3">
        <f ca="1">1-O205/MAX(O$2:O205)</f>
        <v>0.15964079391408814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2">
        <v>278.41666666666669</v>
      </c>
      <c r="J206" s="32">
        <v>535.41666666666674</v>
      </c>
      <c r="K206" s="34">
        <f ca="1">IF(ROW()&gt;计算结果!B$18+1,SUM(OFFSET(I206,0,0,-计算结果!B$18,1))/SUM(OFFSET(J206,0,0,-计算结果!B$18,1)),SUM(OFFSET(I206,0,0,-ROW(),1))/SUM(OFFSET(J206,0,0,-ROW(),1)))</f>
        <v>1.0779256439138871</v>
      </c>
      <c r="L206" s="35" t="str">
        <f ca="1">(IF(K206&gt;计算结果!B$19,"卖",IF(K206&lt;计算结果!B$20,"买",'000300'!L205)))</f>
        <v>买</v>
      </c>
      <c r="M206" s="4" t="str">
        <f t="shared" ca="1" si="10"/>
        <v/>
      </c>
      <c r="N206" s="3">
        <f ca="1">IF(L205="买",E206/E205-1,0)-IF(M206=1,计算结果!B$17,0)</f>
        <v>-2.5750975587620628E-3</v>
      </c>
      <c r="O206" s="2">
        <f t="shared" ca="1" si="11"/>
        <v>0.92862743657039204</v>
      </c>
      <c r="P206" s="3">
        <f ca="1">1-O206/MAX(O$2:O206)</f>
        <v>0.16180480085416327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2">
        <v>73.186813186813183</v>
      </c>
      <c r="J207" s="32">
        <v>813.1868131868132</v>
      </c>
      <c r="K207" s="34">
        <f ca="1">IF(ROW()&gt;计算结果!B$18+1,SUM(OFFSET(I207,0,0,-计算结果!B$18,1))/SUM(OFFSET(J207,0,0,-计算结果!B$18,1)),SUM(OFFSET(I207,0,0,-ROW(),1))/SUM(OFFSET(J207,0,0,-ROW(),1)))</f>
        <v>1.0231047101372746</v>
      </c>
      <c r="L207" s="35" t="str">
        <f ca="1">(IF(K207&gt;计算结果!B$19,"卖",IF(K207&lt;计算结果!B$20,"买",'000300'!L206)))</f>
        <v>买</v>
      </c>
      <c r="M207" s="4" t="str">
        <f t="shared" ca="1" si="10"/>
        <v/>
      </c>
      <c r="N207" s="3">
        <f ca="1">IF(L206="买",E207/E206-1,0)-IF(M207=1,计算结果!B$17,0)</f>
        <v>-1.8515780494739786E-2</v>
      </c>
      <c r="O207" s="2">
        <f t="shared" ca="1" si="11"/>
        <v>0.91143317479346175</v>
      </c>
      <c r="P207" s="3">
        <f ca="1">1-O207/MAX(O$2:O207)</f>
        <v>0.17732463917329222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2">
        <v>564.27480916030538</v>
      </c>
      <c r="J208" s="32">
        <v>244.27480916030538</v>
      </c>
      <c r="K208" s="34">
        <f ca="1">IF(ROW()&gt;计算结果!B$18+1,SUM(OFFSET(I208,0,0,-计算结果!B$18,1))/SUM(OFFSET(J208,0,0,-计算结果!B$18,1)),SUM(OFFSET(I208,0,0,-ROW(),1))/SUM(OFFSET(J208,0,0,-ROW(),1)))</f>
        <v>1.0347477332785604</v>
      </c>
      <c r="L208" s="35" t="str">
        <f ca="1">(IF(K208&gt;计算结果!B$19,"卖",IF(K208&lt;计算结果!B$20,"买",'000300'!L207)))</f>
        <v>买</v>
      </c>
      <c r="M208" s="4" t="str">
        <f t="shared" ca="1" si="10"/>
        <v/>
      </c>
      <c r="N208" s="3">
        <f ca="1">IF(L207="买",E208/E207-1,0)-IF(M208=1,计算结果!B$17,0)</f>
        <v>2.1089956777176067E-3</v>
      </c>
      <c r="O208" s="2">
        <f t="shared" ca="1" si="11"/>
        <v>0.91335538341962963</v>
      </c>
      <c r="P208" s="3">
        <f ca="1">1-O208/MAX(O$2:O208)</f>
        <v>0.17558962039314396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2">
        <v>517.20779220779218</v>
      </c>
      <c r="J209" s="32">
        <v>292.20779220779218</v>
      </c>
      <c r="K209" s="34">
        <f ca="1">IF(ROW()&gt;计算结果!B$18+1,SUM(OFFSET(I209,0,0,-计算结果!B$18,1))/SUM(OFFSET(J209,0,0,-计算结果!B$18,1)),SUM(OFFSET(I209,0,0,-ROW(),1))/SUM(OFFSET(J209,0,0,-ROW(),1)))</f>
        <v>1.0646454579555129</v>
      </c>
      <c r="L209" s="35" t="str">
        <f ca="1">(IF(K209&gt;计算结果!B$19,"卖",IF(K209&lt;计算结果!B$20,"买",'000300'!L208)))</f>
        <v>买</v>
      </c>
      <c r="M209" s="4" t="str">
        <f t="shared" ca="1" si="10"/>
        <v/>
      </c>
      <c r="N209" s="3">
        <f ca="1">IF(L208="买",E209/E208-1,0)-IF(M209=1,计算结果!B$17,0)</f>
        <v>-3.0527642549057488E-3</v>
      </c>
      <c r="O209" s="2">
        <f t="shared" ca="1" si="11"/>
        <v>0.91056712475310042</v>
      </c>
      <c r="P209" s="3">
        <f ca="1">1-O209/MAX(O$2:O209)</f>
        <v>0.17810635093138105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2">
        <v>255.55555555555554</v>
      </c>
      <c r="J210" s="32">
        <v>555.55555555555554</v>
      </c>
      <c r="K210" s="34">
        <f ca="1">IF(ROW()&gt;计算结果!B$18+1,SUM(OFFSET(I210,0,0,-计算结果!B$18,1))/SUM(OFFSET(J210,0,0,-计算结果!B$18,1)),SUM(OFFSET(I210,0,0,-ROW(),1))/SUM(OFFSET(J210,0,0,-ROW(),1)))</f>
        <v>1.064290643356443</v>
      </c>
      <c r="L210" s="35" t="str">
        <f ca="1">(IF(K210&gt;计算结果!B$19,"卖",IF(K210&lt;计算结果!B$20,"买",'000300'!L209)))</f>
        <v>买</v>
      </c>
      <c r="M210" s="4" t="str">
        <f t="shared" ca="1" si="10"/>
        <v/>
      </c>
      <c r="N210" s="3">
        <f ca="1">IF(L209="买",E210/E209-1,0)-IF(M210=1,计算结果!B$17,0)</f>
        <v>-6.3909992460708942E-3</v>
      </c>
      <c r="O210" s="2">
        <f t="shared" ca="1" si="11"/>
        <v>0.90474769094530638</v>
      </c>
      <c r="P210" s="3">
        <f ca="1">1-O210/MAX(O$2:O210)</f>
        <v>0.18335907262292905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2">
        <v>582.5934065934066</v>
      </c>
      <c r="J211" s="32">
        <v>206.5934065934066</v>
      </c>
      <c r="K211" s="34">
        <f ca="1">IF(ROW()&gt;计算结果!B$18+1,SUM(OFFSET(I211,0,0,-计算结果!B$18,1))/SUM(OFFSET(J211,0,0,-计算结果!B$18,1)),SUM(OFFSET(I211,0,0,-ROW(),1))/SUM(OFFSET(J211,0,0,-ROW(),1)))</f>
        <v>1.0481333122277128</v>
      </c>
      <c r="L211" s="35" t="str">
        <f ca="1">(IF(K211&gt;计算结果!B$19,"卖",IF(K211&lt;计算结果!B$20,"买",'000300'!L210)))</f>
        <v>买</v>
      </c>
      <c r="M211" s="4" t="str">
        <f t="shared" ca="1" si="10"/>
        <v/>
      </c>
      <c r="N211" s="3">
        <f ca="1">IF(L210="买",E211/E210-1,0)-IF(M211=1,计算结果!B$17,0)</f>
        <v>7.564437803511348E-3</v>
      </c>
      <c r="O211" s="2">
        <f t="shared" ca="1" si="11"/>
        <v>0.91159159858133265</v>
      </c>
      <c r="P211" s="3">
        <f ca="1">1-O211/MAX(O$2:O211)</f>
        <v>0.17718164311998341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2">
        <v>359.8888888888888</v>
      </c>
      <c r="J212" s="32">
        <v>438.8888888888888</v>
      </c>
      <c r="K212" s="34">
        <f ca="1">IF(ROW()&gt;计算结果!B$18+1,SUM(OFFSET(I212,0,0,-计算结果!B$18,1))/SUM(OFFSET(J212,0,0,-计算结果!B$18,1)),SUM(OFFSET(I212,0,0,-ROW(),1))/SUM(OFFSET(J212,0,0,-ROW(),1)))</f>
        <v>1.0026119745529545</v>
      </c>
      <c r="L212" s="35" t="str">
        <f ca="1">(IF(K212&gt;计算结果!B$19,"卖",IF(K212&lt;计算结果!B$20,"买",'000300'!L211)))</f>
        <v>买</v>
      </c>
      <c r="M212" s="4" t="str">
        <f t="shared" ca="1" si="10"/>
        <v/>
      </c>
      <c r="N212" s="3">
        <f ca="1">IF(L211="买",E212/E211-1,0)-IF(M212=1,计算结果!B$17,0)</f>
        <v>-5.329502270832176E-4</v>
      </c>
      <c r="O212" s="2">
        <f t="shared" ca="1" si="11"/>
        <v>0.91110576563186163</v>
      </c>
      <c r="P212" s="3">
        <f ca="1">1-O212/MAX(O$2:O212)</f>
        <v>0.17762016435013084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2">
        <v>861.00075743230457</v>
      </c>
      <c r="J213" s="32">
        <v>16.000757432304567</v>
      </c>
      <c r="K213" s="34">
        <f ca="1">IF(ROW()&gt;计算结果!B$18+1,SUM(OFFSET(I213,0,0,-计算结果!B$18,1))/SUM(OFFSET(J213,0,0,-计算结果!B$18,1)),SUM(OFFSET(I213,0,0,-ROW(),1))/SUM(OFFSET(J213,0,0,-ROW(),1)))</f>
        <v>1.0287198475667487</v>
      </c>
      <c r="L213" s="35" t="str">
        <f ca="1">(IF(K213&gt;计算结果!B$19,"卖",IF(K213&lt;计算结果!B$20,"买",'000300'!L212)))</f>
        <v>买</v>
      </c>
      <c r="M213" s="4" t="str">
        <f t="shared" ca="1" si="10"/>
        <v/>
      </c>
      <c r="N213" s="3">
        <f ca="1">IF(L212="买",E213/E212-1,0)-IF(M213=1,计算结果!B$17,0)</f>
        <v>2.2697238773097261E-2</v>
      </c>
      <c r="O213" s="2">
        <f t="shared" ca="1" si="11"/>
        <v>0.93178535074195357</v>
      </c>
      <c r="P213" s="3">
        <f ca="1">1-O213/MAX(O$2:O213)</f>
        <v>0.15895441285820522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2">
        <v>520</v>
      </c>
      <c r="J214" s="32">
        <v>260</v>
      </c>
      <c r="K214" s="34">
        <f ca="1">IF(ROW()&gt;计算结果!B$18+1,SUM(OFFSET(I214,0,0,-计算结果!B$18,1))/SUM(OFFSET(J214,0,0,-计算结果!B$18,1)),SUM(OFFSET(I214,0,0,-ROW(),1))/SUM(OFFSET(J214,0,0,-ROW(),1)))</f>
        <v>1.0100363149220088</v>
      </c>
      <c r="L214" s="35" t="str">
        <f ca="1">(IF(K214&gt;计算结果!B$19,"卖",IF(K214&lt;计算结果!B$20,"买",'000300'!L213)))</f>
        <v>买</v>
      </c>
      <c r="M214" s="4" t="str">
        <f t="shared" ca="1" si="10"/>
        <v/>
      </c>
      <c r="N214" s="3">
        <f ca="1">IF(L213="买",E214/E213-1,0)-IF(M214=1,计算结果!B$17,0)</f>
        <v>1.8475698222706338E-3</v>
      </c>
      <c r="O214" s="2">
        <f t="shared" ca="1" si="11"/>
        <v>0.93350688923681824</v>
      </c>
      <c r="P214" s="3">
        <f ca="1">1-O214/MAX(O$2:O214)</f>
        <v>0.15740052241224822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2">
        <v>70.813186813186803</v>
      </c>
      <c r="J215" s="32">
        <v>786.8131868131868</v>
      </c>
      <c r="K215" s="34">
        <f ca="1">IF(ROW()&gt;计算结果!B$18+1,SUM(OFFSET(I215,0,0,-计算结果!B$18,1))/SUM(OFFSET(J215,0,0,-计算结果!B$18,1)),SUM(OFFSET(I215,0,0,-ROW(),1))/SUM(OFFSET(J215,0,0,-ROW(),1)))</f>
        <v>1.0101460074118125</v>
      </c>
      <c r="L215" s="35" t="str">
        <f ca="1">(IF(K215&gt;计算结果!B$19,"卖",IF(K215&lt;计算结果!B$20,"买",'000300'!L214)))</f>
        <v>买</v>
      </c>
      <c r="M215" s="4" t="str">
        <f t="shared" ca="1" si="10"/>
        <v/>
      </c>
      <c r="N215" s="3">
        <f ca="1">IF(L214="买",E215/E214-1,0)-IF(M215=1,计算结果!B$17,0)</f>
        <v>-1.6122280425854507E-2</v>
      </c>
      <c r="O215" s="2">
        <f t="shared" ca="1" si="11"/>
        <v>0.91845662938907513</v>
      </c>
      <c r="P215" s="3">
        <f ca="1">1-O215/MAX(O$2:O215)</f>
        <v>0.17098514747659643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2">
        <v>669</v>
      </c>
      <c r="J216" s="32">
        <v>150</v>
      </c>
      <c r="K216" s="34">
        <f ca="1">IF(ROW()&gt;计算结果!B$18+1,SUM(OFFSET(I216,0,0,-计算结果!B$18,1))/SUM(OFFSET(J216,0,0,-计算结果!B$18,1)),SUM(OFFSET(I216,0,0,-ROW(),1))/SUM(OFFSET(J216,0,0,-ROW(),1)))</f>
        <v>0.99314902814866934</v>
      </c>
      <c r="L216" s="35" t="str">
        <f ca="1">(IF(K216&gt;计算结果!B$19,"卖",IF(K216&lt;计算结果!B$20,"买",'000300'!L215)))</f>
        <v>买</v>
      </c>
      <c r="M216" s="4" t="str">
        <f t="shared" ca="1" si="10"/>
        <v/>
      </c>
      <c r="N216" s="3">
        <f ca="1">IF(L215="买",E216/E215-1,0)-IF(M216=1,计算结果!B$17,0)</f>
        <v>7.6010211356685176E-3</v>
      </c>
      <c r="O216" s="2">
        <f t="shared" ca="1" si="11"/>
        <v>0.92543783764125631</v>
      </c>
      <c r="P216" s="3">
        <f ca="1">1-O216/MAX(O$2:O216)</f>
        <v>0.16468378806078299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2">
        <v>527.7037037037037</v>
      </c>
      <c r="J217" s="32">
        <v>253.7037037037037</v>
      </c>
      <c r="K217" s="34">
        <f ca="1">IF(ROW()&gt;计算结果!B$18+1,SUM(OFFSET(I217,0,0,-计算结果!B$18,1))/SUM(OFFSET(J217,0,0,-计算结果!B$18,1)),SUM(OFFSET(I217,0,0,-ROW(),1))/SUM(OFFSET(J217,0,0,-ROW(),1)))</f>
        <v>1.0100071592410405</v>
      </c>
      <c r="L217" s="35" t="str">
        <f ca="1">(IF(K217&gt;计算结果!B$19,"卖",IF(K217&lt;计算结果!B$20,"买",'000300'!L216)))</f>
        <v>买</v>
      </c>
      <c r="M217" s="4" t="str">
        <f t="shared" ca="1" si="10"/>
        <v/>
      </c>
      <c r="N217" s="3">
        <f ca="1">IF(L216="买",E217/E216-1,0)-IF(M217=1,计算结果!B$17,0)</f>
        <v>6.0029900825124827E-3</v>
      </c>
      <c r="O217" s="2">
        <f t="shared" ca="1" si="11"/>
        <v>0.93099323180259852</v>
      </c>
      <c r="P217" s="3">
        <f ca="1">1-O217/MAX(O$2:O217)</f>
        <v>0.15966939312475004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2">
        <v>323.33333333333303</v>
      </c>
      <c r="J218" s="32">
        <v>333.33333333333303</v>
      </c>
      <c r="K218" s="34">
        <f ca="1">IF(ROW()&gt;计算结果!B$18+1,SUM(OFFSET(I218,0,0,-计算结果!B$18,1))/SUM(OFFSET(J218,0,0,-计算结果!B$18,1)),SUM(OFFSET(I218,0,0,-ROW(),1))/SUM(OFFSET(J218,0,0,-ROW(),1)))</f>
        <v>1.0316766818811045</v>
      </c>
      <c r="L218" s="35" t="str">
        <f ca="1">(IF(K218&gt;计算结果!B$19,"卖",IF(K218&lt;计算结果!B$20,"买",'000300'!L217)))</f>
        <v>买</v>
      </c>
      <c r="M218" s="4" t="str">
        <f t="shared" ca="1" si="10"/>
        <v/>
      </c>
      <c r="N218" s="3">
        <f ca="1">IF(L217="买",E218/E217-1,0)-IF(M218=1,计算结果!B$17,0)</f>
        <v>2.9608957560494087E-3</v>
      </c>
      <c r="O218" s="2">
        <f t="shared" ca="1" si="11"/>
        <v>0.93374980571155353</v>
      </c>
      <c r="P218" s="3">
        <f ca="1">1-O218/MAX(O$2:O218)</f>
        <v>0.15718126179717473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2">
        <v>275.16666666666669</v>
      </c>
      <c r="J219" s="32">
        <v>529.16666666666674</v>
      </c>
      <c r="K219" s="34">
        <f ca="1">IF(ROW()&gt;计算结果!B$18+1,SUM(OFFSET(I219,0,0,-计算结果!B$18,1))/SUM(OFFSET(J219,0,0,-计算结果!B$18,1)),SUM(OFFSET(I219,0,0,-ROW(),1))/SUM(OFFSET(J219,0,0,-ROW(),1)))</f>
        <v>1.0103144355478586</v>
      </c>
      <c r="L219" s="35" t="str">
        <f ca="1">(IF(K219&gt;计算结果!B$19,"卖",IF(K219&lt;计算结果!B$20,"买",'000300'!L218)))</f>
        <v>买</v>
      </c>
      <c r="M219" s="4" t="str">
        <f t="shared" ca="1" si="10"/>
        <v/>
      </c>
      <c r="N219" s="3">
        <f ca="1">IF(L218="买",E219/E218-1,0)-IF(M219=1,计算结果!B$17,0)</f>
        <v>-4.4451985069563493E-3</v>
      </c>
      <c r="O219" s="2">
        <f t="shared" ca="1" si="11"/>
        <v>0.92959910246933375</v>
      </c>
      <c r="P219" s="3">
        <f ca="1">1-O219/MAX(O$2:O219)</f>
        <v>0.16092775839386875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2">
        <v>141.68354430379745</v>
      </c>
      <c r="J220" s="32">
        <v>674.68354430379748</v>
      </c>
      <c r="K220" s="34">
        <f ca="1">IF(ROW()&gt;计算结果!B$18+1,SUM(OFFSET(I220,0,0,-计算结果!B$18,1))/SUM(OFFSET(J220,0,0,-计算结果!B$18,1)),SUM(OFFSET(I220,0,0,-ROW(),1))/SUM(OFFSET(J220,0,0,-ROW(),1)))</f>
        <v>0.94525655647659645</v>
      </c>
      <c r="L220" s="35" t="str">
        <f ca="1">(IF(K220&gt;计算结果!B$19,"卖",IF(K220&lt;计算结果!B$20,"买",'000300'!L219)))</f>
        <v>买</v>
      </c>
      <c r="M220" s="4" t="str">
        <f t="shared" ca="1" si="10"/>
        <v/>
      </c>
      <c r="N220" s="3">
        <f ca="1">IF(L219="买",E220/E219-1,0)-IF(M220=1,计算结果!B$17,0)</f>
        <v>-1.0066237204176431E-2</v>
      </c>
      <c r="O220" s="2">
        <f t="shared" ca="1" si="11"/>
        <v>0.92024153739908787</v>
      </c>
      <c r="P220" s="3">
        <f ca="1">1-O220/MAX(O$2:O220)</f>
        <v>0.16937405860931609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2">
        <v>463.39130434782612</v>
      </c>
      <c r="J221" s="32">
        <v>317.39130434782612</v>
      </c>
      <c r="K221" s="34">
        <f ca="1">IF(ROW()&gt;计算结果!B$18+1,SUM(OFFSET(I221,0,0,-计算结果!B$18,1))/SUM(OFFSET(J221,0,0,-计算结果!B$18,1)),SUM(OFFSET(I221,0,0,-ROW(),1))/SUM(OFFSET(J221,0,0,-ROW(),1)))</f>
        <v>0.93224484197121249</v>
      </c>
      <c r="L221" s="35" t="str">
        <f ca="1">(IF(K221&gt;计算结果!B$19,"卖",IF(K221&lt;计算结果!B$20,"买",'000300'!L220)))</f>
        <v>买</v>
      </c>
      <c r="M221" s="4" t="str">
        <f t="shared" ca="1" si="10"/>
        <v/>
      </c>
      <c r="N221" s="3">
        <f ca="1">IF(L220="买",E221/E220-1,0)-IF(M221=1,计算结果!B$17,0)</f>
        <v>2.8921968071067283E-3</v>
      </c>
      <c r="O221" s="2">
        <f t="shared" ca="1" si="11"/>
        <v>0.9229030570353205</v>
      </c>
      <c r="P221" s="3">
        <f ca="1">1-O221/MAX(O$2:O221)</f>
        <v>0.16697172491372603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2">
        <v>309.33333333333337</v>
      </c>
      <c r="J222" s="32">
        <v>483.33333333333337</v>
      </c>
      <c r="K222" s="34">
        <f ca="1">IF(ROW()&gt;计算结果!B$18+1,SUM(OFFSET(I222,0,0,-计算结果!B$18,1))/SUM(OFFSET(J222,0,0,-计算结果!B$18,1)),SUM(OFFSET(I222,0,0,-ROW(),1))/SUM(OFFSET(J222,0,0,-ROW(),1)))</f>
        <v>0.92233449674605894</v>
      </c>
      <c r="L222" s="35" t="str">
        <f ca="1">(IF(K222&gt;计算结果!B$19,"卖",IF(K222&lt;计算结果!B$20,"买",'000300'!L221)))</f>
        <v>买</v>
      </c>
      <c r="M222" s="4" t="str">
        <f t="shared" ca="1" si="10"/>
        <v/>
      </c>
      <c r="N222" s="3">
        <f ca="1">IF(L221="买",E222/E221-1,0)-IF(M222=1,计算结果!B$17,0)</f>
        <v>-8.6973438769555322E-4</v>
      </c>
      <c r="O222" s="2">
        <f t="shared" ca="1" si="11"/>
        <v>0.92210037651010757</v>
      </c>
      <c r="P222" s="3">
        <f ca="1">1-O222/MAX(O$2:O222)</f>
        <v>0.16769623825049118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2">
        <v>152.87179487179486</v>
      </c>
      <c r="J223" s="32">
        <v>694.87179487179492</v>
      </c>
      <c r="K223" s="34">
        <f ca="1">IF(ROW()&gt;计算结果!B$18+1,SUM(OFFSET(I223,0,0,-计算结果!B$18,1))/SUM(OFFSET(J223,0,0,-计算结果!B$18,1)),SUM(OFFSET(I223,0,0,-ROW(),1))/SUM(OFFSET(J223,0,0,-ROW(),1)))</f>
        <v>0.90442398109919675</v>
      </c>
      <c r="L223" s="35" t="str">
        <f ca="1">(IF(K223&gt;计算结果!B$19,"卖",IF(K223&lt;计算结果!B$20,"买",'000300'!L222)))</f>
        <v>买</v>
      </c>
      <c r="M223" s="4" t="str">
        <f t="shared" ca="1" si="10"/>
        <v/>
      </c>
      <c r="N223" s="3">
        <f ca="1">IF(L222="买",E223/E222-1,0)-IF(M223=1,计算结果!B$17,0)</f>
        <v>-3.5850504541445893E-3</v>
      </c>
      <c r="O223" s="2">
        <f t="shared" ca="1" si="11"/>
        <v>0.91879460013653313</v>
      </c>
      <c r="P223" s="3">
        <f ca="1">1-O223/MAX(O$2:O223)</f>
        <v>0.17068008922953748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2">
        <v>84.168539325842687</v>
      </c>
      <c r="J224" s="32">
        <v>765.16853932584263</v>
      </c>
      <c r="K224" s="34">
        <f ca="1">IF(ROW()&gt;计算结果!B$18+1,SUM(OFFSET(I224,0,0,-计算结果!B$18,1))/SUM(OFFSET(J224,0,0,-计算结果!B$18,1)),SUM(OFFSET(I224,0,0,-ROW(),1))/SUM(OFFSET(J224,0,0,-ROW(),1)))</f>
        <v>0.8501082868294576</v>
      </c>
      <c r="L224" s="35" t="str">
        <f ca="1">(IF(K224&gt;计算结果!B$19,"卖",IF(K224&lt;计算结果!B$20,"买",'000300'!L223)))</f>
        <v>买</v>
      </c>
      <c r="M224" s="4" t="str">
        <f t="shared" ca="1" si="10"/>
        <v/>
      </c>
      <c r="N224" s="3">
        <f ca="1">IF(L223="买",E224/E223-1,0)-IF(M224=1,计算结果!B$17,0)</f>
        <v>-1.1874382141297102E-2</v>
      </c>
      <c r="O224" s="2">
        <f t="shared" ca="1" si="11"/>
        <v>0.9078844819451517</v>
      </c>
      <c r="P224" s="3">
        <f ca="1">1-O224/MAX(O$2:O224)</f>
        <v>0.18052775076741234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2">
        <v>547.93388429752065</v>
      </c>
      <c r="J225" s="32">
        <v>247.93388429752065</v>
      </c>
      <c r="K225" s="34">
        <f ca="1">IF(ROW()&gt;计算结果!B$18+1,SUM(OFFSET(I225,0,0,-计算结果!B$18,1))/SUM(OFFSET(J225,0,0,-计算结果!B$18,1)),SUM(OFFSET(I225,0,0,-ROW(),1))/SUM(OFFSET(J225,0,0,-ROW(),1)))</f>
        <v>0.87600072327101308</v>
      </c>
      <c r="L225" s="35" t="str">
        <f ca="1">(IF(K225&gt;计算结果!B$19,"卖",IF(K225&lt;计算结果!B$20,"买",'000300'!L224)))</f>
        <v>买</v>
      </c>
      <c r="M225" s="4" t="str">
        <f t="shared" ca="1" si="10"/>
        <v/>
      </c>
      <c r="N225" s="3">
        <f ca="1">IF(L224="买",E225/E224-1,0)-IF(M225=1,计算结果!B$17,0)</f>
        <v>7.5266690708577499E-3</v>
      </c>
      <c r="O225" s="2">
        <f t="shared" ca="1" si="11"/>
        <v>0.91471782799531998</v>
      </c>
      <c r="P225" s="3">
        <f ca="1">1-O225/MAX(O$2:O225)</f>
        <v>0.17435985433468715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2">
        <v>677.87323943661966</v>
      </c>
      <c r="J226" s="32">
        <v>128.87323943661966</v>
      </c>
      <c r="K226" s="34">
        <f ca="1">IF(ROW()&gt;计算结果!B$18+1,SUM(OFFSET(I226,0,0,-计算结果!B$18,1))/SUM(OFFSET(J226,0,0,-计算结果!B$18,1)),SUM(OFFSET(I226,0,0,-ROW(),1))/SUM(OFFSET(J226,0,0,-ROW(),1)))</f>
        <v>0.92540214094032758</v>
      </c>
      <c r="L226" s="35" t="str">
        <f ca="1">(IF(K226&gt;计算结果!B$19,"卖",IF(K226&lt;计算结果!B$20,"买",'000300'!L225)))</f>
        <v>买</v>
      </c>
      <c r="M226" s="4" t="str">
        <f t="shared" ca="1" si="10"/>
        <v/>
      </c>
      <c r="N226" s="3">
        <f ca="1">IF(L225="买",E226/E225-1,0)-IF(M226=1,计算结果!B$17,0)</f>
        <v>8.9599113245888429E-3</v>
      </c>
      <c r="O226" s="2">
        <f t="shared" ca="1" si="11"/>
        <v>0.9229136186211786</v>
      </c>
      <c r="P226" s="3">
        <f ca="1">1-O226/MAX(O$2:O226)</f>
        <v>0.16696219184350536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2">
        <v>285.09090909090918</v>
      </c>
      <c r="J227" s="32">
        <v>509.09090909090918</v>
      </c>
      <c r="K227" s="34">
        <f ca="1">IF(ROW()&gt;计算结果!B$18+1,SUM(OFFSET(I227,0,0,-计算结果!B$18,1))/SUM(OFFSET(J227,0,0,-计算结果!B$18,1)),SUM(OFFSET(I227,0,0,-ROW(),1))/SUM(OFFSET(J227,0,0,-ROW(),1)))</f>
        <v>0.94935835666428348</v>
      </c>
      <c r="L227" s="35" t="str">
        <f ca="1">(IF(K227&gt;计算结果!B$19,"卖",IF(K227&lt;计算结果!B$20,"买",'000300'!L226)))</f>
        <v>买</v>
      </c>
      <c r="M227" s="4" t="str">
        <f t="shared" ca="1" si="10"/>
        <v/>
      </c>
      <c r="N227" s="3">
        <f ca="1">IF(L226="买",E227/E226-1,0)-IF(M227=1,计算结果!B$17,0)</f>
        <v>2.5176233635448853E-4</v>
      </c>
      <c r="O227" s="2">
        <f t="shared" ca="1" si="11"/>
        <v>0.92314597351005601</v>
      </c>
      <c r="P227" s="3">
        <f ca="1">1-O227/MAX(O$2:O227)</f>
        <v>0.16675246429865231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2">
        <v>785.02656546489573</v>
      </c>
      <c r="J228" s="32">
        <v>68.026565464895725</v>
      </c>
      <c r="K228" s="34">
        <f ca="1">IF(ROW()&gt;计算结果!B$18+1,SUM(OFFSET(I228,0,0,-计算结果!B$18,1))/SUM(OFFSET(J228,0,0,-计算结果!B$18,1)),SUM(OFFSET(I228,0,0,-ROW(),1))/SUM(OFFSET(J228,0,0,-ROW(),1)))</f>
        <v>1.0050622989811091</v>
      </c>
      <c r="L228" s="35" t="str">
        <f ca="1">(IF(K228&gt;计算结果!B$19,"卖",IF(K228&lt;计算结果!B$20,"买",'000300'!L227)))</f>
        <v>买</v>
      </c>
      <c r="M228" s="4" t="str">
        <f t="shared" ca="1" si="10"/>
        <v/>
      </c>
      <c r="N228" s="3">
        <f ca="1">IF(L227="买",E228/E227-1,0)-IF(M228=1,计算结果!B$17,0)</f>
        <v>1.5216346703887718E-2</v>
      </c>
      <c r="O228" s="2">
        <f t="shared" ca="1" si="11"/>
        <v>0.93719288270128298</v>
      </c>
      <c r="P228" s="3">
        <f ca="1">1-O228/MAX(O$2:O228)</f>
        <v>0.15407348090526052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2">
        <v>577.56069364161851</v>
      </c>
      <c r="J229" s="32">
        <v>211.56069364161851</v>
      </c>
      <c r="K229" s="34">
        <f ca="1">IF(ROW()&gt;计算结果!B$18+1,SUM(OFFSET(I229,0,0,-计算结果!B$18,1))/SUM(OFFSET(J229,0,0,-计算结果!B$18,1)),SUM(OFFSET(I229,0,0,-ROW(),1))/SUM(OFFSET(J229,0,0,-ROW(),1)))</f>
        <v>1.006532726895198</v>
      </c>
      <c r="L229" s="35" t="str">
        <f ca="1">(IF(K229&gt;计算结果!B$19,"卖",IF(K229&lt;计算结果!B$20,"买",'000300'!L228)))</f>
        <v>买</v>
      </c>
      <c r="M229" s="4" t="str">
        <f t="shared" ca="1" si="10"/>
        <v/>
      </c>
      <c r="N229" s="3">
        <f ca="1">IF(L228="买",E229/E228-1,0)-IF(M229=1,计算结果!B$17,0)</f>
        <v>1.3072484673637419E-3</v>
      </c>
      <c r="O229" s="2">
        <f t="shared" ca="1" si="11"/>
        <v>0.93841802666081842</v>
      </c>
      <c r="P229" s="3">
        <f ca="1">1-O229/MAX(O$2:O229)</f>
        <v>0.15296764475967162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2">
        <v>294.56756756756755</v>
      </c>
      <c r="J230" s="32">
        <v>467.56756756756755</v>
      </c>
      <c r="K230" s="34">
        <f ca="1">IF(ROW()&gt;计算结果!B$18+1,SUM(OFFSET(I230,0,0,-计算结果!B$18,1))/SUM(OFFSET(J230,0,0,-计算结果!B$18,1)),SUM(OFFSET(I230,0,0,-ROW(),1))/SUM(OFFSET(J230,0,0,-ROW(),1)))</f>
        <v>1.0258548157170042</v>
      </c>
      <c r="L230" s="35" t="str">
        <f ca="1">(IF(K230&gt;计算结果!B$19,"卖",IF(K230&lt;计算结果!B$20,"买",'000300'!L229)))</f>
        <v>买</v>
      </c>
      <c r="M230" s="4" t="str">
        <f t="shared" ca="1" si="10"/>
        <v/>
      </c>
      <c r="N230" s="3">
        <f ca="1">IF(L229="买",E230/E229-1,0)-IF(M230=1,计算结果!B$17,0)</f>
        <v>6.5277089992354931E-4</v>
      </c>
      <c r="O230" s="2">
        <f t="shared" ca="1" si="11"/>
        <v>0.93903059864058624</v>
      </c>
      <c r="P230" s="3">
        <f ca="1">1-O230/MAX(O$2:O230)</f>
        <v>0.15241472668687706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2">
        <v>700.10211946050094</v>
      </c>
      <c r="J231" s="32">
        <v>113.10211946050094</v>
      </c>
      <c r="K231" s="34">
        <f ca="1">IF(ROW()&gt;计算结果!B$18+1,SUM(OFFSET(I231,0,0,-计算结果!B$18,1))/SUM(OFFSET(J231,0,0,-计算结果!B$18,1)),SUM(OFFSET(I231,0,0,-ROW(),1))/SUM(OFFSET(J231,0,0,-ROW(),1)))</f>
        <v>1.0598089739933552</v>
      </c>
      <c r="L231" s="35" t="str">
        <f ca="1">(IF(K231&gt;计算结果!B$19,"卖",IF(K231&lt;计算结果!B$20,"买",'000300'!L230)))</f>
        <v>买</v>
      </c>
      <c r="M231" s="4" t="str">
        <f t="shared" ca="1" si="10"/>
        <v/>
      </c>
      <c r="N231" s="3">
        <f ca="1">IF(L230="买",E231/E230-1,0)-IF(M231=1,计算结果!B$17,0)</f>
        <v>1.0178832527274695E-2</v>
      </c>
      <c r="O231" s="2">
        <f t="shared" ca="1" si="11"/>
        <v>0.94858883384213533</v>
      </c>
      <c r="P231" s="3">
        <f ca="1">1-O231/MAX(O$2:O231)</f>
        <v>0.14378729813723834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2">
        <v>213.1875</v>
      </c>
      <c r="J232" s="32">
        <v>592.1875</v>
      </c>
      <c r="K232" s="34">
        <f ca="1">IF(ROW()&gt;计算结果!B$18+1,SUM(OFFSET(I232,0,0,-计算结果!B$18,1))/SUM(OFFSET(J232,0,0,-计算结果!B$18,1)),SUM(OFFSET(I232,0,0,-ROW(),1))/SUM(OFFSET(J232,0,0,-ROW(),1)))</f>
        <v>1.0027375417847622</v>
      </c>
      <c r="L232" s="35" t="str">
        <f ca="1">(IF(K232&gt;计算结果!B$19,"卖",IF(K232&lt;计算结果!B$20,"买",'000300'!L231)))</f>
        <v>买</v>
      </c>
      <c r="M232" s="4" t="str">
        <f t="shared" ca="1" si="10"/>
        <v/>
      </c>
      <c r="N232" s="3">
        <f ca="1">IF(L231="买",E232/E231-1,0)-IF(M232=1,计算结果!B$17,0)</f>
        <v>-1.9150475978400028E-3</v>
      </c>
      <c r="O232" s="2">
        <f t="shared" ca="1" si="11"/>
        <v>0.94677224107454805</v>
      </c>
      <c r="P232" s="3">
        <f ca="1">1-O232/MAX(O$2:O232)</f>
        <v>0.1454269862151808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2">
        <v>621.76872964169377</v>
      </c>
      <c r="J233" s="32">
        <v>152.76872964169377</v>
      </c>
      <c r="K233" s="34">
        <f ca="1">IF(ROW()&gt;计算结果!B$18+1,SUM(OFFSET(I233,0,0,-计算结果!B$18,1))/SUM(OFFSET(J233,0,0,-计算结果!B$18,1)),SUM(OFFSET(I233,0,0,-ROW(),1))/SUM(OFFSET(J233,0,0,-ROW(),1)))</f>
        <v>1.0369525423583765</v>
      </c>
      <c r="L233" s="35" t="str">
        <f ca="1">(IF(K233&gt;计算结果!B$19,"卖",IF(K233&lt;计算结果!B$20,"买",'000300'!L232)))</f>
        <v>买</v>
      </c>
      <c r="M233" s="4" t="str">
        <f t="shared" ca="1" si="10"/>
        <v/>
      </c>
      <c r="N233" s="3">
        <f ca="1">IF(L232="买",E233/E232-1,0)-IF(M233=1,计算结果!B$17,0)</f>
        <v>6.8382361143648485E-3</v>
      </c>
      <c r="O233" s="2">
        <f t="shared" ca="1" si="11"/>
        <v>0.95324649320554211</v>
      </c>
      <c r="P233" s="3">
        <f ca="1">1-O233/MAX(O$2:O233)</f>
        <v>0.13958321416995589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2">
        <v>323.33333333333303</v>
      </c>
      <c r="J234" s="32">
        <v>333.33333333333303</v>
      </c>
      <c r="K234" s="34">
        <f ca="1">IF(ROW()&gt;计算结果!B$18+1,SUM(OFFSET(I234,0,0,-计算结果!B$18,1))/SUM(OFFSET(J234,0,0,-计算结果!B$18,1)),SUM(OFFSET(I234,0,0,-ROW(),1))/SUM(OFFSET(J234,0,0,-ROW(),1)))</f>
        <v>1.0622836018107153</v>
      </c>
      <c r="L234" s="35" t="str">
        <f ca="1">(IF(K234&gt;计算结果!B$19,"卖",IF(K234&lt;计算结果!B$20,"买",'000300'!L233)))</f>
        <v>买</v>
      </c>
      <c r="M234" s="4" t="str">
        <f t="shared" ca="1" si="10"/>
        <v/>
      </c>
      <c r="N234" s="3">
        <f ca="1">IF(L233="买",E234/E233-1,0)-IF(M234=1,计算结果!B$17,0)</f>
        <v>3.8778585357213124E-4</v>
      </c>
      <c r="O234" s="2">
        <f t="shared" ca="1" si="11"/>
        <v>0.95361614871057443</v>
      </c>
      <c r="P234" s="3">
        <f ca="1">1-O234/MAX(O$2:O234)</f>
        <v>0.13924955671223493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2">
        <v>368.00000000000023</v>
      </c>
      <c r="J235" s="32">
        <v>400.00000000000023</v>
      </c>
      <c r="K235" s="34">
        <f ca="1">IF(ROW()&gt;计算结果!B$18+1,SUM(OFFSET(I235,0,0,-计算结果!B$18,1))/SUM(OFFSET(J235,0,0,-计算结果!B$18,1)),SUM(OFFSET(I235,0,0,-ROW(),1))/SUM(OFFSET(J235,0,0,-ROW(),1)))</f>
        <v>1.0204088589841664</v>
      </c>
      <c r="L235" s="35" t="str">
        <f ca="1">(IF(K235&gt;计算结果!B$19,"卖",IF(K235&lt;计算结果!B$20,"买",'000300'!L234)))</f>
        <v>买</v>
      </c>
      <c r="M235" s="4" t="str">
        <f t="shared" ca="1" si="10"/>
        <v/>
      </c>
      <c r="N235" s="3">
        <f ca="1">IF(L234="买",E235/E234-1,0)-IF(M235=1,计算结果!B$17,0)</f>
        <v>4.8842077283450802E-3</v>
      </c>
      <c r="O235" s="2">
        <f t="shared" ca="1" si="11"/>
        <v>0.95827380807398133</v>
      </c>
      <c r="P235" s="3">
        <f ca="1">1-O235/MAX(O$2:O235)</f>
        <v>0.13504547274495238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2">
        <v>152.33766233766235</v>
      </c>
      <c r="J236" s="32">
        <v>662.33766233766232</v>
      </c>
      <c r="K236" s="34">
        <f ca="1">IF(ROW()&gt;计算结果!B$18+1,SUM(OFFSET(I236,0,0,-计算结果!B$18,1))/SUM(OFFSET(J236,0,0,-计算结果!B$18,1)),SUM(OFFSET(I236,0,0,-ROW(),1))/SUM(OFFSET(J236,0,0,-ROW(),1)))</f>
        <v>0.97469189174626658</v>
      </c>
      <c r="L236" s="35" t="str">
        <f ca="1">(IF(K236&gt;计算结果!B$19,"卖",IF(K236&lt;计算结果!B$20,"买",'000300'!L235)))</f>
        <v>买</v>
      </c>
      <c r="M236" s="4" t="str">
        <f t="shared" ca="1" si="10"/>
        <v/>
      </c>
      <c r="N236" s="3">
        <f ca="1">IF(L235="买",E236/E235-1,0)-IF(M236=1,计算结果!B$17,0)</f>
        <v>-4.6069743861042456E-3</v>
      </c>
      <c r="O236" s="2">
        <f t="shared" ca="1" si="11"/>
        <v>0.95385906518530994</v>
      </c>
      <c r="P236" s="3">
        <f ca="1">1-O236/MAX(O$2:O236)</f>
        <v>0.13903029609716133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2">
        <v>494</v>
      </c>
      <c r="J237" s="32">
        <v>247</v>
      </c>
      <c r="K237" s="34">
        <f ca="1">IF(ROW()&gt;计算结果!B$18+1,SUM(OFFSET(I237,0,0,-计算结果!B$18,1))/SUM(OFFSET(J237,0,0,-计算结果!B$18,1)),SUM(OFFSET(I237,0,0,-ROW(),1))/SUM(OFFSET(J237,0,0,-ROW(),1)))</f>
        <v>1.0033155895077772</v>
      </c>
      <c r="L237" s="35" t="str">
        <f ca="1">(IF(K237&gt;计算结果!B$19,"卖",IF(K237&lt;计算结果!B$20,"买",'000300'!L236)))</f>
        <v>买</v>
      </c>
      <c r="M237" s="4" t="str">
        <f t="shared" ca="1" si="10"/>
        <v/>
      </c>
      <c r="N237" s="3">
        <f ca="1">IF(L236="买",E237/E236-1,0)-IF(M237=1,计算结果!B$17,0)</f>
        <v>6.2116615364173899E-3</v>
      </c>
      <c r="O237" s="2">
        <f t="shared" ca="1" si="11"/>
        <v>0.95978411485168458</v>
      </c>
      <c r="P237" s="3">
        <f ca="1">1-O237/MAX(O$2:O237)</f>
        <v>0.13368224370340731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2">
        <v>721.97103128621086</v>
      </c>
      <c r="J238" s="32">
        <v>74.971031286210859</v>
      </c>
      <c r="K238" s="34">
        <f ca="1">IF(ROW()&gt;计算结果!B$18+1,SUM(OFFSET(I238,0,0,-计算结果!B$18,1))/SUM(OFFSET(J238,0,0,-计算结果!B$18,1)),SUM(OFFSET(I238,0,0,-ROW(),1))/SUM(OFFSET(J238,0,0,-ROW(),1)))</f>
        <v>1.0587983496907827</v>
      </c>
      <c r="L238" s="35" t="str">
        <f ca="1">(IF(K238&gt;计算结果!B$19,"卖",IF(K238&lt;计算结果!B$20,"买",'000300'!L237)))</f>
        <v>买</v>
      </c>
      <c r="M238" s="4" t="str">
        <f t="shared" ca="1" si="10"/>
        <v/>
      </c>
      <c r="N238" s="3">
        <f ca="1">IF(L237="买",E238/E237-1,0)-IF(M238=1,计算结果!B$17,0)</f>
        <v>7.8569463548829876E-3</v>
      </c>
      <c r="O238" s="2">
        <f t="shared" ca="1" si="11"/>
        <v>0.96732508715434307</v>
      </c>
      <c r="P238" s="3">
        <f ca="1">1-O238/MAX(O$2:O238)</f>
        <v>0.12687563156590242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2">
        <v>658.11737089201881</v>
      </c>
      <c r="J239" s="32">
        <v>125.11737089201881</v>
      </c>
      <c r="K239" s="34">
        <f ca="1">IF(ROW()&gt;计算结果!B$18+1,SUM(OFFSET(I239,0,0,-计算结果!B$18,1))/SUM(OFFSET(J239,0,0,-计算结果!B$18,1)),SUM(OFFSET(I239,0,0,-ROW(),1))/SUM(OFFSET(J239,0,0,-ROW(),1)))</f>
        <v>1.0884702752079911</v>
      </c>
      <c r="L239" s="35" t="str">
        <f ca="1">(IF(K239&gt;计算结果!B$19,"卖",IF(K239&lt;计算结果!B$20,"买",'000300'!L238)))</f>
        <v>买</v>
      </c>
      <c r="M239" s="4" t="str">
        <f t="shared" ca="1" si="10"/>
        <v/>
      </c>
      <c r="N239" s="3">
        <f ca="1">IF(L238="买",E239/E238-1,0)-IF(M239=1,计算结果!B$17,0)</f>
        <v>7.0860037777462637E-3</v>
      </c>
      <c r="O239" s="2">
        <f t="shared" ca="1" si="11"/>
        <v>0.97417955637622744</v>
      </c>
      <c r="P239" s="3">
        <f ca="1">1-O239/MAX(O$2:O239)</f>
        <v>0.12068866899273623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2">
        <v>313.83870967741927</v>
      </c>
      <c r="J240" s="32">
        <v>454.83870967741927</v>
      </c>
      <c r="K240" s="34">
        <f ca="1">IF(ROW()&gt;计算结果!B$18+1,SUM(OFFSET(I240,0,0,-计算结果!B$18,1))/SUM(OFFSET(J240,0,0,-计算结果!B$18,1)),SUM(OFFSET(I240,0,0,-ROW(),1))/SUM(OFFSET(J240,0,0,-ROW(),1)))</f>
        <v>1.0509806890883091</v>
      </c>
      <c r="L240" s="35" t="str">
        <f ca="1">(IF(K240&gt;计算结果!B$19,"卖",IF(K240&lt;计算结果!B$20,"买",'000300'!L239)))</f>
        <v>买</v>
      </c>
      <c r="M240" s="4" t="str">
        <f t="shared" ca="1" si="10"/>
        <v/>
      </c>
      <c r="N240" s="3">
        <f ca="1">IF(L239="买",E240/E239-1,0)-IF(M240=1,计算结果!B$17,0)</f>
        <v>-3.2741386413408513E-3</v>
      </c>
      <c r="O240" s="2">
        <f t="shared" ca="1" si="11"/>
        <v>0.97098995744709171</v>
      </c>
      <c r="P240" s="3">
        <f ca="1">1-O240/MAX(O$2:O240)</f>
        <v>0.12356765619935595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2">
        <v>420.57142857142856</v>
      </c>
      <c r="J241" s="32">
        <v>328.57142857142856</v>
      </c>
      <c r="K241" s="34">
        <f ca="1">IF(ROW()&gt;计算结果!B$18+1,SUM(OFFSET(I241,0,0,-计算结果!B$18,1))/SUM(OFFSET(J241,0,0,-计算结果!B$18,1)),SUM(OFFSET(I241,0,0,-ROW(),1))/SUM(OFFSET(J241,0,0,-ROW(),1)))</f>
        <v>1.0715003859535084</v>
      </c>
      <c r="L241" s="35" t="str">
        <f ca="1">(IF(K241&gt;计算结果!B$19,"卖",IF(K241&lt;计算结果!B$20,"买",'000300'!L240)))</f>
        <v>买</v>
      </c>
      <c r="M241" s="4" t="str">
        <f t="shared" ca="1" si="10"/>
        <v/>
      </c>
      <c r="N241" s="3">
        <f ca="1">IF(L240="买",E241/E240-1,0)-IF(M241=1,计算结果!B$17,0)</f>
        <v>1.6968325791855143E-3</v>
      </c>
      <c r="O241" s="2">
        <f t="shared" ca="1" si="11"/>
        <v>0.97263756484094988</v>
      </c>
      <c r="P241" s="3">
        <f ca="1">1-O241/MAX(O$2:O241)</f>
        <v>0.12208049724494308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2">
        <v>642.92634560906515</v>
      </c>
      <c r="J242" s="32">
        <v>141.92634560906515</v>
      </c>
      <c r="K242" s="34">
        <f ca="1">IF(ROW()&gt;计算结果!B$18+1,SUM(OFFSET(I242,0,0,-计算结果!B$18,1))/SUM(OFFSET(J242,0,0,-计算结果!B$18,1)),SUM(OFFSET(I242,0,0,-ROW(),1))/SUM(OFFSET(J242,0,0,-ROW(),1)))</f>
        <v>1.1082395799416316</v>
      </c>
      <c r="L242" s="35" t="str">
        <f ca="1">(IF(K242&gt;计算结果!B$19,"卖",IF(K242&lt;计算结果!B$20,"买",'000300'!L241)))</f>
        <v>买</v>
      </c>
      <c r="M242" s="4" t="str">
        <f t="shared" ca="1" si="10"/>
        <v/>
      </c>
      <c r="N242" s="3">
        <f ca="1">IF(L241="买",E242/E241-1,0)-IF(M242=1,计算结果!B$17,0)</f>
        <v>1.2064022933588214E-2</v>
      </c>
      <c r="O242" s="2">
        <f t="shared" ca="1" si="11"/>
        <v>0.98437148672926045</v>
      </c>
      <c r="P242" s="3">
        <f ca="1">1-O242/MAX(O$2:O242)</f>
        <v>0.11148925622986172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2">
        <v>150.24675324675326</v>
      </c>
      <c r="J243" s="32">
        <v>653.24675324675331</v>
      </c>
      <c r="K243" s="34">
        <f ca="1">IF(ROW()&gt;计算结果!B$18+1,SUM(OFFSET(I243,0,0,-计算结果!B$18,1))/SUM(OFFSET(J243,0,0,-计算结果!B$18,1)),SUM(OFFSET(I243,0,0,-ROW(),1))/SUM(OFFSET(J243,0,0,-ROW(),1)))</f>
        <v>1.0647529236614264</v>
      </c>
      <c r="L243" s="35" t="str">
        <f ca="1">(IF(K243&gt;计算结果!B$19,"卖",IF(K243&lt;计算结果!B$20,"买",'000300'!L242)))</f>
        <v>买</v>
      </c>
      <c r="M243" s="4" t="str">
        <f t="shared" ca="1" si="10"/>
        <v/>
      </c>
      <c r="N243" s="3">
        <f ca="1">IF(L242="买",E243/E242-1,0)-IF(M243=1,计算结果!B$17,0)</f>
        <v>-9.2057122624807919E-3</v>
      </c>
      <c r="O243" s="2">
        <f t="shared" ca="1" si="11"/>
        <v>0.97530964606304049</v>
      </c>
      <c r="P243" s="3">
        <f ca="1">1-O243/MAX(O$2:O243)</f>
        <v>0.11966863047913245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2">
        <v>713.04054054054052</v>
      </c>
      <c r="J244" s="32">
        <v>103.04054054054052</v>
      </c>
      <c r="K244" s="34">
        <f ca="1">IF(ROW()&gt;计算结果!B$18+1,SUM(OFFSET(I244,0,0,-计算结果!B$18,1))/SUM(OFFSET(J244,0,0,-计算结果!B$18,1)),SUM(OFFSET(I244,0,0,-ROW(),1))/SUM(OFFSET(J244,0,0,-ROW(),1)))</f>
        <v>1.0929326673496687</v>
      </c>
      <c r="L244" s="35" t="str">
        <f ca="1">(IF(K244&gt;计算结果!B$19,"卖",IF(K244&lt;计算结果!B$20,"买",'000300'!L243)))</f>
        <v>买</v>
      </c>
      <c r="M244" s="4" t="str">
        <f t="shared" ca="1" si="10"/>
        <v/>
      </c>
      <c r="N244" s="3">
        <f ca="1">IF(L243="买",E244/E243-1,0)-IF(M244=1,计算结果!B$17,0)</f>
        <v>1.9470464020791445E-2</v>
      </c>
      <c r="O244" s="2">
        <f t="shared" ca="1" si="11"/>
        <v>0.99429937743584174</v>
      </c>
      <c r="P244" s="3">
        <f ca="1">1-O244/MAX(O$2:O244)</f>
        <v>0.10252817022250238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2">
        <v>727.0724191063174</v>
      </c>
      <c r="J245" s="32">
        <v>97.072419106317398</v>
      </c>
      <c r="K245" s="34">
        <f ca="1">IF(ROW()&gt;计算结果!B$18+1,SUM(OFFSET(I245,0,0,-计算结果!B$18,1))/SUM(OFFSET(J245,0,0,-计算结果!B$18,1)),SUM(OFFSET(I245,0,0,-ROW(),1))/SUM(OFFSET(J245,0,0,-ROW(),1)))</f>
        <v>1.1628133141349095</v>
      </c>
      <c r="L245" s="35" t="str">
        <f ca="1">(IF(K245&gt;计算结果!B$19,"卖",IF(K245&lt;计算结果!B$20,"买",'000300'!L244)))</f>
        <v>买</v>
      </c>
      <c r="M245" s="4" t="str">
        <f t="shared" ca="1" si="10"/>
        <v/>
      </c>
      <c r="N245" s="3">
        <f ca="1">IF(L244="买",E245/E244-1,0)-IF(M245=1,计算结果!B$17,0)</f>
        <v>1.8801185430674661E-2</v>
      </c>
      <c r="O245" s="2">
        <f t="shared" ca="1" si="11"/>
        <v>1.0129933844046173</v>
      </c>
      <c r="P245" s="3">
        <f ca="1">1-O245/MAX(O$2:O245)</f>
        <v>8.5654635932048806E-2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2">
        <v>654.77777777777771</v>
      </c>
      <c r="J246" s="32">
        <v>157.77777777777771</v>
      </c>
      <c r="K246" s="34">
        <f ca="1">IF(ROW()&gt;计算结果!B$18+1,SUM(OFFSET(I246,0,0,-计算结果!B$18,1))/SUM(OFFSET(J246,0,0,-计算结果!B$18,1)),SUM(OFFSET(I246,0,0,-ROW(),1))/SUM(OFFSET(J246,0,0,-ROW(),1)))</f>
        <v>1.2342172171771715</v>
      </c>
      <c r="L246" s="35" t="str">
        <f ca="1">(IF(K246&gt;计算结果!B$19,"卖",IF(K246&lt;计算结果!B$20,"买",'000300'!L245)))</f>
        <v>买</v>
      </c>
      <c r="M246" s="4" t="str">
        <f t="shared" ca="1" si="10"/>
        <v/>
      </c>
      <c r="N246" s="3">
        <f ca="1">IF(L245="买",E246/E245-1,0)-IF(M246=1,计算结果!B$17,0)</f>
        <v>1.136446571371974E-2</v>
      </c>
      <c r="O246" s="2">
        <f t="shared" ca="1" si="11"/>
        <v>1.0245055129899086</v>
      </c>
      <c r="P246" s="3">
        <f ca="1">1-O246/MAX(O$2:O246)</f>
        <v>7.5263589391599939E-2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2">
        <v>714.03381642512068</v>
      </c>
      <c r="J247" s="32">
        <v>99.033816425120676</v>
      </c>
      <c r="K247" s="34">
        <f ca="1">IF(ROW()&gt;计算结果!B$18+1,SUM(OFFSET(I247,0,0,-计算结果!B$18,1))/SUM(OFFSET(J247,0,0,-计算结果!B$18,1)),SUM(OFFSET(I247,0,0,-ROW(),1))/SUM(OFFSET(J247,0,0,-ROW(),1)))</f>
        <v>1.2857385621042028</v>
      </c>
      <c r="L247" s="35" t="str">
        <f ca="1">(IF(K247&gt;计算结果!B$19,"卖",IF(K247&lt;计算结果!B$20,"买",'000300'!L246)))</f>
        <v>买</v>
      </c>
      <c r="M247" s="4" t="str">
        <f t="shared" ca="1" si="10"/>
        <v/>
      </c>
      <c r="N247" s="3">
        <f ca="1">IF(L246="买",E247/E246-1,0)-IF(M247=1,计算结果!B$17,0)</f>
        <v>5.381276867725715E-3</v>
      </c>
      <c r="O247" s="2">
        <f t="shared" ca="1" si="11"/>
        <v>1.0300186608078186</v>
      </c>
      <c r="P247" s="3">
        <f ca="1">1-O247/MAX(O$2:O247)</f>
        <v>7.0287326736449218E-2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2">
        <v>426.11111111111126</v>
      </c>
      <c r="J248" s="32">
        <v>361.11111111111126</v>
      </c>
      <c r="K248" s="34">
        <f ca="1">IF(ROW()&gt;计算结果!B$18+1,SUM(OFFSET(I248,0,0,-计算结果!B$18,1))/SUM(OFFSET(J248,0,0,-计算结果!B$18,1)),SUM(OFFSET(I248,0,0,-ROW(),1))/SUM(OFFSET(J248,0,0,-ROW(),1)))</f>
        <v>1.3306195848768665</v>
      </c>
      <c r="L248" s="35" t="str">
        <f ca="1">(IF(K248&gt;计算结果!B$19,"卖",IF(K248&lt;计算结果!B$20,"买",'000300'!L247)))</f>
        <v>买</v>
      </c>
      <c r="M248" s="4" t="str">
        <f t="shared" ca="1" si="10"/>
        <v/>
      </c>
      <c r="N248" s="3">
        <f ca="1">IF(L247="买",E248/E247-1,0)-IF(M248=1,计算结果!B$17,0)</f>
        <v>2.9735965137143161E-3</v>
      </c>
      <c r="O248" s="2">
        <f t="shared" ca="1" si="11"/>
        <v>1.0330815207066575</v>
      </c>
      <c r="P248" s="3">
        <f ca="1">1-O248/MAX(O$2:O248)</f>
        <v>6.7522736372476633E-2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2">
        <v>246.69491525423723</v>
      </c>
      <c r="J249" s="32">
        <v>601.69491525423723</v>
      </c>
      <c r="K249" s="34">
        <f ca="1">IF(ROW()&gt;计算结果!B$18+1,SUM(OFFSET(I249,0,0,-计算结果!B$18,1))/SUM(OFFSET(J249,0,0,-计算结果!B$18,1)),SUM(OFFSET(I249,0,0,-ROW(),1))/SUM(OFFSET(J249,0,0,-ROW(),1)))</f>
        <v>1.2816801096330881</v>
      </c>
      <c r="L249" s="35" t="str">
        <f ca="1">(IF(K249&gt;计算结果!B$19,"卖",IF(K249&lt;计算结果!B$20,"买",'000300'!L248)))</f>
        <v>买</v>
      </c>
      <c r="M249" s="4" t="str">
        <f t="shared" ca="1" si="10"/>
        <v/>
      </c>
      <c r="N249" s="3">
        <f ca="1">IF(L248="买",E249/E248-1,0)-IF(M249=1,计算结果!B$17,0)</f>
        <v>-4.7743188672493275E-3</v>
      </c>
      <c r="O249" s="2">
        <f t="shared" ca="1" si="11"/>
        <v>1.028149260110941</v>
      </c>
      <c r="P249" s="3">
        <f ca="1">1-O249/MAX(O$2:O249)</f>
        <v>7.1974680165494576E-2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2">
        <v>777.99544211485875</v>
      </c>
      <c r="J250" s="32">
        <v>64.995442114858747</v>
      </c>
      <c r="K250" s="34">
        <f ca="1">IF(ROW()&gt;计算结果!B$18+1,SUM(OFFSET(I250,0,0,-计算结果!B$18,1))/SUM(OFFSET(J250,0,0,-计算结果!B$18,1)),SUM(OFFSET(I250,0,0,-ROW(),1))/SUM(OFFSET(J250,0,0,-ROW(),1)))</f>
        <v>1.35348583044241</v>
      </c>
      <c r="L250" s="35" t="str">
        <f ca="1">(IF(K250&gt;计算结果!B$19,"卖",IF(K250&lt;计算结果!B$20,"买",'000300'!L249)))</f>
        <v>买</v>
      </c>
      <c r="M250" s="4" t="str">
        <f t="shared" ca="1" si="10"/>
        <v/>
      </c>
      <c r="N250" s="3">
        <f ca="1">IF(L249="买",E250/E249-1,0)-IF(M250=1,计算结果!B$17,0)</f>
        <v>1.0518962896002071E-2</v>
      </c>
      <c r="O250" s="2">
        <f t="shared" ca="1" si="11"/>
        <v>1.0389643240296</v>
      </c>
      <c r="P250" s="3">
        <f ca="1">1-O250/MAX(O$2:O250)</f>
        <v>6.2212816259604953E-2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2">
        <v>398.5714285714289</v>
      </c>
      <c r="J251" s="32">
        <v>428.5714285714289</v>
      </c>
      <c r="K251" s="34">
        <f ca="1">IF(ROW()&gt;计算结果!B$18+1,SUM(OFFSET(I251,0,0,-计算结果!B$18,1))/SUM(OFFSET(J251,0,0,-计算结果!B$18,1)),SUM(OFFSET(I251,0,0,-ROW(),1))/SUM(OFFSET(J251,0,0,-ROW(),1)))</f>
        <v>1.3018516462440384</v>
      </c>
      <c r="L251" s="35" t="str">
        <f ca="1">(IF(K251&gt;计算结果!B$19,"卖",IF(K251&lt;计算结果!B$20,"买",'000300'!L250)))</f>
        <v>买</v>
      </c>
      <c r="M251" s="4" t="str">
        <f t="shared" ca="1" si="10"/>
        <v/>
      </c>
      <c r="N251" s="3">
        <f ca="1">IF(L250="买",E251/E250-1,0)-IF(M251=1,计算结果!B$17,0)</f>
        <v>-4.9912576749482351E-3</v>
      </c>
      <c r="O251" s="2">
        <f t="shared" ca="1" si="11"/>
        <v>1.0337785853732899</v>
      </c>
      <c r="P251" s="3">
        <f ca="1">1-O251/MAX(O$2:O251)</f>
        <v>6.6893553737917277E-2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2">
        <v>136.75</v>
      </c>
      <c r="J252" s="32">
        <v>683.75</v>
      </c>
      <c r="K252" s="34">
        <f ca="1">IF(ROW()&gt;计算结果!B$18+1,SUM(OFFSET(I252,0,0,-计算结果!B$18,1))/SUM(OFFSET(J252,0,0,-计算结果!B$18,1)),SUM(OFFSET(I252,0,0,-ROW(),1))/SUM(OFFSET(J252,0,0,-ROW(),1)))</f>
        <v>1.2971456298006905</v>
      </c>
      <c r="L252" s="35" t="str">
        <f ca="1">(IF(K252&gt;计算结果!B$19,"卖",IF(K252&lt;计算结果!B$20,"买",'000300'!L251)))</f>
        <v>买</v>
      </c>
      <c r="M252" s="4" t="str">
        <f t="shared" ca="1" si="10"/>
        <v/>
      </c>
      <c r="N252" s="3">
        <f ca="1">IF(L251="买",E252/E251-1,0)-IF(M252=1,计算结果!B$17,0)</f>
        <v>-1.7746038557023169E-2</v>
      </c>
      <c r="O252" s="2">
        <f t="shared" ca="1" si="11"/>
        <v>1.0154331107378307</v>
      </c>
      <c r="P252" s="3">
        <f ca="1">1-O252/MAX(O$2:O252)</f>
        <v>8.3452496711091007E-2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2">
        <v>366.66666666666669</v>
      </c>
      <c r="J253" s="32">
        <v>416.66666666666669</v>
      </c>
      <c r="K253" s="34">
        <f ca="1">IF(ROW()&gt;计算结果!B$18+1,SUM(OFFSET(I253,0,0,-计算结果!B$18,1))/SUM(OFFSET(J253,0,0,-计算结果!B$18,1)),SUM(OFFSET(I253,0,0,-ROW(),1))/SUM(OFFSET(J253,0,0,-ROW(),1)))</f>
        <v>1.266759846451575</v>
      </c>
      <c r="L253" s="35" t="str">
        <f ca="1">(IF(K253&gt;计算结果!B$19,"卖",IF(K253&lt;计算结果!B$20,"买",'000300'!L252)))</f>
        <v>买</v>
      </c>
      <c r="M253" s="4" t="str">
        <f t="shared" ca="1" si="10"/>
        <v/>
      </c>
      <c r="N253" s="3">
        <f ca="1">IF(L252="买",E253/E252-1,0)-IF(M253=1,计算结果!B$17,0)</f>
        <v>2.9643035446829114E-3</v>
      </c>
      <c r="O253" s="2">
        <f t="shared" ca="1" si="11"/>
        <v>1.0184431627073793</v>
      </c>
      <c r="P253" s="3">
        <f ca="1">1-O253/MAX(O$2:O253)</f>
        <v>8.073557169822132E-2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2">
        <v>816.003159557662</v>
      </c>
      <c r="J254" s="32">
        <v>31.003159557662002</v>
      </c>
      <c r="K254" s="34">
        <f ca="1">IF(ROW()&gt;计算结果!B$18+1,SUM(OFFSET(I254,0,0,-计算结果!B$18,1))/SUM(OFFSET(J254,0,0,-计算结果!B$18,1)),SUM(OFFSET(I254,0,0,-ROW(),1))/SUM(OFFSET(J254,0,0,-ROW(),1)))</f>
        <v>1.2939686006960287</v>
      </c>
      <c r="L254" s="35" t="str">
        <f ca="1">(IF(K254&gt;计算结果!B$19,"卖",IF(K254&lt;计算结果!B$20,"买",'000300'!L253)))</f>
        <v>买</v>
      </c>
      <c r="M254" s="4" t="str">
        <f t="shared" ca="1" si="10"/>
        <v/>
      </c>
      <c r="N254" s="3">
        <f ca="1">IF(L253="买",E254/E253-1,0)-IF(M254=1,计算结果!B$17,0)</f>
        <v>2.0045836833317843E-2</v>
      </c>
      <c r="O254" s="2">
        <f t="shared" ca="1" si="11"/>
        <v>1.0388587081710197</v>
      </c>
      <c r="P254" s="3">
        <f ca="1">1-O254/MAX(O$2:O254)</f>
        <v>6.230814696181064E-2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2">
        <v>583.15723270440253</v>
      </c>
      <c r="J255" s="32">
        <v>225.15723270440253</v>
      </c>
      <c r="K255" s="34">
        <f ca="1">IF(ROW()&gt;计算结果!B$18+1,SUM(OFFSET(I255,0,0,-计算结果!B$18,1))/SUM(OFFSET(J255,0,0,-计算结果!B$18,1)),SUM(OFFSET(I255,0,0,-ROW(),1))/SUM(OFFSET(J255,0,0,-ROW(),1)))</f>
        <v>1.2855200641205167</v>
      </c>
      <c r="L255" s="35" t="str">
        <f ca="1">(IF(K255&gt;计算结果!B$19,"卖",IF(K255&lt;计算结果!B$20,"买",'000300'!L254)))</f>
        <v>买</v>
      </c>
      <c r="M255" s="4" t="str">
        <f t="shared" ca="1" si="10"/>
        <v/>
      </c>
      <c r="N255" s="3">
        <f ca="1">IF(L254="买",E255/E254-1,0)-IF(M255=1,计算结果!B$17,0)</f>
        <v>7.7265610703320942E-3</v>
      </c>
      <c r="O255" s="2">
        <f t="shared" ca="1" si="11"/>
        <v>1.0468855134231494</v>
      </c>
      <c r="P255" s="3">
        <f ca="1">1-O255/MAX(O$2:O255)</f>
        <v>5.5063013594158217E-2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2">
        <v>339.42857142857139</v>
      </c>
      <c r="J256" s="32">
        <v>471.42857142857139</v>
      </c>
      <c r="K256" s="34">
        <f ca="1">IF(ROW()&gt;计算结果!B$18+1,SUM(OFFSET(I256,0,0,-计算结果!B$18,1))/SUM(OFFSET(J256,0,0,-计算结果!B$18,1)),SUM(OFFSET(I256,0,0,-ROW(),1))/SUM(OFFSET(J256,0,0,-ROW(),1)))</f>
        <v>1.2937214755491286</v>
      </c>
      <c r="L256" s="35" t="str">
        <f ca="1">(IF(K256&gt;计算结果!B$19,"卖",IF(K256&lt;计算结果!B$20,"买",'000300'!L255)))</f>
        <v>买</v>
      </c>
      <c r="M256" s="4" t="str">
        <f t="shared" ca="1" si="10"/>
        <v/>
      </c>
      <c r="N256" s="3">
        <f ca="1">IF(L255="买",E256/E255-1,0)-IF(M256=1,计算结果!B$17,0)</f>
        <v>2.1387784750106498E-3</v>
      </c>
      <c r="O256" s="2">
        <f t="shared" ca="1" si="11"/>
        <v>1.0491245696250593</v>
      </c>
      <c r="P256" s="3">
        <f ca="1">1-O256/MAX(O$2:O256)</f>
        <v>5.30420027073919E-2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2">
        <v>426.00000000000011</v>
      </c>
      <c r="J257" s="32">
        <v>355.00000000000011</v>
      </c>
      <c r="K257" s="34">
        <f ca="1">IF(ROW()&gt;计算结果!B$18+1,SUM(OFFSET(I257,0,0,-计算结果!B$18,1))/SUM(OFFSET(J257,0,0,-计算结果!B$18,1)),SUM(OFFSET(I257,0,0,-ROW(),1))/SUM(OFFSET(J257,0,0,-ROW(),1)))</f>
        <v>1.3493086581168836</v>
      </c>
      <c r="L257" s="35" t="str">
        <f ca="1">(IF(K257&gt;计算结果!B$19,"卖",IF(K257&lt;计算结果!B$20,"买",'000300'!L256)))</f>
        <v>买</v>
      </c>
      <c r="M257" s="4" t="str">
        <f t="shared" ca="1" si="10"/>
        <v/>
      </c>
      <c r="N257" s="3">
        <f ca="1">IF(L256="买",E257/E256-1,0)-IF(M257=1,计算结果!B$17,0)</f>
        <v>2.8389071214287576E-3</v>
      </c>
      <c r="O257" s="2">
        <f t="shared" ca="1" si="11"/>
        <v>1.0521029368370338</v>
      </c>
      <c r="P257" s="3">
        <f ca="1">1-O257/MAX(O$2:O257)</f>
        <v>5.0353676905183997E-2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2">
        <v>326.57142857142856</v>
      </c>
      <c r="J258" s="32">
        <v>453.57142857142856</v>
      </c>
      <c r="K258" s="34">
        <f ca="1">IF(ROW()&gt;计算结果!B$18+1,SUM(OFFSET(I258,0,0,-计算结果!B$18,1))/SUM(OFFSET(J258,0,0,-计算结果!B$18,1)),SUM(OFFSET(I258,0,0,-ROW(),1))/SUM(OFFSET(J258,0,0,-ROW(),1)))</f>
        <v>1.3191049468351872</v>
      </c>
      <c r="L258" s="35" t="str">
        <f ca="1">(IF(K258&gt;计算结果!B$19,"卖",IF(K258&lt;计算结果!B$20,"买",'000300'!L257)))</f>
        <v>买</v>
      </c>
      <c r="M258" s="4" t="str">
        <f t="shared" ca="1" si="10"/>
        <v/>
      </c>
      <c r="N258" s="3">
        <f ca="1">IF(L257="买",E258/E257-1,0)-IF(M258=1,计算结果!B$17,0)</f>
        <v>2.94129457115333E-3</v>
      </c>
      <c r="O258" s="2">
        <f t="shared" ca="1" si="11"/>
        <v>1.0551974814934471</v>
      </c>
      <c r="P258" s="3">
        <f ca="1">1-O258/MAX(O$2:O258)</f>
        <v>4.7560487330549517E-2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2">
        <v>310</v>
      </c>
      <c r="J259" s="32">
        <v>500</v>
      </c>
      <c r="K259" s="34">
        <f ca="1">IF(ROW()&gt;计算结果!B$18+1,SUM(OFFSET(I259,0,0,-计算结果!B$18,1))/SUM(OFFSET(J259,0,0,-计算结果!B$18,1)),SUM(OFFSET(I259,0,0,-ROW(),1))/SUM(OFFSET(J259,0,0,-ROW(),1)))</f>
        <v>1.291487770399137</v>
      </c>
      <c r="L259" s="35" t="str">
        <f ca="1">(IF(K259&gt;计算结果!B$19,"卖",IF(K259&lt;计算结果!B$20,"买",'000300'!L258)))</f>
        <v>买</v>
      </c>
      <c r="M259" s="4" t="str">
        <f t="shared" ca="1" si="10"/>
        <v/>
      </c>
      <c r="N259" s="3">
        <f ca="1">IF(L258="买",E259/E258-1,0)-IF(M259=1,计算结果!B$17,0)</f>
        <v>1.0519572811258149E-2</v>
      </c>
      <c r="O259" s="2">
        <f t="shared" ca="1" si="11"/>
        <v>1.0662977082302736</v>
      </c>
      <c r="P259" s="3">
        <f ca="1">1-O259/MAX(O$2:O259)</f>
        <v>3.754123052870395E-2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2">
        <v>805.00203665987772</v>
      </c>
      <c r="J260" s="32">
        <v>39.002036659877717</v>
      </c>
      <c r="K260" s="34">
        <f ca="1">IF(ROW()&gt;计算结果!B$18+1,SUM(OFFSET(I260,0,0,-计算结果!B$18,1))/SUM(OFFSET(J260,0,0,-计算结果!B$18,1)),SUM(OFFSET(I260,0,0,-ROW(),1))/SUM(OFFSET(J260,0,0,-ROW(),1)))</f>
        <v>1.363426093002057</v>
      </c>
      <c r="L260" s="35" t="str">
        <f ca="1">(IF(K260&gt;计算结果!B$19,"卖",IF(K260&lt;计算结果!B$20,"买",'000300'!L259)))</f>
        <v>买</v>
      </c>
      <c r="M260" s="4" t="str">
        <f t="shared" ref="M260:M323" ca="1" si="13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4">IFERROR(O259*(1+N260),O259)</f>
        <v>1.0912547356128819</v>
      </c>
      <c r="P260" s="3">
        <f ca="1">1-O260/MAX(O$2:O260)</f>
        <v>1.5014585597437402E-2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2">
        <v>489.9999999999996</v>
      </c>
      <c r="J261" s="32">
        <v>499.9999999999996</v>
      </c>
      <c r="K261" s="34">
        <f ca="1">IF(ROW()&gt;计算结果!B$18+1,SUM(OFFSET(I261,0,0,-计算结果!B$18,1))/SUM(OFFSET(J261,0,0,-计算结果!B$18,1)),SUM(OFFSET(I261,0,0,-ROW(),1))/SUM(OFFSET(J261,0,0,-ROW(),1)))</f>
        <v>1.3347925202736839</v>
      </c>
      <c r="L261" s="35" t="str">
        <f ca="1">(IF(K261&gt;计算结果!B$19,"卖",IF(K261&lt;计算结果!B$20,"买",'000300'!L260)))</f>
        <v>买</v>
      </c>
      <c r="M261" s="4" t="str">
        <f t="shared" ca="1" si="13"/>
        <v/>
      </c>
      <c r="N261" s="3">
        <f ca="1">IF(L260="买",E261/E260-1,0)-IF(M261=1,计算结果!B$17,0)</f>
        <v>-3.1841893866805249E-3</v>
      </c>
      <c r="O261" s="2">
        <f t="shared" ca="1" si="14"/>
        <v>1.0877799738655785</v>
      </c>
      <c r="P261" s="3">
        <f ca="1">1-O261/MAX(O$2:O261)</f>
        <v>1.8150965700013177E-2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2">
        <v>510.00000000000006</v>
      </c>
      <c r="J262" s="32">
        <v>300.00000000000006</v>
      </c>
      <c r="K262" s="34">
        <f ca="1">IF(ROW()&gt;计算结果!B$18+1,SUM(OFFSET(I262,0,0,-计算结果!B$18,1))/SUM(OFFSET(J262,0,0,-计算结果!B$18,1)),SUM(OFFSET(I262,0,0,-ROW(),1))/SUM(OFFSET(J262,0,0,-ROW(),1)))</f>
        <v>1.3544516648137028</v>
      </c>
      <c r="L262" s="35" t="str">
        <f ca="1">(IF(K262&gt;计算结果!B$19,"卖",IF(K262&lt;计算结果!B$20,"买",'000300'!L261)))</f>
        <v>买</v>
      </c>
      <c r="M262" s="4" t="str">
        <f t="shared" ca="1" si="13"/>
        <v/>
      </c>
      <c r="N262" s="3">
        <f ca="1">IF(L261="买",E262/E261-1,0)-IF(M262=1,计算结果!B$17,0)</f>
        <v>3.0390119812804262E-3</v>
      </c>
      <c r="O262" s="2">
        <f t="shared" ca="1" si="14"/>
        <v>1.0910857502391529</v>
      </c>
      <c r="P262" s="3">
        <f ca="1">1-O262/MAX(O$2:O262)</f>
        <v>1.5167114720966879E-2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2">
        <v>151.74358974358975</v>
      </c>
      <c r="J263" s="32">
        <v>689.74358974358972</v>
      </c>
      <c r="K263" s="34">
        <f ca="1">IF(ROW()&gt;计算结果!B$18+1,SUM(OFFSET(I263,0,0,-计算结果!B$18,1))/SUM(OFFSET(J263,0,0,-计算结果!B$18,1)),SUM(OFFSET(I263,0,0,-ROW(),1))/SUM(OFFSET(J263,0,0,-ROW(),1)))</f>
        <v>1.2630282499642553</v>
      </c>
      <c r="L263" s="35" t="str">
        <f ca="1">(IF(K263&gt;计算结果!B$19,"卖",IF(K263&lt;计算结果!B$20,"买",'000300'!L262)))</f>
        <v>买</v>
      </c>
      <c r="M263" s="4" t="str">
        <f t="shared" ca="1" si="13"/>
        <v/>
      </c>
      <c r="N263" s="3">
        <f ca="1">IF(L262="买",E263/E262-1,0)-IF(M263=1,计算结果!B$17,0)</f>
        <v>-1.3038806663633551E-2</v>
      </c>
      <c r="O263" s="2">
        <f t="shared" ca="1" si="14"/>
        <v>1.076859294088339</v>
      </c>
      <c r="P263" s="3">
        <f ca="1">1-O263/MAX(O$2:O263)</f>
        <v>2.8008160308108598E-2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2">
        <v>642.26116838487974</v>
      </c>
      <c r="J264" s="32">
        <v>164.26116838487974</v>
      </c>
      <c r="K264" s="34">
        <f ca="1">IF(ROW()&gt;计算结果!B$18+1,SUM(OFFSET(I264,0,0,-计算结果!B$18,1))/SUM(OFFSET(J264,0,0,-计算结果!B$18,1)),SUM(OFFSET(I264,0,0,-ROW(),1))/SUM(OFFSET(J264,0,0,-ROW(),1)))</f>
        <v>1.2768111090810903</v>
      </c>
      <c r="L264" s="35" t="str">
        <f ca="1">(IF(K264&gt;计算结果!B$19,"卖",IF(K264&lt;计算结果!B$20,"买",'000300'!L263)))</f>
        <v>买</v>
      </c>
      <c r="M264" s="4" t="str">
        <f t="shared" ca="1" si="13"/>
        <v/>
      </c>
      <c r="N264" s="3">
        <f ca="1">IF(L263="买",E264/E263-1,0)-IF(M264=1,计算结果!B$17,0)</f>
        <v>1.2495096116123872E-2</v>
      </c>
      <c r="O264" s="2">
        <f t="shared" ca="1" si="14"/>
        <v>1.0903147544715142</v>
      </c>
      <c r="P264" s="3">
        <f ca="1">1-O264/MAX(O$2:O264)</f>
        <v>1.586302884707036E-2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2">
        <v>320.51612903225794</v>
      </c>
      <c r="J265" s="32">
        <v>464.51612903225794</v>
      </c>
      <c r="K265" s="34">
        <f ca="1">IF(ROW()&gt;计算结果!B$18+1,SUM(OFFSET(I265,0,0,-计算结果!B$18,1))/SUM(OFFSET(J265,0,0,-计算结果!B$18,1)),SUM(OFFSET(I265,0,0,-ROW(),1))/SUM(OFFSET(J265,0,0,-ROW(),1)))</f>
        <v>1.3149842045129567</v>
      </c>
      <c r="L265" s="35" t="str">
        <f ca="1">(IF(K265&gt;计算结果!B$19,"卖",IF(K265&lt;计算结果!B$20,"买",'000300'!L264)))</f>
        <v>买</v>
      </c>
      <c r="M265" s="4" t="str">
        <f t="shared" ca="1" si="13"/>
        <v/>
      </c>
      <c r="N265" s="3">
        <f ca="1">IF(L264="买",E265/E264-1,0)-IF(M265=1,计算结果!B$17,0)</f>
        <v>-7.0713137144740035E-4</v>
      </c>
      <c r="O265" s="2">
        <f t="shared" ca="1" si="14"/>
        <v>1.0895437587038754</v>
      </c>
      <c r="P265" s="3">
        <f ca="1">1-O265/MAX(O$2:O265)</f>
        <v>1.6558942973173729E-2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2">
        <v>538.36363636363637</v>
      </c>
      <c r="J266" s="32">
        <v>256.36363636363637</v>
      </c>
      <c r="K266" s="34">
        <f ca="1">IF(ROW()&gt;计算结果!B$18+1,SUM(OFFSET(I266,0,0,-计算结果!B$18,1))/SUM(OFFSET(J266,0,0,-计算结果!B$18,1)),SUM(OFFSET(I266,0,0,-ROW(),1))/SUM(OFFSET(J266,0,0,-ROW(),1)))</f>
        <v>1.2994629210812148</v>
      </c>
      <c r="L266" s="35" t="str">
        <f ca="1">(IF(K266&gt;计算结果!B$19,"卖",IF(K266&lt;计算结果!B$20,"买",'000300'!L265)))</f>
        <v>买</v>
      </c>
      <c r="M266" s="4" t="str">
        <f t="shared" ca="1" si="13"/>
        <v/>
      </c>
      <c r="N266" s="3">
        <f ca="1">IF(L265="买",E266/E265-1,0)-IF(M266=1,计算结果!B$17,0)</f>
        <v>6.7079613419800399E-3</v>
      </c>
      <c r="O266" s="2">
        <f t="shared" ca="1" si="14"/>
        <v>1.0968523761176567</v>
      </c>
      <c r="P266" s="3">
        <f ca="1">1-O266/MAX(O$2:O266)</f>
        <v>9.9620583805217766E-3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2">
        <v>359.8888888888888</v>
      </c>
      <c r="J267" s="32">
        <v>438.8888888888888</v>
      </c>
      <c r="K267" s="34">
        <f ca="1">IF(ROW()&gt;计算结果!B$18+1,SUM(OFFSET(I267,0,0,-计算结果!B$18,1))/SUM(OFFSET(J267,0,0,-计算结果!B$18,1)),SUM(OFFSET(I267,0,0,-ROW(),1))/SUM(OFFSET(J267,0,0,-ROW(),1)))</f>
        <v>1.2762723866351082</v>
      </c>
      <c r="L267" s="35" t="str">
        <f ca="1">(IF(K267&gt;计算结果!B$19,"卖",IF(K267&lt;计算结果!B$20,"买",'000300'!L266)))</f>
        <v>买</v>
      </c>
      <c r="M267" s="4" t="str">
        <f t="shared" ca="1" si="13"/>
        <v/>
      </c>
      <c r="N267" s="3">
        <f ca="1">IF(L266="买",E267/E266-1,0)-IF(M267=1,计算结果!B$17,0)</f>
        <v>3.0138753815489583E-3</v>
      </c>
      <c r="O267" s="2">
        <f t="shared" ca="1" si="14"/>
        <v>1.1001581524912312</v>
      </c>
      <c r="P267" s="3">
        <f ca="1">1-O267/MAX(O$2:O267)</f>
        <v>6.978207401475478E-3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2">
        <v>84.910112359550567</v>
      </c>
      <c r="J268" s="32">
        <v>771.91011235955057</v>
      </c>
      <c r="K268" s="34">
        <f ca="1">IF(ROW()&gt;计算结果!B$18+1,SUM(OFFSET(I268,0,0,-计算结果!B$18,1))/SUM(OFFSET(J268,0,0,-计算结果!B$18,1)),SUM(OFFSET(I268,0,0,-ROW(),1))/SUM(OFFSET(J268,0,0,-ROW(),1)))</f>
        <v>1.232056618122146</v>
      </c>
      <c r="L268" s="35" t="str">
        <f ca="1">(IF(K268&gt;计算结果!B$19,"卖",IF(K268&lt;计算结果!B$20,"买",'000300'!L267)))</f>
        <v>买</v>
      </c>
      <c r="M268" s="4" t="str">
        <f t="shared" ca="1" si="13"/>
        <v/>
      </c>
      <c r="N268" s="3">
        <f ca="1">IF(L267="买",E268/E267-1,0)-IF(M268=1,计算结果!B$17,0)</f>
        <v>-2.0678532342607081E-2</v>
      </c>
      <c r="O268" s="2">
        <f t="shared" ca="1" si="14"/>
        <v>1.0774084965529585</v>
      </c>
      <c r="P268" s="3">
        <f ca="1">1-O268/MAX(O$2:O268)</f>
        <v>2.7512440656637605E-2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2">
        <v>234.66666666666669</v>
      </c>
      <c r="J269" s="32">
        <v>586.66666666666674</v>
      </c>
      <c r="K269" s="34">
        <f ca="1">IF(ROW()&gt;计算结果!B$18+1,SUM(OFFSET(I269,0,0,-计算结果!B$18,1))/SUM(OFFSET(J269,0,0,-计算结果!B$18,1)),SUM(OFFSET(I269,0,0,-ROW(),1))/SUM(OFFSET(J269,0,0,-ROW(),1)))</f>
        <v>1.2259081581414635</v>
      </c>
      <c r="L269" s="35" t="str">
        <f ca="1">(IF(K269&gt;计算结果!B$19,"卖",IF(K269&lt;计算结果!B$20,"买",'000300'!L268)))</f>
        <v>买</v>
      </c>
      <c r="M269" s="4" t="str">
        <f t="shared" ca="1" si="13"/>
        <v/>
      </c>
      <c r="N269" s="3">
        <f ca="1">IF(L268="买",E269/E268-1,0)-IF(M269=1,计算结果!B$17,0)</f>
        <v>2.450692075441907E-4</v>
      </c>
      <c r="O269" s="2">
        <f t="shared" ca="1" si="14"/>
        <v>1.0776725361994102</v>
      </c>
      <c r="P269" s="3">
        <f ca="1">1-O269/MAX(O$2:O269)</f>
        <v>2.7274113901122665E-2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2">
        <v>281.71428571428567</v>
      </c>
      <c r="J270" s="32">
        <v>485.71428571428567</v>
      </c>
      <c r="K270" s="34">
        <f ca="1">IF(ROW()&gt;计算结果!B$18+1,SUM(OFFSET(I270,0,0,-计算结果!B$18,1))/SUM(OFFSET(J270,0,0,-计算结果!B$18,1)),SUM(OFFSET(I270,0,0,-ROW(),1))/SUM(OFFSET(J270,0,0,-ROW(),1)))</f>
        <v>1.2466495857007638</v>
      </c>
      <c r="L270" s="35" t="str">
        <f ca="1">(IF(K270&gt;计算结果!B$19,"卖",IF(K270&lt;计算结果!B$20,"买",'000300'!L269)))</f>
        <v>买</v>
      </c>
      <c r="M270" s="4" t="str">
        <f t="shared" ca="1" si="13"/>
        <v/>
      </c>
      <c r="N270" s="3">
        <f ca="1">IF(L269="买",E270/E269-1,0)-IF(M270=1,计算结果!B$17,0)</f>
        <v>1.2446465497808479E-3</v>
      </c>
      <c r="O270" s="2">
        <f t="shared" ca="1" si="14"/>
        <v>1.0790138576033843</v>
      </c>
      <c r="P270" s="3">
        <f ca="1">1-O270/MAX(O$2:O270)</f>
        <v>2.6063413983107186E-2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2">
        <v>736.9774718397997</v>
      </c>
      <c r="J271" s="32">
        <v>81.977471839799705</v>
      </c>
      <c r="K271" s="34">
        <f ca="1">IF(ROW()&gt;计算结果!B$18+1,SUM(OFFSET(I271,0,0,-计算结果!B$18,1))/SUM(OFFSET(J271,0,0,-计算结果!B$18,1)),SUM(OFFSET(I271,0,0,-ROW(),1))/SUM(OFFSET(J271,0,0,-ROW(),1)))</f>
        <v>1.2787147747651513</v>
      </c>
      <c r="L271" s="35" t="str">
        <f ca="1">(IF(K271&gt;计算结果!B$19,"卖",IF(K271&lt;计算结果!B$20,"买",'000300'!L270)))</f>
        <v>买</v>
      </c>
      <c r="M271" s="4" t="str">
        <f t="shared" ca="1" si="13"/>
        <v/>
      </c>
      <c r="N271" s="3">
        <f ca="1">IF(L270="买",E271/E270-1,0)-IF(M271=1,计算结果!B$17,0)</f>
        <v>1.6816099604557433E-2</v>
      </c>
      <c r="O271" s="2">
        <f t="shared" ca="1" si="14"/>
        <v>1.0971586621075406</v>
      </c>
      <c r="P271" s="3">
        <f ca="1">1-O271/MAX(O$2:O271)</f>
        <v>9.6855993441244959E-3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2">
        <v>316.7272727272728</v>
      </c>
      <c r="J272" s="32">
        <v>472.7272727272728</v>
      </c>
      <c r="K272" s="34">
        <f ca="1">IF(ROW()&gt;计算结果!B$18+1,SUM(OFFSET(I272,0,0,-计算结果!B$18,1))/SUM(OFFSET(J272,0,0,-计算结果!B$18,1)),SUM(OFFSET(I272,0,0,-ROW(),1))/SUM(OFFSET(J272,0,0,-ROW(),1)))</f>
        <v>1.2799004656025577</v>
      </c>
      <c r="L272" s="35" t="str">
        <f ca="1">(IF(K272&gt;计算结果!B$19,"卖",IF(K272&lt;计算结果!B$20,"买",'000300'!L271)))</f>
        <v>买</v>
      </c>
      <c r="M272" s="4" t="str">
        <f t="shared" ca="1" si="13"/>
        <v/>
      </c>
      <c r="N272" s="3">
        <f ca="1">IF(L271="买",E272/E271-1,0)-IF(M272=1,计算结果!B$17,0)</f>
        <v>-8.9524652971628704E-4</v>
      </c>
      <c r="O272" s="2">
        <f t="shared" ca="1" si="14"/>
        <v>1.0961764346227407</v>
      </c>
      <c r="P272" s="3">
        <f ca="1">1-O272/MAX(O$2:O272)</f>
        <v>1.0572174874639684E-2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2">
        <v>403.63636363636334</v>
      </c>
      <c r="J273" s="32">
        <v>363.63636363636334</v>
      </c>
      <c r="K273" s="34">
        <f ca="1">IF(ROW()&gt;计算结果!B$18+1,SUM(OFFSET(I273,0,0,-计算结果!B$18,1))/SUM(OFFSET(J273,0,0,-计算结果!B$18,1)),SUM(OFFSET(I273,0,0,-ROW(),1))/SUM(OFFSET(J273,0,0,-ROW(),1)))</f>
        <v>1.318804730505468</v>
      </c>
      <c r="L273" s="35" t="str">
        <f ca="1">(IF(K273&gt;计算结果!B$19,"卖",IF(K273&lt;计算结果!B$20,"买",'000300'!L272)))</f>
        <v>买</v>
      </c>
      <c r="M273" s="4" t="str">
        <f t="shared" ca="1" si="13"/>
        <v/>
      </c>
      <c r="N273" s="3">
        <f ca="1">IF(L272="买",E273/E272-1,0)-IF(M273=1,计算结果!B$17,0)</f>
        <v>3.3529564790100164E-3</v>
      </c>
      <c r="O273" s="2">
        <f t="shared" ca="1" si="14"/>
        <v>1.0998518665013473</v>
      </c>
      <c r="P273" s="3">
        <f ca="1">1-O273/MAX(O$2:O273)</f>
        <v>7.2546664378727588E-3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2">
        <v>595.10880829015548</v>
      </c>
      <c r="J274" s="32">
        <v>203.10880829015548</v>
      </c>
      <c r="K274" s="34">
        <f ca="1">IF(ROW()&gt;计算结果!B$18+1,SUM(OFFSET(I274,0,0,-计算结果!B$18,1))/SUM(OFFSET(J274,0,0,-计算结果!B$18,1)),SUM(OFFSET(I274,0,0,-ROW(),1))/SUM(OFFSET(J274,0,0,-ROW(),1)))</f>
        <v>1.3934247700339708</v>
      </c>
      <c r="L274" s="35" t="str">
        <f ca="1">(IF(K274&gt;计算结果!B$19,"卖",IF(K274&lt;计算结果!B$20,"买",'000300'!L273)))</f>
        <v>买</v>
      </c>
      <c r="M274" s="4" t="str">
        <f t="shared" ca="1" si="13"/>
        <v/>
      </c>
      <c r="N274" s="3">
        <f ca="1">IF(L273="买",E274/E273-1,0)-IF(M274=1,计算结果!B$17,0)</f>
        <v>7.7494070311225904E-3</v>
      </c>
      <c r="O274" s="2">
        <f t="shared" ca="1" si="14"/>
        <v>1.1083750662888061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2">
        <v>261.61702127659578</v>
      </c>
      <c r="J275" s="32">
        <v>493.61702127659578</v>
      </c>
      <c r="K275" s="34">
        <f ca="1">IF(ROW()&gt;计算结果!B$18+1,SUM(OFFSET(I275,0,0,-计算结果!B$18,1))/SUM(OFFSET(J275,0,0,-计算结果!B$18,1)),SUM(OFFSET(I275,0,0,-ROW(),1))/SUM(OFFSET(J275,0,0,-ROW(),1)))</f>
        <v>1.3565025135060276</v>
      </c>
      <c r="L275" s="35" t="str">
        <f ca="1">(IF(K275&gt;计算结果!B$19,"卖",IF(K275&lt;计算结果!B$20,"买",'000300'!L274)))</f>
        <v>买</v>
      </c>
      <c r="M275" s="4" t="str">
        <f t="shared" ca="1" si="13"/>
        <v/>
      </c>
      <c r="N275" s="3">
        <f ca="1">IF(L274="买",E275/E274-1,0)-IF(M275=1,计算结果!B$17,0)</f>
        <v>-1.5246226558928155E-3</v>
      </c>
      <c r="O275" s="2">
        <f t="shared" ca="1" si="14"/>
        <v>1.1066852125515154</v>
      </c>
      <c r="P275" s="3">
        <f ca="1">1-O275/MAX(O$2:O275)</f>
        <v>1.5246226558929266E-3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2">
        <v>335.99999999999994</v>
      </c>
      <c r="J276" s="32">
        <v>399.99999999999994</v>
      </c>
      <c r="K276" s="34">
        <f ca="1">IF(ROW()&gt;计算结果!B$18+1,SUM(OFFSET(I276,0,0,-计算结果!B$18,1))/SUM(OFFSET(J276,0,0,-计算结果!B$18,1)),SUM(OFFSET(I276,0,0,-ROW(),1))/SUM(OFFSET(J276,0,0,-ROW(),1)))</f>
        <v>1.3154762943626057</v>
      </c>
      <c r="L276" s="35" t="str">
        <f ca="1">(IF(K276&gt;计算结果!B$19,"卖",IF(K276&lt;计算结果!B$20,"买",'000300'!L275)))</f>
        <v>买</v>
      </c>
      <c r="M276" s="4" t="str">
        <f t="shared" ca="1" si="13"/>
        <v/>
      </c>
      <c r="N276" s="3">
        <f ca="1">IF(L275="买",E276/E275-1,0)-IF(M276=1,计算结果!B$17,0)</f>
        <v>4.9339593831119188E-3</v>
      </c>
      <c r="O276" s="2">
        <f t="shared" ca="1" si="14"/>
        <v>1.1121455524401351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2">
        <v>566.78350515463922</v>
      </c>
      <c r="J277" s="32">
        <v>192.78350515463922</v>
      </c>
      <c r="K277" s="34">
        <f ca="1">IF(ROW()&gt;计算结果!B$18+1,SUM(OFFSET(I277,0,0,-计算结果!B$18,1))/SUM(OFFSET(J277,0,0,-计算结果!B$18,1)),SUM(OFFSET(I277,0,0,-ROW(),1))/SUM(OFFSET(J277,0,0,-ROW(),1)))</f>
        <v>1.3565677034409713</v>
      </c>
      <c r="L277" s="35" t="str">
        <f ca="1">(IF(K277&gt;计算结果!B$19,"卖",IF(K277&lt;计算结果!B$20,"买",'000300'!L276)))</f>
        <v>买</v>
      </c>
      <c r="M277" s="4" t="str">
        <f t="shared" ca="1" si="13"/>
        <v/>
      </c>
      <c r="N277" s="3">
        <f ca="1">IF(L276="买",E277/E276-1,0)-IF(M277=1,计算结果!B$17,0)</f>
        <v>3.4282675378201066E-3</v>
      </c>
      <c r="O277" s="2">
        <f t="shared" ca="1" si="14"/>
        <v>1.1159582849348966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2">
        <v>81.696629213483135</v>
      </c>
      <c r="J278" s="32">
        <v>742.69662921348311</v>
      </c>
      <c r="K278" s="34">
        <f ca="1">IF(ROW()&gt;计算结果!B$18+1,SUM(OFFSET(I278,0,0,-计算结果!B$18,1))/SUM(OFFSET(J278,0,0,-计算结果!B$18,1)),SUM(OFFSET(I278,0,0,-ROW(),1))/SUM(OFFSET(J278,0,0,-ROW(),1)))</f>
        <v>1.2648955259647798</v>
      </c>
      <c r="L278" s="35" t="str">
        <f ca="1">(IF(K278&gt;计算结果!B$19,"卖",IF(K278&lt;计算结果!B$20,"买",'000300'!L277)))</f>
        <v>买</v>
      </c>
      <c r="M278" s="4" t="str">
        <f t="shared" ca="1" si="13"/>
        <v/>
      </c>
      <c r="N278" s="3">
        <f ca="1">IF(L277="买",E278/E277-1,0)-IF(M278=1,计算结果!B$17,0)</f>
        <v>-1.6988131967973219E-2</v>
      </c>
      <c r="O278" s="2">
        <f t="shared" ca="1" si="14"/>
        <v>1.0970002383196695</v>
      </c>
      <c r="P278" s="3">
        <f ca="1">1-O278/MAX(O$2:O278)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2">
        <v>356.41176470588226</v>
      </c>
      <c r="J279" s="32">
        <v>429.41176470588226</v>
      </c>
      <c r="K279" s="34">
        <f ca="1">IF(ROW()&gt;计算结果!B$18+1,SUM(OFFSET(I279,0,0,-计算结果!B$18,1))/SUM(OFFSET(J279,0,0,-计算结果!B$18,1)),SUM(OFFSET(I279,0,0,-ROW(),1))/SUM(OFFSET(J279,0,0,-ROW(),1)))</f>
        <v>1.2371059192272154</v>
      </c>
      <c r="L279" s="35" t="str">
        <f ca="1">(IF(K279&gt;计算结果!B$19,"卖",IF(K279&lt;计算结果!B$20,"买",'000300'!L278)))</f>
        <v>买</v>
      </c>
      <c r="M279" s="4" t="str">
        <f t="shared" ca="1" si="13"/>
        <v/>
      </c>
      <c r="N279" s="3">
        <f ca="1">IF(L278="买",E279/E278-1,0)-IF(M279=1,计算结果!B$17,0)</f>
        <v>2.8979367845418658E-3</v>
      </c>
      <c r="O279" s="2">
        <f t="shared" ca="1" si="14"/>
        <v>1.1001792756629474</v>
      </c>
      <c r="P279" s="3">
        <f ca="1">1-O279/MAX(O$2:O279)</f>
        <v>1.4139425715961829E-2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2">
        <v>274.80952380952374</v>
      </c>
      <c r="J280" s="32">
        <v>473.80952380952374</v>
      </c>
      <c r="K280" s="34">
        <f ca="1">IF(ROW()&gt;计算结果!B$18+1,SUM(OFFSET(I280,0,0,-计算结果!B$18,1))/SUM(OFFSET(J280,0,0,-计算结果!B$18,1)),SUM(OFFSET(I280,0,0,-ROW(),1))/SUM(OFFSET(J280,0,0,-ROW(),1)))</f>
        <v>1.2355690156955033</v>
      </c>
      <c r="L280" s="35" t="str">
        <f ca="1">(IF(K280&gt;计算结果!B$19,"卖",IF(K280&lt;计算结果!B$20,"买",'000300'!L279)))</f>
        <v>买</v>
      </c>
      <c r="M280" s="4" t="str">
        <f t="shared" ca="1" si="13"/>
        <v/>
      </c>
      <c r="N280" s="3">
        <f ca="1">IF(L279="买",E280/E279-1,0)-IF(M280=1,计算结果!B$17,0)</f>
        <v>-2.6975654711621777E-3</v>
      </c>
      <c r="O280" s="2">
        <f t="shared" ca="1" si="14"/>
        <v>1.0972114700368307</v>
      </c>
      <c r="P280" s="3">
        <f ca="1">1-O280/MAX(O$2:O280)</f>
        <v>1.6798849160530649E-2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2">
        <v>52.98924731182796</v>
      </c>
      <c r="J281" s="32">
        <v>756.98924731182797</v>
      </c>
      <c r="K281" s="34">
        <f ca="1">IF(ROW()&gt;计算结果!B$18+1,SUM(OFFSET(I281,0,0,-计算结果!B$18,1))/SUM(OFFSET(J281,0,0,-计算结果!B$18,1)),SUM(OFFSET(I281,0,0,-ROW(),1))/SUM(OFFSET(J281,0,0,-ROW(),1)))</f>
        <v>1.1576873458657315</v>
      </c>
      <c r="L281" s="35" t="str">
        <f ca="1">(IF(K281&gt;计算结果!B$19,"卖",IF(K281&lt;计算结果!B$20,"买",'000300'!L280)))</f>
        <v>买</v>
      </c>
      <c r="M281" s="4" t="str">
        <f t="shared" ca="1" si="13"/>
        <v/>
      </c>
      <c r="N281" s="3">
        <f ca="1">IF(L280="买",E281/E280-1,0)-IF(M281=1,计算结果!B$17,0)</f>
        <v>-2.3005765880235174E-2</v>
      </c>
      <c r="O281" s="2">
        <f t="shared" ca="1" si="14"/>
        <v>1.0719692798360547</v>
      </c>
      <c r="P281" s="3">
        <f ca="1">1-O281/MAX(O$2:O281)</f>
        <v>3.9418144649921327E-2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2">
        <v>313.83870967741927</v>
      </c>
      <c r="J282" s="32">
        <v>454.83870967741927</v>
      </c>
      <c r="K282" s="34">
        <f ca="1">IF(ROW()&gt;计算结果!B$18+1,SUM(OFFSET(I282,0,0,-计算结果!B$18,1))/SUM(OFFSET(J282,0,0,-计算结果!B$18,1)),SUM(OFFSET(I282,0,0,-ROW(),1))/SUM(OFFSET(J282,0,0,-ROW(),1)))</f>
        <v>1.1718094499183729</v>
      </c>
      <c r="L282" s="35" t="str">
        <f ca="1">(IF(K282&gt;计算结果!B$19,"卖",IF(K282&lt;计算结果!B$20,"买",'000300'!L281)))</f>
        <v>买</v>
      </c>
      <c r="M282" s="11" t="str">
        <f t="shared" ca="1" si="13"/>
        <v/>
      </c>
      <c r="N282" s="21">
        <f ca="1">IF(L281="买",E282/E281-1,0)-IF(M282=1,计算结果!B$17,0)</f>
        <v>-5.6159295348631177E-3</v>
      </c>
      <c r="O282" s="19">
        <f t="shared" ca="1" si="14"/>
        <v>1.0659491758969575</v>
      </c>
      <c r="P282" s="21">
        <f ca="1">1-O282/MAX(O$2:O282)</f>
        <v>4.4812704662035463E-2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2">
        <v>306.42857142857144</v>
      </c>
      <c r="J283" s="32">
        <v>471.42857142857144</v>
      </c>
      <c r="K283" s="34">
        <f ca="1">IF(ROW()&gt;计算结果!B$18+1,SUM(OFFSET(I283,0,0,-计算结果!B$18,1))/SUM(OFFSET(J283,0,0,-计算结果!B$18,1)),SUM(OFFSET(I283,0,0,-ROW(),1))/SUM(OFFSET(J283,0,0,-ROW(),1)))</f>
        <v>1.1349884175160871</v>
      </c>
      <c r="L283" s="35" t="str">
        <f ca="1">(IF(K283&gt;计算结果!B$19,"卖",IF(K283&lt;计算结果!B$20,"买",'000300'!L282)))</f>
        <v>买</v>
      </c>
      <c r="M283" s="4" t="str">
        <f t="shared" ca="1" si="13"/>
        <v/>
      </c>
      <c r="N283" s="3">
        <f ca="1">IF(L282="买",E283/E282-1,0)-IF(M283=1,计算结果!B$17,0)</f>
        <v>-4.884718658039966E-3</v>
      </c>
      <c r="O283" s="2">
        <f t="shared" ca="1" si="14"/>
        <v>1.0607423140689314</v>
      </c>
      <c r="P283" s="3">
        <f ca="1">1-O283/MAX(O$2:O283)</f>
        <v>4.9478525865495393E-2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2">
        <v>467.1639344262295</v>
      </c>
      <c r="J284" s="32">
        <v>290.1639344262295</v>
      </c>
      <c r="K284" s="34">
        <f ca="1">IF(ROW()&gt;计算结果!B$18+1,SUM(OFFSET(I284,0,0,-计算结果!B$18,1))/SUM(OFFSET(J284,0,0,-计算结果!B$18,1)),SUM(OFFSET(I284,0,0,-ROW(),1))/SUM(OFFSET(J284,0,0,-ROW(),1)))</f>
        <v>1.1453209612457473</v>
      </c>
      <c r="L284" s="35" t="str">
        <f ca="1">(IF(K284&gt;计算结果!B$19,"卖",IF(K284&lt;计算结果!B$20,"买",'000300'!L283)))</f>
        <v>买</v>
      </c>
      <c r="M284" s="4" t="str">
        <f t="shared" ca="1" si="13"/>
        <v/>
      </c>
      <c r="N284" s="3">
        <f ca="1">IF(L283="买",E284/E283-1,0)-IF(M284=1,计算结果!B$17,0)</f>
        <v>4.5402951191826357E-3</v>
      </c>
      <c r="O284" s="2">
        <f t="shared" ca="1" si="14"/>
        <v>1.065558397220209</v>
      </c>
      <c r="P284" s="3">
        <f ca="1">1-O284/MAX(O$2:O284)</f>
        <v>4.5162877855804306E-2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2">
        <v>621.12540192926042</v>
      </c>
      <c r="J285" s="32">
        <v>151.12540192926042</v>
      </c>
      <c r="K285" s="34">
        <f ca="1">IF(ROW()&gt;计算结果!B$18+1,SUM(OFFSET(I285,0,0,-计算结果!B$18,1))/SUM(OFFSET(J285,0,0,-计算结果!B$18,1)),SUM(OFFSET(I285,0,0,-ROW(),1))/SUM(OFFSET(J285,0,0,-ROW(),1)))</f>
        <v>1.1745480814198872</v>
      </c>
      <c r="L285" s="35" t="str">
        <f ca="1">(IF(K285&gt;计算结果!B$19,"卖",IF(K285&lt;计算结果!B$20,"买",'000300'!L284)))</f>
        <v>买</v>
      </c>
      <c r="M285" s="4" t="str">
        <f t="shared" ca="1" si="13"/>
        <v/>
      </c>
      <c r="N285" s="3">
        <f ca="1">IF(L284="买",E285/E284-1,0)-IF(M285=1,计算结果!B$17,0)</f>
        <v>1.0863316483298746E-2</v>
      </c>
      <c r="O285" s="2">
        <f t="shared" ca="1" si="14"/>
        <v>1.0771338953206486</v>
      </c>
      <c r="P285" s="3">
        <f ca="1">1-O285/MAX(O$2:O285)</f>
        <v>3.4790180007949756E-2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2">
        <v>407.99999999999966</v>
      </c>
      <c r="J286" s="32">
        <v>424.99999999999966</v>
      </c>
      <c r="K286" s="34">
        <f ca="1">IF(ROW()&gt;计算结果!B$18+1,SUM(OFFSET(I286,0,0,-计算结果!B$18,1))/SUM(OFFSET(J286,0,0,-计算结果!B$18,1)),SUM(OFFSET(I286,0,0,-ROW(),1))/SUM(OFFSET(J286,0,0,-ROW(),1)))</f>
        <v>1.2039510844630037</v>
      </c>
      <c r="L286" s="35" t="str">
        <f ca="1">(IF(K286&gt;计算结果!B$19,"卖",IF(K286&lt;计算结果!B$20,"买",'000300'!L285)))</f>
        <v>买</v>
      </c>
      <c r="M286" s="4" t="str">
        <f t="shared" ca="1" si="13"/>
        <v/>
      </c>
      <c r="N286" s="3">
        <f ca="1">IF(L285="买",E286/E285-1,0)-IF(M286=1,计算结果!B$17,0)</f>
        <v>-1.55903751495301E-3</v>
      </c>
      <c r="O286" s="2">
        <f t="shared" ca="1" si="14"/>
        <v>1.0754546031692163</v>
      </c>
      <c r="P286" s="3">
        <f ca="1">1-O286/MAX(O$2:O286)</f>
        <v>3.6294978327118366E-2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2">
        <v>674.92635024549918</v>
      </c>
      <c r="J287" s="32">
        <v>94.926350245499179</v>
      </c>
      <c r="K287" s="34">
        <f ca="1">IF(ROW()&gt;计算结果!B$18+1,SUM(OFFSET(I287,0,0,-计算结果!B$18,1))/SUM(OFFSET(J287,0,0,-计算结果!B$18,1)),SUM(OFFSET(I287,0,0,-ROW(),1))/SUM(OFFSET(J287,0,0,-ROW(),1)))</f>
        <v>1.2241474087986965</v>
      </c>
      <c r="L287" s="35" t="str">
        <f ca="1">(IF(K287&gt;计算结果!B$19,"卖",IF(K287&lt;计算结果!B$20,"买",'000300'!L286)))</f>
        <v>买</v>
      </c>
      <c r="M287" s="4" t="str">
        <f t="shared" ca="1" si="13"/>
        <v/>
      </c>
      <c r="N287" s="3">
        <f ca="1">IF(L286="买",E287/E286-1,0)-IF(M287=1,计算结果!B$17,0)</f>
        <v>1.0498197923929808E-2</v>
      </c>
      <c r="O287" s="2">
        <f t="shared" ca="1" si="14"/>
        <v>1.086744938451488</v>
      </c>
      <c r="P287" s="3">
        <f ca="1">1-O287/MAX(O$2:O287)</f>
        <v>2.6177812269311485E-2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2">
        <v>341.24999999999994</v>
      </c>
      <c r="J288" s="32">
        <v>406.24999999999994</v>
      </c>
      <c r="K288" s="34">
        <f ca="1">IF(ROW()&gt;计算结果!B$18+1,SUM(OFFSET(I288,0,0,-计算结果!B$18,1))/SUM(OFFSET(J288,0,0,-计算结果!B$18,1)),SUM(OFFSET(I288,0,0,-ROW(),1))/SUM(OFFSET(J288,0,0,-ROW(),1)))</f>
        <v>1.1813116877836529</v>
      </c>
      <c r="L288" s="35" t="str">
        <f ca="1">(IF(K288&gt;计算结果!B$19,"卖",IF(K288&lt;计算结果!B$20,"买",'000300'!L287)))</f>
        <v>买</v>
      </c>
      <c r="M288" s="4" t="str">
        <f t="shared" ca="1" si="13"/>
        <v/>
      </c>
      <c r="N288" s="3">
        <f ca="1">IF(L287="买",E288/E287-1,0)-IF(M288=1,计算结果!B$17,0)</f>
        <v>-1.3022858031411788E-3</v>
      </c>
      <c r="O288" s="2">
        <f t="shared" ca="1" si="14"/>
        <v>1.0853296859465071</v>
      </c>
      <c r="P288" s="3">
        <f ca="1">1-O288/MAX(O$2:O288)</f>
        <v>2.7446007079176993E-2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2">
        <v>274.69565217391312</v>
      </c>
      <c r="J289" s="32">
        <v>508.69565217391312</v>
      </c>
      <c r="K289" s="34">
        <f ca="1">IF(ROW()&gt;计算结果!B$18+1,SUM(OFFSET(I289,0,0,-计算结果!B$18,1))/SUM(OFFSET(J289,0,0,-计算结果!B$18,1)),SUM(OFFSET(I289,0,0,-ROW(),1))/SUM(OFFSET(J289,0,0,-ROW(),1)))</f>
        <v>1.1366689560393561</v>
      </c>
      <c r="L289" s="35" t="str">
        <f ca="1">(IF(K289&gt;计算结果!B$19,"卖",IF(K289&lt;计算结果!B$20,"买",'000300'!L288)))</f>
        <v>买</v>
      </c>
      <c r="M289" s="4" t="str">
        <f t="shared" ca="1" si="13"/>
        <v/>
      </c>
      <c r="N289" s="3">
        <f ca="1">IF(L288="买",E289/E288-1,0)-IF(M289=1,计算结果!B$17,0)</f>
        <v>-3.5032404974600917E-3</v>
      </c>
      <c r="O289" s="2">
        <f t="shared" ca="1" si="14"/>
        <v>1.0815275150376036</v>
      </c>
      <c r="P289" s="3">
        <f ca="1">1-O289/MAX(O$2:O289)</f>
        <v>3.0853097613143921E-2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2">
        <v>697.02594033722437</v>
      </c>
      <c r="J290" s="32">
        <v>80.02594033722437</v>
      </c>
      <c r="K290" s="34">
        <f ca="1">IF(ROW()&gt;计算结果!B$18+1,SUM(OFFSET(I290,0,0,-计算结果!B$18,1))/SUM(OFFSET(J290,0,0,-计算结果!B$18,1)),SUM(OFFSET(I290,0,0,-ROW(),1))/SUM(OFFSET(J290,0,0,-ROW(),1)))</f>
        <v>1.1807350514983543</v>
      </c>
      <c r="L290" s="35" t="str">
        <f ca="1">(IF(K290&gt;计算结果!B$19,"卖",IF(K290&lt;计算结果!B$20,"买",'000300'!L289)))</f>
        <v>买</v>
      </c>
      <c r="M290" s="4" t="str">
        <f t="shared" ca="1" si="13"/>
        <v/>
      </c>
      <c r="N290" s="3">
        <f ca="1">IF(L289="买",E290/E289-1,0)-IF(M290=1,计算结果!B$17,0)</f>
        <v>1.3320052342727706E-2</v>
      </c>
      <c r="O290" s="2">
        <f t="shared" ca="1" si="14"/>
        <v>1.0959335181480048</v>
      </c>
      <c r="P290" s="3">
        <f ca="1">1-O290/MAX(O$2:O290)</f>
        <v>1.7944010145558464E-2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2">
        <v>418.13793103448273</v>
      </c>
      <c r="J291" s="32">
        <v>324.13793103448273</v>
      </c>
      <c r="K291" s="34">
        <f ca="1">IF(ROW()&gt;计算结果!B$18+1,SUM(OFFSET(I291,0,0,-计算结果!B$18,1))/SUM(OFFSET(J291,0,0,-计算结果!B$18,1)),SUM(OFFSET(I291,0,0,-ROW(),1))/SUM(OFFSET(J291,0,0,-ROW(),1)))</f>
        <v>1.1808876315721422</v>
      </c>
      <c r="L291" s="35" t="str">
        <f ca="1">(IF(K291&gt;计算结果!B$19,"卖",IF(K291&lt;计算结果!B$20,"买",'000300'!L290)))</f>
        <v>买</v>
      </c>
      <c r="M291" s="4" t="str">
        <f t="shared" ca="1" si="13"/>
        <v/>
      </c>
      <c r="N291" s="3">
        <f ca="1">IF(L290="买",E291/E290-1,0)-IF(M291=1,计算结果!B$17,0)</f>
        <v>2.9874910857119463E-3</v>
      </c>
      <c r="O291" s="2">
        <f t="shared" ca="1" si="14"/>
        <v>1.0992076097640049</v>
      </c>
      <c r="P291" s="3">
        <f ca="1">1-O291/MAX(O$2:O291)</f>
        <v>1.5010126630198295E-2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2">
        <v>592.19117647058818</v>
      </c>
      <c r="J292" s="32">
        <v>159.19117647058818</v>
      </c>
      <c r="K292" s="34">
        <f ca="1">IF(ROW()&gt;计算结果!B$18+1,SUM(OFFSET(I292,0,0,-计算结果!B$18,1))/SUM(OFFSET(J292,0,0,-计算结果!B$18,1)),SUM(OFFSET(I292,0,0,-ROW(),1))/SUM(OFFSET(J292,0,0,-ROW(),1)))</f>
        <v>1.1770173566085982</v>
      </c>
      <c r="L292" s="35" t="str">
        <f ca="1">(IF(K292&gt;计算结果!B$19,"卖",IF(K292&lt;计算结果!B$20,"买",'000300'!L291)))</f>
        <v>买</v>
      </c>
      <c r="M292" s="4" t="str">
        <f t="shared" ca="1" si="13"/>
        <v/>
      </c>
      <c r="N292" s="3">
        <f ca="1">IF(L291="买",E292/E291-1,0)-IF(M292=1,计算结果!B$17,0)</f>
        <v>6.6393789154080007E-3</v>
      </c>
      <c r="O292" s="2">
        <f t="shared" ca="1" si="14"/>
        <v>1.1065056655919281</v>
      </c>
      <c r="P292" s="3">
        <f ca="1">1-O292/MAX(O$2:O292)</f>
        <v>8.4704056330563438E-3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2">
        <v>535.12676056338034</v>
      </c>
      <c r="J293" s="32">
        <v>221.12676056338034</v>
      </c>
      <c r="K293" s="34">
        <f ca="1">IF(ROW()&gt;计算结果!B$18+1,SUM(OFFSET(I293,0,0,-计算结果!B$18,1))/SUM(OFFSET(J293,0,0,-计算结果!B$18,1)),SUM(OFFSET(I293,0,0,-ROW(),1))/SUM(OFFSET(J293,0,0,-ROW(),1)))</f>
        <v>1.2268090648514591</v>
      </c>
      <c r="L293" s="35" t="str">
        <f ca="1">(IF(K293&gt;计算结果!B$19,"卖",IF(K293&lt;计算结果!B$20,"买",'000300'!L292)))</f>
        <v>买</v>
      </c>
      <c r="M293" s="4" t="str">
        <f t="shared" ca="1" si="13"/>
        <v/>
      </c>
      <c r="N293" s="3">
        <f ca="1">IF(L292="买",E293/E292-1,0)-IF(M293=1,计算结果!B$17,0)</f>
        <v>8.3041415712958866E-4</v>
      </c>
      <c r="O293" s="2">
        <f t="shared" ca="1" si="14"/>
        <v>1.1074245235615798</v>
      </c>
      <c r="P293" s="3">
        <f ca="1">1-O293/MAX(O$2:O293)</f>
        <v>7.647025420680964E-3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2">
        <v>177.67605633802816</v>
      </c>
      <c r="J294" s="32">
        <v>612.67605633802816</v>
      </c>
      <c r="K294" s="34">
        <f ca="1">IF(ROW()&gt;计算结果!B$18+1,SUM(OFFSET(I294,0,0,-计算结果!B$18,1))/SUM(OFFSET(J294,0,0,-计算结果!B$18,1)),SUM(OFFSET(I294,0,0,-ROW(),1))/SUM(OFFSET(J294,0,0,-ROW(),1)))</f>
        <v>1.1639189286558127</v>
      </c>
      <c r="L294" s="35" t="str">
        <f ca="1">(IF(K294&gt;计算结果!B$19,"卖",IF(K294&lt;计算结果!B$20,"买",'000300'!L293)))</f>
        <v>买</v>
      </c>
      <c r="M294" s="4" t="str">
        <f t="shared" ca="1" si="13"/>
        <v/>
      </c>
      <c r="N294" s="3">
        <f ca="1">IF(L293="买",E294/E293-1,0)-IF(M294=1,计算结果!B$17,0)</f>
        <v>-5.6650199324775885E-3</v>
      </c>
      <c r="O294" s="2">
        <f t="shared" ca="1" si="14"/>
        <v>1.101150941561889</v>
      </c>
      <c r="P294" s="3">
        <f ca="1">1-O294/MAX(O$2:O294)</f>
        <v>1.326872480172625E-2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2">
        <v>510.49275362318843</v>
      </c>
      <c r="J295" s="32">
        <v>214.49275362318843</v>
      </c>
      <c r="K295" s="34">
        <f ca="1">IF(ROW()&gt;计算结果!B$18+1,SUM(OFFSET(I295,0,0,-计算结果!B$18,1))/SUM(OFFSET(J295,0,0,-计算结果!B$18,1)),SUM(OFFSET(I295,0,0,-ROW(),1))/SUM(OFFSET(J295,0,0,-ROW(),1)))</f>
        <v>1.144898156035572</v>
      </c>
      <c r="L295" s="35" t="str">
        <f ca="1">(IF(K295&gt;计算结果!B$19,"卖",IF(K295&lt;计算结果!B$20,"买",'000300'!L294)))</f>
        <v>买</v>
      </c>
      <c r="M295" s="4" t="str">
        <f t="shared" ca="1" si="13"/>
        <v/>
      </c>
      <c r="N295" s="3">
        <f ca="1">IF(L294="买",E295/E294-1,0)-IF(M295=1,计算结果!B$17,0)</f>
        <v>7.7786303472089369E-3</v>
      </c>
      <c r="O295" s="2">
        <f t="shared" ca="1" si="14"/>
        <v>1.10971638769278</v>
      </c>
      <c r="P295" s="3">
        <f ca="1">1-O295/MAX(O$2:O295)</f>
        <v>5.5933069599287677E-3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2">
        <v>440.75000000000006</v>
      </c>
      <c r="J296" s="32">
        <v>268.75000000000006</v>
      </c>
      <c r="K296" s="34">
        <f ca="1">IF(ROW()&gt;计算结果!B$18+1,SUM(OFFSET(I296,0,0,-计算结果!B$18,1))/SUM(OFFSET(J296,0,0,-计算结果!B$18,1)),SUM(OFFSET(I296,0,0,-ROW(),1))/SUM(OFFSET(J296,0,0,-ROW(),1)))</f>
        <v>1.1266416503852499</v>
      </c>
      <c r="L296" s="35" t="str">
        <f ca="1">(IF(K296&gt;计算结果!B$19,"卖",IF(K296&lt;计算结果!B$20,"买",'000300'!L295)))</f>
        <v>买</v>
      </c>
      <c r="M296" s="4" t="str">
        <f t="shared" ca="1" si="13"/>
        <v/>
      </c>
      <c r="N296" s="3">
        <f ca="1">IF(L295="买",E296/E295-1,0)-IF(M296=1,计算结果!B$17,0)</f>
        <v>5.0156560801744021E-3</v>
      </c>
      <c r="O296" s="2">
        <f t="shared" ca="1" si="14"/>
        <v>1.1152823434399806</v>
      </c>
      <c r="P296" s="3">
        <f ca="1">1-O296/MAX(O$2:O296)</f>
        <v>6.0570498381617988E-4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2">
        <v>390.39130434782606</v>
      </c>
      <c r="J297" s="32">
        <v>317.39130434782606</v>
      </c>
      <c r="K297" s="34">
        <f ca="1">IF(ROW()&gt;计算结果!B$18+1,SUM(OFFSET(I297,0,0,-计算结果!B$18,1))/SUM(OFFSET(J297,0,0,-计算结果!B$18,1)),SUM(OFFSET(I297,0,0,-ROW(),1))/SUM(OFFSET(J297,0,0,-ROW(),1)))</f>
        <v>1.0965028580049259</v>
      </c>
      <c r="L297" s="35" t="str">
        <f ca="1">(IF(K297&gt;计算结果!B$19,"卖",IF(K297&lt;计算结果!B$20,"买",'000300'!L296)))</f>
        <v>买</v>
      </c>
      <c r="M297" s="4" t="str">
        <f t="shared" ca="1" si="13"/>
        <v/>
      </c>
      <c r="N297" s="3">
        <f ca="1">IF(L296="买",E297/E296-1,0)-IF(M297=1,计算结果!B$17,0)</f>
        <v>8.8164548570994761E-3</v>
      </c>
      <c r="O297" s="2">
        <f t="shared" ca="1" si="14"/>
        <v>1.1251151798738392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2">
        <v>148.10526315789474</v>
      </c>
      <c r="J298" s="32">
        <v>617.1052631578948</v>
      </c>
      <c r="K298" s="34">
        <f ca="1">IF(ROW()&gt;计算结果!B$18+1,SUM(OFFSET(I298,0,0,-计算结果!B$18,1))/SUM(OFFSET(J298,0,0,-计算结果!B$18,1)),SUM(OFFSET(I298,0,0,-ROW(),1))/SUM(OFFSET(J298,0,0,-ROW(),1)))</f>
        <v>1.0673383492221078</v>
      </c>
      <c r="L298" s="35" t="str">
        <f ca="1">(IF(K298&gt;计算结果!B$19,"卖",IF(K298&lt;计算结果!B$20,"买",'000300'!L297)))</f>
        <v>买</v>
      </c>
      <c r="M298" s="4" t="str">
        <f t="shared" ca="1" si="13"/>
        <v/>
      </c>
      <c r="N298" s="3">
        <f ca="1">IF(L297="买",E298/E297-1,0)-IF(M298=1,计算结果!B$17,0)</f>
        <v>-9.0679533272628454E-3</v>
      </c>
      <c r="O298" s="2">
        <f t="shared" ca="1" si="14"/>
        <v>1.1149126879349482</v>
      </c>
      <c r="P298" s="3">
        <f ca="1">1-O298/MAX(O$2:O298)</f>
        <v>9.0679533272629564E-3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2">
        <v>447</v>
      </c>
      <c r="J299" s="32">
        <v>298</v>
      </c>
      <c r="K299" s="34">
        <f ca="1">IF(ROW()&gt;计算结果!B$18+1,SUM(OFFSET(I299,0,0,-计算结果!B$18,1))/SUM(OFFSET(J299,0,0,-计算结果!B$18,1)),SUM(OFFSET(I299,0,0,-ROW(),1))/SUM(OFFSET(J299,0,0,-ROW(),1)))</f>
        <v>1.0951557862298875</v>
      </c>
      <c r="L299" s="35" t="str">
        <f ca="1">(IF(K299&gt;计算结果!B$19,"卖",IF(K299&lt;计算结果!B$20,"买",'000300'!L298)))</f>
        <v>买</v>
      </c>
      <c r="M299" s="4" t="str">
        <f t="shared" ca="1" si="13"/>
        <v/>
      </c>
      <c r="N299" s="3">
        <f ca="1">IF(L298="买",E299/E298-1,0)-IF(M299=1,计算结果!B$17,0)</f>
        <v>5.1722667980256265E-3</v>
      </c>
      <c r="O299" s="2">
        <f t="shared" ca="1" si="14"/>
        <v>1.1206793138134516</v>
      </c>
      <c r="P299" s="3">
        <f ca="1">1-O299/MAX(O$2:O299)</f>
        <v>3.9425884031579761E-3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2">
        <v>678.9820971867008</v>
      </c>
      <c r="J300" s="32">
        <v>76.982097186700798</v>
      </c>
      <c r="K300" s="34">
        <f ca="1">IF(ROW()&gt;计算结果!B$18+1,SUM(OFFSET(I300,0,0,-计算结果!B$18,1))/SUM(OFFSET(J300,0,0,-计算结果!B$18,1)),SUM(OFFSET(I300,0,0,-ROW(),1))/SUM(OFFSET(J300,0,0,-ROW(),1)))</f>
        <v>1.0892115014621635</v>
      </c>
      <c r="L300" s="35" t="str">
        <f ca="1">(IF(K300&gt;计算结果!B$19,"卖",IF(K300&lt;计算结果!B$20,"买",'000300'!L299)))</f>
        <v>买</v>
      </c>
      <c r="M300" s="4" t="str">
        <f t="shared" ca="1" si="13"/>
        <v/>
      </c>
      <c r="N300" s="3">
        <f ca="1">IF(L299="买",E300/E299-1,0)-IF(M300=1,计算结果!B$17,0)</f>
        <v>1.7180446521972703E-2</v>
      </c>
      <c r="O300" s="2">
        <f t="shared" ca="1" si="14"/>
        <v>1.1399330848327047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2">
        <v>555.2790697674418</v>
      </c>
      <c r="J301" s="32">
        <v>176.2790697674418</v>
      </c>
      <c r="K301" s="34">
        <f ca="1">IF(ROW()&gt;计算结果!B$18+1,SUM(OFFSET(I301,0,0,-计算结果!B$18,1))/SUM(OFFSET(J301,0,0,-计算结果!B$18,1)),SUM(OFFSET(I301,0,0,-ROW(),1))/SUM(OFFSET(J301,0,0,-ROW(),1)))</f>
        <v>1.1123946344755025</v>
      </c>
      <c r="L301" s="35" t="str">
        <f ca="1">(IF(K301&gt;计算结果!B$19,"卖",IF(K301&lt;计算结果!B$20,"买",'000300'!L300)))</f>
        <v>买</v>
      </c>
      <c r="M301" s="4" t="str">
        <f t="shared" ca="1" si="13"/>
        <v/>
      </c>
      <c r="N301" s="3">
        <f ca="1">IF(L300="买",E301/E300-1,0)-IF(M301=1,计算结果!B$17,0)</f>
        <v>9.3114183004112672E-3</v>
      </c>
      <c r="O301" s="2">
        <f t="shared" ca="1" si="14"/>
        <v>1.1505474786200602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2">
        <v>498.27272727272725</v>
      </c>
      <c r="J302" s="32">
        <v>237.27272727272725</v>
      </c>
      <c r="K302" s="34">
        <f ca="1">IF(ROW()&gt;计算结果!B$18+1,SUM(OFFSET(I302,0,0,-计算结果!B$18,1))/SUM(OFFSET(J302,0,0,-计算结果!B$18,1)),SUM(OFFSET(I302,0,0,-ROW(),1))/SUM(OFFSET(J302,0,0,-ROW(),1)))</f>
        <v>1.1596343964477411</v>
      </c>
      <c r="L302" s="35" t="str">
        <f ca="1">(IF(K302&gt;计算结果!B$19,"卖",IF(K302&lt;计算结果!B$20,"买",'000300'!L301)))</f>
        <v>买</v>
      </c>
      <c r="M302" s="4" t="str">
        <f t="shared" ca="1" si="13"/>
        <v/>
      </c>
      <c r="N302" s="3">
        <f ca="1">IF(L301="买",E302/E301-1,0)-IF(M302=1,计算结果!B$17,0)</f>
        <v>9.7303946317597312E-3</v>
      </c>
      <c r="O302" s="2">
        <f t="shared" ca="1" si="14"/>
        <v>1.1617427596296095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2">
        <v>300.85714285714289</v>
      </c>
      <c r="J303" s="32">
        <v>462.85714285714289</v>
      </c>
      <c r="K303" s="34">
        <f ca="1">IF(ROW()&gt;计算结果!B$18+1,SUM(OFFSET(I303,0,0,-计算结果!B$18,1))/SUM(OFFSET(J303,0,0,-计算结果!B$18,1)),SUM(OFFSET(I303,0,0,-ROW(),1))/SUM(OFFSET(J303,0,0,-ROW(),1)))</f>
        <v>1.1530799822260853</v>
      </c>
      <c r="L303" s="35" t="str">
        <f ca="1">(IF(K303&gt;计算结果!B$19,"卖",IF(K303&lt;计算结果!B$20,"买",'000300'!L302)))</f>
        <v>买</v>
      </c>
      <c r="M303" s="4" t="str">
        <f t="shared" ca="1" si="13"/>
        <v/>
      </c>
      <c r="N303" s="3">
        <f ca="1">IF(L302="买",E303/E302-1,0)-IF(M303=1,计算结果!B$17,0)</f>
        <v>2.9728083493185675E-3</v>
      </c>
      <c r="O303" s="2">
        <f t="shared" ca="1" si="14"/>
        <v>1.1651963982051967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2">
        <v>524.01769911504425</v>
      </c>
      <c r="J304" s="32">
        <v>246.01769911504425</v>
      </c>
      <c r="K304" s="34">
        <f ca="1">IF(ROW()&gt;计算结果!B$18+1,SUM(OFFSET(I304,0,0,-计算结果!B$18,1))/SUM(OFFSET(J304,0,0,-计算结果!B$18,1)),SUM(OFFSET(I304,0,0,-ROW(),1))/SUM(OFFSET(J304,0,0,-ROW(),1)))</f>
        <v>1.1237809402325951</v>
      </c>
      <c r="L304" s="35" t="str">
        <f ca="1">(IF(K304&gt;计算结果!B$19,"卖",IF(K304&lt;计算结果!B$20,"买",'000300'!L303)))</f>
        <v>买</v>
      </c>
      <c r="M304" s="4" t="str">
        <f t="shared" ca="1" si="13"/>
        <v/>
      </c>
      <c r="N304" s="3">
        <f ca="1">IF(L303="买",E304/E303-1,0)-IF(M304=1,计算结果!B$17,0)</f>
        <v>-8.1577897828144508E-5</v>
      </c>
      <c r="O304" s="2">
        <f t="shared" ca="1" si="14"/>
        <v>1.1651013439324742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2">
        <v>698.97029702970292</v>
      </c>
      <c r="J305" s="32">
        <v>62.97029702970292</v>
      </c>
      <c r="K305" s="34">
        <f ca="1">IF(ROW()&gt;计算结果!B$18+1,SUM(OFFSET(I305,0,0,-计算结果!B$18,1))/SUM(OFFSET(J305,0,0,-计算结果!B$18,1)),SUM(OFFSET(I305,0,0,-ROW(),1))/SUM(OFFSET(J305,0,0,-ROW(),1)))</f>
        <v>1.1400999667459575</v>
      </c>
      <c r="L305" s="35" t="str">
        <f ca="1">(IF(K305&gt;计算结果!B$19,"卖",IF(K305&lt;计算结果!B$20,"买",'000300'!L304)))</f>
        <v>买</v>
      </c>
      <c r="M305" s="4" t="str">
        <f t="shared" ca="1" si="13"/>
        <v/>
      </c>
      <c r="N305" s="3">
        <f ca="1">IF(L304="买",E305/E304-1,0)-IF(M305=1,计算结果!B$17,0)</f>
        <v>1.3379866745229618E-2</v>
      </c>
      <c r="O305" s="2">
        <f t="shared" ca="1" si="14"/>
        <v>1.1806902446589786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2">
        <v>332.55555555555549</v>
      </c>
      <c r="J306" s="32">
        <v>405.55555555555549</v>
      </c>
      <c r="K306" s="34">
        <f ca="1">IF(ROW()&gt;计算结果!B$18+1,SUM(OFFSET(I306,0,0,-计算结果!B$18,1))/SUM(OFFSET(J306,0,0,-计算结果!B$18,1)),SUM(OFFSET(I306,0,0,-ROW(),1))/SUM(OFFSET(J306,0,0,-ROW(),1)))</f>
        <v>1.1438488731835228</v>
      </c>
      <c r="L306" s="35" t="str">
        <f ca="1">(IF(K306&gt;计算结果!B$19,"卖",IF(K306&lt;计算结果!B$20,"买",'000300'!L305)))</f>
        <v>买</v>
      </c>
      <c r="M306" s="4" t="str">
        <f t="shared" ca="1" si="13"/>
        <v/>
      </c>
      <c r="N306" s="3">
        <f ca="1">IF(L305="买",E306/E305-1,0)-IF(M306=1,计算结果!B$17,0)</f>
        <v>4.8304425222065461E-3</v>
      </c>
      <c r="O306" s="2">
        <f t="shared" ca="1" si="14"/>
        <v>1.1863935010223339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2">
        <v>336</v>
      </c>
      <c r="J307" s="32">
        <v>448</v>
      </c>
      <c r="K307" s="34">
        <f ca="1">IF(ROW()&gt;计算结果!B$18+1,SUM(OFFSET(I307,0,0,-计算结果!B$18,1))/SUM(OFFSET(J307,0,0,-计算结果!B$18,1)),SUM(OFFSET(I307,0,0,-ROW(),1))/SUM(OFFSET(J307,0,0,-ROW(),1)))</f>
        <v>1.133113529677489</v>
      </c>
      <c r="L307" s="35" t="str">
        <f ca="1">(IF(K307&gt;计算结果!B$19,"卖",IF(K307&lt;计算结果!B$20,"买",'000300'!L306)))</f>
        <v>买</v>
      </c>
      <c r="M307" s="4" t="str">
        <f t="shared" ca="1" si="13"/>
        <v/>
      </c>
      <c r="N307" s="3">
        <f ca="1">IF(L306="买",E307/E306-1,0)-IF(M307=1,计算结果!B$17,0)</f>
        <v>-5.5550115284294099E-3</v>
      </c>
      <c r="O307" s="2">
        <f t="shared" ca="1" si="14"/>
        <v>1.179803071446901</v>
      </c>
      <c r="P307" s="3">
        <f ca="1">1-O307/MAX(O$2:O307)</f>
        <v>5.555011528429521E-3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2">
        <v>93.689655172413794</v>
      </c>
      <c r="J308" s="32">
        <v>720.68965517241384</v>
      </c>
      <c r="K308" s="34">
        <f ca="1">IF(ROW()&gt;计算结果!B$18+1,SUM(OFFSET(I308,0,0,-计算结果!B$18,1))/SUM(OFFSET(J308,0,0,-计算结果!B$18,1)),SUM(OFFSET(I308,0,0,-ROW(),1))/SUM(OFFSET(J308,0,0,-ROW(),1)))</f>
        <v>1.1042577340715949</v>
      </c>
      <c r="L308" s="35" t="str">
        <f ca="1">(IF(K308&gt;计算结果!B$19,"卖",IF(K308&lt;计算结果!B$20,"买",'000300'!L307)))</f>
        <v>买</v>
      </c>
      <c r="M308" s="4" t="str">
        <f t="shared" ca="1" si="13"/>
        <v/>
      </c>
      <c r="N308" s="3">
        <f ca="1">IF(L307="买",E308/E307-1,0)-IF(M308=1,计算结果!B$17,0)</f>
        <v>-2.0714905959339891E-2</v>
      </c>
      <c r="O308" s="2">
        <f t="shared" ca="1" si="14"/>
        <v>1.155363561771338</v>
      </c>
      <c r="P308" s="3">
        <f ca="1">1-O308/MAX(O$2:O308)</f>
        <v>2.6154845946354977E-2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2">
        <v>762</v>
      </c>
      <c r="J309" s="32">
        <v>40</v>
      </c>
      <c r="K309" s="34">
        <f ca="1">IF(ROW()&gt;计算结果!B$18+1,SUM(OFFSET(I309,0,0,-计算结果!B$18,1))/SUM(OFFSET(J309,0,0,-计算结果!B$18,1)),SUM(OFFSET(I309,0,0,-ROW(),1))/SUM(OFFSET(J309,0,0,-ROW(),1)))</f>
        <v>1.1572947802014328</v>
      </c>
      <c r="L309" s="35" t="str">
        <f ca="1">(IF(K309&gt;计算结果!B$19,"卖",IF(K309&lt;计算结果!B$20,"买",'000300'!L308)))</f>
        <v>买</v>
      </c>
      <c r="M309" s="4" t="str">
        <f t="shared" ca="1" si="13"/>
        <v/>
      </c>
      <c r="N309" s="3">
        <f ca="1">IF(L308="买",E309/E308-1,0)-IF(M309=1,计算结果!B$17,0)</f>
        <v>2.2560858555848995E-2</v>
      </c>
      <c r="O309" s="2">
        <f t="shared" ca="1" si="14"/>
        <v>1.1814295556690431</v>
      </c>
      <c r="P309" s="3">
        <f ca="1">1-O309/MAX(O$2:O309)</f>
        <v>4.1840631704517239E-3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2">
        <v>428.52631578947376</v>
      </c>
      <c r="J310" s="32">
        <v>310.52631578947376</v>
      </c>
      <c r="K310" s="34">
        <f ca="1">IF(ROW()&gt;计算结果!B$18+1,SUM(OFFSET(I310,0,0,-计算结果!B$18,1))/SUM(OFFSET(J310,0,0,-计算结果!B$18,1)),SUM(OFFSET(I310,0,0,-ROW(),1))/SUM(OFFSET(J310,0,0,-ROW(),1)))</f>
        <v>1.119697581850885</v>
      </c>
      <c r="L310" s="35" t="str">
        <f ca="1">(IF(K310&gt;计算结果!B$19,"卖",IF(K310&lt;计算结果!B$20,"买",'000300'!L309)))</f>
        <v>买</v>
      </c>
      <c r="M310" s="4" t="str">
        <f t="shared" ca="1" si="13"/>
        <v/>
      </c>
      <c r="N310" s="3">
        <f ca="1">IF(L309="买",E310/E309-1,0)-IF(M310=1,计算结果!B$17,0)</f>
        <v>5.1850063918614797E-3</v>
      </c>
      <c r="O310" s="2">
        <f t="shared" ca="1" si="14"/>
        <v>1.1875552754667211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2">
        <v>306.57575757575762</v>
      </c>
      <c r="J311" s="32">
        <v>457.57575757575762</v>
      </c>
      <c r="K311" s="34">
        <f ca="1">IF(ROW()&gt;计算结果!B$18+1,SUM(OFFSET(I311,0,0,-计算结果!B$18,1))/SUM(OFFSET(J311,0,0,-计算结果!B$18,1)),SUM(OFFSET(I311,0,0,-ROW(),1))/SUM(OFFSET(J311,0,0,-ROW(),1)))</f>
        <v>1.1122818552096276</v>
      </c>
      <c r="L311" s="35" t="str">
        <f ca="1">(IF(K311&gt;计算结果!B$19,"卖",IF(K311&lt;计算结果!B$20,"买",'000300'!L310)))</f>
        <v>买</v>
      </c>
      <c r="M311" s="4" t="str">
        <f t="shared" ca="1" si="13"/>
        <v/>
      </c>
      <c r="N311" s="3">
        <f ca="1">IF(L310="买",E311/E310-1,0)-IF(M311=1,计算结果!B$17,0)</f>
        <v>6.1098709545448493E-3</v>
      </c>
      <c r="O311" s="2">
        <f t="shared" ca="1" si="14"/>
        <v>1.1948110849512117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2">
        <v>284.99999999999994</v>
      </c>
      <c r="J312" s="32">
        <v>499.99999999999994</v>
      </c>
      <c r="K312" s="34">
        <f ca="1">IF(ROW()&gt;计算结果!B$18+1,SUM(OFFSET(I312,0,0,-计算结果!B$18,1))/SUM(OFFSET(J312,0,0,-计算结果!B$18,1)),SUM(OFFSET(I312,0,0,-ROW(),1))/SUM(OFFSET(J312,0,0,-ROW(),1)))</f>
        <v>1.0881327155471634</v>
      </c>
      <c r="L312" s="35" t="str">
        <f ca="1">(IF(K312&gt;计算结果!B$19,"卖",IF(K312&lt;计算结果!B$20,"买",'000300'!L311)))</f>
        <v>买</v>
      </c>
      <c r="M312" s="4" t="str">
        <f t="shared" ca="1" si="13"/>
        <v/>
      </c>
      <c r="N312" s="3">
        <f ca="1">IF(L311="买",E312/E311-1,0)-IF(M312=1,计算结果!B$17,0)</f>
        <v>6.1523230323174971E-3</v>
      </c>
      <c r="O312" s="2">
        <f t="shared" ca="1" si="14"/>
        <v>1.2021619487084252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2">
        <v>208.6875</v>
      </c>
      <c r="J313" s="32">
        <v>579.6875</v>
      </c>
      <c r="K313" s="34">
        <f ca="1">IF(ROW()&gt;计算结果!B$18+1,SUM(OFFSET(I313,0,0,-计算结果!B$18,1))/SUM(OFFSET(J313,0,0,-计算结果!B$18,1)),SUM(OFFSET(I313,0,0,-ROW(),1))/SUM(OFFSET(J313,0,0,-ROW(),1)))</f>
        <v>1.0977261401043339</v>
      </c>
      <c r="L313" s="35" t="str">
        <f ca="1">(IF(K313&gt;计算结果!B$19,"卖",IF(K313&lt;计算结果!B$20,"买",'000300'!L312)))</f>
        <v>买</v>
      </c>
      <c r="M313" s="4" t="str">
        <f t="shared" ca="1" si="13"/>
        <v/>
      </c>
      <c r="N313" s="3">
        <f ca="1">IF(L312="买",E313/E312-1,0)-IF(M313=1,计算结果!B$17,0)</f>
        <v>-3.3912004498172221E-3</v>
      </c>
      <c r="O313" s="2">
        <f t="shared" ca="1" si="14"/>
        <v>1.198085176567212</v>
      </c>
      <c r="P313" s="3">
        <f ca="1">1-O313/MAX(O$2:O313)</f>
        <v>3.3912004498172221E-3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2">
        <v>503.57446808510645</v>
      </c>
      <c r="J314" s="32">
        <v>259.57446808510645</v>
      </c>
      <c r="K314" s="34">
        <f ca="1">IF(ROW()&gt;计算结果!B$18+1,SUM(OFFSET(I314,0,0,-计算结果!B$18,1))/SUM(OFFSET(J314,0,0,-计算结果!B$18,1)),SUM(OFFSET(I314,0,0,-ROW(),1))/SUM(OFFSET(J314,0,0,-ROW(),1)))</f>
        <v>1.0845840382479233</v>
      </c>
      <c r="L314" s="35" t="str">
        <f ca="1">(IF(K314&gt;计算结果!B$19,"卖",IF(K314&lt;计算结果!B$20,"买",'000300'!L313)))</f>
        <v>买</v>
      </c>
      <c r="M314" s="4" t="str">
        <f t="shared" ca="1" si="13"/>
        <v/>
      </c>
      <c r="N314" s="3">
        <f ca="1">IF(L313="买",E314/E313-1,0)-IF(M314=1,计算结果!B$17,0)</f>
        <v>1.3029143673195964E-2</v>
      </c>
      <c r="O314" s="2">
        <f t="shared" ca="1" si="14"/>
        <v>1.2136952004654327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2">
        <v>201.92307692307691</v>
      </c>
      <c r="J315" s="32">
        <v>576.92307692307691</v>
      </c>
      <c r="K315" s="34">
        <f ca="1">IF(ROW()&gt;计算结果!B$18+1,SUM(OFFSET(I315,0,0,-计算结果!B$18,1))/SUM(OFFSET(J315,0,0,-计算结果!B$18,1)),SUM(OFFSET(I315,0,0,-ROW(),1))/SUM(OFFSET(J315,0,0,-ROW(),1)))</f>
        <v>1.0716719324742496</v>
      </c>
      <c r="L315" s="35" t="str">
        <f ca="1">(IF(K315&gt;计算结果!B$19,"卖",IF(K315&lt;计算结果!B$20,"买",'000300'!L314)))</f>
        <v>买</v>
      </c>
      <c r="M315" s="4" t="str">
        <f t="shared" ca="1" si="13"/>
        <v/>
      </c>
      <c r="N315" s="3">
        <f ca="1">IF(L314="买",E315/E314-1,0)-IF(M315=1,计算结果!B$17,0)</f>
        <v>-5.6214974416095576E-3</v>
      </c>
      <c r="O315" s="2">
        <f t="shared" ca="1" si="14"/>
        <v>1.2068724160011224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2">
        <v>314.99999999999994</v>
      </c>
      <c r="J316" s="32">
        <v>449.99999999999994</v>
      </c>
      <c r="K316" s="34">
        <f ca="1">IF(ROW()&gt;计算结果!B$18+1,SUM(OFFSET(I316,0,0,-计算结果!B$18,1))/SUM(OFFSET(J316,0,0,-计算结果!B$18,1)),SUM(OFFSET(I316,0,0,-ROW(),1))/SUM(OFFSET(J316,0,0,-ROW(),1)))</f>
        <v>1.0487774429932553</v>
      </c>
      <c r="L316" s="35" t="str">
        <f ca="1">(IF(K316&gt;计算结果!B$19,"卖",IF(K316&lt;计算结果!B$20,"买",'000300'!L315)))</f>
        <v>买</v>
      </c>
      <c r="M316" s="4" t="str">
        <f t="shared" ca="1" si="13"/>
        <v/>
      </c>
      <c r="N316" s="3">
        <f ca="1">IF(L315="买",E316/E315-1,0)-IF(M316=1,计算结果!B$17,0)</f>
        <v>-6.7384265336478677E-4</v>
      </c>
      <c r="O316" s="2">
        <f t="shared" ca="1" si="14"/>
        <v>1.2060591738900515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2">
        <v>571.54054054054063</v>
      </c>
      <c r="J317" s="32">
        <v>200.54054054054063</v>
      </c>
      <c r="K317" s="34">
        <f ca="1">IF(ROW()&gt;计算结果!B$18+1,SUM(OFFSET(I317,0,0,-计算结果!B$18,1))/SUM(OFFSET(J317,0,0,-计算结果!B$18,1)),SUM(OFFSET(I317,0,0,-ROW(),1))/SUM(OFFSET(J317,0,0,-ROW(),1)))</f>
        <v>1.0736203197643948</v>
      </c>
      <c r="L317" s="35" t="str">
        <f ca="1">(IF(K317&gt;计算结果!B$19,"卖",IF(K317&lt;计算结果!B$20,"买",'000300'!L316)))</f>
        <v>买</v>
      </c>
      <c r="M317" s="4" t="str">
        <f t="shared" ca="1" si="13"/>
        <v/>
      </c>
      <c r="N317" s="3">
        <f ca="1">IF(L316="买",E317/E316-1,0)-IF(M317=1,计算结果!B$17,0)</f>
        <v>1.2084803797080435E-2</v>
      </c>
      <c r="O317" s="2">
        <f t="shared" ca="1" si="14"/>
        <v>1.2206341623741817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2">
        <v>391.00000000000023</v>
      </c>
      <c r="J318" s="32">
        <v>425.00000000000023</v>
      </c>
      <c r="K318" s="34">
        <f ca="1">IF(ROW()&gt;计算结果!B$18+1,SUM(OFFSET(I318,0,0,-计算结果!B$18,1))/SUM(OFFSET(J318,0,0,-计算结果!B$18,1)),SUM(OFFSET(I318,0,0,-ROW(),1))/SUM(OFFSET(J318,0,0,-ROW(),1)))</f>
        <v>1.1108313287645317</v>
      </c>
      <c r="L318" s="35" t="str">
        <f ca="1">(IF(K318&gt;计算结果!B$19,"卖",IF(K318&lt;计算结果!B$20,"买",'000300'!L317)))</f>
        <v>买</v>
      </c>
      <c r="M318" s="4" t="str">
        <f t="shared" ca="1" si="13"/>
        <v/>
      </c>
      <c r="N318" s="3">
        <f ca="1">IF(L317="买",E318/E317-1,0)-IF(M318=1,计算结果!B$17,0)</f>
        <v>-3.9801683784279618E-4</v>
      </c>
      <c r="O318" s="2">
        <f t="shared" ca="1" si="14"/>
        <v>1.2201483294247106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2">
        <v>447.08333333333331</v>
      </c>
      <c r="J319" s="32">
        <v>302.08333333333331</v>
      </c>
      <c r="K319" s="34">
        <f ca="1">IF(ROW()&gt;计算结果!B$18+1,SUM(OFFSET(I319,0,0,-计算结果!B$18,1))/SUM(OFFSET(J319,0,0,-计算结果!B$18,1)),SUM(OFFSET(I319,0,0,-ROW(),1))/SUM(OFFSET(J319,0,0,-ROW(),1)))</f>
        <v>1.1402759497012414</v>
      </c>
      <c r="L319" s="35" t="str">
        <f ca="1">(IF(K319&gt;计算结果!B$19,"卖",IF(K319&lt;计算结果!B$20,"买",'000300'!L318)))</f>
        <v>买</v>
      </c>
      <c r="M319" s="4" t="str">
        <f t="shared" ca="1" si="13"/>
        <v/>
      </c>
      <c r="N319" s="3">
        <f ca="1">IF(L318="买",E319/E318-1,0)-IF(M319=1,计算结果!B$17,0)</f>
        <v>1.4784422689068322E-2</v>
      </c>
      <c r="O319" s="2">
        <f t="shared" ca="1" si="14"/>
        <v>1.2381875180702862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2">
        <v>718.99751861042182</v>
      </c>
      <c r="J320" s="32">
        <v>41.997518610421821</v>
      </c>
      <c r="K320" s="34">
        <f ca="1">IF(ROW()&gt;计算结果!B$18+1,SUM(OFFSET(I320,0,0,-计算结果!B$18,1))/SUM(OFFSET(J320,0,0,-计算结果!B$18,1)),SUM(OFFSET(I320,0,0,-ROW(),1))/SUM(OFFSET(J320,0,0,-ROW(),1)))</f>
        <v>1.1941551678107494</v>
      </c>
      <c r="L320" s="35" t="str">
        <f ca="1">(IF(K320&gt;计算结果!B$19,"卖",IF(K320&lt;计算结果!B$20,"买",'000300'!L319)))</f>
        <v>买</v>
      </c>
      <c r="M320" s="4" t="str">
        <f t="shared" ca="1" si="13"/>
        <v/>
      </c>
      <c r="N320" s="3">
        <f ca="1">IF(L319="买",E320/E319-1,0)-IF(M320=1,计算结果!B$17,0)</f>
        <v>3.9314197978419507E-2</v>
      </c>
      <c r="O320" s="2">
        <f t="shared" ca="1" si="14"/>
        <v>1.2868658672901092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2">
        <v>704.02851524090465</v>
      </c>
      <c r="J321" s="32">
        <v>63.028515240904653</v>
      </c>
      <c r="K321" s="34">
        <f ca="1">IF(ROW()&gt;计算结果!B$18+1,SUM(OFFSET(I321,0,0,-计算结果!B$18,1))/SUM(OFFSET(J321,0,0,-计算结果!B$18,1)),SUM(OFFSET(I321,0,0,-ROW(),1))/SUM(OFFSET(J321,0,0,-ROW(),1)))</f>
        <v>1.1935649826232901</v>
      </c>
      <c r="L321" s="35" t="str">
        <f ca="1">(IF(K321&gt;计算结果!B$19,"卖",IF(K321&lt;计算结果!B$20,"买",'000300'!L320)))</f>
        <v>买</v>
      </c>
      <c r="M321" s="4" t="str">
        <f t="shared" ca="1" si="13"/>
        <v/>
      </c>
      <c r="N321" s="3">
        <f ca="1">IF(L320="买",E321/E320-1,0)-IF(M321=1,计算结果!B$17,0)</f>
        <v>2.7223334755917206E-2</v>
      </c>
      <c r="O321" s="2">
        <f t="shared" ca="1" si="14"/>
        <v>1.3218986475813115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2">
        <v>496.9213483146068</v>
      </c>
      <c r="J322" s="32">
        <v>262.9213483146068</v>
      </c>
      <c r="K322" s="34">
        <f ca="1">IF(ROW()&gt;计算结果!B$18+1,SUM(OFFSET(I322,0,0,-计算结果!B$18,1))/SUM(OFFSET(J322,0,0,-计算结果!B$18,1)),SUM(OFFSET(I322,0,0,-ROW(),1))/SUM(OFFSET(J322,0,0,-ROW(),1)))</f>
        <v>1.2184876899507404</v>
      </c>
      <c r="L322" s="35" t="str">
        <f ca="1">(IF(K322&gt;计算结果!B$19,"卖",IF(K322&lt;计算结果!B$20,"买",'000300'!L321)))</f>
        <v>买</v>
      </c>
      <c r="M322" s="4" t="str">
        <f t="shared" ca="1" si="13"/>
        <v/>
      </c>
      <c r="N322" s="3">
        <f ca="1">IF(L321="买",E322/E321-1,0)-IF(M322=1,计算结果!B$17,0)</f>
        <v>1.1441263652415712E-2</v>
      </c>
      <c r="O322" s="2">
        <f t="shared" ca="1" si="14"/>
        <v>1.3370228385300611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2">
        <v>298.57894736842104</v>
      </c>
      <c r="J323" s="32">
        <v>481.57894736842104</v>
      </c>
      <c r="K323" s="34">
        <f ca="1">IF(ROW()&gt;计算结果!B$18+1,SUM(OFFSET(I323,0,0,-计算结果!B$18,1))/SUM(OFFSET(J323,0,0,-计算结果!B$18,1)),SUM(OFFSET(I323,0,0,-ROW(),1))/SUM(OFFSET(J323,0,0,-ROW(),1)))</f>
        <v>1.2041871721645228</v>
      </c>
      <c r="L323" s="35" t="str">
        <f ca="1">(IF(K323&gt;计算结果!B$19,"卖",IF(K323&lt;计算结果!B$20,"买",'000300'!L322)))</f>
        <v>买</v>
      </c>
      <c r="M323" s="4" t="str">
        <f t="shared" ca="1" si="13"/>
        <v/>
      </c>
      <c r="N323" s="3">
        <f ca="1">IF(L322="买",E323/E322-1,0)-IF(M323=1,计算结果!B$17,0)</f>
        <v>-8.6023713791442136E-3</v>
      </c>
      <c r="O323" s="2">
        <f t="shared" ca="1" si="14"/>
        <v>1.3255212715306279</v>
      </c>
      <c r="P323" s="3">
        <f ca="1">1-O323/MAX(O$2:O323)</f>
        <v>8.6023713791442136E-3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2">
        <v>721.00524934383202</v>
      </c>
      <c r="J324" s="32">
        <v>58.00524934383202</v>
      </c>
      <c r="K324" s="34">
        <f ca="1">IF(ROW()&gt;计算结果!B$18+1,SUM(OFFSET(I324,0,0,-计算结果!B$18,1))/SUM(OFFSET(J324,0,0,-计算结果!B$18,1)),SUM(OFFSET(I324,0,0,-ROW(),1))/SUM(OFFSET(J324,0,0,-ROW(),1)))</f>
        <v>1.2216141913538687</v>
      </c>
      <c r="L324" s="35" t="str">
        <f ca="1">(IF(K324&gt;计算结果!B$19,"卖",IF(K324&lt;计算结果!B$20,"买",'000300'!L323)))</f>
        <v>买</v>
      </c>
      <c r="M324" s="4" t="str">
        <f t="shared" ref="M324:M387" ca="1" si="16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17">IFERROR(O323*(1+N324),O323)</f>
        <v>1.3690561284375733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2">
        <v>729.99548532731376</v>
      </c>
      <c r="J325" s="32">
        <v>38.995485327313759</v>
      </c>
      <c r="K325" s="34">
        <f ca="1">IF(ROW()&gt;计算结果!B$18+1,SUM(OFFSET(I325,0,0,-计算结果!B$18,1))/SUM(OFFSET(J325,0,0,-计算结果!B$18,1)),SUM(OFFSET(I325,0,0,-ROW(),1))/SUM(OFFSET(J325,0,0,-ROW(),1)))</f>
        <v>1.2825659526365354</v>
      </c>
      <c r="L325" s="35" t="str">
        <f ca="1">(IF(K325&gt;计算结果!B$19,"卖",IF(K325&lt;计算结果!B$20,"买",'000300'!L324)))</f>
        <v>买</v>
      </c>
      <c r="M325" s="4" t="str">
        <f t="shared" ca="1" si="16"/>
        <v/>
      </c>
      <c r="N325" s="3">
        <f ca="1">IF(L324="买",E325/E324-1,0)-IF(M325=1,计算结果!B$17,0)</f>
        <v>4.3124064616666402E-2</v>
      </c>
      <c r="O325" s="2">
        <f t="shared" ca="1" si="17"/>
        <v>1.4280953933841583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2">
        <v>180.85714285714286</v>
      </c>
      <c r="J326" s="32">
        <v>602.85714285714289</v>
      </c>
      <c r="K326" s="34">
        <f ca="1">IF(ROW()&gt;计算结果!B$18+1,SUM(OFFSET(I326,0,0,-计算结果!B$18,1))/SUM(OFFSET(J326,0,0,-计算结果!B$18,1)),SUM(OFFSET(I326,0,0,-ROW(),1))/SUM(OFFSET(J326,0,0,-ROW(),1)))</f>
        <v>1.258133804424771</v>
      </c>
      <c r="L326" s="35" t="str">
        <f ca="1">(IF(K326&gt;计算结果!B$19,"卖",IF(K326&lt;计算结果!B$20,"买",'000300'!L325)))</f>
        <v>买</v>
      </c>
      <c r="M326" s="4" t="str">
        <f t="shared" ca="1" si="16"/>
        <v/>
      </c>
      <c r="N326" s="3">
        <f ca="1">IF(L325="买",E326/E325-1,0)-IF(M326=1,计算结果!B$17,0)</f>
        <v>-1.5552893148739755E-2</v>
      </c>
      <c r="O326" s="2">
        <f t="shared" ca="1" si="17"/>
        <v>1.4058843783246471</v>
      </c>
      <c r="P326" s="3">
        <f ca="1">1-O326/MAX(O$2:O326)</f>
        <v>1.5552893148739644E-2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2">
        <v>591.31914893617034</v>
      </c>
      <c r="J327" s="32">
        <v>205.31914893617034</v>
      </c>
      <c r="K327" s="34">
        <f ca="1">IF(ROW()&gt;计算结果!B$18+1,SUM(OFFSET(I327,0,0,-计算结果!B$18,1))/SUM(OFFSET(J327,0,0,-计算结果!B$18,1)),SUM(OFFSET(I327,0,0,-ROW(),1))/SUM(OFFSET(J327,0,0,-ROW(),1)))</f>
        <v>1.2586489936338467</v>
      </c>
      <c r="L327" s="35" t="str">
        <f ca="1">(IF(K327&gt;计算结果!B$19,"卖",IF(K327&lt;计算结果!B$20,"买",'000300'!L326)))</f>
        <v>买</v>
      </c>
      <c r="M327" s="4" t="str">
        <f t="shared" ca="1" si="16"/>
        <v/>
      </c>
      <c r="N327" s="3">
        <f ca="1">IF(L326="买",E327/E326-1,0)-IF(M327=1,计算结果!B$17,0)</f>
        <v>3.2979498621470427E-3</v>
      </c>
      <c r="O327" s="2">
        <f t="shared" ca="1" si="17"/>
        <v>1.4105209145163375</v>
      </c>
      <c r="P327" s="3">
        <f ca="1">1-O327/MAX(O$2:O327)</f>
        <v>1.2306235948408517E-2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2">
        <v>435</v>
      </c>
      <c r="J328" s="32">
        <v>348</v>
      </c>
      <c r="K328" s="34">
        <f ca="1">IF(ROW()&gt;计算结果!B$18+1,SUM(OFFSET(I328,0,0,-计算结果!B$18,1))/SUM(OFFSET(J328,0,0,-计算结果!B$18,1)),SUM(OFFSET(I328,0,0,-ROW(),1))/SUM(OFFSET(J328,0,0,-ROW(),1)))</f>
        <v>1.3098074097118322</v>
      </c>
      <c r="L328" s="35" t="str">
        <f ca="1">(IF(K328&gt;计算结果!B$19,"卖",IF(K328&lt;计算结果!B$20,"买",'000300'!L327)))</f>
        <v>买</v>
      </c>
      <c r="M328" s="4" t="str">
        <f t="shared" ca="1" si="16"/>
        <v/>
      </c>
      <c r="N328" s="3">
        <f ca="1">IF(L327="买",E328/E327-1,0)-IF(M328=1,计算结果!B$17,0)</f>
        <v>-3.2346951000359336E-3</v>
      </c>
      <c r="O328" s="2">
        <f t="shared" ca="1" si="17"/>
        <v>1.4059583094256534</v>
      </c>
      <c r="P328" s="3">
        <f ca="1">1-O328/MAX(O$2:O328)</f>
        <v>1.5501124127322186E-2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2">
        <v>691.04704097116849</v>
      </c>
      <c r="J329" s="32">
        <v>91.047040971168485</v>
      </c>
      <c r="K329" s="34">
        <f ca="1">IF(ROW()&gt;计算结果!B$18+1,SUM(OFFSET(I329,0,0,-计算结果!B$18,1))/SUM(OFFSET(J329,0,0,-计算结果!B$18,1)),SUM(OFFSET(I329,0,0,-ROW(),1))/SUM(OFFSET(J329,0,0,-ROW(),1)))</f>
        <v>1.3575902022917825</v>
      </c>
      <c r="L329" s="35" t="str">
        <f ca="1">(IF(K329&gt;计算结果!B$19,"卖",IF(K329&lt;计算结果!B$20,"买",'000300'!L328)))</f>
        <v>买</v>
      </c>
      <c r="M329" s="4" t="str">
        <f t="shared" ca="1" si="16"/>
        <v/>
      </c>
      <c r="N329" s="3">
        <f ca="1">IF(L328="买",E329/E328-1,0)-IF(M329=1,计算结果!B$17,0)</f>
        <v>2.6216947115384581E-2</v>
      </c>
      <c r="O329" s="2">
        <f t="shared" ca="1" si="17"/>
        <v>1.4428182440703012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2">
        <v>603.69230769230774</v>
      </c>
      <c r="J330" s="32">
        <v>167.69230769230774</v>
      </c>
      <c r="K330" s="34">
        <f ca="1">IF(ROW()&gt;计算结果!B$18+1,SUM(OFFSET(I330,0,0,-计算结果!B$18,1))/SUM(OFFSET(J330,0,0,-计算结果!B$18,1)),SUM(OFFSET(I330,0,0,-ROW(),1))/SUM(OFFSET(J330,0,0,-ROW(),1)))</f>
        <v>1.4041999481510152</v>
      </c>
      <c r="L330" s="35" t="str">
        <f ca="1">(IF(K330&gt;计算结果!B$19,"卖",IF(K330&lt;计算结果!B$20,"买",'000300'!L329)))</f>
        <v>买</v>
      </c>
      <c r="M330" s="4" t="str">
        <f t="shared" ca="1" si="16"/>
        <v/>
      </c>
      <c r="N330" s="3">
        <f ca="1">IF(L329="买",E330/E329-1,0)-IF(M330=1,计算结果!B$17,0)</f>
        <v>5.5413220115658746E-3</v>
      </c>
      <c r="O330" s="2">
        <f t="shared" ca="1" si="17"/>
        <v>1.4508133645648569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2">
        <v>84.954545454545439</v>
      </c>
      <c r="J331" s="32">
        <v>707.9545454545455</v>
      </c>
      <c r="K331" s="34">
        <f ca="1">IF(ROW()&gt;计算结果!B$18+1,SUM(OFFSET(I331,0,0,-计算结果!B$18,1))/SUM(OFFSET(J331,0,0,-计算结果!B$18,1)),SUM(OFFSET(I331,0,0,-ROW(),1))/SUM(OFFSET(J331,0,0,-ROW(),1)))</f>
        <v>1.4105315557968254</v>
      </c>
      <c r="L331" s="35" t="str">
        <f ca="1">(IF(K331&gt;计算结果!B$19,"卖",IF(K331&lt;计算结果!B$20,"买",'000300'!L330)))</f>
        <v>买</v>
      </c>
      <c r="M331" s="4" t="str">
        <f t="shared" ca="1" si="16"/>
        <v/>
      </c>
      <c r="N331" s="3">
        <f ca="1">IF(L330="买",E331/E330-1,0)-IF(M331=1,计算结果!B$17,0)</f>
        <v>-4.0781264787030369E-2</v>
      </c>
      <c r="O331" s="2">
        <f t="shared" ca="1" si="17"/>
        <v>1.3916473605879751</v>
      </c>
      <c r="P331" s="3">
        <f ca="1">1-O331/MAX(O$2:O331)</f>
        <v>4.0781264787030258E-2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2">
        <v>155.36842105263156</v>
      </c>
      <c r="J332" s="32">
        <v>647.36842105263156</v>
      </c>
      <c r="K332" s="34">
        <f ca="1">IF(ROW()&gt;计算结果!B$18+1,SUM(OFFSET(I332,0,0,-计算结果!B$18,1))/SUM(OFFSET(J332,0,0,-计算结果!B$18,1)),SUM(OFFSET(I332,0,0,-ROW(),1))/SUM(OFFSET(J332,0,0,-ROW(),1)))</f>
        <v>1.3838471937379593</v>
      </c>
      <c r="L332" s="35" t="str">
        <f ca="1">(IF(K332&gt;计算结果!B$19,"卖",IF(K332&lt;计算结果!B$20,"买",'000300'!L331)))</f>
        <v>买</v>
      </c>
      <c r="M332" s="4" t="str">
        <f t="shared" ca="1" si="16"/>
        <v/>
      </c>
      <c r="N332" s="3">
        <f ca="1">IF(L331="买",E332/E331-1,0)-IF(M332=1,计算结果!B$17,0)</f>
        <v>-7.1415019162904825E-3</v>
      </c>
      <c r="O332" s="2">
        <f t="shared" ca="1" si="17"/>
        <v>1.3817089082955354</v>
      </c>
      <c r="P332" s="3">
        <f ca="1">1-O332/MAX(O$2:O332)</f>
        <v>4.7631527222695591E-2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2">
        <v>584.4773869346734</v>
      </c>
      <c r="J333" s="32">
        <v>195.4773869346734</v>
      </c>
      <c r="K333" s="34">
        <f ca="1">IF(ROW()&gt;计算结果!B$18+1,SUM(OFFSET(I333,0,0,-计算结果!B$18,1))/SUM(OFFSET(J333,0,0,-计算结果!B$18,1)),SUM(OFFSET(I333,0,0,-ROW(),1))/SUM(OFFSET(J333,0,0,-ROW(),1)))</f>
        <v>1.4255094340324368</v>
      </c>
      <c r="L333" s="35" t="str">
        <f ca="1">(IF(K333&gt;计算结果!B$19,"卖",IF(K333&lt;计算结果!B$20,"买",'000300'!L332)))</f>
        <v>买</v>
      </c>
      <c r="M333" s="4" t="str">
        <f t="shared" ca="1" si="16"/>
        <v/>
      </c>
      <c r="N333" s="3">
        <f ca="1">IF(L332="买",E333/E332-1,0)-IF(M333=1,计算结果!B$17,0)</f>
        <v>-4.12768299394628E-4</v>
      </c>
      <c r="O333" s="2">
        <f t="shared" ca="1" si="17"/>
        <v>1.3811385826591998</v>
      </c>
      <c r="P333" s="3">
        <f ca="1">1-O333/MAX(O$2:O333)</f>
        <v>4.8024634737600991E-2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2">
        <v>690.98098859315587</v>
      </c>
      <c r="J334" s="32">
        <v>59.980988593155871</v>
      </c>
      <c r="K334" s="34">
        <f ca="1">IF(ROW()&gt;计算结果!B$18+1,SUM(OFFSET(I334,0,0,-计算结果!B$18,1))/SUM(OFFSET(J334,0,0,-计算结果!B$18,1)),SUM(OFFSET(I334,0,0,-ROW(),1))/SUM(OFFSET(J334,0,0,-ROW(),1)))</f>
        <v>1.4608686431149467</v>
      </c>
      <c r="L334" s="35" t="str">
        <f ca="1">(IF(K334&gt;计算结果!B$19,"卖",IF(K334&lt;计算结果!B$20,"买",'000300'!L333)))</f>
        <v>买</v>
      </c>
      <c r="M334" s="4" t="str">
        <f t="shared" ca="1" si="16"/>
        <v/>
      </c>
      <c r="N334" s="3">
        <f ca="1">IF(L333="买",E334/E333-1,0)-IF(M334=1,计算结果!B$17,0)</f>
        <v>1.7832836277433595E-2</v>
      </c>
      <c r="O334" s="2">
        <f t="shared" ca="1" si="17"/>
        <v>1.4057682008802079</v>
      </c>
      <c r="P334" s="3">
        <f ca="1">1-O334/MAX(O$2:O334)</f>
        <v>3.1048213908726585E-2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2">
        <v>714.99756690997572</v>
      </c>
      <c r="J335" s="32">
        <v>40.997566909975717</v>
      </c>
      <c r="K335" s="34">
        <f ca="1">IF(ROW()&gt;计算结果!B$18+1,SUM(OFFSET(I335,0,0,-计算结果!B$18,1))/SUM(OFFSET(J335,0,0,-计算结果!B$18,1)),SUM(OFFSET(I335,0,0,-ROW(),1))/SUM(OFFSET(J335,0,0,-ROW(),1)))</f>
        <v>1.4773049176996178</v>
      </c>
      <c r="L335" s="35" t="str">
        <f ca="1">(IF(K335&gt;计算结果!B$19,"卖",IF(K335&lt;计算结果!B$20,"买",'000300'!L334)))</f>
        <v>买</v>
      </c>
      <c r="M335" s="4" t="str">
        <f t="shared" ca="1" si="16"/>
        <v/>
      </c>
      <c r="N335" s="3">
        <f ca="1">IF(L334="买",E335/E334-1,0)-IF(M335=1,计算结果!B$17,0)</f>
        <v>2.6498474853871468E-2</v>
      </c>
      <c r="O335" s="2">
        <f t="shared" ca="1" si="17"/>
        <v>1.4430189142016043</v>
      </c>
      <c r="P335" s="3">
        <f ca="1">1-O335/MAX(O$2:O335)</f>
        <v>5.3724693703730564E-3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2">
        <v>505.39285714285717</v>
      </c>
      <c r="J336" s="32">
        <v>238.39285714285717</v>
      </c>
      <c r="K336" s="34">
        <f ca="1">IF(ROW()&gt;计算结果!B$18+1,SUM(OFFSET(I336,0,0,-计算结果!B$18,1))/SUM(OFFSET(J336,0,0,-计算结果!B$18,1)),SUM(OFFSET(I336,0,0,-ROW(),1))/SUM(OFFSET(J336,0,0,-ROW(),1)))</f>
        <v>1.5016679088129194</v>
      </c>
      <c r="L336" s="35" t="str">
        <f ca="1">(IF(K336&gt;计算结果!B$19,"卖",IF(K336&lt;计算结果!B$20,"买",'000300'!L335)))</f>
        <v>买</v>
      </c>
      <c r="M336" s="4" t="str">
        <f t="shared" ca="1" si="16"/>
        <v/>
      </c>
      <c r="N336" s="3">
        <f ca="1">IF(L335="买",E336/E335-1,0)-IF(M336=1,计算结果!B$17,0)</f>
        <v>9.1269057081586613E-3</v>
      </c>
      <c r="O336" s="2">
        <f t="shared" ca="1" si="17"/>
        <v>1.4561892117666118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2">
        <v>285.85714285714278</v>
      </c>
      <c r="J337" s="32">
        <v>492.85714285714278</v>
      </c>
      <c r="K337" s="34">
        <f ca="1">IF(ROW()&gt;计算结果!B$18+1,SUM(OFFSET(I337,0,0,-计算结果!B$18,1))/SUM(OFFSET(J337,0,0,-计算结果!B$18,1)),SUM(OFFSET(I337,0,0,-ROW(),1))/SUM(OFFSET(J337,0,0,-ROW(),1)))</f>
        <v>1.4388686886444348</v>
      </c>
      <c r="L337" s="35" t="str">
        <f ca="1">(IF(K337&gt;计算结果!B$19,"卖",IF(K337&lt;计算结果!B$20,"买",'000300'!L336)))</f>
        <v>买</v>
      </c>
      <c r="M337" s="4" t="str">
        <f t="shared" ca="1" si="16"/>
        <v/>
      </c>
      <c r="N337" s="3">
        <f ca="1">IF(L336="买",E337/E336-1,0)-IF(M337=1,计算结果!B$17,0)</f>
        <v>-9.6536017871130531E-3</v>
      </c>
      <c r="O337" s="2">
        <f t="shared" ca="1" si="17"/>
        <v>1.4421317409895269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2">
        <v>800.00184162062624</v>
      </c>
      <c r="J338" s="32">
        <v>18.001841620626237</v>
      </c>
      <c r="K338" s="34">
        <f ca="1">IF(ROW()&gt;计算结果!B$18+1,SUM(OFFSET(I338,0,0,-计算结果!B$18,1))/SUM(OFFSET(J338,0,0,-计算结果!B$18,1)),SUM(OFFSET(I338,0,0,-ROW(),1))/SUM(OFFSET(J338,0,0,-ROW(),1)))</f>
        <v>1.5052666797544474</v>
      </c>
      <c r="L338" s="35" t="str">
        <f ca="1">(IF(K338&gt;计算结果!B$19,"卖",IF(K338&lt;计算结果!B$20,"买",'000300'!L337)))</f>
        <v>买</v>
      </c>
      <c r="M338" s="4" t="str">
        <f t="shared" ca="1" si="16"/>
        <v/>
      </c>
      <c r="N338" s="3">
        <f ca="1">IF(L337="买",E338/E337-1,0)-IF(M338=1,计算结果!B$17,0)</f>
        <v>2.7412208429455465E-2</v>
      </c>
      <c r="O338" s="2">
        <f t="shared" ca="1" si="17"/>
        <v>1.4816637568562654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2">
        <v>441.9999999999996</v>
      </c>
      <c r="J339" s="32">
        <v>424.9999999999996</v>
      </c>
      <c r="K339" s="34">
        <f ca="1">IF(ROW()&gt;计算结果!B$18+1,SUM(OFFSET(I339,0,0,-计算结果!B$18,1))/SUM(OFFSET(J339,0,0,-计算结果!B$18,1)),SUM(OFFSET(I339,0,0,-ROW(),1))/SUM(OFFSET(J339,0,0,-ROW(),1)))</f>
        <v>1.5245127218683099</v>
      </c>
      <c r="L339" s="35" t="str">
        <f ca="1">(IF(K339&gt;计算结果!B$19,"卖",IF(K339&lt;计算结果!B$20,"买",'000300'!L338)))</f>
        <v>买</v>
      </c>
      <c r="M339" s="4" t="str">
        <f t="shared" ca="1" si="16"/>
        <v/>
      </c>
      <c r="N339" s="3">
        <f ca="1">IF(L338="买",E339/E338-1,0)-IF(M339=1,计算结果!B$17,0)</f>
        <v>-9.095574817518437E-3</v>
      </c>
      <c r="O339" s="2">
        <f t="shared" ca="1" si="17"/>
        <v>1.4681871733013738</v>
      </c>
      <c r="P339" s="3">
        <f ca="1">1-O339/MAX(O$2:O339)</f>
        <v>9.095574817518437E-3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2">
        <v>638.06227106227107</v>
      </c>
      <c r="J340" s="32">
        <v>171.06227106227107</v>
      </c>
      <c r="K340" s="34">
        <f ca="1">IF(ROW()&gt;计算结果!B$18+1,SUM(OFFSET(I340,0,0,-计算结果!B$18,1))/SUM(OFFSET(J340,0,0,-计算结果!B$18,1)),SUM(OFFSET(I340,0,0,-ROW(),1))/SUM(OFFSET(J340,0,0,-ROW(),1)))</f>
        <v>1.5116131485408959</v>
      </c>
      <c r="L340" s="35" t="str">
        <f ca="1">(IF(K340&gt;计算结果!B$19,"卖",IF(K340&lt;计算结果!B$20,"买",'000300'!L339)))</f>
        <v>买</v>
      </c>
      <c r="M340" s="4" t="str">
        <f t="shared" ca="1" si="16"/>
        <v/>
      </c>
      <c r="N340" s="3">
        <f ca="1">IF(L339="买",E340/E339-1,0)-IF(M340=1,计算结果!B$17,0)</f>
        <v>9.3804851379737375E-3</v>
      </c>
      <c r="O340" s="2">
        <f t="shared" ca="1" si="17"/>
        <v>1.481959481260291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2">
        <v>295.52380952380946</v>
      </c>
      <c r="J341" s="32">
        <v>509.52380952380946</v>
      </c>
      <c r="K341" s="34">
        <f ca="1">IF(ROW()&gt;计算结果!B$18+1,SUM(OFFSET(I341,0,0,-计算结果!B$18,1))/SUM(OFFSET(J341,0,0,-计算结果!B$18,1)),SUM(OFFSET(I341,0,0,-ROW(),1))/SUM(OFFSET(J341,0,0,-ROW(),1)))</f>
        <v>1.4856487699120633</v>
      </c>
      <c r="L341" s="35" t="str">
        <f ca="1">(IF(K341&gt;计算结果!B$19,"卖",IF(K341&lt;计算结果!B$20,"买",'000300'!L340)))</f>
        <v>买</v>
      </c>
      <c r="M341" s="4" t="str">
        <f t="shared" ca="1" si="16"/>
        <v/>
      </c>
      <c r="N341" s="3">
        <f ca="1">IF(L340="买",E341/E340-1,0)-IF(M341=1,计算结果!B$17,0)</f>
        <v>-2.8649619430428652E-3</v>
      </c>
      <c r="O341" s="2">
        <f t="shared" ca="1" si="17"/>
        <v>1.4777137237453486</v>
      </c>
      <c r="P341" s="3">
        <f ca="1">1-O341/MAX(O$2:O341)</f>
        <v>2.8649619430429762E-3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2">
        <v>39.315789473684212</v>
      </c>
      <c r="J342" s="32">
        <v>786.31578947368416</v>
      </c>
      <c r="K342" s="34">
        <f ca="1">IF(ROW()&gt;计算结果!B$18+1,SUM(OFFSET(I342,0,0,-计算结果!B$18,1))/SUM(OFFSET(J342,0,0,-计算结果!B$18,1)),SUM(OFFSET(I342,0,0,-ROW(),1))/SUM(OFFSET(J342,0,0,-ROW(),1)))</f>
        <v>1.3936824296959642</v>
      </c>
      <c r="L342" s="35" t="str">
        <f ca="1">(IF(K342&gt;计算结果!B$19,"卖",IF(K342&lt;计算结果!B$20,"买",'000300'!L341)))</f>
        <v>买</v>
      </c>
      <c r="M342" s="4" t="str">
        <f t="shared" ca="1" si="16"/>
        <v/>
      </c>
      <c r="N342" s="3">
        <f ca="1">IF(L341="买",E342/E341-1,0)-IF(M342=1,计算结果!B$17,0)</f>
        <v>-5.6398930771759836E-2</v>
      </c>
      <c r="O342" s="2">
        <f t="shared" ca="1" si="17"/>
        <v>1.3943722497393551</v>
      </c>
      <c r="P342" s="3">
        <f ca="1">1-O342/MAX(O$2:O342)</f>
        <v>5.9102311924513429E-2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2">
        <v>361.29411764705873</v>
      </c>
      <c r="J343" s="32">
        <v>435.29411764705873</v>
      </c>
      <c r="K343" s="34">
        <f ca="1">IF(ROW()&gt;计算结果!B$18+1,SUM(OFFSET(I343,0,0,-计算结果!B$18,1))/SUM(OFFSET(J343,0,0,-计算结果!B$18,1)),SUM(OFFSET(I343,0,0,-ROW(),1))/SUM(OFFSET(J343,0,0,-ROW(),1)))</f>
        <v>1.3648064196239738</v>
      </c>
      <c r="L343" s="35" t="str">
        <f ca="1">(IF(K343&gt;计算结果!B$19,"卖",IF(K343&lt;计算结果!B$20,"买",'000300'!L342)))</f>
        <v>买</v>
      </c>
      <c r="M343" s="4" t="str">
        <f t="shared" ca="1" si="16"/>
        <v/>
      </c>
      <c r="N343" s="3">
        <f ca="1">IF(L342="买",E343/E342-1,0)-IF(M343=1,计算结果!B$17,0)</f>
        <v>4.3553017277293549E-3</v>
      </c>
      <c r="O343" s="2">
        <f t="shared" ca="1" si="17"/>
        <v>1.4004451616077429</v>
      </c>
      <c r="P343" s="3">
        <f ca="1">1-O343/MAX(O$2:O343)</f>
        <v>5.5004418598021632E-2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2">
        <v>143.2784810126582</v>
      </c>
      <c r="J344" s="32">
        <v>682.27848101265818</v>
      </c>
      <c r="K344" s="34">
        <f ca="1">IF(ROW()&gt;计算结果!B$18+1,SUM(OFFSET(I344,0,0,-计算结果!B$18,1))/SUM(OFFSET(J344,0,0,-计算结果!B$18,1)),SUM(OFFSET(I344,0,0,-ROW(),1))/SUM(OFFSET(J344,0,0,-ROW(),1)))</f>
        <v>1.3569292944060387</v>
      </c>
      <c r="L344" s="35" t="str">
        <f ca="1">(IF(K344&gt;计算结果!B$19,"卖",IF(K344&lt;计算结果!B$20,"买",'000300'!L343)))</f>
        <v>买</v>
      </c>
      <c r="M344" s="4" t="str">
        <f t="shared" ca="1" si="16"/>
        <v/>
      </c>
      <c r="N344" s="3">
        <f ca="1">IF(L343="买",E344/E343-1,0)-IF(M344=1,计算结果!B$17,0)</f>
        <v>-2.3974720584020837E-2</v>
      </c>
      <c r="O344" s="2">
        <f t="shared" ca="1" si="17"/>
        <v>1.3668698801649533</v>
      </c>
      <c r="P344" s="3">
        <f ca="1">1-O344/MAX(O$2:O344)</f>
        <v>7.7660423615268481E-2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2">
        <v>413.72727272727241</v>
      </c>
      <c r="J345" s="32">
        <v>372.72727272727241</v>
      </c>
      <c r="K345" s="34">
        <f ca="1">IF(ROW()&gt;计算结果!B$18+1,SUM(OFFSET(I345,0,0,-计算结果!B$18,1))/SUM(OFFSET(J345,0,0,-计算结果!B$18,1)),SUM(OFFSET(I345,0,0,-ROW(),1))/SUM(OFFSET(J345,0,0,-ROW(),1)))</f>
        <v>1.3381479417668012</v>
      </c>
      <c r="L345" s="35" t="str">
        <f ca="1">(IF(K345&gt;计算结果!B$19,"卖",IF(K345&lt;计算结果!B$20,"买",'000300'!L344)))</f>
        <v>买</v>
      </c>
      <c r="M345" s="4" t="str">
        <f t="shared" ca="1" si="16"/>
        <v/>
      </c>
      <c r="N345" s="3">
        <f ca="1">IF(L344="买",E345/E344-1,0)-IF(M345=1,计算结果!B$17,0)</f>
        <v>2.6889405728680593E-3</v>
      </c>
      <c r="O345" s="2">
        <f t="shared" ca="1" si="17"/>
        <v>1.37054531204356</v>
      </c>
      <c r="P345" s="3">
        <f ca="1">1-O345/MAX(O$2:O345)</f>
        <v>7.5180307306365712E-2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2">
        <v>500.28571428571428</v>
      </c>
      <c r="J346" s="32">
        <v>294.28571428571428</v>
      </c>
      <c r="K346" s="34">
        <f ca="1">IF(ROW()&gt;计算结果!B$18+1,SUM(OFFSET(I346,0,0,-计算结果!B$18,1))/SUM(OFFSET(J346,0,0,-计算结果!B$18,1)),SUM(OFFSET(I346,0,0,-ROW(),1))/SUM(OFFSET(J346,0,0,-ROW(),1)))</f>
        <v>1.3396750436270168</v>
      </c>
      <c r="L346" s="35" t="str">
        <f ca="1">(IF(K346&gt;计算结果!B$19,"卖",IF(K346&lt;计算结果!B$20,"买",'000300'!L345)))</f>
        <v>买</v>
      </c>
      <c r="M346" s="4" t="str">
        <f t="shared" ca="1" si="16"/>
        <v/>
      </c>
      <c r="N346" s="3">
        <f ca="1">IF(L345="买",E346/E345-1,0)-IF(M346=1,计算结果!B$17,0)</f>
        <v>4.7007328519566016E-4</v>
      </c>
      <c r="O346" s="2">
        <f t="shared" ca="1" si="17"/>
        <v>1.3711895687809019</v>
      </c>
      <c r="P346" s="3">
        <f ca="1">1-O346/MAX(O$2:O346)</f>
        <v>7.4745574275207449E-2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2">
        <v>333.66666666666657</v>
      </c>
      <c r="J347" s="32">
        <v>476.66666666666657</v>
      </c>
      <c r="K347" s="34">
        <f ca="1">IF(ROW()&gt;计算结果!B$18+1,SUM(OFFSET(I347,0,0,-计算结果!B$18,1))/SUM(OFFSET(J347,0,0,-计算结果!B$18,1)),SUM(OFFSET(I347,0,0,-ROW(),1))/SUM(OFFSET(J347,0,0,-ROW(),1)))</f>
        <v>1.323568087473397</v>
      </c>
      <c r="L347" s="35" t="str">
        <f ca="1">(IF(K347&gt;计算结果!B$19,"卖",IF(K347&lt;计算结果!B$20,"买",'000300'!L346)))</f>
        <v>买</v>
      </c>
      <c r="M347" s="4" t="str">
        <f t="shared" ca="1" si="16"/>
        <v/>
      </c>
      <c r="N347" s="3">
        <f ca="1">IF(L346="买",E347/E346-1,0)-IF(M347=1,计算结果!B$17,0)</f>
        <v>-1.1091598114428169E-2</v>
      </c>
      <c r="O347" s="2">
        <f t="shared" ca="1" si="17"/>
        <v>1.3559808851452881</v>
      </c>
      <c r="P347" s="3">
        <f ca="1">1-O347/MAX(O$2:O347)</f>
        <v>8.5008124518942907E-2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2">
        <v>465.58139534883725</v>
      </c>
      <c r="J348" s="32">
        <v>325.58139534883725</v>
      </c>
      <c r="K348" s="34">
        <f ca="1">IF(ROW()&gt;计算结果!B$18+1,SUM(OFFSET(I348,0,0,-计算结果!B$18,1))/SUM(OFFSET(J348,0,0,-计算结果!B$18,1)),SUM(OFFSET(I348,0,0,-ROW(),1))/SUM(OFFSET(J348,0,0,-ROW(),1)))</f>
        <v>1.3662515890153131</v>
      </c>
      <c r="L348" s="35" t="str">
        <f ca="1">(IF(K348&gt;计算结果!B$19,"卖",IF(K348&lt;计算结果!B$20,"买",'000300'!L347)))</f>
        <v>买</v>
      </c>
      <c r="M348" s="4" t="str">
        <f t="shared" ca="1" si="16"/>
        <v/>
      </c>
      <c r="N348" s="3">
        <f ca="1">IF(L347="买",E348/E347-1,0)-IF(M348=1,计算结果!B$17,0)</f>
        <v>1.1761223790385245E-3</v>
      </c>
      <c r="O348" s="2">
        <f t="shared" ca="1" si="17"/>
        <v>1.3575756846098559</v>
      </c>
      <c r="P348" s="3">
        <f ca="1">1-O348/MAX(O$2:O348)</f>
        <v>8.3931982097551261E-2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2">
        <v>768.99099099099101</v>
      </c>
      <c r="J349" s="32">
        <v>40.990990990991008</v>
      </c>
      <c r="K349" s="34">
        <f ca="1">IF(ROW()&gt;计算结果!B$18+1,SUM(OFFSET(I349,0,0,-计算结果!B$18,1))/SUM(OFFSET(J349,0,0,-计算结果!B$18,1)),SUM(OFFSET(I349,0,0,-ROW(),1))/SUM(OFFSET(J349,0,0,-ROW(),1)))</f>
        <v>1.4077497054467869</v>
      </c>
      <c r="L349" s="35" t="str">
        <f ca="1">(IF(K349&gt;计算结果!B$19,"卖",IF(K349&lt;计算结果!B$20,"买",'000300'!L348)))</f>
        <v>买</v>
      </c>
      <c r="M349" s="4" t="str">
        <f t="shared" ca="1" si="16"/>
        <v/>
      </c>
      <c r="N349" s="3">
        <f ca="1">IF(L348="买",E349/E348-1,0)-IF(M349=1,计算结果!B$17,0)</f>
        <v>2.5377511883552861E-2</v>
      </c>
      <c r="O349" s="2">
        <f t="shared" ca="1" si="17"/>
        <v>1.3920275776788649</v>
      </c>
      <c r="P349" s="3">
        <f ca="1">1-O349/MAX(O$2:O349)</f>
        <v>6.0684455087089195E-2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2">
        <v>534.35820895522386</v>
      </c>
      <c r="J350" s="32">
        <v>228.35820895522386</v>
      </c>
      <c r="K350" s="34">
        <f ca="1">IF(ROW()&gt;计算结果!B$18+1,SUM(OFFSET(I350,0,0,-计算结果!B$18,1))/SUM(OFFSET(J350,0,0,-计算结果!B$18,1)),SUM(OFFSET(I350,0,0,-ROW(),1))/SUM(OFFSET(J350,0,0,-ROW(),1)))</f>
        <v>1.3859001371064821</v>
      </c>
      <c r="L350" s="35" t="str">
        <f ca="1">(IF(K350&gt;计算结果!B$19,"卖",IF(K350&lt;计算结果!B$20,"买",'000300'!L349)))</f>
        <v>买</v>
      </c>
      <c r="M350" s="4" t="str">
        <f t="shared" ca="1" si="16"/>
        <v/>
      </c>
      <c r="N350" s="3">
        <f ca="1">IF(L349="买",E350/E349-1,0)-IF(M350=1,计算结果!B$17,0)</f>
        <v>1.2807186591907493E-2</v>
      </c>
      <c r="O350" s="2">
        <f t="shared" ca="1" si="17"/>
        <v>1.4098555346072792</v>
      </c>
      <c r="P350" s="3">
        <f ca="1">1-O350/MAX(O$2:O350)</f>
        <v>4.8654465634710209E-2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2">
        <v>443.33333333333326</v>
      </c>
      <c r="J351" s="32">
        <v>333.33333333333326</v>
      </c>
      <c r="K351" s="34">
        <f ca="1">IF(ROW()&gt;计算结果!B$18+1,SUM(OFFSET(I351,0,0,-计算结果!B$18,1))/SUM(OFFSET(J351,0,0,-计算结果!B$18,1)),SUM(OFFSET(I351,0,0,-ROW(),1))/SUM(OFFSET(J351,0,0,-ROW(),1)))</f>
        <v>1.3659591872540779</v>
      </c>
      <c r="L351" s="35" t="str">
        <f ca="1">(IF(K351&gt;计算结果!B$19,"卖",IF(K351&lt;计算结果!B$20,"买",'000300'!L350)))</f>
        <v>买</v>
      </c>
      <c r="M351" s="4" t="str">
        <f t="shared" ca="1" si="16"/>
        <v/>
      </c>
      <c r="N351" s="3">
        <f ca="1">IF(L350="买",E351/E350-1,0)-IF(M351=1,计算结果!B$17,0)</f>
        <v>2.494587569013218E-3</v>
      </c>
      <c r="O351" s="2">
        <f t="shared" ca="1" si="17"/>
        <v>1.413372542698015</v>
      </c>
      <c r="P351" s="3">
        <f ca="1">1-O351/MAX(O$2:O351)</f>
        <v>4.6281250890846226E-2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2">
        <v>259.83018867924523</v>
      </c>
      <c r="J352" s="32">
        <v>552.83018867924523</v>
      </c>
      <c r="K352" s="34">
        <f ca="1">IF(ROW()&gt;计算结果!B$18+1,SUM(OFFSET(I352,0,0,-计算结果!B$18,1))/SUM(OFFSET(J352,0,0,-计算结果!B$18,1)),SUM(OFFSET(I352,0,0,-ROW(),1))/SUM(OFFSET(J352,0,0,-ROW(),1)))</f>
        <v>1.3262149213114884</v>
      </c>
      <c r="L352" s="35" t="str">
        <f ca="1">(IF(K352&gt;计算结果!B$19,"卖",IF(K352&lt;计算结果!B$20,"买",'000300'!L351)))</f>
        <v>买</v>
      </c>
      <c r="M352" s="4" t="str">
        <f t="shared" ca="1" si="16"/>
        <v/>
      </c>
      <c r="N352" s="3">
        <f ca="1">IF(L351="买",E352/E351-1,0)-IF(M352=1,计算结果!B$17,0)</f>
        <v>-3.5046554378204142E-3</v>
      </c>
      <c r="O352" s="2">
        <f t="shared" ca="1" si="17"/>
        <v>1.4084191589305823</v>
      </c>
      <c r="P352" s="3">
        <f ca="1">1-O352/MAX(O$2:O352)</f>
        <v>4.9623706491062958E-2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2">
        <v>311.11111111111114</v>
      </c>
      <c r="J353" s="32">
        <v>486.11111111111114</v>
      </c>
      <c r="K353" s="34">
        <f ca="1">IF(ROW()&gt;计算结果!B$18+1,SUM(OFFSET(I353,0,0,-计算结果!B$18,1))/SUM(OFFSET(J353,0,0,-计算结果!B$18,1)),SUM(OFFSET(I353,0,0,-ROW(),1))/SUM(OFFSET(J353,0,0,-ROW(),1)))</f>
        <v>1.3249945146546709</v>
      </c>
      <c r="L353" s="35" t="str">
        <f ca="1">(IF(K353&gt;计算结果!B$19,"卖",IF(K353&lt;计算结果!B$20,"买",'000300'!L352)))</f>
        <v>买</v>
      </c>
      <c r="M353" s="4" t="str">
        <f t="shared" ca="1" si="16"/>
        <v/>
      </c>
      <c r="N353" s="3">
        <f ca="1">IF(L352="买",E353/E352-1,0)-IF(M353=1,计算结果!B$17,0)</f>
        <v>-1.4847809948033142E-3</v>
      </c>
      <c r="O353" s="2">
        <f t="shared" ca="1" si="17"/>
        <v>1.4063279649306852</v>
      </c>
      <c r="P353" s="3">
        <f ca="1">1-O353/MAX(O$2:O353)</f>
        <v>5.1034807149576755E-2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2">
        <v>616.69721115537845</v>
      </c>
      <c r="J354" s="32">
        <v>175.69721115537845</v>
      </c>
      <c r="K354" s="34">
        <f ca="1">IF(ROW()&gt;计算结果!B$18+1,SUM(OFFSET(I354,0,0,-计算结果!B$18,1))/SUM(OFFSET(J354,0,0,-计算结果!B$18,1)),SUM(OFFSET(I354,0,0,-ROW(),1))/SUM(OFFSET(J354,0,0,-ROW(),1)))</f>
        <v>1.3360587826175478</v>
      </c>
      <c r="L354" s="35" t="str">
        <f ca="1">(IF(K354&gt;计算结果!B$19,"卖",IF(K354&lt;计算结果!B$20,"买",'000300'!L353)))</f>
        <v>买</v>
      </c>
      <c r="M354" s="4" t="str">
        <f t="shared" ca="1" si="16"/>
        <v/>
      </c>
      <c r="N354" s="3">
        <f ca="1">IF(L353="买",E354/E353-1,0)-IF(M354=1,计算结果!B$17,0)</f>
        <v>5.9329353009651697E-3</v>
      </c>
      <c r="O354" s="2">
        <f t="shared" ca="1" si="17"/>
        <v>1.414671617758557</v>
      </c>
      <c r="P354" s="3">
        <f ca="1">1-O354/MAX(O$2:O354)</f>
        <v>4.5404658057527247E-2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2">
        <v>694.03753351206433</v>
      </c>
      <c r="J355" s="32">
        <v>82.037533512064329</v>
      </c>
      <c r="K355" s="34">
        <f ca="1">IF(ROW()&gt;计算结果!B$18+1,SUM(OFFSET(I355,0,0,-计算结果!B$18,1))/SUM(OFFSET(J355,0,0,-计算结果!B$18,1)),SUM(OFFSET(I355,0,0,-ROW(),1))/SUM(OFFSET(J355,0,0,-ROW(),1)))</f>
        <v>1.3342505997202414</v>
      </c>
      <c r="L355" s="35" t="str">
        <f ca="1">(IF(K355&gt;计算结果!B$19,"卖",IF(K355&lt;计算结果!B$20,"买",'000300'!L354)))</f>
        <v>买</v>
      </c>
      <c r="M355" s="4" t="str">
        <f t="shared" ca="1" si="16"/>
        <v/>
      </c>
      <c r="N355" s="3">
        <f ca="1">IF(L354="买",E355/E354-1,0)-IF(M355=1,计算结果!B$17,0)</f>
        <v>1.7887939079472837E-2</v>
      </c>
      <c r="O355" s="2">
        <f t="shared" ca="1" si="17"/>
        <v>1.4399771774744814</v>
      </c>
      <c r="P355" s="3">
        <f ca="1">1-O355/MAX(O$2:O355)</f>
        <v>2.8328914735311739E-2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2">
        <v>379.99999999999966</v>
      </c>
      <c r="J356" s="32">
        <v>399.99999999999966</v>
      </c>
      <c r="K356" s="34">
        <f ca="1">IF(ROW()&gt;计算结果!B$18+1,SUM(OFFSET(I356,0,0,-计算结果!B$18,1))/SUM(OFFSET(J356,0,0,-计算结果!B$18,1)),SUM(OFFSET(I356,0,0,-ROW(),1))/SUM(OFFSET(J356,0,0,-ROW(),1)))</f>
        <v>1.3375137249908764</v>
      </c>
      <c r="L356" s="35" t="str">
        <f ca="1">(IF(K356&gt;计算结果!B$19,"卖",IF(K356&lt;计算结果!B$20,"买",'000300'!L355)))</f>
        <v>买</v>
      </c>
      <c r="M356" s="4" t="str">
        <f t="shared" ca="1" si="16"/>
        <v/>
      </c>
      <c r="N356" s="3">
        <f ca="1">IF(L355="买",E356/E355-1,0)-IF(M356=1,计算结果!B$17,0)</f>
        <v>3.5939299257004009E-4</v>
      </c>
      <c r="O356" s="2">
        <f t="shared" ca="1" si="17"/>
        <v>1.4404946951815265</v>
      </c>
      <c r="P356" s="3">
        <f ca="1">1-O356/MAX(O$2:O356)</f>
        <v>2.7979702956184682E-2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2">
        <v>350.14285714285705</v>
      </c>
      <c r="J357" s="32">
        <v>407.14285714285705</v>
      </c>
      <c r="K357" s="34">
        <f ca="1">IF(ROW()&gt;计算结果!B$18+1,SUM(OFFSET(I357,0,0,-计算结果!B$18,1))/SUM(OFFSET(J357,0,0,-计算结果!B$18,1)),SUM(OFFSET(I357,0,0,-ROW(),1))/SUM(OFFSET(J357,0,0,-ROW(),1)))</f>
        <v>1.3416156075529511</v>
      </c>
      <c r="L357" s="35" t="str">
        <f ca="1">(IF(K357&gt;计算结果!B$19,"卖",IF(K357&lt;计算结果!B$20,"买",'000300'!L356)))</f>
        <v>买</v>
      </c>
      <c r="M357" s="4" t="str">
        <f t="shared" ca="1" si="16"/>
        <v/>
      </c>
      <c r="N357" s="3">
        <f ca="1">IF(L356="买",E357/E356-1,0)-IF(M357=1,计算结果!B$17,0)</f>
        <v>-7.4052349879027979E-4</v>
      </c>
      <c r="O357" s="2">
        <f t="shared" ca="1" si="17"/>
        <v>1.4394279750098617</v>
      </c>
      <c r="P357" s="3">
        <f ca="1">1-O357/MAX(O$2:O357)</f>
        <v>2.8699506827446819E-2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2">
        <v>722.01345668629097</v>
      </c>
      <c r="J358" s="32">
        <v>56.013456686290965</v>
      </c>
      <c r="K358" s="34">
        <f ca="1">IF(ROW()&gt;计算结果!B$18+1,SUM(OFFSET(I358,0,0,-计算结果!B$18,1))/SUM(OFFSET(J358,0,0,-计算结果!B$18,1)),SUM(OFFSET(I358,0,0,-ROW(),1))/SUM(OFFSET(J358,0,0,-ROW(),1)))</f>
        <v>1.4359964734354909</v>
      </c>
      <c r="L358" s="35" t="str">
        <f ca="1">(IF(K358&gt;计算结果!B$19,"卖",IF(K358&lt;计算结果!B$20,"买",'000300'!L357)))</f>
        <v>买</v>
      </c>
      <c r="M358" s="4" t="str">
        <f t="shared" ca="1" si="16"/>
        <v/>
      </c>
      <c r="N358" s="3">
        <f ca="1">IF(L357="买",E358/E357-1,0)-IF(M358=1,计算结果!B$17,0)</f>
        <v>2.3648276823514669E-2</v>
      </c>
      <c r="O358" s="2">
        <f t="shared" ca="1" si="17"/>
        <v>1.4734679662304062</v>
      </c>
      <c r="P358" s="3">
        <f ca="1">1-O358/MAX(O$2:O358)</f>
        <v>5.7299238860858415E-3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2">
        <v>274.39534883720927</v>
      </c>
      <c r="J359" s="32">
        <v>481.39534883720927</v>
      </c>
      <c r="K359" s="34">
        <f ca="1">IF(ROW()&gt;计算结果!B$18+1,SUM(OFFSET(I359,0,0,-计算结果!B$18,1))/SUM(OFFSET(J359,0,0,-计算结果!B$18,1)),SUM(OFFSET(I359,0,0,-ROW(),1))/SUM(OFFSET(J359,0,0,-ROW(),1)))</f>
        <v>1.368223175052165</v>
      </c>
      <c r="L359" s="35" t="str">
        <f ca="1">(IF(K359&gt;计算结果!B$19,"卖",IF(K359&lt;计算结果!B$20,"买",'000300'!L358)))</f>
        <v>买</v>
      </c>
      <c r="M359" s="4" t="str">
        <f t="shared" ca="1" si="16"/>
        <v/>
      </c>
      <c r="N359" s="3">
        <f ca="1">IF(L358="买",E359/E358-1,0)-IF(M359=1,计算结果!B$17,0)</f>
        <v>-8.3146969436309615E-4</v>
      </c>
      <c r="O359" s="2">
        <f t="shared" ca="1" si="17"/>
        <v>1.4722428222708708</v>
      </c>
      <c r="P359" s="3">
        <f ca="1">1-O359/MAX(O$2:O359)</f>
        <v>6.5566293223866534E-3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2">
        <v>649.96008869179593</v>
      </c>
      <c r="J360" s="32">
        <v>117.96008869179593</v>
      </c>
      <c r="K360" s="34">
        <f ca="1">IF(ROW()&gt;计算结果!B$18+1,SUM(OFFSET(I360,0,0,-计算结果!B$18,1))/SUM(OFFSET(J360,0,0,-计算结果!B$18,1)),SUM(OFFSET(I360,0,0,-ROW(),1))/SUM(OFFSET(J360,0,0,-ROW(),1)))</f>
        <v>1.3978730216130995</v>
      </c>
      <c r="L360" s="35" t="str">
        <f ca="1">(IF(K360&gt;计算结果!B$19,"卖",IF(K360&lt;计算结果!B$20,"买",'000300'!L359)))</f>
        <v>买</v>
      </c>
      <c r="M360" s="4" t="str">
        <f t="shared" ca="1" si="16"/>
        <v/>
      </c>
      <c r="N360" s="3">
        <f ca="1">IF(L359="买",E360/E359-1,0)-IF(M360=1,计算结果!B$17,0)</f>
        <v>1.8917329048179221E-2</v>
      </c>
      <c r="O360" s="2">
        <f t="shared" ca="1" si="17"/>
        <v>1.5000937241785888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2">
        <v>247.09090909090909</v>
      </c>
      <c r="J361" s="32">
        <v>549.09090909090912</v>
      </c>
      <c r="K361" s="34">
        <f ca="1">IF(ROW()&gt;计算结果!B$18+1,SUM(OFFSET(I361,0,0,-计算结果!B$18,1))/SUM(OFFSET(J361,0,0,-计算结果!B$18,1)),SUM(OFFSET(I361,0,0,-ROW(),1))/SUM(OFFSET(J361,0,0,-ROW(),1)))</f>
        <v>1.3864774453220932</v>
      </c>
      <c r="L361" s="35" t="str">
        <f ca="1">(IF(K361&gt;计算结果!B$19,"卖",IF(K361&lt;计算结果!B$20,"买",'000300'!L360)))</f>
        <v>买</v>
      </c>
      <c r="M361" s="4" t="str">
        <f t="shared" ca="1" si="16"/>
        <v/>
      </c>
      <c r="N361" s="3">
        <f ca="1">IF(L360="买",E361/E360-1,0)-IF(M361=1,计算结果!B$17,0)</f>
        <v>-6.5618553434764193E-3</v>
      </c>
      <c r="O361" s="2">
        <f t="shared" ca="1" si="17"/>
        <v>1.490250326158872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2">
        <v>251.42857142857142</v>
      </c>
      <c r="J362" s="32">
        <v>571.42857142857144</v>
      </c>
      <c r="K362" s="34">
        <f ca="1">IF(ROW()&gt;计算结果!B$18+1,SUM(OFFSET(I362,0,0,-计算结果!B$18,1))/SUM(OFFSET(J362,0,0,-计算结果!B$18,1)),SUM(OFFSET(I362,0,0,-ROW(),1))/SUM(OFFSET(J362,0,0,-ROW(),1)))</f>
        <v>1.378449216304237</v>
      </c>
      <c r="L362" s="35" t="str">
        <f ca="1">(IF(K362&gt;计算结果!B$19,"卖",IF(K362&lt;计算结果!B$20,"买",'000300'!L361)))</f>
        <v>买</v>
      </c>
      <c r="M362" s="4" t="str">
        <f t="shared" ca="1" si="16"/>
        <v/>
      </c>
      <c r="N362" s="3">
        <f ca="1">IF(L361="买",E362/E361-1,0)-IF(M362=1,计算结果!B$17,0)</f>
        <v>-1.2756819583135459E-2</v>
      </c>
      <c r="O362" s="2">
        <f t="shared" ca="1" si="17"/>
        <v>1.4712394716143544</v>
      </c>
      <c r="P362" s="3">
        <f ca="1">1-O362/MAX(O$2:O362)</f>
        <v>1.9234966521864627E-2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2">
        <v>782.00715563506265</v>
      </c>
      <c r="J363" s="32">
        <v>44.007155635062645</v>
      </c>
      <c r="K363" s="34">
        <f ca="1">IF(ROW()&gt;计算结果!B$18+1,SUM(OFFSET(I363,0,0,-计算结果!B$18,1))/SUM(OFFSET(J363,0,0,-计算结果!B$18,1)),SUM(OFFSET(I363,0,0,-ROW(),1))/SUM(OFFSET(J363,0,0,-ROW(),1)))</f>
        <v>1.4605259391267609</v>
      </c>
      <c r="L363" s="35" t="str">
        <f ca="1">(IF(K363&gt;计算结果!B$19,"卖",IF(K363&lt;计算结果!B$20,"买",'000300'!L362)))</f>
        <v>买</v>
      </c>
      <c r="M363" s="4" t="str">
        <f t="shared" ca="1" si="16"/>
        <v/>
      </c>
      <c r="N363" s="3">
        <f ca="1">IF(L362="买",E363/E362-1,0)-IF(M363=1,计算结果!B$17,0)</f>
        <v>1.8427721265461106E-2</v>
      </c>
      <c r="O363" s="2">
        <f t="shared" ca="1" si="17"/>
        <v>1.498351062512008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2">
        <v>345</v>
      </c>
      <c r="J364" s="32">
        <v>460</v>
      </c>
      <c r="K364" s="34">
        <f ca="1">IF(ROW()&gt;计算结果!B$18+1,SUM(OFFSET(I364,0,0,-计算结果!B$18,1))/SUM(OFFSET(J364,0,0,-计算结果!B$18,1)),SUM(OFFSET(I364,0,0,-ROW(),1))/SUM(OFFSET(J364,0,0,-ROW(),1)))</f>
        <v>1.4326371186833311</v>
      </c>
      <c r="L364" s="35" t="str">
        <f ca="1">(IF(K364&gt;计算结果!B$19,"卖",IF(K364&lt;计算结果!B$20,"买",'000300'!L363)))</f>
        <v>买</v>
      </c>
      <c r="M364" s="4" t="str">
        <f t="shared" ca="1" si="16"/>
        <v/>
      </c>
      <c r="N364" s="3">
        <f ca="1">IF(L363="买",E364/E363-1,0)-IF(M364=1,计算结果!B$17,0)</f>
        <v>-5.8152648941269813E-3</v>
      </c>
      <c r="O364" s="2">
        <f t="shared" ca="1" si="17"/>
        <v>1.4896377541791042</v>
      </c>
      <c r="P364" s="3">
        <f ca="1">1-O364/MAX(O$2:O364)</f>
        <v>6.9702111481134699E-3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2">
        <v>512.59459459459458</v>
      </c>
      <c r="J365" s="32">
        <v>294.59459459459458</v>
      </c>
      <c r="K365" s="34">
        <f ca="1">IF(ROW()&gt;计算结果!B$18+1,SUM(OFFSET(I365,0,0,-计算结果!B$18,1))/SUM(OFFSET(J365,0,0,-计算结果!B$18,1)),SUM(OFFSET(I365,0,0,-ROW(),1))/SUM(OFFSET(J365,0,0,-ROW(),1)))</f>
        <v>1.4776153374877934</v>
      </c>
      <c r="L365" s="35" t="str">
        <f ca="1">(IF(K365&gt;计算结果!B$19,"卖",IF(K365&lt;计算结果!B$20,"买",'000300'!L364)))</f>
        <v>买</v>
      </c>
      <c r="M365" s="4" t="str">
        <f t="shared" ca="1" si="16"/>
        <v/>
      </c>
      <c r="N365" s="3">
        <f ca="1">IF(L364="买",E365/E364-1,0)-IF(M365=1,计算结果!B$17,0)</f>
        <v>1.1982161468486741E-3</v>
      </c>
      <c r="O365" s="2">
        <f t="shared" ca="1" si="17"/>
        <v>1.4914226621891169</v>
      </c>
      <c r="P365" s="3">
        <f ca="1">1-O365/MAX(O$2:O365)</f>
        <v>5.7803468208094122E-3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2">
        <v>487.49999999999994</v>
      </c>
      <c r="J366" s="32">
        <v>312.49999999999994</v>
      </c>
      <c r="K366" s="34">
        <f ca="1">IF(ROW()&gt;计算结果!B$18+1,SUM(OFFSET(I366,0,0,-计算结果!B$18,1))/SUM(OFFSET(J366,0,0,-计算结果!B$18,1)),SUM(OFFSET(I366,0,0,-ROW(),1))/SUM(OFFSET(J366,0,0,-ROW(),1)))</f>
        <v>1.5014488850796079</v>
      </c>
      <c r="L366" s="35" t="str">
        <f ca="1">(IF(K366&gt;计算结果!B$19,"卖",IF(K366&lt;计算结果!B$20,"买",'000300'!L365)))</f>
        <v>买</v>
      </c>
      <c r="M366" s="4" t="str">
        <f t="shared" ca="1" si="16"/>
        <v/>
      </c>
      <c r="N366" s="3">
        <f ca="1">IF(L365="买",E366/E365-1,0)-IF(M366=1,计算结果!B$17,0)</f>
        <v>4.5676004872108322E-3</v>
      </c>
      <c r="O366" s="2">
        <f t="shared" ca="1" si="17"/>
        <v>1.4982348850675691</v>
      </c>
      <c r="P366" s="3">
        <f ca="1">1-O366/MAX(O$2:O366)</f>
        <v>1.2391486485536785E-3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2">
        <v>306.51219512195115</v>
      </c>
      <c r="J367" s="32">
        <v>519.51219512195121</v>
      </c>
      <c r="K367" s="34">
        <f ca="1">IF(ROW()&gt;计算结果!B$18+1,SUM(OFFSET(I367,0,0,-计算结果!B$18,1))/SUM(OFFSET(J367,0,0,-计算结果!B$18,1)),SUM(OFFSET(I367,0,0,-ROW(),1))/SUM(OFFSET(J367,0,0,-ROW(),1)))</f>
        <v>1.455187192133522</v>
      </c>
      <c r="L367" s="35" t="str">
        <f ca="1">(IF(K367&gt;计算结果!B$19,"卖",IF(K367&lt;计算结果!B$20,"买",'000300'!L366)))</f>
        <v>买</v>
      </c>
      <c r="M367" s="4" t="str">
        <f t="shared" ca="1" si="16"/>
        <v/>
      </c>
      <c r="N367" s="3">
        <f ca="1">IF(L366="买",E367/E366-1,0)-IF(M367=1,计算结果!B$17,0)</f>
        <v>4.4410920856918779E-4</v>
      </c>
      <c r="O367" s="2">
        <f t="shared" ca="1" si="17"/>
        <v>1.4989002649766272</v>
      </c>
      <c r="P367" s="3">
        <f ca="1">1-O367/MAX(O$2:O367)</f>
        <v>7.9558975731008896E-4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2">
        <v>40.736842105263165</v>
      </c>
      <c r="J368" s="32">
        <v>814.73684210526312</v>
      </c>
      <c r="K368" s="34">
        <f ca="1">IF(ROW()&gt;计算结果!B$18+1,SUM(OFFSET(I368,0,0,-计算结果!B$18,1))/SUM(OFFSET(J368,0,0,-计算结果!B$18,1)),SUM(OFFSET(I368,0,0,-ROW(),1))/SUM(OFFSET(J368,0,0,-ROW(),1)))</f>
        <v>1.3994892147079192</v>
      </c>
      <c r="L368" s="35" t="str">
        <f ca="1">(IF(K368&gt;计算结果!B$19,"卖",IF(K368&lt;计算结果!B$20,"买",'000300'!L367)))</f>
        <v>买</v>
      </c>
      <c r="M368" s="4" t="str">
        <f t="shared" ca="1" si="16"/>
        <v/>
      </c>
      <c r="N368" s="3">
        <f ca="1">IF(L367="买",E368/E367-1,0)-IF(M368=1,计算结果!B$17,0)</f>
        <v>-5.1514937993235699E-2</v>
      </c>
      <c r="O368" s="2">
        <f t="shared" ca="1" si="17"/>
        <v>1.4216845107683116</v>
      </c>
      <c r="P368" s="3">
        <f ca="1">1-O368/MAX(O$2:O368)</f>
        <v>5.2269542993529927E-2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2">
        <v>543.72413793103442</v>
      </c>
      <c r="J369" s="32">
        <v>251.72413793103442</v>
      </c>
      <c r="K369" s="34">
        <f ca="1">IF(ROW()&gt;计算结果!B$18+1,SUM(OFFSET(I369,0,0,-计算结果!B$18,1))/SUM(OFFSET(J369,0,0,-计算结果!B$18,1)),SUM(OFFSET(I369,0,0,-ROW(),1))/SUM(OFFSET(J369,0,0,-ROW(),1)))</f>
        <v>1.409666504531502</v>
      </c>
      <c r="L369" s="35" t="str">
        <f ca="1">(IF(K369&gt;计算结果!B$19,"卖",IF(K369&lt;计算结果!B$20,"买",'000300'!L368)))</f>
        <v>买</v>
      </c>
      <c r="M369" s="4" t="str">
        <f t="shared" ca="1" si="16"/>
        <v/>
      </c>
      <c r="N369" s="3">
        <f ca="1">IF(L368="买",E369/E368-1,0)-IF(M369=1,计算结果!B$17,0)</f>
        <v>8.2015318440817886E-3</v>
      </c>
      <c r="O369" s="2">
        <f t="shared" ca="1" si="17"/>
        <v>1.4333445015556157</v>
      </c>
      <c r="P369" s="3">
        <f ca="1">1-O369/MAX(O$2:O369)</f>
        <v>4.4496701470785216E-2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2">
        <v>690.94481236203092</v>
      </c>
      <c r="J370" s="32">
        <v>124.94481236203092</v>
      </c>
      <c r="K370" s="34">
        <f ca="1">IF(ROW()&gt;计算结果!B$18+1,SUM(OFFSET(I370,0,0,-计算结果!B$18,1))/SUM(OFFSET(J370,0,0,-计算结果!B$18,1)),SUM(OFFSET(I370,0,0,-ROW(),1))/SUM(OFFSET(J370,0,0,-ROW(),1)))</f>
        <v>1.4008817216116589</v>
      </c>
      <c r="L370" s="35" t="str">
        <f ca="1">(IF(K370&gt;计算结果!B$19,"卖",IF(K370&lt;计算结果!B$20,"买",'000300'!L369)))</f>
        <v>买</v>
      </c>
      <c r="M370" s="4" t="str">
        <f t="shared" ca="1" si="16"/>
        <v/>
      </c>
      <c r="N370" s="3">
        <f ca="1">IF(L369="买",E370/E369-1,0)-IF(M370=1,计算结果!B$17,0)</f>
        <v>1.1141158179393207E-2</v>
      </c>
      <c r="O370" s="2">
        <f t="shared" ca="1" si="17"/>
        <v>1.4493136193730103</v>
      </c>
      <c r="P370" s="3">
        <f ca="1">1-O370/MAX(O$2:O370)</f>
        <v>3.385128808093929E-2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2">
        <v>437.4444444444444</v>
      </c>
      <c r="J371" s="32">
        <v>344.4444444444444</v>
      </c>
      <c r="K371" s="34">
        <f ca="1">IF(ROW()&gt;计算结果!B$18+1,SUM(OFFSET(I371,0,0,-计算结果!B$18,1))/SUM(OFFSET(J371,0,0,-计算结果!B$18,1)),SUM(OFFSET(I371,0,0,-ROW(),1))/SUM(OFFSET(J371,0,0,-ROW(),1)))</f>
        <v>1.3615124604710882</v>
      </c>
      <c r="L371" s="35" t="str">
        <f ca="1">(IF(K371&gt;计算结果!B$19,"卖",IF(K371&lt;计算结果!B$20,"买",'000300'!L370)))</f>
        <v>买</v>
      </c>
      <c r="M371" s="4" t="str">
        <f t="shared" ca="1" si="16"/>
        <v/>
      </c>
      <c r="N371" s="3">
        <f ca="1">IF(L370="买",E371/E370-1,0)-IF(M371=1,计算结果!B$17,0)</f>
        <v>8.52614319548195E-4</v>
      </c>
      <c r="O371" s="2">
        <f t="shared" ca="1" si="17"/>
        <v>1.450549324918404</v>
      </c>
      <c r="P371" s="3">
        <f ca="1">1-O371/MAX(O$2:O371)</f>
        <v>3.3027535854343926E-2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2">
        <v>130.60975609756096</v>
      </c>
      <c r="J372" s="32">
        <v>725.60975609756099</v>
      </c>
      <c r="K372" s="34">
        <f ca="1">IF(ROW()&gt;计算结果!B$18+1,SUM(OFFSET(I372,0,0,-计算结果!B$18,1))/SUM(OFFSET(J372,0,0,-计算结果!B$18,1)),SUM(OFFSET(I372,0,0,-ROW(),1))/SUM(OFFSET(J372,0,0,-ROW(),1)))</f>
        <v>1.3037501987719935</v>
      </c>
      <c r="L372" s="35" t="str">
        <f ca="1">(IF(K372&gt;计算结果!B$19,"卖",IF(K372&lt;计算结果!B$20,"买",'000300'!L371)))</f>
        <v>买</v>
      </c>
      <c r="M372" s="4" t="str">
        <f t="shared" ca="1" si="16"/>
        <v/>
      </c>
      <c r="N372" s="3">
        <f ca="1">IF(L371="买",E372/E371-1,0)-IF(M372=1,计算结果!B$17,0)</f>
        <v>-2.677986340667815E-2</v>
      </c>
      <c r="O372" s="2">
        <f t="shared" ca="1" si="17"/>
        <v>1.4117038121324399</v>
      </c>
      <c r="P372" s="3">
        <f ca="1">1-O372/MAX(O$2:O372)</f>
        <v>5.8922926362183659E-2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2">
        <v>584.89932885906035</v>
      </c>
      <c r="J373" s="32">
        <v>234.89932885906035</v>
      </c>
      <c r="K373" s="34">
        <f ca="1">IF(ROW()&gt;计算结果!B$18+1,SUM(OFFSET(I373,0,0,-计算结果!B$18,1))/SUM(OFFSET(J373,0,0,-计算结果!B$18,1)),SUM(OFFSET(I373,0,0,-ROW(),1))/SUM(OFFSET(J373,0,0,-ROW(),1)))</f>
        <v>1.339508527592475</v>
      </c>
      <c r="L373" s="35" t="str">
        <f ca="1">(IF(K373&gt;计算结果!B$19,"卖",IF(K373&lt;计算结果!B$20,"买",'000300'!L372)))</f>
        <v>买</v>
      </c>
      <c r="M373" s="4" t="str">
        <f t="shared" ca="1" si="16"/>
        <v/>
      </c>
      <c r="N373" s="3">
        <f ca="1">IF(L372="买",E373/E372-1,0)-IF(M373=1,计算结果!B$17,0)</f>
        <v>6.3966363418721528E-3</v>
      </c>
      <c r="O373" s="2">
        <f t="shared" ca="1" si="17"/>
        <v>1.4207339680410858</v>
      </c>
      <c r="P373" s="3">
        <f ca="1">1-O373/MAX(O$2:O373)</f>
        <v>5.2903198552449293E-2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2">
        <v>540.27272727272725</v>
      </c>
      <c r="J374" s="32">
        <v>257.27272727272725</v>
      </c>
      <c r="K374" s="34">
        <f ca="1">IF(ROW()&gt;计算结果!B$18+1,SUM(OFFSET(I374,0,0,-计算结果!B$18,1))/SUM(OFFSET(J374,0,0,-计算结果!B$18,1)),SUM(OFFSET(I374,0,0,-ROW(),1))/SUM(OFFSET(J374,0,0,-ROW(),1)))</f>
        <v>1.3134826638263895</v>
      </c>
      <c r="L374" s="35" t="str">
        <f ca="1">(IF(K374&gt;计算结果!B$19,"卖",IF(K374&lt;计算结果!B$20,"买",'000300'!L373)))</f>
        <v>买</v>
      </c>
      <c r="M374" s="4" t="str">
        <f t="shared" ca="1" si="16"/>
        <v/>
      </c>
      <c r="N374" s="3">
        <f ca="1">IF(L373="买",E374/E373-1,0)-IF(M374=1,计算结果!B$17,0)</f>
        <v>8.058341200871233E-3</v>
      </c>
      <c r="O374" s="2">
        <f t="shared" ca="1" si="17"/>
        <v>1.4321827271112284</v>
      </c>
      <c r="P374" s="3">
        <f ca="1">1-O374/MAX(O$2:O374)</f>
        <v>4.5271169376131182E-2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2">
        <v>358.09090909090912</v>
      </c>
      <c r="J375" s="32">
        <v>459.09090909090912</v>
      </c>
      <c r="K375" s="34">
        <f ca="1">IF(ROW()&gt;计算结果!B$18+1,SUM(OFFSET(I375,0,0,-计算结果!B$18,1))/SUM(OFFSET(J375,0,0,-计算结果!B$18,1)),SUM(OFFSET(I375,0,0,-ROW(),1))/SUM(OFFSET(J375,0,0,-ROW(),1)))</f>
        <v>1.261060915141478</v>
      </c>
      <c r="L375" s="35" t="str">
        <f ca="1">(IF(K375&gt;计算结果!B$19,"卖",IF(K375&lt;计算结果!B$20,"买",'000300'!L374)))</f>
        <v>买</v>
      </c>
      <c r="M375" s="4" t="str">
        <f t="shared" ca="1" si="16"/>
        <v/>
      </c>
      <c r="N375" s="3">
        <f ca="1">IF(L374="买",E375/E374-1,0)-IF(M375=1,计算结果!B$17,0)</f>
        <v>1.5412638363456743E-3</v>
      </c>
      <c r="O375" s="2">
        <f t="shared" ca="1" si="17"/>
        <v>1.4343900985555638</v>
      </c>
      <c r="P375" s="3">
        <f ca="1">1-O375/MAX(O$2:O375)</f>
        <v>4.3799680355974147E-2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2">
        <v>697.02597402597405</v>
      </c>
      <c r="J376" s="32">
        <v>124.02597402597405</v>
      </c>
      <c r="K376" s="34">
        <f ca="1">IF(ROW()&gt;计算结果!B$18+1,SUM(OFFSET(I376,0,0,-计算结果!B$18,1))/SUM(OFFSET(J376,0,0,-计算结果!B$18,1)),SUM(OFFSET(I376,0,0,-ROW(),1))/SUM(OFFSET(J376,0,0,-ROW(),1)))</f>
        <v>1.3263993652461861</v>
      </c>
      <c r="L376" s="35" t="str">
        <f ca="1">(IF(K376&gt;计算结果!B$19,"卖",IF(K376&lt;计算结果!B$20,"买",'000300'!L375)))</f>
        <v>买</v>
      </c>
      <c r="M376" s="4" t="str">
        <f t="shared" ca="1" si="16"/>
        <v/>
      </c>
      <c r="N376" s="3">
        <f ca="1">IF(L375="买",E376/E375-1,0)-IF(M376=1,计算结果!B$17,0)</f>
        <v>1.1817806968456468E-2</v>
      </c>
      <c r="O376" s="2">
        <f t="shared" ca="1" si="17"/>
        <v>1.4513414438577588</v>
      </c>
      <c r="P376" s="3">
        <f ca="1">1-O376/MAX(O$2:O376)</f>
        <v>3.2499489555244621E-2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2">
        <v>343.33333333333303</v>
      </c>
      <c r="J377" s="32">
        <v>333.33333333333303</v>
      </c>
      <c r="K377" s="34">
        <f ca="1">IF(ROW()&gt;计算结果!B$18+1,SUM(OFFSET(I377,0,0,-计算结果!B$18,1))/SUM(OFFSET(J377,0,0,-计算结果!B$18,1)),SUM(OFFSET(I377,0,0,-ROW(),1))/SUM(OFFSET(J377,0,0,-ROW(),1)))</f>
        <v>1.302207493353664</v>
      </c>
      <c r="L377" s="35" t="str">
        <f ca="1">(IF(K377&gt;计算结果!B$19,"卖",IF(K377&lt;计算结果!B$20,"买",'000300'!L376)))</f>
        <v>买</v>
      </c>
      <c r="M377" s="4" t="str">
        <f t="shared" ca="1" si="16"/>
        <v/>
      </c>
      <c r="N377" s="3">
        <f ca="1">IF(L376="买",E377/E376-1,0)-IF(M377=1,计算结果!B$17,0)</f>
        <v>-2.0885334420051027E-3</v>
      </c>
      <c r="O377" s="2">
        <f t="shared" ca="1" si="17"/>
        <v>1.4483102687164939</v>
      </c>
      <c r="P377" s="3">
        <f ca="1">1-O377/MAX(O$2:O377)</f>
        <v>3.4520146726465417E-2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2">
        <v>167.33333333333334</v>
      </c>
      <c r="J378" s="32">
        <v>669.33333333333337</v>
      </c>
      <c r="K378" s="34">
        <f ca="1">IF(ROW()&gt;计算结果!B$18+1,SUM(OFFSET(I378,0,0,-计算结果!B$18,1))/SUM(OFFSET(J378,0,0,-计算结果!B$18,1)),SUM(OFFSET(I378,0,0,-ROW(),1))/SUM(OFFSET(J378,0,0,-ROW(),1)))</f>
        <v>1.2632038967641399</v>
      </c>
      <c r="L378" s="35" t="str">
        <f ca="1">(IF(K378&gt;计算结果!B$19,"卖",IF(K378&lt;计算结果!B$20,"买",'000300'!L377)))</f>
        <v>买</v>
      </c>
      <c r="M378" s="4" t="str">
        <f t="shared" ca="1" si="16"/>
        <v/>
      </c>
      <c r="N378" s="3">
        <f ca="1">IF(L377="买",E378/E377-1,0)-IF(M378=1,计算结果!B$17,0)</f>
        <v>-1.1485451761102605E-2</v>
      </c>
      <c r="O378" s="2">
        <f t="shared" ca="1" si="17"/>
        <v>1.4316757709900412</v>
      </c>
      <c r="P378" s="3">
        <f ca="1">1-O378/MAX(O$2:O378)</f>
        <v>4.5609119007554932E-2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2">
        <v>229.22580645161293</v>
      </c>
      <c r="J379" s="32">
        <v>603.22580645161293</v>
      </c>
      <c r="K379" s="34">
        <f ca="1">IF(ROW()&gt;计算结果!B$18+1,SUM(OFFSET(I379,0,0,-计算结果!B$18,1))/SUM(OFFSET(J379,0,0,-计算结果!B$18,1)),SUM(OFFSET(I379,0,0,-ROW(),1))/SUM(OFFSET(J379,0,0,-ROW(),1)))</f>
        <v>1.201954319726575</v>
      </c>
      <c r="L379" s="35" t="str">
        <f ca="1">(IF(K379&gt;计算结果!B$19,"卖",IF(K379&lt;计算结果!B$20,"买",'000300'!L378)))</f>
        <v>买</v>
      </c>
      <c r="M379" s="4" t="str">
        <f t="shared" ca="1" si="16"/>
        <v/>
      </c>
      <c r="N379" s="3">
        <f ca="1">IF(L378="买",E379/E378-1,0)-IF(M379=1,计算结果!B$17,0)</f>
        <v>-1.0445944450591882E-2</v>
      </c>
      <c r="O379" s="2">
        <f t="shared" ca="1" si="17"/>
        <v>1.416720565415021</v>
      </c>
      <c r="P379" s="3">
        <f ca="1">1-O379/MAX(O$2:O379)</f>
        <v>5.5578633134553468E-2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2">
        <v>63.304347826086953</v>
      </c>
      <c r="J380" s="32">
        <v>791.304347826087</v>
      </c>
      <c r="K380" s="34">
        <f ca="1">IF(ROW()&gt;计算结果!B$18+1,SUM(OFFSET(I380,0,0,-计算结果!B$18,1))/SUM(OFFSET(J380,0,0,-计算结果!B$18,1)),SUM(OFFSET(I380,0,0,-ROW(),1))/SUM(OFFSET(J380,0,0,-ROW(),1)))</f>
        <v>1.1330719187364768</v>
      </c>
      <c r="L380" s="35" t="str">
        <f ca="1">(IF(K380&gt;计算结果!B$19,"卖",IF(K380&lt;计算结果!B$20,"买",'000300'!L379)))</f>
        <v>买</v>
      </c>
      <c r="M380" s="4" t="str">
        <f t="shared" ca="1" si="16"/>
        <v/>
      </c>
      <c r="N380" s="3">
        <f ca="1">IF(L379="买",E380/E379-1,0)-IF(M380=1,计算结果!B$17,0)</f>
        <v>-3.5083010906597045E-2</v>
      </c>
      <c r="O380" s="2">
        <f t="shared" ca="1" si="17"/>
        <v>1.3670177423669654</v>
      </c>
      <c r="P380" s="3">
        <f ca="1">1-O380/MAX(O$2:O380)</f>
        <v>8.8711778248717232E-2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2">
        <v>192.42857142857142</v>
      </c>
      <c r="J381" s="32">
        <v>641.42857142857144</v>
      </c>
      <c r="K381" s="34">
        <f ca="1">IF(ROW()&gt;计算结果!B$18+1,SUM(OFFSET(I381,0,0,-计算结果!B$18,1))/SUM(OFFSET(J381,0,0,-计算结果!B$18,1)),SUM(OFFSET(I381,0,0,-ROW(),1))/SUM(OFFSET(J381,0,0,-ROW(),1)))</f>
        <v>1.1428710012188024</v>
      </c>
      <c r="L381" s="35" t="str">
        <f ca="1">(IF(K381&gt;计算结果!B$19,"卖",IF(K381&lt;计算结果!B$20,"买",'000300'!L380)))</f>
        <v>买</v>
      </c>
      <c r="M381" s="4" t="str">
        <f t="shared" ca="1" si="16"/>
        <v/>
      </c>
      <c r="N381" s="3">
        <f ca="1">IF(L380="买",E381/E380-1,0)-IF(M381=1,计算结果!B$17,0)</f>
        <v>-9.4798080860367673E-3</v>
      </c>
      <c r="O381" s="2">
        <f t="shared" ca="1" si="17"/>
        <v>1.3540586765191194</v>
      </c>
      <c r="P381" s="3">
        <f ca="1">1-O381/MAX(O$2:O381)</f>
        <v>9.735061570198511E-2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2">
        <v>357</v>
      </c>
      <c r="J382" s="32">
        <v>476</v>
      </c>
      <c r="K382" s="34">
        <f ca="1">IF(ROW()&gt;计算结果!B$18+1,SUM(OFFSET(I382,0,0,-计算结果!B$18,1))/SUM(OFFSET(J382,0,0,-计算结果!B$18,1)),SUM(OFFSET(I382,0,0,-ROW(),1))/SUM(OFFSET(J382,0,0,-ROW(),1)))</f>
        <v>1.1643695905390683</v>
      </c>
      <c r="L382" s="35" t="str">
        <f ca="1">(IF(K382&gt;计算结果!B$19,"卖",IF(K382&lt;计算结果!B$20,"买",'000300'!L381)))</f>
        <v>买</v>
      </c>
      <c r="M382" s="4" t="str">
        <f t="shared" ca="1" si="16"/>
        <v/>
      </c>
      <c r="N382" s="3">
        <f ca="1">IF(L381="买",E382/E381-1,0)-IF(M382=1,计算结果!B$17,0)</f>
        <v>-5.4365630313714108E-3</v>
      </c>
      <c r="O382" s="2">
        <f t="shared" ca="1" si="17"/>
        <v>1.3466972511760478</v>
      </c>
      <c r="P382" s="3">
        <f ca="1">1-O382/MAX(O$2:O382)</f>
        <v>0.10225792597494987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2">
        <v>296.99999999999972</v>
      </c>
      <c r="J383" s="32">
        <v>299.99999999999972</v>
      </c>
      <c r="K383" s="34">
        <f ca="1">IF(ROW()&gt;计算结果!B$18+1,SUM(OFFSET(I383,0,0,-计算结果!B$18,1))/SUM(OFFSET(J383,0,0,-计算结果!B$18,1)),SUM(OFFSET(I383,0,0,-ROW(),1))/SUM(OFFSET(J383,0,0,-ROW(),1)))</f>
        <v>1.1423627724414283</v>
      </c>
      <c r="L383" s="35" t="str">
        <f ca="1">(IF(K383&gt;计算结果!B$19,"卖",IF(K383&lt;计算结果!B$20,"买",'000300'!L382)))</f>
        <v>买</v>
      </c>
      <c r="M383" s="4" t="str">
        <f t="shared" ca="1" si="16"/>
        <v/>
      </c>
      <c r="N383" s="3">
        <f ca="1">IF(L382="买",E383/E382-1,0)-IF(M383=1,计算结果!B$17,0)</f>
        <v>-2.6272655263549494E-3</v>
      </c>
      <c r="O383" s="2">
        <f t="shared" ca="1" si="17"/>
        <v>1.3431591199135959</v>
      </c>
      <c r="P383" s="3">
        <f ca="1">1-O383/MAX(O$2:O383)</f>
        <v>0.10461653277759431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2">
        <v>70.714285714285708</v>
      </c>
      <c r="J384" s="32">
        <v>785.71428571428567</v>
      </c>
      <c r="K384" s="34">
        <f ca="1">IF(ROW()&gt;计算结果!B$18+1,SUM(OFFSET(I384,0,0,-计算结果!B$18,1))/SUM(OFFSET(J384,0,0,-计算结果!B$18,1)),SUM(OFFSET(I384,0,0,-ROW(),1))/SUM(OFFSET(J384,0,0,-ROW(),1)))</f>
        <v>1.0673427607523975</v>
      </c>
      <c r="L384" s="35" t="str">
        <f ca="1">(IF(K384&gt;计算结果!B$19,"卖",IF(K384&lt;计算结果!B$20,"买",'000300'!L383)))</f>
        <v>买</v>
      </c>
      <c r="M384" s="4" t="str">
        <f t="shared" ca="1" si="16"/>
        <v/>
      </c>
      <c r="N384" s="3">
        <f ca="1">IF(L383="买",E384/E383-1,0)-IF(M384=1,计算结果!B$17,0)</f>
        <v>-2.3456052337741951E-2</v>
      </c>
      <c r="O384" s="2">
        <f t="shared" ca="1" si="17"/>
        <v>1.3116539092989872</v>
      </c>
      <c r="P384" s="3">
        <f ca="1">1-O384/MAX(O$2:O384)</f>
        <v>0.12561869424711192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2">
        <v>141.5</v>
      </c>
      <c r="J385" s="32">
        <v>707.5</v>
      </c>
      <c r="K385" s="34">
        <f ca="1">IF(ROW()&gt;计算结果!B$18+1,SUM(OFFSET(I385,0,0,-计算结果!B$18,1))/SUM(OFFSET(J385,0,0,-计算结果!B$18,1)),SUM(OFFSET(I385,0,0,-ROW(),1))/SUM(OFFSET(J385,0,0,-ROW(),1)))</f>
        <v>1.0030522006787161</v>
      </c>
      <c r="L385" s="35" t="str">
        <f ca="1">(IF(K385&gt;计算结果!B$19,"卖",IF(K385&lt;计算结果!B$20,"买",'000300'!L384)))</f>
        <v>买</v>
      </c>
      <c r="M385" s="4" t="str">
        <f t="shared" ca="1" si="16"/>
        <v/>
      </c>
      <c r="N385" s="3">
        <f ca="1">IF(L384="买",E385/E384-1,0)-IF(M385=1,计算结果!B$17,0)</f>
        <v>-1.4340813746567926E-2</v>
      </c>
      <c r="O385" s="2">
        <f t="shared" ca="1" si="17"/>
        <v>1.2928437248857727</v>
      </c>
      <c r="P385" s="3">
        <f ca="1">1-O385/MAX(O$2:O385)</f>
        <v>0.13815803369639501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2">
        <v>840.99586776859508</v>
      </c>
      <c r="J386" s="32">
        <v>27.995867768595076</v>
      </c>
      <c r="K386" s="34">
        <f ca="1">IF(ROW()&gt;计算结果!B$18+1,SUM(OFFSET(I386,0,0,-计算结果!B$18,1))/SUM(OFFSET(J386,0,0,-计算结果!B$18,1)),SUM(OFFSET(I386,0,0,-ROW(),1))/SUM(OFFSET(J386,0,0,-ROW(),1)))</f>
        <v>1.0306950387324814</v>
      </c>
      <c r="L386" s="35" t="str">
        <f ca="1">(IF(K386&gt;计算结果!B$19,"卖",IF(K386&lt;计算结果!B$20,"买",'000300'!L385)))</f>
        <v>买</v>
      </c>
      <c r="M386" s="4" t="str">
        <f t="shared" ca="1" si="16"/>
        <v/>
      </c>
      <c r="N386" s="3">
        <f ca="1">IF(L385="买",E386/E385-1,0)-IF(M386=1,计算结果!B$17,0)</f>
        <v>2.3110856956131132E-2</v>
      </c>
      <c r="O386" s="2">
        <f t="shared" ca="1" si="17"/>
        <v>1.3227224512782396</v>
      </c>
      <c r="P386" s="3">
        <f ca="1">1-O386/MAX(O$2:O386)</f>
        <v>0.11824012729436151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2">
        <v>364.90476190476204</v>
      </c>
      <c r="J387" s="32">
        <v>461.90476190476204</v>
      </c>
      <c r="K387" s="34">
        <f ca="1">IF(ROW()&gt;计算结果!B$18+1,SUM(OFFSET(I387,0,0,-计算结果!B$18,1))/SUM(OFFSET(J387,0,0,-计算结果!B$18,1)),SUM(OFFSET(I387,0,0,-ROW(),1))/SUM(OFFSET(J387,0,0,-ROW(),1)))</f>
        <v>1.0363144061396348</v>
      </c>
      <c r="L387" s="35" t="str">
        <f ca="1">(IF(K387&gt;计算结果!B$19,"卖",IF(K387&lt;计算结果!B$20,"买",'000300'!L386)))</f>
        <v>买</v>
      </c>
      <c r="M387" s="4" t="str">
        <f t="shared" ca="1" si="16"/>
        <v/>
      </c>
      <c r="N387" s="3">
        <f ca="1">IF(L386="买",E387/E386-1,0)-IF(M387=1,计算结果!B$17,0)</f>
        <v>-8.7033591772545105E-4</v>
      </c>
      <c r="O387" s="2">
        <f t="shared" ca="1" si="17"/>
        <v>1.3215712384197102</v>
      </c>
      <c r="P387" s="3">
        <f ca="1">1-O387/MAX(O$2:O387)</f>
        <v>0.11900755458238632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2">
        <v>760</v>
      </c>
      <c r="J388" s="32">
        <v>80</v>
      </c>
      <c r="K388" s="34">
        <f ca="1">IF(ROW()&gt;计算结果!B$18+1,SUM(OFFSET(I388,0,0,-计算结果!B$18,1))/SUM(OFFSET(J388,0,0,-计算结果!B$18,1)),SUM(OFFSET(I388,0,0,-ROW(),1))/SUM(OFFSET(J388,0,0,-ROW(),1)))</f>
        <v>1.0310508383565691</v>
      </c>
      <c r="L388" s="35" t="str">
        <f ca="1">(IF(K388&gt;计算结果!B$19,"卖",IF(K388&lt;计算结果!B$20,"买",'000300'!L387)))</f>
        <v>买</v>
      </c>
      <c r="M388" s="4" t="str">
        <f t="shared" ref="M388:M451" ca="1" si="19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0">IFERROR(O387*(1+N388),O387)</f>
        <v>1.342873957095428</v>
      </c>
      <c r="P388" s="3">
        <f ca="1">1-O388/MAX(O$2:O388)</f>
        <v>0.10480662944527019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2">
        <v>453.74999999999994</v>
      </c>
      <c r="J389" s="32">
        <v>343.74999999999994</v>
      </c>
      <c r="K389" s="34">
        <f ca="1">IF(ROW()&gt;计算结果!B$18+1,SUM(OFFSET(I389,0,0,-计算结果!B$18,1))/SUM(OFFSET(J389,0,0,-计算结果!B$18,1)),SUM(OFFSET(I389,0,0,-ROW(),1))/SUM(OFFSET(J389,0,0,-ROW(),1)))</f>
        <v>1.0358935752221703</v>
      </c>
      <c r="L389" s="35" t="str">
        <f ca="1">(IF(K389&gt;计算结果!B$19,"卖",IF(K389&lt;计算结果!B$20,"买",'000300'!L388)))</f>
        <v>买</v>
      </c>
      <c r="M389" s="4" t="str">
        <f t="shared" ca="1" si="19"/>
        <v/>
      </c>
      <c r="N389" s="3">
        <f ca="1">IF(L388="买",E389/E388-1,0)-IF(M389=1,计算结果!B$17,0)</f>
        <v>3.2875333275657059E-3</v>
      </c>
      <c r="O389" s="2">
        <f t="shared" ca="1" si="20"/>
        <v>1.3472886999840992</v>
      </c>
      <c r="P389" s="3">
        <f ca="1">1-O389/MAX(O$2:O389)</f>
        <v>0.10186365140495579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2">
        <v>78.777777777777786</v>
      </c>
      <c r="J390" s="32">
        <v>787.77777777777783</v>
      </c>
      <c r="K390" s="34">
        <f ca="1">IF(ROW()&gt;计算结果!B$18+1,SUM(OFFSET(I390,0,0,-计算结果!B$18,1))/SUM(OFFSET(J390,0,0,-计算结果!B$18,1)),SUM(OFFSET(I390,0,0,-ROW(),1))/SUM(OFFSET(J390,0,0,-ROW(),1)))</f>
        <v>0.97699306657773288</v>
      </c>
      <c r="L390" s="35" t="str">
        <f ca="1">(IF(K390&gt;计算结果!B$19,"卖",IF(K390&lt;计算结果!B$20,"买",'000300'!L389)))</f>
        <v>买</v>
      </c>
      <c r="M390" s="4" t="str">
        <f t="shared" ca="1" si="19"/>
        <v/>
      </c>
      <c r="N390" s="3">
        <f ca="1">IF(L389="买",E390/E389-1,0)-IF(M390=1,计算结果!B$17,0)</f>
        <v>-2.3462548504683989E-2</v>
      </c>
      <c r="O390" s="2">
        <f t="shared" ca="1" si="20"/>
        <v>1.3156778735109096</v>
      </c>
      <c r="P390" s="3">
        <f ca="1">1-O390/MAX(O$2:O390)</f>
        <v>0.1229362190476867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2">
        <v>796.02665520206369</v>
      </c>
      <c r="J391" s="32">
        <v>63.026655202063694</v>
      </c>
      <c r="K391" s="34">
        <f ca="1">IF(ROW()&gt;计算结果!B$18+1,SUM(OFFSET(I391,0,0,-计算结果!B$18,1))/SUM(OFFSET(J391,0,0,-计算结果!B$18,1)),SUM(OFFSET(I391,0,0,-ROW(),1))/SUM(OFFSET(J391,0,0,-ROW(),1)))</f>
        <v>1.0240761628672934</v>
      </c>
      <c r="L391" s="35" t="str">
        <f ca="1">(IF(K391&gt;计算结果!B$19,"卖",IF(K391&lt;计算结果!B$20,"买",'000300'!L390)))</f>
        <v>买</v>
      </c>
      <c r="M391" s="4" t="str">
        <f t="shared" ca="1" si="19"/>
        <v/>
      </c>
      <c r="N391" s="3">
        <f ca="1">IF(L390="买",E391/E390-1,0)-IF(M391=1,计算结果!B$17,0)</f>
        <v>1.616735703047234E-2</v>
      </c>
      <c r="O391" s="2">
        <f t="shared" ca="1" si="20"/>
        <v>1.336948907429053</v>
      </c>
      <c r="P391" s="3">
        <f ca="1">1-O391/MAX(O$2:O391)</f>
        <v>0.10875641576253481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2">
        <v>726.00681044267867</v>
      </c>
      <c r="J392" s="32">
        <v>74.00681044267867</v>
      </c>
      <c r="K392" s="34">
        <f ca="1">IF(ROW()&gt;计算结果!B$18+1,SUM(OFFSET(I392,0,0,-计算结果!B$18,1))/SUM(OFFSET(J392,0,0,-计算结果!B$18,1)),SUM(OFFSET(I392,0,0,-ROW(),1))/SUM(OFFSET(J392,0,0,-ROW(),1)))</f>
        <v>1.0978997537366606</v>
      </c>
      <c r="L392" s="35" t="str">
        <f ca="1">(IF(K392&gt;计算结果!B$19,"卖",IF(K392&lt;计算结果!B$20,"买",'000300'!L391)))</f>
        <v>买</v>
      </c>
      <c r="M392" s="4" t="str">
        <f t="shared" ca="1" si="19"/>
        <v/>
      </c>
      <c r="N392" s="3">
        <f ca="1">IF(L391="买",E392/E391-1,0)-IF(M392=1,计算结果!B$17,0)</f>
        <v>1.3990488679632929E-2</v>
      </c>
      <c r="O392" s="2">
        <f t="shared" ca="1" si="20"/>
        <v>1.3556534759836869</v>
      </c>
      <c r="P392" s="3">
        <f ca="1">1-O392/MAX(O$2:O392)</f>
        <v>9.6287482486465015E-2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2">
        <v>189.59420289855072</v>
      </c>
      <c r="J393" s="32">
        <v>611.59420289855075</v>
      </c>
      <c r="K393" s="34">
        <f ca="1">IF(ROW()&gt;计算结果!B$18+1,SUM(OFFSET(I393,0,0,-计算结果!B$18,1))/SUM(OFFSET(J393,0,0,-计算结果!B$18,1)),SUM(OFFSET(I393,0,0,-ROW(),1))/SUM(OFFSET(J393,0,0,-ROW(),1)))</f>
        <v>1.0790322405190718</v>
      </c>
      <c r="L393" s="35" t="str">
        <f ca="1">(IF(K393&gt;计算结果!B$19,"卖",IF(K393&lt;计算结果!B$20,"买",'000300'!L392)))</f>
        <v>买</v>
      </c>
      <c r="M393" s="4" t="str">
        <f t="shared" ca="1" si="19"/>
        <v/>
      </c>
      <c r="N393" s="3">
        <f ca="1">IF(L392="买",E393/E392-1,0)-IF(M393=1,计算结果!B$17,0)</f>
        <v>-9.3021806368175364E-3</v>
      </c>
      <c r="O393" s="2">
        <f t="shared" ca="1" si="20"/>
        <v>1.343042942469157</v>
      </c>
      <c r="P393" s="3">
        <f ca="1">1-O393/MAX(O$2:O393)</f>
        <v>0.10469397956812898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2">
        <v>248.30188679245282</v>
      </c>
      <c r="J394" s="32">
        <v>528.30188679245282</v>
      </c>
      <c r="K394" s="34">
        <f ca="1">IF(ROW()&gt;计算结果!B$18+1,SUM(OFFSET(I394,0,0,-计算结果!B$18,1))/SUM(OFFSET(J394,0,0,-计算结果!B$18,1)),SUM(OFFSET(I394,0,0,-ROW(),1))/SUM(OFFSET(J394,0,0,-ROW(),1)))</f>
        <v>1.093151799523387</v>
      </c>
      <c r="L394" s="35" t="str">
        <f ca="1">(IF(K394&gt;计算结果!B$19,"卖",IF(K394&lt;计算结果!B$20,"买",'000300'!L393)))</f>
        <v>买</v>
      </c>
      <c r="M394" s="4" t="str">
        <f t="shared" ca="1" si="19"/>
        <v/>
      </c>
      <c r="N394" s="3">
        <f ca="1">IF(L393="买",E394/E393-1,0)-IF(M394=1,计算结果!B$17,0)</f>
        <v>-2.9568349283991546E-3</v>
      </c>
      <c r="O394" s="2">
        <f t="shared" ca="1" si="20"/>
        <v>1.3390717861865242</v>
      </c>
      <c r="P394" s="3">
        <f ca="1">1-O394/MAX(O$2:O394)</f>
        <v>0.10734125168094799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2">
        <v>398.75000000000017</v>
      </c>
      <c r="J395" s="32">
        <v>343.75000000000017</v>
      </c>
      <c r="K395" s="34">
        <f ca="1">IF(ROW()&gt;计算结果!B$18+1,SUM(OFFSET(I395,0,0,-计算结果!B$18,1))/SUM(OFFSET(J395,0,0,-计算结果!B$18,1)),SUM(OFFSET(I395,0,0,-ROW(),1))/SUM(OFFSET(J395,0,0,-ROW(),1)))</f>
        <v>1.0940226318781121</v>
      </c>
      <c r="L395" s="35" t="str">
        <f ca="1">(IF(K395&gt;计算结果!B$19,"卖",IF(K395&lt;计算结果!B$20,"买",'000300'!L394)))</f>
        <v>买</v>
      </c>
      <c r="M395" s="4" t="str">
        <f t="shared" ca="1" si="19"/>
        <v/>
      </c>
      <c r="N395" s="3">
        <f ca="1">IF(L394="买",E395/E394-1,0)-IF(M395=1,计算结果!B$17,0)</f>
        <v>2.1216686253322514E-3</v>
      </c>
      <c r="O395" s="2">
        <f t="shared" ca="1" si="20"/>
        <v>1.3419128527823438</v>
      </c>
      <c r="P395" s="3">
        <f ca="1">1-O395/MAX(O$2:O395)</f>
        <v>0.10544732562151116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2">
        <v>588.15517241379314</v>
      </c>
      <c r="J396" s="32">
        <v>177.15517241379314</v>
      </c>
      <c r="K396" s="34">
        <f ca="1">IF(ROW()&gt;计算结果!B$18+1,SUM(OFFSET(I396,0,0,-计算结果!B$18,1))/SUM(OFFSET(J396,0,0,-计算结果!B$18,1)),SUM(OFFSET(I396,0,0,-ROW(),1))/SUM(OFFSET(J396,0,0,-ROW(),1)))</f>
        <v>1.1053564766789552</v>
      </c>
      <c r="L396" s="35" t="str">
        <f ca="1">(IF(K396&gt;计算结果!B$19,"卖",IF(K396&lt;计算结果!B$20,"买",'000300'!L395)))</f>
        <v>买</v>
      </c>
      <c r="M396" s="4" t="str">
        <f t="shared" ca="1" si="19"/>
        <v/>
      </c>
      <c r="N396" s="3">
        <f ca="1">IF(L395="买",E396/E395-1,0)-IF(M396=1,计算结果!B$17,0)</f>
        <v>1.1577572094194633E-2</v>
      </c>
      <c r="O396" s="2">
        <f t="shared" ca="1" si="20"/>
        <v>1.3574489455795578</v>
      </c>
      <c r="P396" s="3">
        <f ca="1">1-O396/MAX(O$2:O396)</f>
        <v>9.5090577541839583E-2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2">
        <v>267.58333333333331</v>
      </c>
      <c r="J397" s="32">
        <v>514.58333333333326</v>
      </c>
      <c r="K397" s="34">
        <f ca="1">IF(ROW()&gt;计算结果!B$18+1,SUM(OFFSET(I397,0,0,-计算结果!B$18,1))/SUM(OFFSET(J397,0,0,-计算结果!B$18,1)),SUM(OFFSET(I397,0,0,-ROW(),1))/SUM(OFFSET(J397,0,0,-ROW(),1)))</f>
        <v>1.0997014181875415</v>
      </c>
      <c r="L397" s="35" t="str">
        <f ca="1">(IF(K397&gt;计算结果!B$19,"卖",IF(K397&lt;计算结果!B$20,"买",'000300'!L396)))</f>
        <v>买</v>
      </c>
      <c r="M397" s="4" t="str">
        <f t="shared" ca="1" si="19"/>
        <v/>
      </c>
      <c r="N397" s="3">
        <f ca="1">IF(L396="买",E397/E396-1,0)-IF(M397=1,计算结果!B$17,0)</f>
        <v>3.1899912080746162E-4</v>
      </c>
      <c r="O397" s="2">
        <f t="shared" ca="1" si="20"/>
        <v>1.3578819705997387</v>
      </c>
      <c r="P397" s="3">
        <f ca="1">1-O397/MAX(O$2:O397)</f>
        <v>9.4801912231665009E-2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2">
        <v>584.72727272727275</v>
      </c>
      <c r="J398" s="32">
        <v>182.72727272727275</v>
      </c>
      <c r="K398" s="34">
        <f ca="1">IF(ROW()&gt;计算结果!B$18+1,SUM(OFFSET(I398,0,0,-计算结果!B$18,1))/SUM(OFFSET(J398,0,0,-计算结果!B$18,1)),SUM(OFFSET(I398,0,0,-ROW(),1))/SUM(OFFSET(J398,0,0,-ROW(),1)))</f>
        <v>1.1142756683585644</v>
      </c>
      <c r="L398" s="35" t="str">
        <f ca="1">(IF(K398&gt;计算结果!B$19,"卖",IF(K398&lt;计算结果!B$20,"买",'000300'!L397)))</f>
        <v>买</v>
      </c>
      <c r="M398" s="4" t="str">
        <f t="shared" ca="1" si="19"/>
        <v/>
      </c>
      <c r="N398" s="3">
        <f ca="1">IF(L397="买",E398/E397-1,0)-IF(M398=1,计算结果!B$17,0)</f>
        <v>5.226806048161281E-3</v>
      </c>
      <c r="O398" s="2">
        <f t="shared" ca="1" si="20"/>
        <v>1.3649793562963586</v>
      </c>
      <c r="P398" s="3">
        <f ca="1">1-O398/MAX(O$2:O398)</f>
        <v>9.0070617391733498E-2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2">
        <v>360.99999999999972</v>
      </c>
      <c r="J399" s="32">
        <v>379.99999999999972</v>
      </c>
      <c r="K399" s="34">
        <f ca="1">IF(ROW()&gt;计算结果!B$18+1,SUM(OFFSET(I399,0,0,-计算结果!B$18,1))/SUM(OFFSET(J399,0,0,-计算结果!B$18,1)),SUM(OFFSET(I399,0,0,-ROW(),1))/SUM(OFFSET(J399,0,0,-ROW(),1)))</f>
        <v>1.0735493246448076</v>
      </c>
      <c r="L399" s="35" t="str">
        <f ca="1">(IF(K399&gt;计算结果!B$19,"卖",IF(K399&lt;计算结果!B$20,"买",'000300'!L398)))</f>
        <v>买</v>
      </c>
      <c r="M399" s="4" t="str">
        <f t="shared" ca="1" si="19"/>
        <v/>
      </c>
      <c r="N399" s="3">
        <f ca="1">IF(L398="买",E399/E398-1,0)-IF(M399=1,计算结果!B$17,0)</f>
        <v>2.3522129371711387E-3</v>
      </c>
      <c r="O399" s="2">
        <f t="shared" ca="1" si="20"/>
        <v>1.3681900783972105</v>
      </c>
      <c r="P399" s="3">
        <f ca="1">1-O399/MAX(O$2:O399)</f>
        <v>8.7930269726050114E-2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2">
        <v>779.99419448476056</v>
      </c>
      <c r="J400" s="32">
        <v>35.994194484760555</v>
      </c>
      <c r="K400" s="34">
        <f ca="1">IF(ROW()&gt;计算结果!B$18+1,SUM(OFFSET(I400,0,0,-计算结果!B$18,1))/SUM(OFFSET(J400,0,0,-计算结果!B$18,1)),SUM(OFFSET(I400,0,0,-ROW(),1))/SUM(OFFSET(J400,0,0,-ROW(),1)))</f>
        <v>1.0972210023007156</v>
      </c>
      <c r="L400" s="35" t="str">
        <f ca="1">(IF(K400&gt;计算结果!B$19,"卖",IF(K400&lt;计算结果!B$20,"买",'000300'!L399)))</f>
        <v>买</v>
      </c>
      <c r="M400" s="4" t="str">
        <f t="shared" ca="1" si="19"/>
        <v/>
      </c>
      <c r="N400" s="3">
        <f ca="1">IF(L399="买",E400/E399-1,0)-IF(M400=1,计算结果!B$17,0)</f>
        <v>2.3505527079602295E-2</v>
      </c>
      <c r="O400" s="2">
        <f t="shared" ca="1" si="20"/>
        <v>1.4003501073350193</v>
      </c>
      <c r="P400" s="3">
        <f ca="1">1-O400/MAX(O$2:O400)</f>
        <v>6.6491589982610178E-2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2">
        <v>345.16666666666669</v>
      </c>
      <c r="J401" s="32">
        <v>454.16666666666669</v>
      </c>
      <c r="K401" s="34">
        <f ca="1">IF(ROW()&gt;计算结果!B$18+1,SUM(OFFSET(I401,0,0,-计算结果!B$18,1))/SUM(OFFSET(J401,0,0,-计算结果!B$18,1)),SUM(OFFSET(I401,0,0,-ROW(),1))/SUM(OFFSET(J401,0,0,-ROW(),1)))</f>
        <v>1.0852164342958401</v>
      </c>
      <c r="L401" s="35" t="str">
        <f ca="1">(IF(K401&gt;计算结果!B$19,"卖",IF(K401&lt;计算结果!B$20,"买",'000300'!L400)))</f>
        <v>买</v>
      </c>
      <c r="M401" s="4" t="str">
        <f t="shared" ca="1" si="19"/>
        <v/>
      </c>
      <c r="N401" s="3">
        <f ca="1">IF(L400="买",E401/E400-1,0)-IF(M401=1,计算结果!B$17,0)</f>
        <v>3.2204783202225418E-3</v>
      </c>
      <c r="O401" s="2">
        <f t="shared" ca="1" si="20"/>
        <v>1.404859904496413</v>
      </c>
      <c r="P401" s="3">
        <f ca="1">1-O401/MAX(O$2:O401)</f>
        <v>6.3485246386403849E-2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2">
        <v>474.30508474576271</v>
      </c>
      <c r="J402" s="32">
        <v>298.30508474576271</v>
      </c>
      <c r="K402" s="34">
        <f ca="1">IF(ROW()&gt;计算结果!B$18+1,SUM(OFFSET(I402,0,0,-计算结果!B$18,1))/SUM(OFFSET(J402,0,0,-计算结果!B$18,1)),SUM(OFFSET(I402,0,0,-ROW(),1))/SUM(OFFSET(J402,0,0,-ROW(),1)))</f>
        <v>1.1110869796985059</v>
      </c>
      <c r="L402" s="35" t="str">
        <f ca="1">(IF(K402&gt;计算结果!B$19,"卖",IF(K402&lt;计算结果!B$20,"买",'000300'!L401)))</f>
        <v>买</v>
      </c>
      <c r="M402" s="4" t="str">
        <f t="shared" ca="1" si="19"/>
        <v/>
      </c>
      <c r="N402" s="3">
        <f ca="1">IF(L401="买",E402/E401-1,0)-IF(M402=1,计算结果!B$17,0)</f>
        <v>3.3905695555422888E-3</v>
      </c>
      <c r="O402" s="2">
        <f t="shared" ca="1" si="20"/>
        <v>1.4096231797184005</v>
      </c>
      <c r="P402" s="3">
        <f ca="1">1-O402/MAX(O$2:O402)</f>
        <v>6.0309927974485422E-2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2">
        <v>462.89361702127661</v>
      </c>
      <c r="J403" s="32">
        <v>314.89361702127661</v>
      </c>
      <c r="K403" s="34">
        <f ca="1">IF(ROW()&gt;计算结果!B$18+1,SUM(OFFSET(I403,0,0,-计算结果!B$18,1))/SUM(OFFSET(J403,0,0,-计算结果!B$18,1)),SUM(OFFSET(I403,0,0,-ROW(),1))/SUM(OFFSET(J403,0,0,-ROW(),1)))</f>
        <v>1.1292835013268798</v>
      </c>
      <c r="L403" s="35" t="str">
        <f ca="1">(IF(K403&gt;计算结果!B$19,"卖",IF(K403&lt;计算结果!B$20,"买",'000300'!L402)))</f>
        <v>买</v>
      </c>
      <c r="M403" s="4" t="str">
        <f t="shared" ca="1" si="19"/>
        <v/>
      </c>
      <c r="N403" s="3">
        <f ca="1">IF(L402="买",E403/E402-1,0)-IF(M403=1,计算结果!B$17,0)</f>
        <v>3.0119804895591962E-3</v>
      </c>
      <c r="O403" s="2">
        <f t="shared" ca="1" si="20"/>
        <v>1.4138689372333426</v>
      </c>
      <c r="P403" s="3">
        <f ca="1">1-O403/MAX(O$2:O403)</f>
        <v>5.7479599811312121E-2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2">
        <v>111.42857142857144</v>
      </c>
      <c r="J404" s="32">
        <v>696.42857142857144</v>
      </c>
      <c r="K404" s="34">
        <f ca="1">IF(ROW()&gt;计算结果!B$18+1,SUM(OFFSET(I404,0,0,-计算结果!B$18,1))/SUM(OFFSET(J404,0,0,-计算结果!B$18,1)),SUM(OFFSET(I404,0,0,-ROW(),1))/SUM(OFFSET(J404,0,0,-ROW(),1)))</f>
        <v>1.0726834736523982</v>
      </c>
      <c r="L404" s="35" t="str">
        <f ca="1">(IF(K404&gt;计算结果!B$19,"卖",IF(K404&lt;计算结果!B$20,"买",'000300'!L403)))</f>
        <v>买</v>
      </c>
      <c r="M404" s="4" t="str">
        <f t="shared" ca="1" si="19"/>
        <v/>
      </c>
      <c r="N404" s="3">
        <f ca="1">IF(L403="买",E404/E403-1,0)-IF(M404=1,计算结果!B$17,0)</f>
        <v>-1.5380708005587662E-2</v>
      </c>
      <c r="O404" s="2">
        <f t="shared" ca="1" si="20"/>
        <v>1.392122631951586</v>
      </c>
      <c r="P404" s="3">
        <f ca="1">1-O404/MAX(O$2:O404)</f>
        <v>7.1976230875923974E-2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2">
        <v>749.00837776085302</v>
      </c>
      <c r="J405" s="32">
        <v>53.008377760853023</v>
      </c>
      <c r="K405" s="34">
        <f ca="1">IF(ROW()&gt;计算结果!B$18+1,SUM(OFFSET(I405,0,0,-计算结果!B$18,1))/SUM(OFFSET(J405,0,0,-计算结果!B$18,1)),SUM(OFFSET(I405,0,0,-ROW(),1))/SUM(OFFSET(J405,0,0,-ROW(),1)))</f>
        <v>1.0771479960313683</v>
      </c>
      <c r="L405" s="35" t="str">
        <f ca="1">(IF(K405&gt;计算结果!B$19,"卖",IF(K405&lt;计算结果!B$20,"买",'000300'!L404)))</f>
        <v>买</v>
      </c>
      <c r="M405" s="4" t="str">
        <f t="shared" ca="1" si="19"/>
        <v/>
      </c>
      <c r="N405" s="3">
        <f ca="1">IF(L404="买",E405/E404-1,0)-IF(M405=1,计算结果!B$17,0)</f>
        <v>1.4520901297321975E-2</v>
      </c>
      <c r="O405" s="2">
        <f t="shared" ca="1" si="20"/>
        <v>1.412337507283923</v>
      </c>
      <c r="P405" s="3">
        <f ca="1">1-O405/MAX(O$2:O405)</f>
        <v>5.8500489322904636E-2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2">
        <v>420.50000000000023</v>
      </c>
      <c r="J406" s="32">
        <v>362.50000000000023</v>
      </c>
      <c r="K406" s="34">
        <f ca="1">IF(ROW()&gt;计算结果!B$18+1,SUM(OFFSET(I406,0,0,-计算结果!B$18,1))/SUM(OFFSET(J406,0,0,-计算结果!B$18,1)),SUM(OFFSET(I406,0,0,-ROW(),1))/SUM(OFFSET(J406,0,0,-ROW(),1)))</f>
        <v>1.0813502096754821</v>
      </c>
      <c r="L406" s="35" t="str">
        <f ca="1">(IF(K406&gt;计算结果!B$19,"卖",IF(K406&lt;计算结果!B$20,"买",'000300'!L405)))</f>
        <v>买</v>
      </c>
      <c r="M406" s="4" t="str">
        <f t="shared" ca="1" si="19"/>
        <v/>
      </c>
      <c r="N406" s="3">
        <f ca="1">IF(L405="买",E406/E405-1,0)-IF(M406=1,计算结果!B$17,0)</f>
        <v>2.5724626843348641E-3</v>
      </c>
      <c r="O406" s="2">
        <f t="shared" ca="1" si="20"/>
        <v>1.4159706928190974</v>
      </c>
      <c r="P406" s="3">
        <f ca="1">1-O406/MAX(O$2:O406)</f>
        <v>5.6078516964368275E-2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2">
        <v>435.93103448275855</v>
      </c>
      <c r="J407" s="32">
        <v>337.93103448275855</v>
      </c>
      <c r="K407" s="34">
        <f ca="1">IF(ROW()&gt;计算结果!B$18+1,SUM(OFFSET(I407,0,0,-计算结果!B$18,1))/SUM(OFFSET(J407,0,0,-计算结果!B$18,1)),SUM(OFFSET(I407,0,0,-ROW(),1))/SUM(OFFSET(J407,0,0,-ROW(),1)))</f>
        <v>1.0897247104264374</v>
      </c>
      <c r="L407" s="35" t="str">
        <f ca="1">(IF(K407&gt;计算结果!B$19,"卖",IF(K407&lt;计算结果!B$20,"买",'000300'!L406)))</f>
        <v>买</v>
      </c>
      <c r="M407" s="4" t="str">
        <f t="shared" ca="1" si="19"/>
        <v/>
      </c>
      <c r="N407" s="3">
        <f ca="1">IF(L406="买",E407/E406-1,0)-IF(M407=1,计算结果!B$17,0)</f>
        <v>4.2441149267533618E-3</v>
      </c>
      <c r="O407" s="2">
        <f t="shared" ca="1" si="20"/>
        <v>1.4219802351723363</v>
      </c>
      <c r="P407" s="3">
        <f ca="1">1-O407/MAX(O$2:O407)</f>
        <v>5.2072405708533553E-2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2">
        <v>126.65853658536584</v>
      </c>
      <c r="J408" s="32">
        <v>703.65853658536582</v>
      </c>
      <c r="K408" s="34">
        <f ca="1">IF(ROW()&gt;计算结果!B$18+1,SUM(OFFSET(I408,0,0,-计算结果!B$18,1))/SUM(OFFSET(J408,0,0,-计算结果!B$18,1)),SUM(OFFSET(I408,0,0,-ROW(),1))/SUM(OFFSET(J408,0,0,-ROW(),1)))</f>
        <v>1.0241066697363239</v>
      </c>
      <c r="L408" s="35" t="str">
        <f ca="1">(IF(K408&gt;计算结果!B$19,"卖",IF(K408&lt;计算结果!B$20,"买",'000300'!L407)))</f>
        <v>买</v>
      </c>
      <c r="M408" s="4" t="str">
        <f t="shared" ca="1" si="19"/>
        <v/>
      </c>
      <c r="N408" s="3">
        <f ca="1">IF(L407="买",E408/E407-1,0)-IF(M408=1,计算结果!B$17,0)</f>
        <v>-1.3361854467939582E-2</v>
      </c>
      <c r="O408" s="2">
        <f t="shared" ca="1" si="20"/>
        <v>1.4029799422136771</v>
      </c>
      <c r="P408" s="3">
        <f ca="1">1-O408/MAX(O$2:O408)</f>
        <v>6.4738476269600165E-2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2">
        <v>410.66666666666629</v>
      </c>
      <c r="J409" s="32">
        <v>366.66666666666629</v>
      </c>
      <c r="K409" s="34">
        <f ca="1">IF(ROW()&gt;计算结果!B$18+1,SUM(OFFSET(I409,0,0,-计算结果!B$18,1))/SUM(OFFSET(J409,0,0,-计算结果!B$18,1)),SUM(OFFSET(I409,0,0,-ROW(),1))/SUM(OFFSET(J409,0,0,-ROW(),1)))</f>
        <v>1.036979155788823</v>
      </c>
      <c r="L409" s="35" t="str">
        <f ca="1">(IF(K409&gt;计算结果!B$19,"卖",IF(K409&lt;计算结果!B$20,"买",'000300'!L408)))</f>
        <v>买</v>
      </c>
      <c r="M409" s="4" t="str">
        <f t="shared" ca="1" si="19"/>
        <v/>
      </c>
      <c r="N409" s="3">
        <f ca="1">IF(L408="买",E409/E408-1,0)-IF(M409=1,计算结果!B$17,0)</f>
        <v>2.8380433309744824E-3</v>
      </c>
      <c r="O409" s="2">
        <f t="shared" ca="1" si="20"/>
        <v>1.4069616600821675</v>
      </c>
      <c r="P409" s="3">
        <f ca="1">1-O409/MAX(O$2:O409)</f>
        <v>6.2084163539460113E-2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2">
        <v>458.93023255813961</v>
      </c>
      <c r="J410" s="32">
        <v>320.93023255813961</v>
      </c>
      <c r="K410" s="34">
        <f ca="1">IF(ROW()&gt;计算结果!B$18+1,SUM(OFFSET(I410,0,0,-计算结果!B$18,1))/SUM(OFFSET(J410,0,0,-计算结果!B$18,1)),SUM(OFFSET(I410,0,0,-ROW(),1))/SUM(OFFSET(J410,0,0,-ROW(),1)))</f>
        <v>1.0168199890173006</v>
      </c>
      <c r="L410" s="35" t="str">
        <f ca="1">(IF(K410&gt;计算结果!B$19,"卖",IF(K410&lt;计算结果!B$20,"买",'000300'!L409)))</f>
        <v>买</v>
      </c>
      <c r="M410" s="4" t="str">
        <f t="shared" ca="1" si="19"/>
        <v/>
      </c>
      <c r="N410" s="3">
        <f ca="1">IF(L409="买",E410/E409-1,0)-IF(M410=1,计算结果!B$17,0)</f>
        <v>4.9619036895243163E-3</v>
      </c>
      <c r="O410" s="2">
        <f t="shared" ca="1" si="20"/>
        <v>1.4139428683343485</v>
      </c>
      <c r="P410" s="3">
        <f ca="1">1-O410/MAX(O$2:O410)</f>
        <v>5.7430315490063277E-2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2">
        <v>480.77419354838707</v>
      </c>
      <c r="J411" s="32">
        <v>296.77419354838707</v>
      </c>
      <c r="K411" s="34">
        <f ca="1">IF(ROW()&gt;计算结果!B$18+1,SUM(OFFSET(I411,0,0,-计算结果!B$18,1))/SUM(OFFSET(J411,0,0,-计算结果!B$18,1)),SUM(OFFSET(I411,0,0,-ROW(),1))/SUM(OFFSET(J411,0,0,-ROW(),1)))</f>
        <v>1.041750442913304</v>
      </c>
      <c r="L411" s="35" t="str">
        <f ca="1">(IF(K411&gt;计算结果!B$19,"卖",IF(K411&lt;计算结果!B$20,"买",'000300'!L410)))</f>
        <v>买</v>
      </c>
      <c r="M411" s="4" t="str">
        <f t="shared" ca="1" si="19"/>
        <v/>
      </c>
      <c r="N411" s="3">
        <f ca="1">IF(L410="买",E411/E410-1,0)-IF(M411=1,计算结果!B$17,0)</f>
        <v>6.6330036750426036E-3</v>
      </c>
      <c r="O411" s="2">
        <f t="shared" ca="1" si="20"/>
        <v>1.4233215565763104</v>
      </c>
      <c r="P411" s="3">
        <f ca="1">1-O411/MAX(O$2:O411)</f>
        <v>5.1178247308725111E-2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2">
        <v>172.66666666666669</v>
      </c>
      <c r="J412" s="32">
        <v>616.66666666666674</v>
      </c>
      <c r="K412" s="34">
        <f ca="1">IF(ROW()&gt;计算结果!B$18+1,SUM(OFFSET(I412,0,0,-计算结果!B$18,1))/SUM(OFFSET(J412,0,0,-计算结果!B$18,1)),SUM(OFFSET(I412,0,0,-ROW(),1))/SUM(OFFSET(J412,0,0,-ROW(),1)))</f>
        <v>1.0353632980241527</v>
      </c>
      <c r="L412" s="35" t="str">
        <f ca="1">(IF(K412&gt;计算结果!B$19,"卖",IF(K412&lt;计算结果!B$20,"买",'000300'!L411)))</f>
        <v>买</v>
      </c>
      <c r="M412" s="4" t="str">
        <f t="shared" ca="1" si="19"/>
        <v/>
      </c>
      <c r="N412" s="3">
        <f ca="1">IF(L411="买",E412/E411-1,0)-IF(M412=1,计算结果!B$17,0)</f>
        <v>-6.8638508800570319E-3</v>
      </c>
      <c r="O412" s="2">
        <f t="shared" ca="1" si="20"/>
        <v>1.4135520896575999</v>
      </c>
      <c r="P412" s="3">
        <f ca="1">1-O412/MAX(O$2:O412)</f>
        <v>5.7690818330952465E-2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2">
        <v>360.00000000000006</v>
      </c>
      <c r="J413" s="32">
        <v>450.00000000000006</v>
      </c>
      <c r="K413" s="34">
        <f ca="1">IF(ROW()&gt;计算结果!B$18+1,SUM(OFFSET(I413,0,0,-计算结果!B$18,1))/SUM(OFFSET(J413,0,0,-计算结果!B$18,1)),SUM(OFFSET(I413,0,0,-ROW(),1))/SUM(OFFSET(J413,0,0,-ROW(),1)))</f>
        <v>0.99348767153559936</v>
      </c>
      <c r="L413" s="35" t="str">
        <f ca="1">(IF(K413&gt;计算结果!B$19,"卖",IF(K413&lt;计算结果!B$20,"买",'000300'!L412)))</f>
        <v>买</v>
      </c>
      <c r="M413" s="4" t="str">
        <f t="shared" ca="1" si="19"/>
        <v/>
      </c>
      <c r="N413" s="3">
        <f ca="1">IF(L412="买",E413/E412-1,0)-IF(M413=1,计算结果!B$17,0)</f>
        <v>-8.2188300869034947E-5</v>
      </c>
      <c r="O413" s="2">
        <f t="shared" ca="1" si="20"/>
        <v>1.413435912213161</v>
      </c>
      <c r="P413" s="3">
        <f ca="1">1-O413/MAX(O$2:O413)</f>
        <v>5.7768265121487139E-2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2">
        <v>683.12068965517244</v>
      </c>
      <c r="J414" s="32">
        <v>121.12068965517244</v>
      </c>
      <c r="K414" s="34">
        <f ca="1">IF(ROW()&gt;计算结果!B$18+1,SUM(OFFSET(I414,0,0,-计算结果!B$18,1))/SUM(OFFSET(J414,0,0,-计算结果!B$18,1)),SUM(OFFSET(I414,0,0,-ROW(),1))/SUM(OFFSET(J414,0,0,-ROW(),1)))</f>
        <v>1.027608087380169</v>
      </c>
      <c r="L414" s="35" t="str">
        <f ca="1">(IF(K414&gt;计算结果!B$19,"卖",IF(K414&lt;计算结果!B$20,"买",'000300'!L413)))</f>
        <v>买</v>
      </c>
      <c r="M414" s="4" t="str">
        <f t="shared" ca="1" si="19"/>
        <v/>
      </c>
      <c r="N414" s="3">
        <f ca="1">IF(L413="买",E414/E413-1,0)-IF(M414=1,计算结果!B$17,0)</f>
        <v>1.7963355949427662E-2</v>
      </c>
      <c r="O414" s="2">
        <f t="shared" ca="1" si="20"/>
        <v>1.43882596461595</v>
      </c>
      <c r="P414" s="3">
        <f ca="1">1-O414/MAX(O$2:O414)</f>
        <v>4.084262108101766E-2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2">
        <v>730.00947225981054</v>
      </c>
      <c r="J415" s="32">
        <v>87.009472259810536</v>
      </c>
      <c r="K415" s="34">
        <f ca="1">IF(ROW()&gt;计算结果!B$18+1,SUM(OFFSET(I415,0,0,-计算结果!B$18,1))/SUM(OFFSET(J415,0,0,-计算结果!B$18,1)),SUM(OFFSET(I415,0,0,-ROW(),1))/SUM(OFFSET(J415,0,0,-ROW(),1)))</f>
        <v>1.0496187163157711</v>
      </c>
      <c r="L415" s="35" t="str">
        <f ca="1">(IF(K415&gt;计算结果!B$19,"卖",IF(K415&lt;计算结果!B$20,"买",'000300'!L414)))</f>
        <v>买</v>
      </c>
      <c r="M415" s="4" t="str">
        <f t="shared" ca="1" si="19"/>
        <v/>
      </c>
      <c r="N415" s="3">
        <f ca="1">IF(L414="买",E415/E414-1,0)-IF(M415=1,计算结果!B$17,0)</f>
        <v>9.718715133008482E-3</v>
      </c>
      <c r="O415" s="2">
        <f t="shared" ca="1" si="20"/>
        <v>1.4528095042920286</v>
      </c>
      <c r="P415" s="3">
        <f ca="1">1-O415/MAX(O$2:O415)</f>
        <v>3.1520843747581018E-2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2">
        <v>357.38095238095241</v>
      </c>
      <c r="J416" s="32">
        <v>452.38095238095241</v>
      </c>
      <c r="K416" s="34">
        <f ca="1">IF(ROW()&gt;计算结果!B$18+1,SUM(OFFSET(I416,0,0,-计算结果!B$18,1))/SUM(OFFSET(J416,0,0,-计算结果!B$18,1)),SUM(OFFSET(I416,0,0,-ROW(),1))/SUM(OFFSET(J416,0,0,-ROW(),1)))</f>
        <v>1.0355673096175642</v>
      </c>
      <c r="L416" s="35" t="str">
        <f ca="1">(IF(K416&gt;计算结果!B$19,"卖",IF(K416&lt;计算结果!B$20,"买",'000300'!L415)))</f>
        <v>买</v>
      </c>
      <c r="M416" s="4" t="str">
        <f t="shared" ca="1" si="19"/>
        <v/>
      </c>
      <c r="N416" s="3">
        <f ca="1">IF(L415="买",E416/E415-1,0)-IF(M416=1,计算结果!B$17,0)</f>
        <v>1.9991857861525464E-3</v>
      </c>
      <c r="O416" s="2">
        <f t="shared" ca="1" si="20"/>
        <v>1.4557139404029966</v>
      </c>
      <c r="P416" s="3">
        <f ca="1">1-O416/MAX(O$2:O416)</f>
        <v>2.9584673984216159E-2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2">
        <v>387.00000000000011</v>
      </c>
      <c r="J417" s="32">
        <v>430.00000000000011</v>
      </c>
      <c r="K417" s="34">
        <f ca="1">IF(ROW()&gt;计算结果!B$18+1,SUM(OFFSET(I417,0,0,-计算结果!B$18,1))/SUM(OFFSET(J417,0,0,-计算结果!B$18,1)),SUM(OFFSET(I417,0,0,-ROW(),1))/SUM(OFFSET(J417,0,0,-ROW(),1)))</f>
        <v>1.0443943872194001</v>
      </c>
      <c r="L417" s="35" t="str">
        <f ca="1">(IF(K417&gt;计算结果!B$19,"卖",IF(K417&lt;计算结果!B$20,"买",'000300'!L416)))</f>
        <v>买</v>
      </c>
      <c r="M417" s="4" t="str">
        <f t="shared" ca="1" si="19"/>
        <v/>
      </c>
      <c r="N417" s="3">
        <f ca="1">IF(L416="买",E417/E416-1,0)-IF(M417=1,计算结果!B$17,0)</f>
        <v>1.0882892818031564E-4</v>
      </c>
      <c r="O417" s="2">
        <f t="shared" ca="1" si="20"/>
        <v>1.4558723641908677</v>
      </c>
      <c r="P417" s="3">
        <f ca="1">1-O417/MAX(O$2:O417)</f>
        <v>2.9479064724396098E-2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2">
        <v>468.66666666666669</v>
      </c>
      <c r="J418" s="32">
        <v>316.66666666666669</v>
      </c>
      <c r="K418" s="34">
        <f ca="1">IF(ROW()&gt;计算结果!B$18+1,SUM(OFFSET(I418,0,0,-计算结果!B$18,1))/SUM(OFFSET(J418,0,0,-计算结果!B$18,1)),SUM(OFFSET(I418,0,0,-ROW(),1))/SUM(OFFSET(J418,0,0,-ROW(),1)))</f>
        <v>1.0939778495462178</v>
      </c>
      <c r="L418" s="35" t="str">
        <f ca="1">(IF(K418&gt;计算结果!B$19,"卖",IF(K418&lt;计算结果!B$20,"买",'000300'!L417)))</f>
        <v>买</v>
      </c>
      <c r="M418" s="4" t="str">
        <f t="shared" ca="1" si="19"/>
        <v/>
      </c>
      <c r="N418" s="3">
        <f ca="1">IF(L417="买",E418/E417-1,0)-IF(M418=1,计算结果!B$17,0)</f>
        <v>6.4637348925611349E-3</v>
      </c>
      <c r="O418" s="2">
        <f t="shared" ca="1" si="20"/>
        <v>1.4652827371904038</v>
      </c>
      <c r="P418" s="3">
        <f ca="1">1-O418/MAX(O$2:O418)</f>
        <v>2.3205874691094031E-2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2">
        <v>233.33333333333334</v>
      </c>
      <c r="J419" s="32">
        <v>583.33333333333337</v>
      </c>
      <c r="K419" s="34">
        <f ca="1">IF(ROW()&gt;计算结果!B$18+1,SUM(OFFSET(I419,0,0,-计算结果!B$18,1))/SUM(OFFSET(J419,0,0,-计算结果!B$18,1)),SUM(OFFSET(I419,0,0,-ROW(),1))/SUM(OFFSET(J419,0,0,-ROW(),1)))</f>
        <v>1.0593734594001185</v>
      </c>
      <c r="L419" s="35" t="str">
        <f ca="1">(IF(K419&gt;计算结果!B$19,"卖",IF(K419&lt;计算结果!B$20,"买",'000300'!L418)))</f>
        <v>买</v>
      </c>
      <c r="M419" s="4" t="str">
        <f t="shared" ca="1" si="19"/>
        <v/>
      </c>
      <c r="N419" s="3">
        <f ca="1">IF(L418="买",E419/E418-1,0)-IF(M419=1,计算结果!B$17,0)</f>
        <v>-9.0242689405133358E-3</v>
      </c>
      <c r="O419" s="2">
        <f t="shared" ca="1" si="20"/>
        <v>1.4520596316961061</v>
      </c>
      <c r="P419" s="3">
        <f ca="1">1-O419/MAX(O$2:O419)</f>
        <v>3.2020727577395158E-2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2">
        <v>385.28571428571456</v>
      </c>
      <c r="J420" s="32">
        <v>414.28571428571456</v>
      </c>
      <c r="K420" s="34">
        <f ca="1">IF(ROW()&gt;计算结果!B$18+1,SUM(OFFSET(I420,0,0,-计算结果!B$18,1))/SUM(OFFSET(J420,0,0,-计算结果!B$18,1)),SUM(OFFSET(I420,0,0,-ROW(),1))/SUM(OFFSET(J420,0,0,-ROW(),1)))</f>
        <v>1.0283652346899756</v>
      </c>
      <c r="L420" s="35" t="str">
        <f ca="1">(IF(K420&gt;计算结果!B$19,"卖",IF(K420&lt;计算结果!B$20,"买",'000300'!L419)))</f>
        <v>买</v>
      </c>
      <c r="M420" s="4" t="str">
        <f t="shared" ca="1" si="19"/>
        <v/>
      </c>
      <c r="N420" s="3">
        <f ca="1">IF(L419="买",E420/E419-1,0)-IF(M420=1,计算结果!B$17,0)</f>
        <v>-1.7820125831907729E-3</v>
      </c>
      <c r="O420" s="2">
        <f t="shared" ca="1" si="20"/>
        <v>1.4494720431608803</v>
      </c>
      <c r="P420" s="3">
        <f ca="1">1-O420/MAX(O$2:O420)</f>
        <v>3.3745678821120006E-2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2">
        <v>290.30232558139528</v>
      </c>
      <c r="J421" s="32">
        <v>509.30232558139528</v>
      </c>
      <c r="K421" s="34">
        <f ca="1">IF(ROW()&gt;计算结果!B$18+1,SUM(OFFSET(I421,0,0,-计算结果!B$18,1))/SUM(OFFSET(J421,0,0,-计算结果!B$18,1)),SUM(OFFSET(I421,0,0,-ROW(),1))/SUM(OFFSET(J421,0,0,-ROW(),1)))</f>
        <v>1.0124577196601801</v>
      </c>
      <c r="L421" s="35" t="str">
        <f ca="1">(IF(K421&gt;计算结果!B$19,"卖",IF(K421&lt;计算结果!B$20,"买",'000300'!L420)))</f>
        <v>买</v>
      </c>
      <c r="M421" s="4" t="str">
        <f t="shared" ca="1" si="19"/>
        <v/>
      </c>
      <c r="N421" s="3">
        <f ca="1">IF(L420="买",E421/E420-1,0)-IF(M421=1,计算结果!B$17,0)</f>
        <v>-1.0747595453220682E-2</v>
      </c>
      <c r="O421" s="2">
        <f t="shared" ca="1" si="20"/>
        <v>1.433893704020234</v>
      </c>
      <c r="P421" s="3">
        <f ca="1">1-O421/MAX(O$2:O421)</f>
        <v>4.4130589370076967E-2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2">
        <v>564.27480916030538</v>
      </c>
      <c r="J422" s="32">
        <v>244.27480916030538</v>
      </c>
      <c r="K422" s="34">
        <f ca="1">IF(ROW()&gt;计算结果!B$18+1,SUM(OFFSET(I422,0,0,-计算结果!B$18,1))/SUM(OFFSET(J422,0,0,-计算结果!B$18,1)),SUM(OFFSET(I422,0,0,-ROW(),1))/SUM(OFFSET(J422,0,0,-ROW(),1)))</f>
        <v>1.0598682173452847</v>
      </c>
      <c r="L422" s="35" t="str">
        <f ca="1">(IF(K422&gt;计算结果!B$19,"卖",IF(K422&lt;计算结果!B$20,"买",'000300'!L421)))</f>
        <v>买</v>
      </c>
      <c r="M422" s="4" t="str">
        <f t="shared" ca="1" si="19"/>
        <v/>
      </c>
      <c r="N422" s="3">
        <f ca="1">IF(L421="买",E422/E421-1,0)-IF(M422=1,计算结果!B$17,0)</f>
        <v>9.9215556292120421E-3</v>
      </c>
      <c r="O422" s="2">
        <f t="shared" ca="1" si="20"/>
        <v>1.4481201601710476</v>
      </c>
      <c r="P422" s="3">
        <f ca="1">1-O422/MAX(O$2:O422)</f>
        <v>3.4646877838250045E-2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2">
        <v>568.54545454545462</v>
      </c>
      <c r="J423" s="32">
        <v>214.54545454545462</v>
      </c>
      <c r="K423" s="34">
        <f ca="1">IF(ROW()&gt;计算结果!B$18+1,SUM(OFFSET(I423,0,0,-计算结果!B$18,1))/SUM(OFFSET(J423,0,0,-计算结果!B$18,1)),SUM(OFFSET(I423,0,0,-ROW(),1))/SUM(OFFSET(J423,0,0,-ROW(),1)))</f>
        <v>1.0601371365089745</v>
      </c>
      <c r="L423" s="35" t="str">
        <f ca="1">(IF(K423&gt;计算结果!B$19,"卖",IF(K423&lt;计算结果!B$20,"买",'000300'!L422)))</f>
        <v>买</v>
      </c>
      <c r="M423" s="4" t="str">
        <f t="shared" ca="1" si="19"/>
        <v/>
      </c>
      <c r="N423" s="3">
        <f ca="1">IF(L422="买",E423/E422-1,0)-IF(M423=1,计算结果!B$17,0)</f>
        <v>1.1581772565494086E-2</v>
      </c>
      <c r="O423" s="2">
        <f t="shared" ca="1" si="20"/>
        <v>1.4648919585136555</v>
      </c>
      <c r="P423" s="3">
        <f ca="1">1-O423/MAX(O$2:O423)</f>
        <v>2.3466377531983107E-2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2">
        <v>609.69879518072287</v>
      </c>
      <c r="J424" s="32">
        <v>174.69879518072287</v>
      </c>
      <c r="K424" s="34">
        <f ca="1">IF(ROW()&gt;计算结果!B$18+1,SUM(OFFSET(I424,0,0,-计算结果!B$18,1))/SUM(OFFSET(J424,0,0,-计算结果!B$18,1)),SUM(OFFSET(I424,0,0,-ROW(),1))/SUM(OFFSET(J424,0,0,-ROW(),1)))</f>
        <v>1.0682603664445209</v>
      </c>
      <c r="L424" s="35" t="str">
        <f ca="1">(IF(K424&gt;计算结果!B$19,"卖",IF(K424&lt;计算结果!B$20,"买",'000300'!L423)))</f>
        <v>买</v>
      </c>
      <c r="M424" s="4" t="str">
        <f t="shared" ca="1" si="19"/>
        <v/>
      </c>
      <c r="N424" s="3">
        <f ca="1">IF(L423="买",E424/E423-1,0)-IF(M424=1,计算结果!B$17,0)</f>
        <v>1.1730353280461348E-2</v>
      </c>
      <c r="O424" s="2">
        <f t="shared" ca="1" si="20"/>
        <v>1.4820756587047277</v>
      </c>
      <c r="P424" s="3">
        <f ca="1">1-O424/MAX(O$2:O424)</f>
        <v>1.2011293150184565E-2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2">
        <v>701.06060606060612</v>
      </c>
      <c r="J425" s="32">
        <v>106.06060606060612</v>
      </c>
      <c r="K425" s="34">
        <f ca="1">IF(ROW()&gt;计算结果!B$18+1,SUM(OFFSET(I425,0,0,-计算结果!B$18,1))/SUM(OFFSET(J425,0,0,-计算结果!B$18,1)),SUM(OFFSET(I425,0,0,-ROW(),1))/SUM(OFFSET(J425,0,0,-ROW(),1)))</f>
        <v>1.1062201124355557</v>
      </c>
      <c r="L425" s="35" t="str">
        <f ca="1">(IF(K425&gt;计算结果!B$19,"卖",IF(K425&lt;计算结果!B$20,"买",'000300'!L424)))</f>
        <v>买</v>
      </c>
      <c r="M425" s="4" t="str">
        <f t="shared" ca="1" si="19"/>
        <v/>
      </c>
      <c r="N425" s="3">
        <f ca="1">IF(L424="买",E425/E424-1,0)-IF(M425=1,计算结果!B$17,0)</f>
        <v>2.3373976497751636E-2</v>
      </c>
      <c r="O425" s="2">
        <f t="shared" ca="1" si="20"/>
        <v>1.5167176603191819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2">
        <v>406.99999999999966</v>
      </c>
      <c r="J426" s="32">
        <v>369.99999999999966</v>
      </c>
      <c r="K426" s="34">
        <f ca="1">IF(ROW()&gt;计算结果!B$18+1,SUM(OFFSET(I426,0,0,-计算结果!B$18,1))/SUM(OFFSET(J426,0,0,-计算结果!B$18,1)),SUM(OFFSET(I426,0,0,-ROW(),1))/SUM(OFFSET(J426,0,0,-ROW(),1)))</f>
        <v>1.0769670463305161</v>
      </c>
      <c r="L426" s="35" t="str">
        <f ca="1">(IF(K426&gt;计算结果!B$19,"卖",IF(K426&lt;计算结果!B$20,"买",'000300'!L425)))</f>
        <v>买</v>
      </c>
      <c r="M426" s="4" t="str">
        <f t="shared" ca="1" si="19"/>
        <v/>
      </c>
      <c r="N426" s="3">
        <f ca="1">IF(L425="买",E426/E425-1,0)-IF(M426=1,计算结果!B$17,0)</f>
        <v>8.1472351626321604E-4</v>
      </c>
      <c r="O426" s="2">
        <f t="shared" ca="1" si="20"/>
        <v>1.5179533658645756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2">
        <v>322.23529411764707</v>
      </c>
      <c r="J427" s="32">
        <v>488.23529411764707</v>
      </c>
      <c r="K427" s="34">
        <f ca="1">IF(ROW()&gt;计算结果!B$18+1,SUM(OFFSET(I427,0,0,-计算结果!B$18,1))/SUM(OFFSET(J427,0,0,-计算结果!B$18,1)),SUM(OFFSET(I427,0,0,-ROW(),1))/SUM(OFFSET(J427,0,0,-ROW(),1)))</f>
        <v>1.0672657845737787</v>
      </c>
      <c r="L427" s="35" t="str">
        <f ca="1">(IF(K427&gt;计算结果!B$19,"卖",IF(K427&lt;计算结果!B$20,"买",'000300'!L426)))</f>
        <v>买</v>
      </c>
      <c r="M427" s="4" t="str">
        <f t="shared" ca="1" si="19"/>
        <v/>
      </c>
      <c r="N427" s="3">
        <f ca="1">IF(L426="买",E427/E426-1,0)-IF(M427=1,计算结果!B$17,0)</f>
        <v>-9.2538476524439695E-4</v>
      </c>
      <c r="O427" s="2">
        <f t="shared" ca="1" si="20"/>
        <v>1.5165486749454531</v>
      </c>
      <c r="P427" s="3">
        <f ca="1">1-O427/MAX(O$2:O427)</f>
        <v>9.2538476524439695E-4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2">
        <v>224.93548387096774</v>
      </c>
      <c r="J428" s="32">
        <v>591.9354838709678</v>
      </c>
      <c r="K428" s="34">
        <f ca="1">IF(ROW()&gt;计算结果!B$18+1,SUM(OFFSET(I428,0,0,-计算结果!B$18,1))/SUM(OFFSET(J428,0,0,-计算结果!B$18,1)),SUM(OFFSET(I428,0,0,-ROW(),1))/SUM(OFFSET(J428,0,0,-ROW(),1)))</f>
        <v>1.0745327957604491</v>
      </c>
      <c r="L428" s="35" t="str">
        <f ca="1">(IF(K428&gt;计算结果!B$19,"卖",IF(K428&lt;计算结果!B$20,"买",'000300'!L427)))</f>
        <v>买</v>
      </c>
      <c r="M428" s="4" t="str">
        <f t="shared" ca="1" si="19"/>
        <v/>
      </c>
      <c r="N428" s="3">
        <f ca="1">IF(L427="买",E428/E427-1,0)-IF(M428=1,计算结果!B$17,0)</f>
        <v>-6.5533355154571149E-3</v>
      </c>
      <c r="O428" s="2">
        <f t="shared" ca="1" si="20"/>
        <v>1.5066102226530136</v>
      </c>
      <c r="P428" s="3">
        <f ca="1">1-O428/MAX(O$2:O428)</f>
        <v>7.4726559238540435E-3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2">
        <v>479.26315789473682</v>
      </c>
      <c r="J429" s="32">
        <v>305.26315789473682</v>
      </c>
      <c r="K429" s="34">
        <f ca="1">IF(ROW()&gt;计算结果!B$18+1,SUM(OFFSET(I429,0,0,-计算结果!B$18,1))/SUM(OFFSET(J429,0,0,-计算结果!B$18,1)),SUM(OFFSET(I429,0,0,-ROW(),1))/SUM(OFFSET(J429,0,0,-ROW(),1)))</f>
        <v>1.1045507611670009</v>
      </c>
      <c r="L429" s="35" t="str">
        <f ca="1">(IF(K429&gt;计算结果!B$19,"卖",IF(K429&lt;计算结果!B$20,"买",'000300'!L428)))</f>
        <v>买</v>
      </c>
      <c r="M429" s="4" t="str">
        <f t="shared" ca="1" si="19"/>
        <v/>
      </c>
      <c r="N429" s="3">
        <f ca="1">IF(L428="买",E429/E428-1,0)-IF(M429=1,计算结果!B$17,0)</f>
        <v>3.0704521556257358E-3</v>
      </c>
      <c r="O429" s="2">
        <f t="shared" ca="1" si="20"/>
        <v>1.5112361972588464</v>
      </c>
      <c r="P429" s="3">
        <f ca="1">1-O429/MAX(O$2:O429)</f>
        <v>4.4251482007178211E-3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2">
        <v>318.35294117647067</v>
      </c>
      <c r="J430" s="32">
        <v>482.35294117647067</v>
      </c>
      <c r="K430" s="34">
        <f ca="1">IF(ROW()&gt;计算结果!B$18+1,SUM(OFFSET(I430,0,0,-计算结果!B$18,1))/SUM(OFFSET(J430,0,0,-计算结果!B$18,1)),SUM(OFFSET(I430,0,0,-ROW(),1))/SUM(OFFSET(J430,0,0,-ROW(),1)))</f>
        <v>1.1364613767357685</v>
      </c>
      <c r="L430" s="35" t="str">
        <f ca="1">(IF(K430&gt;计算结果!B$19,"卖",IF(K430&lt;计算结果!B$20,"买",'000300'!L429)))</f>
        <v>买</v>
      </c>
      <c r="M430" s="4" t="str">
        <f t="shared" ca="1" si="19"/>
        <v/>
      </c>
      <c r="N430" s="3">
        <f ca="1">IF(L429="买",E430/E429-1,0)-IF(M430=1,计算结果!B$17,0)</f>
        <v>-8.6380409258638435E-3</v>
      </c>
      <c r="O430" s="2">
        <f t="shared" ca="1" si="20"/>
        <v>1.4981820771382777</v>
      </c>
      <c r="P430" s="3">
        <f ca="1">1-O430/MAX(O$2:O430)</f>
        <v>1.3024964515320869E-2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2">
        <v>324.1764705882353</v>
      </c>
      <c r="J431" s="32">
        <v>491.1764705882353</v>
      </c>
      <c r="K431" s="34">
        <f ca="1">IF(ROW()&gt;计算结果!B$18+1,SUM(OFFSET(I431,0,0,-计算结果!B$18,1))/SUM(OFFSET(J431,0,0,-计算结果!B$18,1)),SUM(OFFSET(I431,0,0,-ROW(),1))/SUM(OFFSET(J431,0,0,-ROW(),1)))</f>
        <v>1.1527808540151141</v>
      </c>
      <c r="L431" s="35" t="str">
        <f ca="1">(IF(K431&gt;计算结果!B$19,"卖",IF(K431&lt;计算结果!B$20,"买",'000300'!L430)))</f>
        <v>买</v>
      </c>
      <c r="M431" s="4" t="str">
        <f t="shared" ca="1" si="19"/>
        <v/>
      </c>
      <c r="N431" s="3">
        <f ca="1">IF(L430="买",E431/E430-1,0)-IF(M431=1,计算结果!B$17,0)</f>
        <v>-2.8691876039815822E-3</v>
      </c>
      <c r="O431" s="2">
        <f t="shared" ca="1" si="20"/>
        <v>1.4938835116940452</v>
      </c>
      <c r="P431" s="3">
        <f ca="1">1-O431/MAX(O$2:O431)</f>
        <v>1.585678105257271E-2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2">
        <v>694.90019193857961</v>
      </c>
      <c r="J432" s="32">
        <v>111.90019193857961</v>
      </c>
      <c r="K432" s="34">
        <f ca="1">IF(ROW()&gt;计算结果!B$18+1,SUM(OFFSET(I432,0,0,-计算结果!B$18,1))/SUM(OFFSET(J432,0,0,-计算结果!B$18,1)),SUM(OFFSET(I432,0,0,-ROW(),1))/SUM(OFFSET(J432,0,0,-ROW(),1)))</f>
        <v>1.1944722958200051</v>
      </c>
      <c r="L432" s="35" t="str">
        <f ca="1">(IF(K432&gt;计算结果!B$19,"卖",IF(K432&lt;计算结果!B$20,"买",'000300'!L431)))</f>
        <v>买</v>
      </c>
      <c r="M432" s="4" t="str">
        <f t="shared" ca="1" si="19"/>
        <v/>
      </c>
      <c r="N432" s="3">
        <f ca="1">IF(L431="买",E432/E431-1,0)-IF(M432=1,计算结果!B$17,0)</f>
        <v>1.6359715790589924E-2</v>
      </c>
      <c r="O432" s="2">
        <f t="shared" ca="1" si="20"/>
        <v>1.5183230213696082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2">
        <v>360.99999999999972</v>
      </c>
      <c r="J433" s="32">
        <v>379.99999999999972</v>
      </c>
      <c r="K433" s="34">
        <f ca="1">IF(ROW()&gt;计算结果!B$18+1,SUM(OFFSET(I433,0,0,-计算结果!B$18,1))/SUM(OFFSET(J433,0,0,-计算结果!B$18,1)),SUM(OFFSET(I433,0,0,-ROW(),1))/SUM(OFFSET(J433,0,0,-ROW(),1)))</f>
        <v>1.1927433157570004</v>
      </c>
      <c r="L433" s="35" t="str">
        <f ca="1">(IF(K433&gt;计算结果!B$19,"卖",IF(K433&lt;计算结果!B$20,"买",'000300'!L432)))</f>
        <v>买</v>
      </c>
      <c r="M433" s="4" t="str">
        <f t="shared" ca="1" si="19"/>
        <v/>
      </c>
      <c r="N433" s="3">
        <f ca="1">IF(L432="买",E433/E432-1,0)-IF(M433=1,计算结果!B$17,0)</f>
        <v>1.2451394347485767E-3</v>
      </c>
      <c r="O433" s="2">
        <f t="shared" ca="1" si="20"/>
        <v>1.5202135452382022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2">
        <v>203.53846153846152</v>
      </c>
      <c r="J434" s="32">
        <v>581.53846153846155</v>
      </c>
      <c r="K434" s="34">
        <f ca="1">IF(ROW()&gt;计算结果!B$18+1,SUM(OFFSET(I434,0,0,-计算结果!B$18,1))/SUM(OFFSET(J434,0,0,-计算结果!B$18,1)),SUM(OFFSET(I434,0,0,-ROW(),1))/SUM(OFFSET(J434,0,0,-ROW(),1)))</f>
        <v>1.2135961465638145</v>
      </c>
      <c r="L434" s="35" t="str">
        <f ca="1">(IF(K434&gt;计算结果!B$19,"卖",IF(K434&lt;计算结果!B$20,"买",'000300'!L433)))</f>
        <v>买</v>
      </c>
      <c r="M434" s="4" t="str">
        <f t="shared" ca="1" si="19"/>
        <v/>
      </c>
      <c r="N434" s="3">
        <f ca="1">IF(L433="买",E434/E433-1,0)-IF(M434=1,计算结果!B$17,0)</f>
        <v>5.5579485611856327E-4</v>
      </c>
      <c r="O434" s="2">
        <f t="shared" ca="1" si="20"/>
        <v>1.5210584721068474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2">
        <v>82.438202247191015</v>
      </c>
      <c r="J435" s="32">
        <v>749.43820224719104</v>
      </c>
      <c r="K435" s="34">
        <f ca="1">IF(ROW()&gt;计算结果!B$18+1,SUM(OFFSET(I435,0,0,-计算结果!B$18,1))/SUM(OFFSET(J435,0,0,-计算结果!B$18,1)),SUM(OFFSET(I435,0,0,-ROW(),1))/SUM(OFFSET(J435,0,0,-ROW(),1)))</f>
        <v>1.2075177752285908</v>
      </c>
      <c r="L435" s="35" t="str">
        <f ca="1">(IF(K435&gt;计算结果!B$19,"卖",IF(K435&lt;计算结果!B$20,"买",'000300'!L434)))</f>
        <v>买</v>
      </c>
      <c r="M435" s="4" t="str">
        <f t="shared" ca="1" si="19"/>
        <v/>
      </c>
      <c r="N435" s="3">
        <f ca="1">IF(L434="买",E435/E434-1,0)-IF(M435=1,计算结果!B$17,0)</f>
        <v>-2.1851435237262073E-2</v>
      </c>
      <c r="O435" s="2">
        <f t="shared" ca="1" si="20"/>
        <v>1.4878211614115158</v>
      </c>
      <c r="P435" s="3">
        <f ca="1">1-O435/MAX(O$2:O435)</f>
        <v>2.1851435237262073E-2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2">
        <v>811.00493015612165</v>
      </c>
      <c r="J436" s="32">
        <v>32.004930156121645</v>
      </c>
      <c r="K436" s="34">
        <f ca="1">IF(ROW()&gt;计算结果!B$18+1,SUM(OFFSET(I436,0,0,-计算结果!B$18,1))/SUM(OFFSET(J436,0,0,-计算结果!B$18,1)),SUM(OFFSET(I436,0,0,-ROW(),1))/SUM(OFFSET(J436,0,0,-ROW(),1)))</f>
        <v>1.2055927225982315</v>
      </c>
      <c r="L436" s="35" t="str">
        <f ca="1">(IF(K436&gt;计算结果!B$19,"卖",IF(K436&lt;计算结果!B$20,"买",'000300'!L435)))</f>
        <v>买</v>
      </c>
      <c r="M436" s="4" t="str">
        <f t="shared" ca="1" si="19"/>
        <v/>
      </c>
      <c r="N436" s="3">
        <f ca="1">IF(L435="买",E436/E435-1,0)-IF(M436=1,计算结果!B$17,0)</f>
        <v>2.224730427128363E-2</v>
      </c>
      <c r="O436" s="2">
        <f t="shared" ca="1" si="20"/>
        <v>1.5209211714906923</v>
      </c>
      <c r="P436" s="3">
        <f ca="1">1-O436/MAX(O$2:O436)</f>
        <v>9.0266494466195724E-5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2">
        <v>204.51515151515156</v>
      </c>
      <c r="J437" s="32">
        <v>601.5151515151515</v>
      </c>
      <c r="K437" s="34">
        <f ca="1">IF(ROW()&gt;计算结果!B$18+1,SUM(OFFSET(I437,0,0,-计算结果!B$18,1))/SUM(OFFSET(J437,0,0,-计算结果!B$18,1)),SUM(OFFSET(I437,0,0,-ROW(),1))/SUM(OFFSET(J437,0,0,-ROW(),1)))</f>
        <v>1.1875654416406114</v>
      </c>
      <c r="L437" s="35" t="str">
        <f ca="1">(IF(K437&gt;计算结果!B$19,"卖",IF(K437&lt;计算结果!B$20,"买",'000300'!L436)))</f>
        <v>买</v>
      </c>
      <c r="M437" s="4" t="str">
        <f t="shared" ca="1" si="19"/>
        <v/>
      </c>
      <c r="N437" s="3">
        <f ca="1">IF(L436="买",E437/E436-1,0)-IF(M437=1,计算结果!B$17,0)</f>
        <v>4.7012256518870199E-3</v>
      </c>
      <c r="O437" s="2">
        <f t="shared" ca="1" si="20"/>
        <v>1.5280713651166025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2">
        <v>307.5</v>
      </c>
      <c r="J438" s="32">
        <v>512.5</v>
      </c>
      <c r="K438" s="34">
        <f ca="1">IF(ROW()&gt;计算结果!B$18+1,SUM(OFFSET(I438,0,0,-计算结果!B$18,1))/SUM(OFFSET(J438,0,0,-计算结果!B$18,1)),SUM(OFFSET(I438,0,0,-ROW(),1))/SUM(OFFSET(J438,0,0,-ROW(),1)))</f>
        <v>1.1358074318152733</v>
      </c>
      <c r="L438" s="35" t="str">
        <f ca="1">(IF(K438&gt;计算结果!B$19,"卖",IF(K438&lt;计算结果!B$20,"买",'000300'!L437)))</f>
        <v>买</v>
      </c>
      <c r="M438" s="4" t="str">
        <f t="shared" ca="1" si="19"/>
        <v/>
      </c>
      <c r="N438" s="3">
        <f ca="1">IF(L437="买",E438/E437-1,0)-IF(M438=1,计算结果!B$17,0)</f>
        <v>6.4071550020043944E-3</v>
      </c>
      <c r="O438" s="2">
        <f t="shared" ca="1" si="20"/>
        <v>1.537861955207029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2">
        <v>173.91891891891893</v>
      </c>
      <c r="J439" s="32">
        <v>668.91891891891896</v>
      </c>
      <c r="K439" s="34">
        <f ca="1">IF(ROW()&gt;计算结果!B$18+1,SUM(OFFSET(I439,0,0,-计算结果!B$18,1))/SUM(OFFSET(J439,0,0,-计算结果!B$18,1)),SUM(OFFSET(I439,0,0,-ROW(),1))/SUM(OFFSET(J439,0,0,-ROW(),1)))</f>
        <v>1.10162545450717</v>
      </c>
      <c r="L439" s="35" t="str">
        <f ca="1">(IF(K439&gt;计算结果!B$19,"卖",IF(K439&lt;计算结果!B$20,"买",'000300'!L438)))</f>
        <v>买</v>
      </c>
      <c r="M439" s="4" t="str">
        <f t="shared" ca="1" si="19"/>
        <v/>
      </c>
      <c r="N439" s="3">
        <f ca="1">IF(L438="买",E439/E438-1,0)-IF(M439=1,计算结果!B$17,0)</f>
        <v>-1.1702573329945287E-2</v>
      </c>
      <c r="O439" s="2">
        <f t="shared" ca="1" si="20"/>
        <v>1.5198650129048856</v>
      </c>
      <c r="P439" s="3">
        <f ca="1">1-O439/MAX(O$2:O439)</f>
        <v>1.1702573329945287E-2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2">
        <v>443.99999999999966</v>
      </c>
      <c r="J440" s="32">
        <v>399.99999999999966</v>
      </c>
      <c r="K440" s="34">
        <f ca="1">IF(ROW()&gt;计算结果!B$18+1,SUM(OFFSET(I440,0,0,-计算结果!B$18,1))/SUM(OFFSET(J440,0,0,-计算结果!B$18,1)),SUM(OFFSET(I440,0,0,-ROW(),1))/SUM(OFFSET(J440,0,0,-ROW(),1)))</f>
        <v>1.1442199627644967</v>
      </c>
      <c r="L440" s="35" t="str">
        <f ca="1">(IF(K440&gt;计算结果!B$19,"卖",IF(K440&lt;计算结果!B$20,"买",'000300'!L439)))</f>
        <v>买</v>
      </c>
      <c r="M440" s="4" t="str">
        <f t="shared" ca="1" si="19"/>
        <v/>
      </c>
      <c r="N440" s="3">
        <f ca="1">IF(L439="买",E440/E439-1,0)-IF(M440=1,计算结果!B$17,0)</f>
        <v>4.9963517598416995E-3</v>
      </c>
      <c r="O440" s="2">
        <f t="shared" ca="1" si="20"/>
        <v>1.5274587931368349</v>
      </c>
      <c r="P440" s="3">
        <f ca="1">1-O440/MAX(O$2:O440)</f>
        <v>6.7646917429553532E-3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2">
        <v>613.76068376068383</v>
      </c>
      <c r="J441" s="32">
        <v>183.76068376068383</v>
      </c>
      <c r="K441" s="34">
        <f ca="1">IF(ROW()&gt;计算结果!B$18+1,SUM(OFFSET(I441,0,0,-计算结果!B$18,1))/SUM(OFFSET(J441,0,0,-计算结果!B$18,1)),SUM(OFFSET(I441,0,0,-ROW(),1))/SUM(OFFSET(J441,0,0,-ROW(),1)))</f>
        <v>1.1271078186216343</v>
      </c>
      <c r="L441" s="35" t="str">
        <f ca="1">(IF(K441&gt;计算结果!B$19,"卖",IF(K441&lt;计算结果!B$20,"买",'000300'!L440)))</f>
        <v>买</v>
      </c>
      <c r="M441" s="4" t="str">
        <f t="shared" ca="1" si="19"/>
        <v/>
      </c>
      <c r="N441" s="3">
        <f ca="1">IF(L440="买",E441/E440-1,0)-IF(M441=1,计算结果!B$17,0)</f>
        <v>1.2605100121694912E-2</v>
      </c>
      <c r="O441" s="2">
        <f t="shared" ca="1" si="20"/>
        <v>1.5467125641560879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2">
        <v>432.15789473684225</v>
      </c>
      <c r="J442" s="32">
        <v>363.15789473684225</v>
      </c>
      <c r="K442" s="34">
        <f ca="1">IF(ROW()&gt;计算结果!B$18+1,SUM(OFFSET(I442,0,0,-计算结果!B$18,1))/SUM(OFFSET(J442,0,0,-计算结果!B$18,1)),SUM(OFFSET(I442,0,0,-ROW(),1))/SUM(OFFSET(J442,0,0,-ROW(),1)))</f>
        <v>1.0945122301288677</v>
      </c>
      <c r="L442" s="35" t="str">
        <f ca="1">(IF(K442&gt;计算结果!B$19,"卖",IF(K442&lt;计算结果!B$20,"买",'000300'!L441)))</f>
        <v>买</v>
      </c>
      <c r="M442" s="4" t="str">
        <f t="shared" ca="1" si="19"/>
        <v/>
      </c>
      <c r="N442" s="3">
        <f ca="1">IF(L441="买",E442/E441-1,0)-IF(M442=1,计算结果!B$17,0)</f>
        <v>1.0201642915184328E-2</v>
      </c>
      <c r="O442" s="2">
        <f t="shared" ca="1" si="20"/>
        <v>1.5624915734280376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2">
        <v>334.28571428571422</v>
      </c>
      <c r="J443" s="32">
        <v>464.28571428571422</v>
      </c>
      <c r="K443" s="34">
        <f ca="1">IF(ROW()&gt;计算结果!B$18+1,SUM(OFFSET(I443,0,0,-计算结果!B$18,1))/SUM(OFFSET(J443,0,0,-计算结果!B$18,1)),SUM(OFFSET(I443,0,0,-ROW(),1))/SUM(OFFSET(J443,0,0,-ROW(),1)))</f>
        <v>1.1107276849272654</v>
      </c>
      <c r="L443" s="35" t="str">
        <f ca="1">(IF(K443&gt;计算结果!B$19,"卖",IF(K443&lt;计算结果!B$20,"买",'000300'!L442)))</f>
        <v>买</v>
      </c>
      <c r="M443" s="4" t="str">
        <f t="shared" ca="1" si="19"/>
        <v/>
      </c>
      <c r="N443" s="3">
        <f ca="1">IF(L442="买",E443/E442-1,0)-IF(M443=1,计算结果!B$17,0)</f>
        <v>1.6898628507311386E-4</v>
      </c>
      <c r="O443" s="2">
        <f t="shared" ca="1" si="20"/>
        <v>1.5627556130744893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2">
        <v>476.25925925925924</v>
      </c>
      <c r="J444" s="32">
        <v>309.25925925925924</v>
      </c>
      <c r="K444" s="34">
        <f ca="1">IF(ROW()&gt;计算结果!B$18+1,SUM(OFFSET(I444,0,0,-计算结果!B$18,1))/SUM(OFFSET(J444,0,0,-计算结果!B$18,1)),SUM(OFFSET(I444,0,0,-ROW(),1))/SUM(OFFSET(J444,0,0,-ROW(),1)))</f>
        <v>1.1359999826951859</v>
      </c>
      <c r="L444" s="35" t="str">
        <f ca="1">(IF(K444&gt;计算结果!B$19,"卖",IF(K444&lt;计算结果!B$20,"买",'000300'!L443)))</f>
        <v>买</v>
      </c>
      <c r="M444" s="4" t="str">
        <f t="shared" ca="1" si="19"/>
        <v/>
      </c>
      <c r="N444" s="3">
        <f ca="1">IF(L443="买",E444/E443-1,0)-IF(M444=1,计算结果!B$17,0)</f>
        <v>5.8324209615721045E-3</v>
      </c>
      <c r="O444" s="2">
        <f t="shared" ca="1" si="20"/>
        <v>1.5718702616699993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2">
        <v>305.99999999999994</v>
      </c>
      <c r="J445" s="32">
        <v>509.99999999999994</v>
      </c>
      <c r="K445" s="34">
        <f ca="1">IF(ROW()&gt;计算结果!B$18+1,SUM(OFFSET(I445,0,0,-计算结果!B$18,1))/SUM(OFFSET(J445,0,0,-计算结果!B$18,1)),SUM(OFFSET(I445,0,0,-ROW(),1))/SUM(OFFSET(J445,0,0,-ROW(),1)))</f>
        <v>1.1210313259719675</v>
      </c>
      <c r="L445" s="35" t="str">
        <f ca="1">(IF(K445&gt;计算结果!B$19,"卖",IF(K445&lt;计算结果!B$20,"买",'000300'!L444)))</f>
        <v>买</v>
      </c>
      <c r="M445" s="4" t="str">
        <f t="shared" ca="1" si="19"/>
        <v/>
      </c>
      <c r="N445" s="3">
        <f ca="1">IF(L444="买",E445/E444-1,0)-IF(M445=1,计算结果!B$17,0)</f>
        <v>1.3169476378931622E-2</v>
      </c>
      <c r="O445" s="2">
        <f t="shared" ca="1" si="20"/>
        <v>1.5925709699518074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2">
        <v>234.00000000000003</v>
      </c>
      <c r="J446" s="32">
        <v>600</v>
      </c>
      <c r="K446" s="34">
        <f ca="1">IF(ROW()&gt;计算结果!B$18+1,SUM(OFFSET(I446,0,0,-计算结果!B$18,1))/SUM(OFFSET(J446,0,0,-计算结果!B$18,1)),SUM(OFFSET(I446,0,0,-ROW(),1))/SUM(OFFSET(J446,0,0,-ROW(),1)))</f>
        <v>1.0779781572859348</v>
      </c>
      <c r="L446" s="35" t="str">
        <f ca="1">(IF(K446&gt;计算结果!B$19,"卖",IF(K446&lt;计算结果!B$20,"买",'000300'!L445)))</f>
        <v>买</v>
      </c>
      <c r="M446" s="4" t="str">
        <f t="shared" ca="1" si="19"/>
        <v/>
      </c>
      <c r="N446" s="3">
        <f ca="1">IF(L445="买",E446/E445-1,0)-IF(M446=1,计算结果!B$17,0)</f>
        <v>5.4446942416221944E-3</v>
      </c>
      <c r="O446" s="2">
        <f t="shared" ca="1" si="20"/>
        <v>1.6012420319412786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2">
        <v>294.2790697674418</v>
      </c>
      <c r="J447" s="32">
        <v>516.2790697674418</v>
      </c>
      <c r="K447" s="34">
        <f ca="1">IF(ROW()&gt;计算结果!B$18+1,SUM(OFFSET(I447,0,0,-计算结果!B$18,1))/SUM(OFFSET(J447,0,0,-计算结果!B$18,1)),SUM(OFFSET(I447,0,0,-ROW(),1))/SUM(OFFSET(J447,0,0,-ROW(),1)))</f>
        <v>1.0792708052337185</v>
      </c>
      <c r="L447" s="35" t="str">
        <f ca="1">(IF(K447&gt;计算结果!B$19,"卖",IF(K447&lt;计算结果!B$20,"买",'000300'!L446)))</f>
        <v>买</v>
      </c>
      <c r="M447" s="4" t="str">
        <f t="shared" ca="1" si="19"/>
        <v/>
      </c>
      <c r="N447" s="3">
        <f ca="1">IF(L446="买",E447/E446-1,0)-IF(M447=1,计算结果!B$17,0)</f>
        <v>-1.1826396675680861E-2</v>
      </c>
      <c r="O447" s="2">
        <f t="shared" ca="1" si="20"/>
        <v>1.5823051084977677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2">
        <v>679.90099009900996</v>
      </c>
      <c r="J448" s="32">
        <v>134.90099009900996</v>
      </c>
      <c r="K448" s="34">
        <f ca="1">IF(ROW()&gt;计算结果!B$18+1,SUM(OFFSET(I448,0,0,-计算结果!B$18,1))/SUM(OFFSET(J448,0,0,-计算结果!B$18,1)),SUM(OFFSET(I448,0,0,-ROW(),1))/SUM(OFFSET(J448,0,0,-ROW(),1)))</f>
        <v>1.086920155574949</v>
      </c>
      <c r="L448" s="35" t="str">
        <f ca="1">(IF(K448&gt;计算结果!B$19,"卖",IF(K448&lt;计算结果!B$20,"买",'000300'!L447)))</f>
        <v>买</v>
      </c>
      <c r="M448" s="4" t="str">
        <f t="shared" ca="1" si="19"/>
        <v/>
      </c>
      <c r="N448" s="3">
        <f ca="1">IF(L447="买",E448/E447-1,0)-IF(M448=1,计算结果!B$17,0)</f>
        <v>1.7714945566924989E-2</v>
      </c>
      <c r="O448" s="2">
        <f t="shared" ca="1" si="20"/>
        <v>1.6103355573650731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2">
        <v>91.909090909090907</v>
      </c>
      <c r="J449" s="32">
        <v>765.90909090909088</v>
      </c>
      <c r="K449" s="34">
        <f ca="1">IF(ROW()&gt;计算结果!B$18+1,SUM(OFFSET(I449,0,0,-计算结果!B$18,1))/SUM(OFFSET(J449,0,0,-计算结果!B$18,1)),SUM(OFFSET(I449,0,0,-ROW(),1))/SUM(OFFSET(J449,0,0,-ROW(),1)))</f>
        <v>1.0517472101500434</v>
      </c>
      <c r="L449" s="35" t="str">
        <f ca="1">(IF(K449&gt;计算结果!B$19,"卖",IF(K449&lt;计算结果!B$20,"买",'000300'!L448)))</f>
        <v>买</v>
      </c>
      <c r="M449" s="4" t="str">
        <f t="shared" ca="1" si="19"/>
        <v/>
      </c>
      <c r="N449" s="3">
        <f ca="1">IF(L448="买",E449/E448-1,0)-IF(M449=1,计算结果!B$17,0)</f>
        <v>-1.3543559103042613E-2</v>
      </c>
      <c r="O449" s="2">
        <f t="shared" ca="1" si="20"/>
        <v>1.5885258825681681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2">
        <v>83.426966292134836</v>
      </c>
      <c r="J450" s="32">
        <v>758.42696629213481</v>
      </c>
      <c r="K450" s="34">
        <f ca="1">IF(ROW()&gt;计算结果!B$18+1,SUM(OFFSET(I450,0,0,-计算结果!B$18,1))/SUM(OFFSET(J450,0,0,-计算结果!B$18,1)),SUM(OFFSET(I450,0,0,-ROW(),1))/SUM(OFFSET(J450,0,0,-ROW(),1)))</f>
        <v>0.97999839133891042</v>
      </c>
      <c r="L450" s="35" t="str">
        <f ca="1">(IF(K450&gt;计算结果!B$19,"卖",IF(K450&lt;计算结果!B$20,"买",'000300'!L449)))</f>
        <v>买</v>
      </c>
      <c r="M450" s="4" t="str">
        <f t="shared" ca="1" si="19"/>
        <v/>
      </c>
      <c r="N450" s="3">
        <f ca="1">IF(L449="买",E450/E449-1,0)-IF(M450=1,计算结果!B$17,0)</f>
        <v>-1.8802441391965741E-2</v>
      </c>
      <c r="O450" s="2">
        <f t="shared" ca="1" si="20"/>
        <v>1.5586577177615595</v>
      </c>
      <c r="P450" s="3">
        <f ca="1">1-O450/MAX(O$2:O450)</f>
        <v>3.2091348518734741E-2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2">
        <v>643.89393939393938</v>
      </c>
      <c r="J451" s="32">
        <v>176.89393939393938</v>
      </c>
      <c r="K451" s="34">
        <f ca="1">IF(ROW()&gt;计算结果!B$18+1,SUM(OFFSET(I451,0,0,-计算结果!B$18,1))/SUM(OFFSET(J451,0,0,-计算结果!B$18,1)),SUM(OFFSET(I451,0,0,-ROW(),1))/SUM(OFFSET(J451,0,0,-ROW(),1)))</f>
        <v>1.0084910442353772</v>
      </c>
      <c r="L451" s="35" t="str">
        <f ca="1">(IF(K451&gt;计算结果!B$19,"卖",IF(K451&lt;计算结果!B$20,"买",'000300'!L450)))</f>
        <v>买</v>
      </c>
      <c r="M451" s="4" t="str">
        <f t="shared" ca="1" si="19"/>
        <v/>
      </c>
      <c r="N451" s="3">
        <f ca="1">IF(L450="买",E451/E450-1,0)-IF(M451=1,计算结果!B$17,0)</f>
        <v>1.2196939923294847E-2</v>
      </c>
      <c r="O451" s="2">
        <f t="shared" ca="1" si="20"/>
        <v>1.577668572306077</v>
      </c>
      <c r="P451" s="3">
        <f ca="1">1-O451/MAX(O$2:O451)</f>
        <v>2.028582484538044E-2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2">
        <v>765.99369085173498</v>
      </c>
      <c r="J452" s="32">
        <v>55.993690851734982</v>
      </c>
      <c r="K452" s="34">
        <f ca="1">IF(ROW()&gt;计算结果!B$18+1,SUM(OFFSET(I452,0,0,-计算结果!B$18,1))/SUM(OFFSET(J452,0,0,-计算结果!B$18,1)),SUM(OFFSET(I452,0,0,-ROW(),1))/SUM(OFFSET(J452,0,0,-ROW(),1)))</f>
        <v>1.0355936961439813</v>
      </c>
      <c r="L452" s="35" t="str">
        <f ca="1">(IF(K452&gt;计算结果!B$19,"卖",IF(K452&lt;计算结果!B$20,"买",'000300'!L451)))</f>
        <v>买</v>
      </c>
      <c r="M452" s="4" t="str">
        <f t="shared" ref="M452:M515" ca="1" si="22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23">IFERROR(O451*(1+N452),O451)</f>
        <v>1.6209499511524286</v>
      </c>
      <c r="P452" s="3">
        <f ca="1">1-O452/MAX(O$2:O452)</f>
        <v>0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2">
        <v>137.75</v>
      </c>
      <c r="J453" s="32">
        <v>688.75</v>
      </c>
      <c r="K453" s="34">
        <f ca="1">IF(ROW()&gt;计算结果!B$18+1,SUM(OFFSET(I453,0,0,-计算结果!B$18,1))/SUM(OFFSET(J453,0,0,-计算结果!B$18,1)),SUM(OFFSET(I453,0,0,-ROW(),1))/SUM(OFFSET(J453,0,0,-ROW(),1)))</f>
        <v>1.0002481064564601</v>
      </c>
      <c r="L453" s="35" t="str">
        <f ca="1">(IF(K453&gt;计算结果!B$19,"卖",IF(K453&lt;计算结果!B$20,"买",'000300'!L452)))</f>
        <v>买</v>
      </c>
      <c r="M453" s="4" t="str">
        <f t="shared" ca="1" si="22"/>
        <v/>
      </c>
      <c r="N453" s="3">
        <f ca="1">IF(L452="买",E453/E452-1,0)-IF(M453=1,计算结果!B$17,0)</f>
        <v>-9.5780447757309872E-4</v>
      </c>
      <c r="O453" s="2">
        <f t="shared" ca="1" si="23"/>
        <v>1.6193973980312928</v>
      </c>
      <c r="P453" s="3">
        <f ca="1">1-O453/MAX(O$2:O453)</f>
        <v>9.5780447757309872E-4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2">
        <v>640.90140845070425</v>
      </c>
      <c r="J454" s="32">
        <v>166.90140845070425</v>
      </c>
      <c r="K454" s="34">
        <f ca="1">IF(ROW()&gt;计算结果!B$18+1,SUM(OFFSET(I454,0,0,-计算结果!B$18,1))/SUM(OFFSET(J454,0,0,-计算结果!B$18,1)),SUM(OFFSET(I454,0,0,-ROW(),1))/SUM(OFFSET(J454,0,0,-ROW(),1)))</f>
        <v>1.0542217756382686</v>
      </c>
      <c r="L454" s="35" t="str">
        <f ca="1">(IF(K454&gt;计算结果!B$19,"卖",IF(K454&lt;计算结果!B$20,"买",'000300'!L453)))</f>
        <v>买</v>
      </c>
      <c r="M454" s="4" t="str">
        <f t="shared" ca="1" si="22"/>
        <v/>
      </c>
      <c r="N454" s="3">
        <f ca="1">IF(L453="买",E454/E453-1,0)-IF(M454=1,计算结果!B$17,0)</f>
        <v>1.8776617600062551E-2</v>
      </c>
      <c r="O454" s="2">
        <f t="shared" ca="1" si="23"/>
        <v>1.6498042037166627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2">
        <v>297.87804878048775</v>
      </c>
      <c r="J455" s="32">
        <v>504.87804878048775</v>
      </c>
      <c r="K455" s="34">
        <f ca="1">IF(ROW()&gt;计算结果!B$18+1,SUM(OFFSET(I455,0,0,-计算结果!B$18,1))/SUM(OFFSET(J455,0,0,-计算结果!B$18,1)),SUM(OFFSET(I455,0,0,-ROW(),1))/SUM(OFFSET(J455,0,0,-ROW(),1)))</f>
        <v>1.0080199324271604</v>
      </c>
      <c r="L455" s="35" t="str">
        <f ca="1">(IF(K455&gt;计算结果!B$19,"卖",IF(K455&lt;计算结果!B$20,"买",'000300'!L454)))</f>
        <v>买</v>
      </c>
      <c r="M455" s="4" t="str">
        <f t="shared" ca="1" si="22"/>
        <v/>
      </c>
      <c r="N455" s="3">
        <f ca="1">IF(L454="买",E455/E454-1,0)-IF(M455=1,计算结果!B$17,0)</f>
        <v>1.9896548192154251E-2</v>
      </c>
      <c r="O455" s="2">
        <f t="shared" ca="1" si="23"/>
        <v>1.6826296125635301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2">
        <v>449.62499999999989</v>
      </c>
      <c r="J456" s="32">
        <v>340.62499999999989</v>
      </c>
      <c r="K456" s="34">
        <f ca="1">IF(ROW()&gt;计算结果!B$18+1,SUM(OFFSET(I456,0,0,-计算结果!B$18,1))/SUM(OFFSET(J456,0,0,-计算结果!B$18,1)),SUM(OFFSET(I456,0,0,-ROW(),1))/SUM(OFFSET(J456,0,0,-ROW(),1)))</f>
        <v>1.0105719277733529</v>
      </c>
      <c r="L456" s="35" t="str">
        <f ca="1">(IF(K456&gt;计算结果!B$19,"卖",IF(K456&lt;计算结果!B$20,"买",'000300'!L455)))</f>
        <v>买</v>
      </c>
      <c r="M456" s="4" t="str">
        <f t="shared" ca="1" si="22"/>
        <v/>
      </c>
      <c r="N456" s="3">
        <f ca="1">IF(L455="买",E456/E455-1,0)-IF(M456=1,计算结果!B$17,0)</f>
        <v>1.1982475080971167E-2</v>
      </c>
      <c r="O456" s="2">
        <f t="shared" ca="1" si="23"/>
        <v>1.7027916799665768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2">
        <v>632.0957854406131</v>
      </c>
      <c r="J457" s="32">
        <v>175.0957854406131</v>
      </c>
      <c r="K457" s="34">
        <f ca="1">IF(ROW()&gt;计算结果!B$18+1,SUM(OFFSET(I457,0,0,-计算结果!B$18,1))/SUM(OFFSET(J457,0,0,-计算结果!B$18,1)),SUM(OFFSET(I457,0,0,-ROW(),1))/SUM(OFFSET(J457,0,0,-ROW(),1)))</f>
        <v>1.0287075010330045</v>
      </c>
      <c r="L457" s="35" t="str">
        <f ca="1">(IF(K457&gt;计算结果!B$19,"卖",IF(K457&lt;计算结果!B$20,"买",'000300'!L456)))</f>
        <v>买</v>
      </c>
      <c r="M457" s="4" t="str">
        <f t="shared" ca="1" si="22"/>
        <v/>
      </c>
      <c r="N457" s="3">
        <f ca="1">IF(L456="买",E457/E456-1,0)-IF(M457=1,计算结果!B$17,0)</f>
        <v>7.306559156458281E-3</v>
      </c>
      <c r="O457" s="2">
        <f t="shared" ca="1" si="23"/>
        <v>1.7152332281073774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2">
        <v>483.82539682539692</v>
      </c>
      <c r="J458" s="32">
        <v>296.82539682539692</v>
      </c>
      <c r="K458" s="34">
        <f ca="1">IF(ROW()&gt;计算结果!B$18+1,SUM(OFFSET(I458,0,0,-计算结果!B$18,1))/SUM(OFFSET(J458,0,0,-计算结果!B$18,1)),SUM(OFFSET(I458,0,0,-ROW(),1))/SUM(OFFSET(J458,0,0,-ROW(),1)))</f>
        <v>1.0685197320191762</v>
      </c>
      <c r="L458" s="35" t="str">
        <f ca="1">(IF(K458&gt;计算结果!B$19,"卖",IF(K458&lt;计算结果!B$20,"买",'000300'!L457)))</f>
        <v>买</v>
      </c>
      <c r="M458" s="4" t="str">
        <f t="shared" ca="1" si="22"/>
        <v/>
      </c>
      <c r="N458" s="3">
        <f ca="1">IF(L457="买",E458/E457-1,0)-IF(M458=1,计算结果!B$17,0)</f>
        <v>6.6993836320758948E-3</v>
      </c>
      <c r="O458" s="2">
        <f t="shared" ca="1" si="23"/>
        <v>1.7267242335209527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2">
        <v>619.06392694063925</v>
      </c>
      <c r="J459" s="32">
        <v>194.06392694063925</v>
      </c>
      <c r="K459" s="34">
        <f ca="1">IF(ROW()&gt;计算结果!B$18+1,SUM(OFFSET(I459,0,0,-计算结果!B$18,1))/SUM(OFFSET(J459,0,0,-计算结果!B$18,1)),SUM(OFFSET(I459,0,0,-ROW(),1))/SUM(OFFSET(J459,0,0,-ROW(),1)))</f>
        <v>1.0888620255296846</v>
      </c>
      <c r="L459" s="35" t="str">
        <f ca="1">(IF(K459&gt;计算结果!B$19,"卖",IF(K459&lt;计算结果!B$20,"买",'000300'!L458)))</f>
        <v>买</v>
      </c>
      <c r="M459" s="4" t="str">
        <f t="shared" ca="1" si="22"/>
        <v/>
      </c>
      <c r="N459" s="3">
        <f ca="1">IF(L458="买",E459/E458-1,0)-IF(M459=1,计算结果!B$17,0)</f>
        <v>1.0214629551472676E-3</v>
      </c>
      <c r="O459" s="2">
        <f t="shared" ca="1" si="23"/>
        <v>1.7284880183592495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2">
        <v>748.02129719264281</v>
      </c>
      <c r="J460" s="32">
        <v>66.021297192642805</v>
      </c>
      <c r="K460" s="34">
        <f ca="1">IF(ROW()&gt;计算结果!B$18+1,SUM(OFFSET(I460,0,0,-计算结果!B$18,1))/SUM(OFFSET(J460,0,0,-计算结果!B$18,1)),SUM(OFFSET(I460,0,0,-ROW(),1))/SUM(OFFSET(J460,0,0,-ROW(),1)))</f>
        <v>1.1185982710005127</v>
      </c>
      <c r="L460" s="35" t="str">
        <f ca="1">(IF(K460&gt;计算结果!B$19,"卖",IF(K460&lt;计算结果!B$20,"买",'000300'!L459)))</f>
        <v>买</v>
      </c>
      <c r="M460" s="4" t="str">
        <f t="shared" ca="1" si="22"/>
        <v/>
      </c>
      <c r="N460" s="3">
        <f ca="1">IF(L459="买",E460/E459-1,0)-IF(M460=1,计算结果!B$17,0)</f>
        <v>9.2998814601181756E-3</v>
      </c>
      <c r="O460" s="2">
        <f t="shared" ca="1" si="23"/>
        <v>1.7445627520352252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2">
        <v>374.00000000000006</v>
      </c>
      <c r="J461" s="32">
        <v>425.00000000000006</v>
      </c>
      <c r="K461" s="34">
        <f ca="1">IF(ROW()&gt;计算结果!B$18+1,SUM(OFFSET(I461,0,0,-计算结果!B$18,1))/SUM(OFFSET(J461,0,0,-计算结果!B$18,1)),SUM(OFFSET(I461,0,0,-ROW(),1))/SUM(OFFSET(J461,0,0,-ROW(),1)))</f>
        <v>1.1055558728887158</v>
      </c>
      <c r="L461" s="35" t="str">
        <f ca="1">(IF(K461&gt;计算结果!B$19,"卖",IF(K461&lt;计算结果!B$20,"买",'000300'!L460)))</f>
        <v>买</v>
      </c>
      <c r="M461" s="4" t="str">
        <f t="shared" ca="1" si="22"/>
        <v/>
      </c>
      <c r="N461" s="3">
        <f ca="1">IF(L460="买",E461/E460-1,0)-IF(M461=1,计算结果!B$17,0)</f>
        <v>-4.7160673204987846E-3</v>
      </c>
      <c r="O461" s="2">
        <f t="shared" ca="1" si="23"/>
        <v>1.7363352766517923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2">
        <v>485.0847457627118</v>
      </c>
      <c r="J462" s="32">
        <v>305.0847457627118</v>
      </c>
      <c r="K462" s="34">
        <f ca="1">IF(ROW()&gt;计算结果!B$18+1,SUM(OFFSET(I462,0,0,-计算结果!B$18,1))/SUM(OFFSET(J462,0,0,-计算结果!B$18,1)),SUM(OFFSET(I462,0,0,-ROW(),1))/SUM(OFFSET(J462,0,0,-ROW(),1)))</f>
        <v>1.1403624344330021</v>
      </c>
      <c r="L462" s="35" t="str">
        <f ca="1">(IF(K462&gt;计算结果!B$19,"卖",IF(K462&lt;计算结果!B$20,"买",'000300'!L461)))</f>
        <v>买</v>
      </c>
      <c r="M462" s="4" t="str">
        <f t="shared" ca="1" si="22"/>
        <v/>
      </c>
      <c r="N462" s="3">
        <f ca="1">IF(L461="买",E462/E461-1,0)-IF(M462=1,计算结果!B$17,0)</f>
        <v>1.4069257486268416E-2</v>
      </c>
      <c r="O462" s="2">
        <f t="shared" ca="1" si="23"/>
        <v>1.7607642247414974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2">
        <v>702.01438848920861</v>
      </c>
      <c r="J463" s="32">
        <v>107.01438848920861</v>
      </c>
      <c r="K463" s="34">
        <f ca="1">IF(ROW()&gt;计算结果!B$18+1,SUM(OFFSET(I463,0,0,-计算结果!B$18,1))/SUM(OFFSET(J463,0,0,-计算结果!B$18,1)),SUM(OFFSET(I463,0,0,-ROW(),1))/SUM(OFFSET(J463,0,0,-ROW(),1)))</f>
        <v>1.1799284734313775</v>
      </c>
      <c r="L463" s="35" t="str">
        <f ca="1">(IF(K463&gt;计算结果!B$19,"卖",IF(K463&lt;计算结果!B$20,"买",'000300'!L462)))</f>
        <v>买</v>
      </c>
      <c r="M463" s="4" t="str">
        <f t="shared" ca="1" si="22"/>
        <v/>
      </c>
      <c r="N463" s="3">
        <f ca="1">IF(L462="买",E463/E462-1,0)-IF(M463=1,计算结果!B$17,0)</f>
        <v>2.8323955996496952E-2</v>
      </c>
      <c r="O463" s="2">
        <f t="shared" ca="1" si="23"/>
        <v>1.8106360331632816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2">
        <v>387.00000000000011</v>
      </c>
      <c r="J464" s="32">
        <v>430.00000000000011</v>
      </c>
      <c r="K464" s="34">
        <f ca="1">IF(ROW()&gt;计算结果!B$18+1,SUM(OFFSET(I464,0,0,-计算结果!B$18,1))/SUM(OFFSET(J464,0,0,-计算结果!B$18,1)),SUM(OFFSET(I464,0,0,-ROW(),1))/SUM(OFFSET(J464,0,0,-ROW(),1)))</f>
        <v>1.1448631856950338</v>
      </c>
      <c r="L464" s="35" t="str">
        <f ca="1">(IF(K464&gt;计算结果!B$19,"卖",IF(K464&lt;计算结果!B$20,"买",'000300'!L463)))</f>
        <v>买</v>
      </c>
      <c r="M464" s="4" t="str">
        <f t="shared" ca="1" si="22"/>
        <v/>
      </c>
      <c r="N464" s="3">
        <f ca="1">IF(L463="买",E464/E463-1,0)-IF(M464=1,计算结果!B$17,0)</f>
        <v>8.6679577218320425E-3</v>
      </c>
      <c r="O464" s="2">
        <f t="shared" ca="1" si="23"/>
        <v>1.8263305497483666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2">
        <v>689.9655172413793</v>
      </c>
      <c r="J465" s="32">
        <v>128.9655172413793</v>
      </c>
      <c r="K465" s="34">
        <f ca="1">IF(ROW()&gt;计算结果!B$18+1,SUM(OFFSET(I465,0,0,-计算结果!B$18,1))/SUM(OFFSET(J465,0,0,-计算结果!B$18,1)),SUM(OFFSET(I465,0,0,-ROW(),1))/SUM(OFFSET(J465,0,0,-ROW(),1)))</f>
        <v>1.1401981473546086</v>
      </c>
      <c r="L465" s="35" t="str">
        <f ca="1">(IF(K465&gt;计算结果!B$19,"卖",IF(K465&lt;计算结果!B$20,"买",'000300'!L464)))</f>
        <v>买</v>
      </c>
      <c r="M465" s="4" t="str">
        <f t="shared" ca="1" si="22"/>
        <v/>
      </c>
      <c r="N465" s="3">
        <f ca="1">IF(L464="买",E465/E464-1,0)-IF(M465=1,计算结果!B$17,0)</f>
        <v>2.9793779854500935E-2</v>
      </c>
      <c r="O465" s="2">
        <f t="shared" ca="1" si="23"/>
        <v>1.8807438400891192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2">
        <v>478.53191489361706</v>
      </c>
      <c r="J466" s="32">
        <v>325.53191489361706</v>
      </c>
      <c r="K466" s="34">
        <f ca="1">IF(ROW()&gt;计算结果!B$18+1,SUM(OFFSET(I466,0,0,-计算结果!B$18,1))/SUM(OFFSET(J466,0,0,-计算结果!B$18,1)),SUM(OFFSET(I466,0,0,-ROW(),1))/SUM(OFFSET(J466,0,0,-ROW(),1)))</f>
        <v>1.1543705943517859</v>
      </c>
      <c r="L466" s="35" t="str">
        <f ca="1">(IF(K466&gt;计算结果!B$19,"卖",IF(K466&lt;计算结果!B$20,"买",'000300'!L465)))</f>
        <v>买</v>
      </c>
      <c r="M466" s="4" t="str">
        <f t="shared" ca="1" si="22"/>
        <v/>
      </c>
      <c r="N466" s="3">
        <f ca="1">IF(L465="买",E466/E465-1,0)-IF(M466=1,计算结果!B$17,0)</f>
        <v>7.5755023192605186E-3</v>
      </c>
      <c r="O466" s="2">
        <f t="shared" ca="1" si="23"/>
        <v>1.8949914194116493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2">
        <v>188.14285714285714</v>
      </c>
      <c r="J467" s="32">
        <v>627.14285714285711</v>
      </c>
      <c r="K467" s="34">
        <f ca="1">IF(ROW()&gt;计算结果!B$18+1,SUM(OFFSET(I467,0,0,-计算结果!B$18,1))/SUM(OFFSET(J467,0,0,-计算结果!B$18,1)),SUM(OFFSET(I467,0,0,-ROW(),1))/SUM(OFFSET(J467,0,0,-ROW(),1)))</f>
        <v>1.1318683789268593</v>
      </c>
      <c r="L467" s="35" t="str">
        <f ca="1">(IF(K467&gt;计算结果!B$19,"卖",IF(K467&lt;计算结果!B$20,"买",'000300'!L466)))</f>
        <v>买</v>
      </c>
      <c r="M467" s="4" t="str">
        <f t="shared" ca="1" si="22"/>
        <v/>
      </c>
      <c r="N467" s="3">
        <f ca="1">IF(L466="买",E467/E466-1,0)-IF(M467=1,计算结果!B$17,0)</f>
        <v>-8.2598106151384743E-3</v>
      </c>
      <c r="O467" s="2">
        <f t="shared" ca="1" si="23"/>
        <v>1.8793391491699967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2">
        <v>234.00000000000003</v>
      </c>
      <c r="J468" s="32">
        <v>585</v>
      </c>
      <c r="K468" s="34">
        <f ca="1">IF(ROW()&gt;计算结果!B$18+1,SUM(OFFSET(I468,0,0,-计算结果!B$18,1))/SUM(OFFSET(J468,0,0,-计算结果!B$18,1)),SUM(OFFSET(I468,0,0,-ROW(),1))/SUM(OFFSET(J468,0,0,-ROW(),1)))</f>
        <v>1.1038553011469705</v>
      </c>
      <c r="L468" s="35" t="str">
        <f ca="1">(IF(K468&gt;计算结果!B$19,"卖",IF(K468&lt;计算结果!B$20,"买",'000300'!L467)))</f>
        <v>买</v>
      </c>
      <c r="M468" s="4" t="str">
        <f t="shared" ca="1" si="22"/>
        <v/>
      </c>
      <c r="N468" s="3">
        <f ca="1">IF(L467="买",E468/E467-1,0)-IF(M468=1,计算结果!B$17,0)</f>
        <v>-2.0793409051315104E-3</v>
      </c>
      <c r="O468" s="2">
        <f t="shared" ca="1" si="23"/>
        <v>1.8754313624025125</v>
      </c>
      <c r="P468" s="3">
        <f ca="1">1-O468/MAX(O$2:O468)</f>
        <v>1.0321976558189228E-2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2">
        <v>75.333333333333329</v>
      </c>
      <c r="J469" s="32">
        <v>753.33333333333337</v>
      </c>
      <c r="K469" s="34">
        <f ca="1">IF(ROW()&gt;计算结果!B$18+1,SUM(OFFSET(I469,0,0,-计算结果!B$18,1))/SUM(OFFSET(J469,0,0,-计算结果!B$18,1)),SUM(OFFSET(I469,0,0,-ROW(),1))/SUM(OFFSET(J469,0,0,-ROW(),1)))</f>
        <v>1.0860279480840391</v>
      </c>
      <c r="L469" s="35" t="str">
        <f ca="1">(IF(K469&gt;计算结果!B$19,"卖",IF(K469&lt;计算结果!B$20,"买",'000300'!L468)))</f>
        <v>买</v>
      </c>
      <c r="M469" s="4" t="str">
        <f t="shared" ca="1" si="22"/>
        <v/>
      </c>
      <c r="N469" s="3">
        <f ca="1">IF(L468="买",E469/E468-1,0)-IF(M469=1,计算结果!B$17,0)</f>
        <v>-3.6115131412223889E-2</v>
      </c>
      <c r="O469" s="2">
        <f t="shared" ca="1" si="23"/>
        <v>1.8076999122947397</v>
      </c>
      <c r="P469" s="3">
        <f ca="1">1-O469/MAX(O$2:O469)</f>
        <v>4.606432843058017E-2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2">
        <v>806</v>
      </c>
      <c r="J470" s="32">
        <v>26</v>
      </c>
      <c r="K470" s="34">
        <f ca="1">IF(ROW()&gt;计算结果!B$18+1,SUM(OFFSET(I470,0,0,-计算结果!B$18,1))/SUM(OFFSET(J470,0,0,-计算结果!B$18,1)),SUM(OFFSET(I470,0,0,-ROW(),1))/SUM(OFFSET(J470,0,0,-ROW(),1)))</f>
        <v>1.1303631920179948</v>
      </c>
      <c r="L470" s="35" t="str">
        <f ca="1">(IF(K470&gt;计算结果!B$19,"卖",IF(K470&lt;计算结果!B$20,"买",'000300'!L469)))</f>
        <v>买</v>
      </c>
      <c r="M470" s="4" t="str">
        <f t="shared" ca="1" si="22"/>
        <v/>
      </c>
      <c r="N470" s="3">
        <f ca="1">IF(L469="买",E470/E469-1,0)-IF(M470=1,计算结果!B$17,0)</f>
        <v>4.5770574556842414E-2</v>
      </c>
      <c r="O470" s="2">
        <f t="shared" ca="1" si="23"/>
        <v>1.8904393759068236</v>
      </c>
      <c r="P470" s="3">
        <f ca="1">1-O470/MAX(O$2:O470)</f>
        <v>2.4021446525804846E-3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2">
        <v>335.4137931034482</v>
      </c>
      <c r="J471" s="32">
        <v>472.4137931034482</v>
      </c>
      <c r="K471" s="34">
        <f ca="1">IF(ROW()&gt;计算结果!B$18+1,SUM(OFFSET(I471,0,0,-计算结果!B$18,1))/SUM(OFFSET(J471,0,0,-计算结果!B$18,1)),SUM(OFFSET(I471,0,0,-ROW(),1))/SUM(OFFSET(J471,0,0,-ROW(),1)))</f>
        <v>1.1349407856445268</v>
      </c>
      <c r="L471" s="35" t="str">
        <f ca="1">(IF(K471&gt;计算结果!B$19,"卖",IF(K471&lt;计算结果!B$20,"买",'000300'!L470)))</f>
        <v>买</v>
      </c>
      <c r="M471" s="4" t="str">
        <f t="shared" ca="1" si="22"/>
        <v/>
      </c>
      <c r="N471" s="3">
        <f ca="1">IF(L470="买",E471/E470-1,0)-IF(M471=1,计算结果!B$17,0)</f>
        <v>7.1902654867255222E-3</v>
      </c>
      <c r="O471" s="2">
        <f t="shared" ca="1" si="23"/>
        <v>1.9040321369061535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2">
        <v>374.11111111111126</v>
      </c>
      <c r="J472" s="32">
        <v>411.11111111111126</v>
      </c>
      <c r="K472" s="34">
        <f ca="1">IF(ROW()&gt;计算结果!B$18+1,SUM(OFFSET(I472,0,0,-计算结果!B$18,1))/SUM(OFFSET(J472,0,0,-计算结果!B$18,1)),SUM(OFFSET(I472,0,0,-ROW(),1))/SUM(OFFSET(J472,0,0,-ROW(),1)))</f>
        <v>1.1151028902415767</v>
      </c>
      <c r="L472" s="35" t="str">
        <f ca="1">(IF(K472&gt;计算结果!B$19,"卖",IF(K472&lt;计算结果!B$20,"买",'000300'!L471)))</f>
        <v>买</v>
      </c>
      <c r="M472" s="4" t="str">
        <f t="shared" ca="1" si="22"/>
        <v/>
      </c>
      <c r="N472" s="3">
        <f ca="1">IF(L471="买",E472/E471-1,0)-IF(M472=1,计算结果!B$17,0)</f>
        <v>5.9352448149807557E-4</v>
      </c>
      <c r="O472" s="2">
        <f t="shared" ca="1" si="23"/>
        <v>1.9051622265929664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2">
        <v>682.94678492239461</v>
      </c>
      <c r="J473" s="32">
        <v>123.94678492239461</v>
      </c>
      <c r="K473" s="34">
        <f ca="1">IF(ROW()&gt;计算结果!B$18+1,SUM(OFFSET(I473,0,0,-计算结果!B$18,1))/SUM(OFFSET(J473,0,0,-计算结果!B$18,1)),SUM(OFFSET(I473,0,0,-ROW(),1))/SUM(OFFSET(J473,0,0,-ROW(),1)))</f>
        <v>1.1264173288129806</v>
      </c>
      <c r="L473" s="35" t="str">
        <f ca="1">(IF(K473&gt;计算结果!B$19,"卖",IF(K473&lt;计算结果!B$20,"买",'000300'!L472)))</f>
        <v>买</v>
      </c>
      <c r="M473" s="4" t="str">
        <f t="shared" ca="1" si="22"/>
        <v/>
      </c>
      <c r="N473" s="3">
        <f ca="1">IF(L472="买",E473/E472-1,0)-IF(M473=1,计算结果!B$17,0)</f>
        <v>1.7894958588804188E-2</v>
      </c>
      <c r="O473" s="2">
        <f t="shared" ca="1" si="23"/>
        <v>1.9392550257428016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2">
        <v>534.83739837398377</v>
      </c>
      <c r="J474" s="32">
        <v>239.83739837398377</v>
      </c>
      <c r="K474" s="34">
        <f ca="1">IF(ROW()&gt;计算结果!B$18+1,SUM(OFFSET(I474,0,0,-计算结果!B$18,1))/SUM(OFFSET(J474,0,0,-计算结果!B$18,1)),SUM(OFFSET(I474,0,0,-ROW(),1))/SUM(OFFSET(J474,0,0,-ROW(),1)))</f>
        <v>1.1186584850587669</v>
      </c>
      <c r="L474" s="35" t="str">
        <f ca="1">(IF(K474&gt;计算结果!B$19,"卖",IF(K474&lt;计算结果!B$20,"买",'000300'!L473)))</f>
        <v>买</v>
      </c>
      <c r="M474" s="4" t="str">
        <f t="shared" ca="1" si="22"/>
        <v/>
      </c>
      <c r="N474" s="3">
        <f ca="1">IF(L473="买",E474/E473-1,0)-IF(M474=1,计算结果!B$17,0)</f>
        <v>1.7155554587340749E-2</v>
      </c>
      <c r="O474" s="2">
        <f t="shared" ca="1" si="23"/>
        <v>1.9725240211957071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2">
        <v>577.47457627118638</v>
      </c>
      <c r="J475" s="32">
        <v>208.47457627118638</v>
      </c>
      <c r="K475" s="34">
        <f ca="1">IF(ROW()&gt;计算结果!B$18+1,SUM(OFFSET(I475,0,0,-计算结果!B$18,1))/SUM(OFFSET(J475,0,0,-计算结果!B$18,1)),SUM(OFFSET(I475,0,0,-ROW(),1))/SUM(OFFSET(J475,0,0,-ROW(),1)))</f>
        <v>1.1062596691909121</v>
      </c>
      <c r="L475" s="35" t="str">
        <f ca="1">(IF(K475&gt;计算结果!B$19,"卖",IF(K475&lt;计算结果!B$20,"买",'000300'!L474)))</f>
        <v>买</v>
      </c>
      <c r="M475" s="4" t="str">
        <f t="shared" ca="1" si="22"/>
        <v/>
      </c>
      <c r="N475" s="3">
        <f ca="1">IF(L474="买",E475/E474-1,0)-IF(M475=1,计算结果!B$17,0)</f>
        <v>2.5952539033218258E-2</v>
      </c>
      <c r="O475" s="2">
        <f t="shared" ca="1" si="23"/>
        <v>2.0237160278497495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2">
        <v>372.18181818181819</v>
      </c>
      <c r="J476" s="32">
        <v>418.18181818181819</v>
      </c>
      <c r="K476" s="34">
        <f ca="1">IF(ROW()&gt;计算结果!B$18+1,SUM(OFFSET(I476,0,0,-计算结果!B$18,1))/SUM(OFFSET(J476,0,0,-计算结果!B$18,1)),SUM(OFFSET(I476,0,0,-ROW(),1))/SUM(OFFSET(J476,0,0,-ROW(),1)))</f>
        <v>1.1016834077342568</v>
      </c>
      <c r="L476" s="35" t="str">
        <f ca="1">(IF(K476&gt;计算结果!B$19,"卖",IF(K476&lt;计算结果!B$20,"买",'000300'!L475)))</f>
        <v>买</v>
      </c>
      <c r="M476" s="4" t="str">
        <f t="shared" ca="1" si="22"/>
        <v/>
      </c>
      <c r="N476" s="3">
        <f ca="1">IF(L475="买",E476/E475-1,0)-IF(M476=1,计算结果!B$17,0)</f>
        <v>2.7816774611062467E-3</v>
      </c>
      <c r="O476" s="2">
        <f t="shared" ca="1" si="23"/>
        <v>2.0293453531120984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2">
        <v>587.02890173410401</v>
      </c>
      <c r="J477" s="32">
        <v>215.02890173410401</v>
      </c>
      <c r="K477" s="34">
        <f ca="1">IF(ROW()&gt;计算结果!B$18+1,SUM(OFFSET(I477,0,0,-计算结果!B$18,1))/SUM(OFFSET(J477,0,0,-计算结果!B$18,1)),SUM(OFFSET(I477,0,0,-ROW(),1))/SUM(OFFSET(J477,0,0,-ROW(),1)))</f>
        <v>1.131488565522494</v>
      </c>
      <c r="L477" s="35" t="str">
        <f ca="1">(IF(K477&gt;计算结果!B$19,"卖",IF(K477&lt;计算结果!B$20,"买",'000300'!L476)))</f>
        <v>买</v>
      </c>
      <c r="M477" s="4" t="str">
        <f t="shared" ca="1" si="22"/>
        <v/>
      </c>
      <c r="N477" s="3">
        <f ca="1">IF(L476="买",E477/E476-1,0)-IF(M477=1,计算结果!B$17,0)</f>
        <v>7.8638937463568759E-3</v>
      </c>
      <c r="O477" s="2">
        <f t="shared" ca="1" si="23"/>
        <v>2.0453039093436352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2">
        <v>251.18181818181816</v>
      </c>
      <c r="J478" s="32">
        <v>558.18181818181813</v>
      </c>
      <c r="K478" s="34">
        <f ca="1">IF(ROW()&gt;计算结果!B$18+1,SUM(OFFSET(I478,0,0,-计算结果!B$18,1))/SUM(OFFSET(J478,0,0,-计算结果!B$18,1)),SUM(OFFSET(I478,0,0,-ROW(),1))/SUM(OFFSET(J478,0,0,-ROW(),1)))</f>
        <v>1.1348891993444872</v>
      </c>
      <c r="L478" s="35" t="str">
        <f ca="1">(IF(K478&gt;计算结果!B$19,"卖",IF(K478&lt;计算结果!B$20,"买",'000300'!L477)))</f>
        <v>买</v>
      </c>
      <c r="M478" s="4" t="str">
        <f t="shared" ca="1" si="22"/>
        <v/>
      </c>
      <c r="N478" s="3">
        <f ca="1">IF(L477="买",E478/E477-1,0)-IF(M478=1,计算结果!B$17,0)</f>
        <v>-1.4236657974232458E-2</v>
      </c>
      <c r="O478" s="2">
        <f t="shared" ca="1" si="23"/>
        <v>2.0161856171329493</v>
      </c>
      <c r="P478" s="3">
        <f ca="1">1-O478/MAX(O$2:O478)</f>
        <v>1.4236657974232458E-2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2">
        <v>288.90909090909099</v>
      </c>
      <c r="J479" s="32">
        <v>515.90909090909099</v>
      </c>
      <c r="K479" s="34">
        <f ca="1">IF(ROW()&gt;计算结果!B$18+1,SUM(OFFSET(I479,0,0,-计算结果!B$18,1))/SUM(OFFSET(J479,0,0,-计算结果!B$18,1)),SUM(OFFSET(I479,0,0,-ROW(),1))/SUM(OFFSET(J479,0,0,-ROW(),1)))</f>
        <v>1.1124766543570666</v>
      </c>
      <c r="L479" s="35" t="str">
        <f ca="1">(IF(K479&gt;计算结果!B$19,"卖",IF(K479&lt;计算结果!B$20,"买",'000300'!L478)))</f>
        <v>买</v>
      </c>
      <c r="M479" s="4" t="str">
        <f t="shared" ca="1" si="22"/>
        <v/>
      </c>
      <c r="N479" s="3">
        <f ca="1">IF(L478="买",E479/E478-1,0)-IF(M479=1,计算结果!B$17,0)</f>
        <v>-6.9880250185963E-3</v>
      </c>
      <c r="O479" s="2">
        <f t="shared" ca="1" si="23"/>
        <v>2.0020964615982901</v>
      </c>
      <c r="P479" s="3">
        <f ca="1">1-O479/MAX(O$2:O479)</f>
        <v>2.1125196870723673E-2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2">
        <v>511.63636363636368</v>
      </c>
      <c r="J480" s="32">
        <v>243.63636363636368</v>
      </c>
      <c r="K480" s="34">
        <f ca="1">IF(ROW()&gt;计算结果!B$18+1,SUM(OFFSET(I480,0,0,-计算结果!B$18,1))/SUM(OFFSET(J480,0,0,-计算结果!B$18,1)),SUM(OFFSET(I480,0,0,-ROW(),1))/SUM(OFFSET(J480,0,0,-ROW(),1)))</f>
        <v>1.1367277262231217</v>
      </c>
      <c r="L480" s="35" t="str">
        <f ca="1">(IF(K480&gt;计算结果!B$19,"卖",IF(K480&lt;计算结果!B$20,"买",'000300'!L479)))</f>
        <v>买</v>
      </c>
      <c r="M480" s="4" t="str">
        <f t="shared" ca="1" si="22"/>
        <v/>
      </c>
      <c r="N480" s="3">
        <f ca="1">IF(L479="买",E480/E479-1,0)-IF(M480=1,计算结果!B$17,0)</f>
        <v>2.2926294022071581E-2</v>
      </c>
      <c r="O480" s="2">
        <f t="shared" ca="1" si="23"/>
        <v>2.0479971137374418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2">
        <v>214.84615384615381</v>
      </c>
      <c r="J481" s="32">
        <v>613.84615384615381</v>
      </c>
      <c r="K481" s="34">
        <f ca="1">IF(ROW()&gt;计算结果!B$18+1,SUM(OFFSET(I481,0,0,-计算结果!B$18,1))/SUM(OFFSET(J481,0,0,-计算结果!B$18,1)),SUM(OFFSET(I481,0,0,-ROW(),1))/SUM(OFFSET(J481,0,0,-ROW(),1)))</f>
        <v>1.1236643424847501</v>
      </c>
      <c r="L481" s="35" t="str">
        <f ca="1">(IF(K481&gt;计算结果!B$19,"卖",IF(K481&lt;计算结果!B$20,"买",'000300'!L480)))</f>
        <v>买</v>
      </c>
      <c r="M481" s="4" t="str">
        <f t="shared" ca="1" si="22"/>
        <v/>
      </c>
      <c r="N481" s="3">
        <f ca="1">IF(L480="买",E481/E480-1,0)-IF(M481=1,计算结果!B$17,0)</f>
        <v>-4.4350471868392916E-4</v>
      </c>
      <c r="O481" s="2">
        <f t="shared" ca="1" si="23"/>
        <v>2.0470888173536483</v>
      </c>
      <c r="P481" s="3">
        <f ca="1">1-O481/MAX(O$2:O481)</f>
        <v>4.4350471868381813E-4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2">
        <v>509.4736842105263</v>
      </c>
      <c r="J482" s="32">
        <v>289.4736842105263</v>
      </c>
      <c r="K482" s="34">
        <f ca="1">IF(ROW()&gt;计算结果!B$18+1,SUM(OFFSET(I482,0,0,-计算结果!B$18,1))/SUM(OFFSET(J482,0,0,-计算结果!B$18,1)),SUM(OFFSET(I482,0,0,-ROW(),1))/SUM(OFFSET(J482,0,0,-ROW(),1)))</f>
        <v>1.1036363342664626</v>
      </c>
      <c r="L482" s="35" t="str">
        <f ca="1">(IF(K482&gt;计算结果!B$19,"卖",IF(K482&lt;计算结果!B$20,"买",'000300'!L481)))</f>
        <v>买</v>
      </c>
      <c r="M482" s="4" t="str">
        <f t="shared" ca="1" si="22"/>
        <v/>
      </c>
      <c r="N482" s="3">
        <f ca="1">IF(L481="买",E482/E481-1,0)-IF(M482=1,计算结果!B$17,0)</f>
        <v>2.3031203566121983E-2</v>
      </c>
      <c r="O482" s="2">
        <f t="shared" ca="1" si="23"/>
        <v>2.0942357366240523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2">
        <v>155.36842105263156</v>
      </c>
      <c r="J483" s="32">
        <v>647.36842105263156</v>
      </c>
      <c r="K483" s="34">
        <f ca="1">IF(ROW()&gt;计算结果!B$18+1,SUM(OFFSET(I483,0,0,-计算结果!B$18,1))/SUM(OFFSET(J483,0,0,-计算结果!B$18,1)),SUM(OFFSET(I483,0,0,-ROW(),1))/SUM(OFFSET(J483,0,0,-ROW(),1)))</f>
        <v>1.0779436964815354</v>
      </c>
      <c r="L483" s="35" t="str">
        <f ca="1">(IF(K483&gt;计算结果!B$19,"卖",IF(K483&lt;计算结果!B$20,"买",'000300'!L482)))</f>
        <v>买</v>
      </c>
      <c r="M483" s="4" t="str">
        <f t="shared" ca="1" si="22"/>
        <v/>
      </c>
      <c r="N483" s="3">
        <f ca="1">IF(L482="买",E483/E482-1,0)-IF(M483=1,计算结果!B$17,0)</f>
        <v>-1.4877350117001864E-3</v>
      </c>
      <c r="O483" s="2">
        <f t="shared" ca="1" si="23"/>
        <v>2.0911200687959228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2">
        <v>636.93167701863365</v>
      </c>
      <c r="J484" s="32">
        <v>150.93167701863365</v>
      </c>
      <c r="K484" s="34">
        <f ca="1">IF(ROW()&gt;计算结果!B$18+1,SUM(OFFSET(I484,0,0,-计算结果!B$18,1))/SUM(OFFSET(J484,0,0,-计算结果!B$18,1)),SUM(OFFSET(I484,0,0,-ROW(),1))/SUM(OFFSET(J484,0,0,-ROW(),1)))</f>
        <v>1.1250405364100686</v>
      </c>
      <c r="L484" s="35" t="str">
        <f ca="1">(IF(K484&gt;计算结果!B$19,"卖",IF(K484&lt;计算结果!B$20,"买",'000300'!L483)))</f>
        <v>买</v>
      </c>
      <c r="M484" s="4" t="str">
        <f t="shared" ca="1" si="22"/>
        <v/>
      </c>
      <c r="N484" s="3">
        <f ca="1">IF(L483="买",E484/E483-1,0)-IF(M484=1,计算结果!B$17,0)</f>
        <v>3.0869778224482669E-2</v>
      </c>
      <c r="O484" s="2">
        <f t="shared" ca="1" si="23"/>
        <v>2.1556724815604178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2">
        <v>446.33333333333297</v>
      </c>
      <c r="J485" s="32">
        <v>433.33333333333297</v>
      </c>
      <c r="K485" s="34">
        <f ca="1">IF(ROW()&gt;计算结果!B$18+1,SUM(OFFSET(I485,0,0,-计算结果!B$18,1))/SUM(OFFSET(J485,0,0,-计算结果!B$18,1)),SUM(OFFSET(I485,0,0,-ROW(),1))/SUM(OFFSET(J485,0,0,-ROW(),1)))</f>
        <v>1.1634322165882498</v>
      </c>
      <c r="L485" s="35" t="str">
        <f ca="1">(IF(K485&gt;计算结果!B$19,"卖",IF(K485&lt;计算结果!B$20,"买",'000300'!L484)))</f>
        <v>买</v>
      </c>
      <c r="M485" s="4" t="str">
        <f t="shared" ca="1" si="22"/>
        <v/>
      </c>
      <c r="N485" s="3">
        <f ca="1">IF(L484="买",E485/E484-1,0)-IF(M485=1,计算结果!B$17,0)</f>
        <v>1.2758139193062457E-2</v>
      </c>
      <c r="O485" s="2">
        <f t="shared" ca="1" si="23"/>
        <v>2.1831748511348201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2">
        <v>680</v>
      </c>
      <c r="J486" s="32">
        <v>136</v>
      </c>
      <c r="K486" s="34">
        <f ca="1">IF(ROW()&gt;计算结果!B$18+1,SUM(OFFSET(I486,0,0,-计算结果!B$18,1))/SUM(OFFSET(J486,0,0,-计算结果!B$18,1)),SUM(OFFSET(I486,0,0,-ROW(),1))/SUM(OFFSET(J486,0,0,-ROW(),1)))</f>
        <v>1.1500606776067113</v>
      </c>
      <c r="L486" s="35" t="str">
        <f ca="1">(IF(K486&gt;计算结果!B$19,"卖",IF(K486&lt;计算结果!B$20,"买",'000300'!L485)))</f>
        <v>买</v>
      </c>
      <c r="M486" s="4" t="str">
        <f t="shared" ca="1" si="22"/>
        <v/>
      </c>
      <c r="N486" s="3">
        <f ca="1">IF(L485="买",E486/E485-1,0)-IF(M486=1,计算结果!B$17,0)</f>
        <v>2.8010391419821534E-3</v>
      </c>
      <c r="O486" s="2">
        <f t="shared" ca="1" si="23"/>
        <v>2.1892900093466396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2">
        <v>804.00449101796414</v>
      </c>
      <c r="J487" s="32">
        <v>29.004491017964142</v>
      </c>
      <c r="K487" s="34">
        <f ca="1">IF(ROW()&gt;计算结果!B$18+1,SUM(OFFSET(I487,0,0,-计算结果!B$18,1))/SUM(OFFSET(J487,0,0,-计算结果!B$18,1)),SUM(OFFSET(I487,0,0,-ROW(),1))/SUM(OFFSET(J487,0,0,-ROW(),1)))</f>
        <v>1.2188998184736699</v>
      </c>
      <c r="L487" s="35" t="str">
        <f ca="1">(IF(K487&gt;计算结果!B$19,"卖",IF(K487&lt;计算结果!B$20,"买",'000300'!L486)))</f>
        <v>买</v>
      </c>
      <c r="M487" s="4" t="str">
        <f t="shared" ca="1" si="22"/>
        <v/>
      </c>
      <c r="N487" s="3">
        <f ca="1">IF(L486="买",E487/E486-1,0)-IF(M487=1,计算结果!B$17,0)</f>
        <v>2.8308440430705017E-2</v>
      </c>
      <c r="O487" s="2">
        <f t="shared" ca="1" si="23"/>
        <v>2.2512653951617665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2">
        <v>717.97350993377484</v>
      </c>
      <c r="J488" s="32">
        <v>83.973509933774835</v>
      </c>
      <c r="K488" s="34">
        <f ca="1">IF(ROW()&gt;计算结果!B$18+1,SUM(OFFSET(I488,0,0,-计算结果!B$18,1))/SUM(OFFSET(J488,0,0,-计算结果!B$18,1)),SUM(OFFSET(I488,0,0,-ROW(),1))/SUM(OFFSET(J488,0,0,-ROW(),1)))</f>
        <v>1.2711733671758079</v>
      </c>
      <c r="L488" s="35" t="str">
        <f ca="1">(IF(K488&gt;计算结果!B$19,"卖",IF(K488&lt;计算结果!B$20,"买",'000300'!L487)))</f>
        <v>买</v>
      </c>
      <c r="M488" s="4" t="str">
        <f t="shared" ca="1" si="22"/>
        <v/>
      </c>
      <c r="N488" s="3">
        <f ca="1">IF(L487="买",E488/E487-1,0)-IF(M488=1,计算结果!B$17,0)</f>
        <v>3.2150162322430509E-2</v>
      </c>
      <c r="O488" s="2">
        <f t="shared" ca="1" si="23"/>
        <v>2.3236439430470881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2">
        <v>736.95808383233543</v>
      </c>
      <c r="J489" s="32">
        <v>95.958083832335433</v>
      </c>
      <c r="K489" s="34">
        <f ca="1">IF(ROW()&gt;计算结果!B$18+1,SUM(OFFSET(I489,0,0,-计算结果!B$18,1))/SUM(OFFSET(J489,0,0,-计算结果!B$18,1)),SUM(OFFSET(I489,0,0,-ROW(),1))/SUM(OFFSET(J489,0,0,-ROW(),1)))</f>
        <v>1.3459413880937785</v>
      </c>
      <c r="L489" s="35" t="str">
        <f ca="1">(IF(K489&gt;计算结果!B$19,"卖",IF(K489&lt;计算结果!B$20,"买",'000300'!L488)))</f>
        <v>买</v>
      </c>
      <c r="M489" s="4" t="str">
        <f t="shared" ca="1" si="22"/>
        <v/>
      </c>
      <c r="N489" s="3">
        <f ca="1">IF(L488="买",E489/E488-1,0)-IF(M489=1,计算结果!B$17,0)</f>
        <v>2.5398960951597216E-2</v>
      </c>
      <c r="O489" s="2">
        <f t="shared" ca="1" si="23"/>
        <v>2.3826620848219564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2">
        <v>471.5454545454545</v>
      </c>
      <c r="J490" s="32">
        <v>354.5454545454545</v>
      </c>
      <c r="K490" s="34">
        <f ca="1">IF(ROW()&gt;计算结果!B$18+1,SUM(OFFSET(I490,0,0,-计算结果!B$18,1))/SUM(OFFSET(J490,0,0,-计算结果!B$18,1)),SUM(OFFSET(I490,0,0,-ROW(),1))/SUM(OFFSET(J490,0,0,-ROW(),1)))</f>
        <v>1.3510919327864777</v>
      </c>
      <c r="L490" s="35" t="str">
        <f ca="1">(IF(K490&gt;计算结果!B$19,"卖",IF(K490&lt;计算结果!B$20,"买",'000300'!L489)))</f>
        <v>买</v>
      </c>
      <c r="M490" s="4" t="str">
        <f t="shared" ca="1" si="22"/>
        <v/>
      </c>
      <c r="N490" s="3">
        <f ca="1">IF(L489="买",E490/E489-1,0)-IF(M490=1,计算结果!B$17,0)</f>
        <v>-1.0789150564945338E-2</v>
      </c>
      <c r="O490" s="2">
        <f t="shared" ca="1" si="23"/>
        <v>2.3569551848434256</v>
      </c>
      <c r="P490" s="3">
        <f ca="1">1-O490/MAX(O$2:O490)</f>
        <v>1.0789150564945449E-2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2">
        <v>182.00000000000003</v>
      </c>
      <c r="J491" s="32">
        <v>650</v>
      </c>
      <c r="K491" s="34">
        <f ca="1">IF(ROW()&gt;计算结果!B$18+1,SUM(OFFSET(I491,0,0,-计算结果!B$18,1))/SUM(OFFSET(J491,0,0,-计算结果!B$18,1)),SUM(OFFSET(I491,0,0,-ROW(),1))/SUM(OFFSET(J491,0,0,-ROW(),1)))</f>
        <v>1.2910838468388786</v>
      </c>
      <c r="L491" s="35" t="str">
        <f ca="1">(IF(K491&gt;计算结果!B$19,"卖",IF(K491&lt;计算结果!B$20,"买",'000300'!L490)))</f>
        <v>买</v>
      </c>
      <c r="M491" s="4" t="str">
        <f t="shared" ca="1" si="22"/>
        <v/>
      </c>
      <c r="N491" s="3">
        <f ca="1">IF(L490="买",E491/E490-1,0)-IF(M491=1,计算结果!B$17,0)</f>
        <v>-2.5936199101105561E-2</v>
      </c>
      <c r="O491" s="2">
        <f t="shared" ca="1" si="23"/>
        <v>2.2958247258969435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2">
        <v>825</v>
      </c>
      <c r="J492" s="32">
        <v>5</v>
      </c>
      <c r="K492" s="34">
        <f ca="1">IF(ROW()&gt;计算结果!B$18+1,SUM(OFFSET(I492,0,0,-计算结果!B$18,1))/SUM(OFFSET(J492,0,0,-计算结果!B$18,1)),SUM(OFFSET(I492,0,0,-ROW(),1))/SUM(OFFSET(J492,0,0,-ROW(),1)))</f>
        <v>1.3404225604361724</v>
      </c>
      <c r="L492" s="35" t="str">
        <f ca="1">(IF(K492&gt;计算结果!B$19,"卖",IF(K492&lt;计算结果!B$20,"买",'000300'!L491)))</f>
        <v>买</v>
      </c>
      <c r="M492" s="4" t="str">
        <f t="shared" ca="1" si="22"/>
        <v/>
      </c>
      <c r="N492" s="3">
        <f ca="1">IF(L491="买",E492/E491-1,0)-IF(M492=1,计算结果!B$17,0)</f>
        <v>5.225531914893633E-2</v>
      </c>
      <c r="O492" s="2">
        <f t="shared" ca="1" si="23"/>
        <v>2.4157937796587077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2">
        <v>667.20547945205476</v>
      </c>
      <c r="J493" s="32">
        <v>170.20547945205476</v>
      </c>
      <c r="K493" s="34">
        <f ca="1">IF(ROW()&gt;计算结果!B$18+1,SUM(OFFSET(I493,0,0,-计算结果!B$18,1))/SUM(OFFSET(J493,0,0,-计算结果!B$18,1)),SUM(OFFSET(I493,0,0,-ROW(),1))/SUM(OFFSET(J493,0,0,-ROW(),1)))</f>
        <v>1.3830927783471754</v>
      </c>
      <c r="L493" s="35" t="str">
        <f ca="1">(IF(K493&gt;计算结果!B$19,"卖",IF(K493&lt;计算结果!B$20,"买",'000300'!L492)))</f>
        <v>买</v>
      </c>
      <c r="M493" s="4" t="str">
        <f t="shared" ca="1" si="22"/>
        <v/>
      </c>
      <c r="N493" s="3">
        <f ca="1">IF(L492="买",E493/E492-1,0)-IF(M493=1,计算结果!B$17,0)</f>
        <v>2.908618744917657E-2</v>
      </c>
      <c r="O493" s="2">
        <f t="shared" ca="1" si="23"/>
        <v>2.4860600103724155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2">
        <v>310.18604651162786</v>
      </c>
      <c r="J494" s="32">
        <v>544.18604651162786</v>
      </c>
      <c r="K494" s="34">
        <f ca="1">IF(ROW()&gt;计算结果!B$18+1,SUM(OFFSET(I494,0,0,-计算结果!B$18,1))/SUM(OFFSET(J494,0,0,-计算结果!B$18,1)),SUM(OFFSET(I494,0,0,-ROW(),1))/SUM(OFFSET(J494,0,0,-ROW(),1)))</f>
        <v>1.3546705793702332</v>
      </c>
      <c r="L494" s="35" t="str">
        <f ca="1">(IF(K494&gt;计算结果!B$19,"卖",IF(K494&lt;计算结果!B$20,"买",'000300'!L493)))</f>
        <v>买</v>
      </c>
      <c r="M494" s="4" t="str">
        <f t="shared" ca="1" si="22"/>
        <v/>
      </c>
      <c r="N494" s="3">
        <f ca="1">IF(L493="买",E494/E493-1,0)-IF(M494=1,计算结果!B$17,0)</f>
        <v>-1.9091963447429139E-2</v>
      </c>
      <c r="O494" s="2">
        <f t="shared" ca="1" si="23"/>
        <v>2.4385962435262702</v>
      </c>
      <c r="P494" s="3">
        <f ca="1">1-O494/MAX(O$2:O494)</f>
        <v>1.9091963447429028E-2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2">
        <v>644.34042553191489</v>
      </c>
      <c r="J495" s="32">
        <v>192.34042553191489</v>
      </c>
      <c r="K495" s="34">
        <f ca="1">IF(ROW()&gt;计算结果!B$18+1,SUM(OFFSET(I495,0,0,-计算结果!B$18,1))/SUM(OFFSET(J495,0,0,-计算结果!B$18,1)),SUM(OFFSET(I495,0,0,-ROW(),1))/SUM(OFFSET(J495,0,0,-ROW(),1)))</f>
        <v>1.3999993917858302</v>
      </c>
      <c r="L495" s="35" t="str">
        <f ca="1">(IF(K495&gt;计算结果!B$19,"卖",IF(K495&lt;计算结果!B$20,"买",'000300'!L494)))</f>
        <v>买</v>
      </c>
      <c r="M495" s="4" t="str">
        <f t="shared" ca="1" si="22"/>
        <v/>
      </c>
      <c r="N495" s="3">
        <f ca="1">IF(L494="买",E495/E494-1,0)-IF(M495=1,计算结果!B$17,0)</f>
        <v>3.5341045419308159E-3</v>
      </c>
      <c r="O495" s="2">
        <f t="shared" ca="1" si="23"/>
        <v>2.4472144975864518</v>
      </c>
      <c r="P495" s="3">
        <f ca="1">1-O495/MAX(O$2:O495)</f>
        <v>1.5625331900232187E-2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2">
        <v>790.99741602067172</v>
      </c>
      <c r="J496" s="32">
        <v>47.997416020671722</v>
      </c>
      <c r="K496" s="34">
        <f ca="1">IF(ROW()&gt;计算结果!B$18+1,SUM(OFFSET(I496,0,0,-计算结果!B$18,1))/SUM(OFFSET(J496,0,0,-计算结果!B$18,1)),SUM(OFFSET(I496,0,0,-ROW(),1))/SUM(OFFSET(J496,0,0,-ROW(),1)))</f>
        <v>1.4810575013993184</v>
      </c>
      <c r="L496" s="35" t="str">
        <f ca="1">(IF(K496&gt;计算结果!B$19,"卖",IF(K496&lt;计算结果!B$20,"买",'000300'!L495)))</f>
        <v>买</v>
      </c>
      <c r="M496" s="4" t="str">
        <f t="shared" ca="1" si="22"/>
        <v/>
      </c>
      <c r="N496" s="3">
        <f ca="1">IF(L495="买",E496/E495-1,0)-IF(M496=1,计算结果!B$17,0)</f>
        <v>3.409448920844671E-2</v>
      </c>
      <c r="O496" s="2">
        <f t="shared" ca="1" si="23"/>
        <v>2.5306510258651675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2">
        <v>824.00092712775825</v>
      </c>
      <c r="J497" s="32">
        <v>15.000927127758246</v>
      </c>
      <c r="K497" s="34">
        <f ca="1">IF(ROW()&gt;计算结果!B$18+1,SUM(OFFSET(I497,0,0,-计算结果!B$18,1))/SUM(OFFSET(J497,0,0,-计算结果!B$18,1)),SUM(OFFSET(I497,0,0,-ROW(),1))/SUM(OFFSET(J497,0,0,-ROW(),1)))</f>
        <v>1.5610451780336434</v>
      </c>
      <c r="L497" s="35" t="str">
        <f ca="1">(IF(K497&gt;计算结果!B$19,"卖",IF(K497&lt;计算结果!B$20,"买",'000300'!L496)))</f>
        <v>买</v>
      </c>
      <c r="M497" s="4" t="str">
        <f t="shared" ca="1" si="22"/>
        <v/>
      </c>
      <c r="N497" s="3">
        <f ca="1">IF(L496="买",E497/E496-1,0)-IF(M497=1,计算结果!B$17,0)</f>
        <v>3.9739742664090194E-2</v>
      </c>
      <c r="O497" s="2">
        <f t="shared" ca="1" si="23"/>
        <v>2.6312184464056654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2">
        <v>361.14285714285722</v>
      </c>
      <c r="J498" s="32">
        <v>457.14285714285722</v>
      </c>
      <c r="K498" s="34">
        <f ca="1">IF(ROW()&gt;计算结果!B$18+1,SUM(OFFSET(I498,0,0,-计算结果!B$18,1))/SUM(OFFSET(J498,0,0,-计算结果!B$18,1)),SUM(OFFSET(I498,0,0,-ROW(),1))/SUM(OFFSET(J498,0,0,-ROW(),1)))</f>
        <v>1.5104000661578108</v>
      </c>
      <c r="L498" s="35" t="str">
        <f ca="1">(IF(K498&gt;计算结果!B$19,"卖",IF(K498&lt;计算结果!B$20,"买",'000300'!L497)))</f>
        <v>买</v>
      </c>
      <c r="M498" s="4" t="str">
        <f t="shared" ca="1" si="22"/>
        <v/>
      </c>
      <c r="N498" s="3">
        <f ca="1">IF(L497="买",E498/E497-1,0)-IF(M498=1,计算结果!B$17,0)</f>
        <v>6.7514681031264345E-3</v>
      </c>
      <c r="O498" s="2">
        <f t="shared" ca="1" si="23"/>
        <v>2.6489830338189311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2">
        <v>462.8378378378377</v>
      </c>
      <c r="J499" s="32">
        <v>337.8378378378377</v>
      </c>
      <c r="K499" s="34">
        <f ca="1">IF(ROW()&gt;计算结果!B$18+1,SUM(OFFSET(I499,0,0,-计算结果!B$18,1))/SUM(OFFSET(J499,0,0,-计算结果!B$18,1)),SUM(OFFSET(I499,0,0,-ROW(),1))/SUM(OFFSET(J499,0,0,-ROW(),1)))</f>
        <v>1.5748044733477902</v>
      </c>
      <c r="L499" s="35" t="str">
        <f ca="1">(IF(K499&gt;计算结果!B$19,"卖",IF(K499&lt;计算结果!B$20,"买",'000300'!L498)))</f>
        <v>买</v>
      </c>
      <c r="M499" s="4" t="str">
        <f t="shared" ca="1" si="22"/>
        <v/>
      </c>
      <c r="N499" s="3">
        <f ca="1">IF(L498="买",E499/E498-1,0)-IF(M499=1,计算结果!B$17,0)</f>
        <v>1.1283306686654893E-2</v>
      </c>
      <c r="O499" s="2">
        <f t="shared" ca="1" si="23"/>
        <v>2.6788723217972557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2">
        <v>95.931034482758633</v>
      </c>
      <c r="J500" s="32">
        <v>737.93103448275861</v>
      </c>
      <c r="K500" s="34">
        <f ca="1">IF(ROW()&gt;计算结果!B$18+1,SUM(OFFSET(I500,0,0,-计算结果!B$18,1))/SUM(OFFSET(J500,0,0,-计算结果!B$18,1)),SUM(OFFSET(I500,0,0,-ROW(),1))/SUM(OFFSET(J500,0,0,-ROW(),1)))</f>
        <v>1.5776426899205209</v>
      </c>
      <c r="L500" s="35" t="str">
        <f ca="1">(IF(K500&gt;计算结果!B$19,"卖",IF(K500&lt;计算结果!B$20,"买",'000300'!L499)))</f>
        <v>买</v>
      </c>
      <c r="M500" s="4" t="str">
        <f t="shared" ca="1" si="22"/>
        <v/>
      </c>
      <c r="N500" s="3">
        <f ca="1">IF(L499="买",E500/E499-1,0)-IF(M500=1,计算结果!B$17,0)</f>
        <v>-3.2959711089996513E-2</v>
      </c>
      <c r="O500" s="2">
        <f t="shared" ca="1" si="23"/>
        <v>2.5905774640238302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2">
        <v>386.99999999999994</v>
      </c>
      <c r="J501" s="32">
        <v>449.99999999999994</v>
      </c>
      <c r="K501" s="34">
        <f ca="1">IF(ROW()&gt;计算结果!B$18+1,SUM(OFFSET(I501,0,0,-计算结果!B$18,1))/SUM(OFFSET(J501,0,0,-计算结果!B$18,1)),SUM(OFFSET(I501,0,0,-ROW(),1))/SUM(OFFSET(J501,0,0,-ROW(),1)))</f>
        <v>1.5347944802158542</v>
      </c>
      <c r="L501" s="35" t="str">
        <f ca="1">(IF(K501&gt;计算结果!B$19,"卖",IF(K501&lt;计算结果!B$20,"买",'000300'!L500)))</f>
        <v>买</v>
      </c>
      <c r="M501" s="4" t="str">
        <f t="shared" ca="1" si="22"/>
        <v/>
      </c>
      <c r="N501" s="3">
        <f ca="1">IF(L500="买",E501/E500-1,0)-IF(M501=1,计算结果!B$17,0)</f>
        <v>2.4498232653710206E-2</v>
      </c>
      <c r="O501" s="2">
        <f t="shared" ca="1" si="23"/>
        <v>2.6540420334449446</v>
      </c>
      <c r="P501" s="3">
        <f ca="1">1-O501/MAX(O$2:O501)</f>
        <v>9.2689331067680181E-3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2">
        <v>763.01822323462409</v>
      </c>
      <c r="J502" s="32">
        <v>78.018223234624088</v>
      </c>
      <c r="K502" s="34">
        <f ca="1">IF(ROW()&gt;计算结果!B$18+1,SUM(OFFSET(I502,0,0,-计算结果!B$18,1))/SUM(OFFSET(J502,0,0,-计算结果!B$18,1)),SUM(OFFSET(I502,0,0,-ROW(),1))/SUM(OFFSET(J502,0,0,-ROW(),1)))</f>
        <v>1.5325062649993508</v>
      </c>
      <c r="L502" s="35" t="str">
        <f ca="1">(IF(K502&gt;计算结果!B$19,"卖",IF(K502&lt;计算结果!B$20,"买",'000300'!L501)))</f>
        <v>买</v>
      </c>
      <c r="M502" s="4" t="str">
        <f t="shared" ca="1" si="22"/>
        <v/>
      </c>
      <c r="N502" s="3">
        <f ca="1">IF(L501="买",E502/E501-1,0)-IF(M502=1,计算结果!B$17,0)</f>
        <v>2.5468379415182429E-2</v>
      </c>
      <c r="O502" s="2">
        <f t="shared" ca="1" si="23"/>
        <v>2.721636182936563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2">
        <v>321.81081081081084</v>
      </c>
      <c r="J503" s="32">
        <v>510.81081081081084</v>
      </c>
      <c r="K503" s="34">
        <f ca="1">IF(ROW()&gt;计算结果!B$18+1,SUM(OFFSET(I503,0,0,-计算结果!B$18,1))/SUM(OFFSET(J503,0,0,-计算结果!B$18,1)),SUM(OFFSET(I503,0,0,-ROW(),1))/SUM(OFFSET(J503,0,0,-ROW(),1)))</f>
        <v>1.5612417503255109</v>
      </c>
      <c r="L503" s="35" t="str">
        <f ca="1">(IF(K503&gt;计算结果!B$19,"卖",IF(K503&lt;计算结果!B$20,"买",'000300'!L502)))</f>
        <v>买</v>
      </c>
      <c r="M503" s="4" t="str">
        <f t="shared" ca="1" si="22"/>
        <v/>
      </c>
      <c r="N503" s="3">
        <f ca="1">IF(L502="买",E503/E502-1,0)-IF(M503=1,计算结果!B$17,0)</f>
        <v>-9.7170265277928269E-3</v>
      </c>
      <c r="O503" s="2">
        <f t="shared" ca="1" si="23"/>
        <v>2.6951899719479675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2">
        <v>84.292134831460672</v>
      </c>
      <c r="J504" s="32">
        <v>766.29213483146066</v>
      </c>
      <c r="K504" s="34">
        <f ca="1">IF(ROW()&gt;计算结果!B$18+1,SUM(OFFSET(I504,0,0,-计算结果!B$18,1))/SUM(OFFSET(J504,0,0,-计算结果!B$18,1)),SUM(OFFSET(I504,0,0,-ROW(),1))/SUM(OFFSET(J504,0,0,-ROW(),1)))</f>
        <v>1.4707629282220587</v>
      </c>
      <c r="L504" s="35" t="str">
        <f ca="1">(IF(K504&gt;计算结果!B$19,"卖",IF(K504&lt;计算结果!B$20,"买",'000300'!L503)))</f>
        <v>买</v>
      </c>
      <c r="M504" s="4" t="str">
        <f t="shared" ca="1" si="22"/>
        <v/>
      </c>
      <c r="N504" s="3">
        <f ca="1">IF(L503="买",E504/E503-1,0)-IF(M504=1,计算结果!B$17,0)</f>
        <v>-6.5265608100694483E-2</v>
      </c>
      <c r="O504" s="2">
        <f t="shared" ca="1" si="23"/>
        <v>2.5192867594818895</v>
      </c>
      <c r="P504" s="3">
        <f ca="1">1-O504/MAX(O$2:O504)</f>
        <v>7.4348446983220406E-2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2">
        <v>488.8604651162791</v>
      </c>
      <c r="J505" s="32">
        <v>341.8604651162791</v>
      </c>
      <c r="K505" s="34">
        <f ca="1">IF(ROW()&gt;计算结果!B$18+1,SUM(OFFSET(I505,0,0,-计算结果!B$18,1))/SUM(OFFSET(J505,0,0,-计算结果!B$18,1)),SUM(OFFSET(I505,0,0,-ROW(),1))/SUM(OFFSET(J505,0,0,-ROW(),1)))</f>
        <v>1.4971379121169042</v>
      </c>
      <c r="L505" s="35" t="str">
        <f ca="1">(IF(K505&gt;计算结果!B$19,"卖",IF(K505&lt;计算结果!B$20,"买",'000300'!L504)))</f>
        <v>买</v>
      </c>
      <c r="M505" s="4" t="str">
        <f t="shared" ca="1" si="22"/>
        <v/>
      </c>
      <c r="N505" s="3">
        <f ca="1">IF(L504="买",E505/E504-1,0)-IF(M505=1,计算结果!B$17,0)</f>
        <v>4.1252153790041213E-3</v>
      </c>
      <c r="O505" s="2">
        <f t="shared" ca="1" si="23"/>
        <v>2.5296793599662255</v>
      </c>
      <c r="P505" s="3">
        <f ca="1">1-O505/MAX(O$2:O505)</f>
        <v>7.0529934961116592E-2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2">
        <v>210.80597014925377</v>
      </c>
      <c r="J506" s="32">
        <v>638.80597014925377</v>
      </c>
      <c r="K506" s="34">
        <f ca="1">IF(ROW()&gt;计算结果!B$18+1,SUM(OFFSET(I506,0,0,-计算结果!B$18,1))/SUM(OFFSET(J506,0,0,-计算结果!B$18,1)),SUM(OFFSET(I506,0,0,-ROW(),1))/SUM(OFFSET(J506,0,0,-ROW(),1)))</f>
        <v>1.4559322080720951</v>
      </c>
      <c r="L506" s="35" t="str">
        <f ca="1">(IF(K506&gt;计算结果!B$19,"卖",IF(K506&lt;计算结果!B$20,"买",'000300'!L505)))</f>
        <v>买</v>
      </c>
      <c r="M506" s="4" t="str">
        <f t="shared" ca="1" si="22"/>
        <v/>
      </c>
      <c r="N506" s="3">
        <f ca="1">IF(L505="买",E506/E505-1,0)-IF(M506=1,计算结果!B$17,0)</f>
        <v>-4.0569145405127904E-2</v>
      </c>
      <c r="O506" s="2">
        <f t="shared" ca="1" si="23"/>
        <v>2.4270524301834047</v>
      </c>
      <c r="P506" s="3">
        <f ca="1">1-O506/MAX(O$2:O506)</f>
        <v>0.10823774117939278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2">
        <v>589.77551020408157</v>
      </c>
      <c r="J507" s="32">
        <v>238.77551020408157</v>
      </c>
      <c r="K507" s="34">
        <f ca="1">IF(ROW()&gt;计算结果!B$18+1,SUM(OFFSET(I507,0,0,-计算结果!B$18,1))/SUM(OFFSET(J507,0,0,-计算结果!B$18,1)),SUM(OFFSET(I507,0,0,-ROW(),1))/SUM(OFFSET(J507,0,0,-ROW(),1)))</f>
        <v>1.4478431379863488</v>
      </c>
      <c r="L507" s="35" t="str">
        <f ca="1">(IF(K507&gt;计算结果!B$19,"卖",IF(K507&lt;计算结果!B$20,"买",'000300'!L506)))</f>
        <v>买</v>
      </c>
      <c r="M507" s="4" t="str">
        <f t="shared" ca="1" si="22"/>
        <v/>
      </c>
      <c r="N507" s="3">
        <f ca="1">IF(L506="买",E507/E506-1,0)-IF(M507=1,计算结果!B$17,0)</f>
        <v>-1.1401218450826756E-2</v>
      </c>
      <c r="O507" s="2">
        <f t="shared" ca="1" si="23"/>
        <v>2.3993810752352736</v>
      </c>
      <c r="P507" s="3">
        <f ca="1">1-O507/MAX(O$2:O507)</f>
        <v>0.11840491749840931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2">
        <v>710.92550790067719</v>
      </c>
      <c r="J508" s="32">
        <v>130.92550790067719</v>
      </c>
      <c r="K508" s="34">
        <f ca="1">IF(ROW()&gt;计算结果!B$18+1,SUM(OFFSET(I508,0,0,-计算结果!B$18,1))/SUM(OFFSET(J508,0,0,-计算结果!B$18,1)),SUM(OFFSET(I508,0,0,-ROW(),1))/SUM(OFFSET(J508,0,0,-ROW(),1)))</f>
        <v>1.4761171467173044</v>
      </c>
      <c r="L508" s="35" t="str">
        <f ca="1">(IF(K508&gt;计算结果!B$19,"卖",IF(K508&lt;计算结果!B$20,"买",'000300'!L507)))</f>
        <v>买</v>
      </c>
      <c r="M508" s="4" t="str">
        <f t="shared" ca="1" si="22"/>
        <v/>
      </c>
      <c r="N508" s="3">
        <f ca="1">IF(L507="买",E508/E507-1,0)-IF(M508=1,计算结果!B$17,0)</f>
        <v>1.9473545206444065E-2</v>
      </c>
      <c r="O508" s="2">
        <f t="shared" ca="1" si="23"/>
        <v>2.4461055310713542</v>
      </c>
      <c r="P508" s="3">
        <f ca="1">1-O508/MAX(O$2:O508)</f>
        <v>0.10123713580553573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2">
        <v>631.304347826087</v>
      </c>
      <c r="J509" s="32">
        <v>191.304347826087</v>
      </c>
      <c r="K509" s="34">
        <f ca="1">IF(ROW()&gt;计算结果!B$18+1,SUM(OFFSET(I509,0,0,-计算结果!B$18,1))/SUM(OFFSET(J509,0,0,-计算结果!B$18,1)),SUM(OFFSET(I509,0,0,-ROW(),1))/SUM(OFFSET(J509,0,0,-ROW(),1)))</f>
        <v>1.4771043898887934</v>
      </c>
      <c r="L509" s="35" t="str">
        <f ca="1">(IF(K509&gt;计算结果!B$19,"卖",IF(K509&lt;计算结果!B$20,"买",'000300'!L508)))</f>
        <v>买</v>
      </c>
      <c r="M509" s="4" t="str">
        <f t="shared" ca="1" si="22"/>
        <v/>
      </c>
      <c r="N509" s="3">
        <f ca="1">IF(L508="买",E509/E508-1,0)-IF(M509=1,计算结果!B$17,0)</f>
        <v>2.320771661974752E-2</v>
      </c>
      <c r="O509" s="2">
        <f t="shared" ca="1" si="23"/>
        <v>2.5028740550584554</v>
      </c>
      <c r="P509" s="3">
        <f ca="1">1-O509/MAX(O$2:O509)</f>
        <v>8.0378901944957892E-2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2">
        <v>668.91891891891896</v>
      </c>
      <c r="J510" s="32">
        <v>168.91891891891896</v>
      </c>
      <c r="K510" s="34">
        <f ca="1">IF(ROW()&gt;计算结果!B$18+1,SUM(OFFSET(I510,0,0,-计算结果!B$18,1))/SUM(OFFSET(J510,0,0,-计算结果!B$18,1)),SUM(OFFSET(I510,0,0,-ROW(),1))/SUM(OFFSET(J510,0,0,-ROW(),1)))</f>
        <v>1.4632062241027026</v>
      </c>
      <c r="L510" s="35" t="str">
        <f ca="1">(IF(K510&gt;计算结果!B$19,"卖",IF(K510&lt;计算结果!B$20,"买",'000300'!L509)))</f>
        <v>买</v>
      </c>
      <c r="M510" s="4" t="str">
        <f t="shared" ca="1" si="22"/>
        <v/>
      </c>
      <c r="N510" s="3">
        <f ca="1">IF(L509="买",E510/E509-1,0)-IF(M510=1,计算结果!B$17,0)</f>
        <v>1.7220935188350106E-2</v>
      </c>
      <c r="O510" s="2">
        <f t="shared" ca="1" si="23"/>
        <v>2.5459758869452203</v>
      </c>
      <c r="P510" s="3">
        <f ca="1">1-O510/MAX(O$2:O510)</f>
        <v>6.4542166617512664E-2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2">
        <v>379.50000000000023</v>
      </c>
      <c r="J511" s="32">
        <v>412.50000000000023</v>
      </c>
      <c r="K511" s="34">
        <f ca="1">IF(ROW()&gt;计算结果!B$18+1,SUM(OFFSET(I511,0,0,-计算结果!B$18,1))/SUM(OFFSET(J511,0,0,-计算结果!B$18,1)),SUM(OFFSET(I511,0,0,-ROW(),1))/SUM(OFFSET(J511,0,0,-ROW(),1)))</f>
        <v>1.4646380603208986</v>
      </c>
      <c r="L511" s="35" t="str">
        <f ca="1">(IF(K511&gt;计算结果!B$19,"卖",IF(K511&lt;计算结果!B$20,"买",'000300'!L510)))</f>
        <v>买</v>
      </c>
      <c r="M511" s="4" t="str">
        <f t="shared" ca="1" si="22"/>
        <v/>
      </c>
      <c r="N511" s="3">
        <f ca="1">IF(L510="买",E511/E510-1,0)-IF(M511=1,计算结果!B$17,0)</f>
        <v>-5.5380403219115193E-3</v>
      </c>
      <c r="O511" s="2">
        <f t="shared" ca="1" si="23"/>
        <v>2.5318761698247032</v>
      </c>
      <c r="P511" s="3">
        <f ca="1">1-O511/MAX(O$2:O511)</f>
        <v>6.9722769818232777E-2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2">
        <v>791.00924702774114</v>
      </c>
      <c r="J512" s="32">
        <v>49.009247027741139</v>
      </c>
      <c r="K512" s="34">
        <f ca="1">IF(ROW()&gt;计算结果!B$18+1,SUM(OFFSET(I512,0,0,-计算结果!B$18,1))/SUM(OFFSET(J512,0,0,-计算结果!B$18,1)),SUM(OFFSET(I512,0,0,-ROW(),1))/SUM(OFFSET(J512,0,0,-ROW(),1)))</f>
        <v>1.5062654278337579</v>
      </c>
      <c r="L512" s="35" t="str">
        <f ca="1">(IF(K512&gt;计算结果!B$19,"卖",IF(K512&lt;计算结果!B$20,"买",'000300'!L511)))</f>
        <v>买</v>
      </c>
      <c r="M512" s="4" t="str">
        <f t="shared" ca="1" si="22"/>
        <v/>
      </c>
      <c r="N512" s="3">
        <f ca="1">IF(L511="买",E512/E511-1,0)-IF(M512=1,计算结果!B$17,0)</f>
        <v>3.6767129001981314E-2</v>
      </c>
      <c r="O512" s="2">
        <f t="shared" ca="1" si="23"/>
        <v>2.6249659875776903</v>
      </c>
      <c r="P512" s="3">
        <f ca="1">1-O512/MAX(O$2:O512)</f>
        <v>3.551914688853397E-2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2">
        <v>654.75</v>
      </c>
      <c r="J513" s="32">
        <v>168.75</v>
      </c>
      <c r="K513" s="34">
        <f ca="1">IF(ROW()&gt;计算结果!B$18+1,SUM(OFFSET(I513,0,0,-计算结果!B$18,1))/SUM(OFFSET(J513,0,0,-计算结果!B$18,1)),SUM(OFFSET(I513,0,0,-ROW(),1))/SUM(OFFSET(J513,0,0,-ROW(),1)))</f>
        <v>1.4977241210453722</v>
      </c>
      <c r="L513" s="35" t="str">
        <f ca="1">(IF(K513&gt;计算结果!B$19,"卖",IF(K513&lt;计算结果!B$20,"买",'000300'!L512)))</f>
        <v>买</v>
      </c>
      <c r="M513" s="4" t="str">
        <f t="shared" ca="1" si="22"/>
        <v/>
      </c>
      <c r="N513" s="3">
        <f ca="1">IF(L512="买",E513/E512-1,0)-IF(M513=1,计算结果!B$17,0)</f>
        <v>1.4983563947710499E-2</v>
      </c>
      <c r="O513" s="2">
        <f t="shared" ca="1" si="23"/>
        <v>2.6642973333131255</v>
      </c>
      <c r="P513" s="3">
        <f ca="1">1-O513/MAX(O$2:O513)</f>
        <v>2.1067786349596052E-2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2">
        <v>752.95929443690636</v>
      </c>
      <c r="J514" s="32">
        <v>89.959294436906362</v>
      </c>
      <c r="K514" s="34">
        <f ca="1">IF(ROW()&gt;计算结果!B$18+1,SUM(OFFSET(I514,0,0,-计算结果!B$18,1))/SUM(OFFSET(J514,0,0,-计算结果!B$18,1)),SUM(OFFSET(I514,0,0,-ROW(),1))/SUM(OFFSET(J514,0,0,-ROW(),1)))</f>
        <v>1.5521524931260529</v>
      </c>
      <c r="L514" s="35" t="str">
        <f ca="1">(IF(K514&gt;计算结果!B$19,"卖",IF(K514&lt;计算结果!B$20,"买",'000300'!L513)))</f>
        <v>买</v>
      </c>
      <c r="M514" s="4" t="str">
        <f t="shared" ca="1" si="22"/>
        <v/>
      </c>
      <c r="N514" s="3">
        <f ca="1">IF(L513="买",E514/E513-1,0)-IF(M514=1,计算结果!B$17,0)</f>
        <v>2.6052175705513658E-2</v>
      </c>
      <c r="O514" s="2">
        <f t="shared" ca="1" si="23"/>
        <v>2.7337080755723306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2">
        <v>821.00036616623947</v>
      </c>
      <c r="J515" s="32">
        <v>29.000366166239473</v>
      </c>
      <c r="K515" s="34">
        <f ca="1">IF(ROW()&gt;计算结果!B$18+1,SUM(OFFSET(I515,0,0,-计算结果!B$18,1))/SUM(OFFSET(J515,0,0,-计算结果!B$18,1)),SUM(OFFSET(I515,0,0,-ROW(),1))/SUM(OFFSET(J515,0,0,-ROW(),1)))</f>
        <v>1.5700613042393232</v>
      </c>
      <c r="L515" s="35" t="str">
        <f ca="1">(IF(K515&gt;计算结果!B$19,"卖",IF(K515&lt;计算结果!B$20,"买",'000300'!L514)))</f>
        <v>买</v>
      </c>
      <c r="M515" s="4" t="str">
        <f t="shared" ca="1" si="22"/>
        <v/>
      </c>
      <c r="N515" s="3">
        <f ca="1">IF(L514="买",E515/E514-1,0)-IF(M515=1,计算结果!B$17,0)</f>
        <v>3.1015898159058919E-2</v>
      </c>
      <c r="O515" s="2">
        <f t="shared" ca="1" si="23"/>
        <v>2.8184964868408788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2">
        <v>521.36363636363637</v>
      </c>
      <c r="J516" s="32">
        <v>336.36363636363637</v>
      </c>
      <c r="K516" s="34">
        <f ca="1">IF(ROW()&gt;计算结果!B$18+1,SUM(OFFSET(I516,0,0,-计算结果!B$18,1))/SUM(OFFSET(J516,0,0,-计算结果!B$18,1)),SUM(OFFSET(I516,0,0,-ROW(),1))/SUM(OFFSET(J516,0,0,-ROW(),1)))</f>
        <v>1.571676233615515</v>
      </c>
      <c r="L516" s="35" t="str">
        <f ca="1">(IF(K516&gt;计算结果!B$19,"卖",IF(K516&lt;计算结果!B$20,"买",'000300'!L515)))</f>
        <v>买</v>
      </c>
      <c r="M516" s="4" t="str">
        <f t="shared" ref="M516:M579" ca="1" si="25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26">IFERROR(O515*(1+N516),O515)</f>
        <v>2.8270619329717692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2">
        <v>728.09482758620686</v>
      </c>
      <c r="J517" s="32">
        <v>129.09482758620686</v>
      </c>
      <c r="K517" s="34">
        <f ca="1">IF(ROW()&gt;计算结果!B$18+1,SUM(OFFSET(I517,0,0,-计算结果!B$18,1))/SUM(OFFSET(J517,0,0,-计算结果!B$18,1)),SUM(OFFSET(I517,0,0,-ROW(),1))/SUM(OFFSET(J517,0,0,-ROW(),1)))</f>
        <v>1.657048836433882</v>
      </c>
      <c r="L517" s="35" t="str">
        <f ca="1">(IF(K517&gt;计算结果!B$19,"卖",IF(K517&lt;计算结果!B$20,"买",'000300'!L516)))</f>
        <v>买</v>
      </c>
      <c r="M517" s="4" t="str">
        <f t="shared" ca="1" si="25"/>
        <v/>
      </c>
      <c r="N517" s="3">
        <f ca="1">IF(L516="买",E517/E516-1,0)-IF(M517=1,计算结果!B$17,0)</f>
        <v>1.1558836495139557E-2</v>
      </c>
      <c r="O517" s="2">
        <f t="shared" ca="1" si="26"/>
        <v>2.8597394796166231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2">
        <v>33.208333333333336</v>
      </c>
      <c r="J518" s="32">
        <v>830.20833333333337</v>
      </c>
      <c r="K518" s="34">
        <f ca="1">IF(ROW()&gt;计算结果!B$18+1,SUM(OFFSET(I518,0,0,-计算结果!B$18,1))/SUM(OFFSET(J518,0,0,-计算结果!B$18,1)),SUM(OFFSET(I518,0,0,-ROW(),1))/SUM(OFFSET(J518,0,0,-ROW(),1)))</f>
        <v>1.6184743216791113</v>
      </c>
      <c r="L518" s="35" t="str">
        <f ca="1">(IF(K518&gt;计算结果!B$19,"卖",IF(K518&lt;计算结果!B$20,"买",'000300'!L517)))</f>
        <v>买</v>
      </c>
      <c r="M518" s="4" t="str">
        <f t="shared" ca="1" si="25"/>
        <v/>
      </c>
      <c r="N518" s="3">
        <f ca="1">IF(L517="买",E518/E517-1,0)-IF(M518=1,计算结果!B$17,0)</f>
        <v>-9.2400135909708747E-2</v>
      </c>
      <c r="O518" s="2">
        <f t="shared" ca="1" si="26"/>
        <v>2.5954991630336872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2">
        <v>778.97323135755255</v>
      </c>
      <c r="J519" s="32">
        <v>67.97323135755255</v>
      </c>
      <c r="K519" s="34">
        <f ca="1">IF(ROW()&gt;计算结果!B$18+1,SUM(OFFSET(I519,0,0,-计算结果!B$18,1))/SUM(OFFSET(J519,0,0,-计算结果!B$18,1)),SUM(OFFSET(I519,0,0,-ROW(),1))/SUM(OFFSET(J519,0,0,-ROW(),1)))</f>
        <v>1.7389043454358948</v>
      </c>
      <c r="L519" s="35" t="str">
        <f ca="1">(IF(K519&gt;计算结果!B$19,"卖",IF(K519&lt;计算结果!B$20,"买",'000300'!L518)))</f>
        <v>买</v>
      </c>
      <c r="M519" s="4" t="str">
        <f t="shared" ca="1" si="25"/>
        <v/>
      </c>
      <c r="N519" s="3">
        <f ca="1">IF(L518="买",E519/E518-1,0)-IF(M519=1,计算结果!B$17,0)</f>
        <v>3.543452872646502E-2</v>
      </c>
      <c r="O519" s="2">
        <f t="shared" ca="1" si="26"/>
        <v>2.6874694526857201</v>
      </c>
      <c r="P519" s="3">
        <f ca="1">1-O519/MAX(O$2:O519)</f>
        <v>6.0239762453465739E-2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2">
        <v>228.375</v>
      </c>
      <c r="J520" s="32">
        <v>634.375</v>
      </c>
      <c r="K520" s="34">
        <f ca="1">IF(ROW()&gt;计算结果!B$18+1,SUM(OFFSET(I520,0,0,-计算结果!B$18,1))/SUM(OFFSET(J520,0,0,-计算结果!B$18,1)),SUM(OFFSET(I520,0,0,-ROW(),1))/SUM(OFFSET(J520,0,0,-ROW(),1)))</f>
        <v>1.634475943445497</v>
      </c>
      <c r="L520" s="35" t="str">
        <f ca="1">(IF(K520&gt;计算结果!B$19,"卖",IF(K520&lt;计算结果!B$20,"买",'000300'!L519)))</f>
        <v>买</v>
      </c>
      <c r="M520" s="4" t="str">
        <f t="shared" ca="1" si="25"/>
        <v/>
      </c>
      <c r="N520" s="3">
        <f ca="1">IF(L519="买",E520/E519-1,0)-IF(M520=1,计算结果!B$17,0)</f>
        <v>-2.79143430913672E-2</v>
      </c>
      <c r="O520" s="2">
        <f t="shared" ca="1" si="26"/>
        <v>2.6124505083358822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2">
        <v>654.984375</v>
      </c>
      <c r="J521" s="32">
        <v>183.984375</v>
      </c>
      <c r="K521" s="34">
        <f ca="1">IF(ROW()&gt;计算结果!B$18+1,SUM(OFFSET(I521,0,0,-计算结果!B$18,1))/SUM(OFFSET(J521,0,0,-计算结果!B$18,1)),SUM(OFFSET(I521,0,0,-ROW(),1))/SUM(OFFSET(J521,0,0,-ROW(),1)))</f>
        <v>1.6859288364939267</v>
      </c>
      <c r="L521" s="35" t="str">
        <f ca="1">(IF(K521&gt;计算结果!B$19,"卖",IF(K521&lt;计算结果!B$20,"买",'000300'!L520)))</f>
        <v>买</v>
      </c>
      <c r="M521" s="4" t="str">
        <f t="shared" ca="1" si="25"/>
        <v/>
      </c>
      <c r="N521" s="3">
        <f ca="1">IF(L520="买",E521/E520-1,0)-IF(M521=1,计算结果!B$17,0)</f>
        <v>1.4226574059849506E-2</v>
      </c>
      <c r="O521" s="2">
        <f t="shared" ca="1" si="26"/>
        <v>2.6496167289704142</v>
      </c>
      <c r="P521" s="3">
        <f ca="1">1-O521/MAX(O$2:O521)</f>
        <v>7.3476186255391984E-2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2">
        <v>354.66666666666657</v>
      </c>
      <c r="J522" s="32">
        <v>506.66666666666657</v>
      </c>
      <c r="K522" s="34">
        <f ca="1">IF(ROW()&gt;计算结果!B$18+1,SUM(OFFSET(I522,0,0,-计算结果!B$18,1))/SUM(OFFSET(J522,0,0,-计算结果!B$18,1)),SUM(OFFSET(I522,0,0,-ROW(),1))/SUM(OFFSET(J522,0,0,-ROW(),1)))</f>
        <v>1.6742573759562931</v>
      </c>
      <c r="L522" s="35" t="str">
        <f ca="1">(IF(K522&gt;计算结果!B$19,"卖",IF(K522&lt;计算结果!B$20,"买",'000300'!L521)))</f>
        <v>买</v>
      </c>
      <c r="M522" s="4" t="str">
        <f t="shared" ca="1" si="25"/>
        <v/>
      </c>
      <c r="N522" s="3">
        <f ca="1">IF(L521="买",E522/E521-1,0)-IF(M522=1,计算结果!B$17,0)</f>
        <v>-1.3201898968800863E-2</v>
      </c>
      <c r="O522" s="2">
        <f t="shared" ca="1" si="26"/>
        <v>2.614636756608502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2">
        <v>473.29032258064507</v>
      </c>
      <c r="J523" s="32">
        <v>361.29032258064507</v>
      </c>
      <c r="K523" s="34">
        <f ca="1">IF(ROW()&gt;计算结果!B$18+1,SUM(OFFSET(I523,0,0,-计算结果!B$18,1))/SUM(OFFSET(J523,0,0,-计算结果!B$18,1)),SUM(OFFSET(I523,0,0,-ROW(),1))/SUM(OFFSET(J523,0,0,-ROW(),1)))</f>
        <v>1.635608301691813</v>
      </c>
      <c r="L523" s="35" t="str">
        <f ca="1">(IF(K523&gt;计算结果!B$19,"卖",IF(K523&lt;计算结果!B$20,"买",'000300'!L522)))</f>
        <v>买</v>
      </c>
      <c r="M523" s="4" t="str">
        <f t="shared" ca="1" si="25"/>
        <v/>
      </c>
      <c r="N523" s="3">
        <f ca="1">IF(L522="买",E523/E522-1,0)-IF(M523=1,计算结果!B$17,0)</f>
        <v>1.804807703959832E-2</v>
      </c>
      <c r="O523" s="2">
        <f t="shared" ca="1" si="26"/>
        <v>2.6618259222223379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2">
        <v>809.99147121535179</v>
      </c>
      <c r="J524" s="32">
        <v>40.991471215351794</v>
      </c>
      <c r="K524" s="34">
        <f ca="1">IF(ROW()&gt;计算结果!B$18+1,SUM(OFFSET(I524,0,0,-计算结果!B$18,1))/SUM(OFFSET(J524,0,0,-计算结果!B$18,1)),SUM(OFFSET(I524,0,0,-ROW(),1))/SUM(OFFSET(J524,0,0,-ROW(),1)))</f>
        <v>1.6743246151009197</v>
      </c>
      <c r="L524" s="35" t="str">
        <f ca="1">(IF(K524&gt;计算结果!B$19,"卖",IF(K524&lt;计算结果!B$20,"买",'000300'!L523)))</f>
        <v>买</v>
      </c>
      <c r="M524" s="4" t="str">
        <f t="shared" ca="1" si="25"/>
        <v/>
      </c>
      <c r="N524" s="3">
        <f ca="1">IF(L523="买",E524/E523-1,0)-IF(M524=1,计算结果!B$17,0)</f>
        <v>2.7437318721258208E-2</v>
      </c>
      <c r="O524" s="2">
        <f t="shared" ca="1" si="26"/>
        <v>2.7348592884308593</v>
      </c>
      <c r="P524" s="3">
        <f ca="1">1-O524/MAX(O$2:O524)</f>
        <v>4.3668380310819543E-2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2">
        <v>738.92</v>
      </c>
      <c r="J525" s="32">
        <v>101.91999999999996</v>
      </c>
      <c r="K525" s="34">
        <f ca="1">IF(ROW()&gt;计算结果!B$18+1,SUM(OFFSET(I525,0,0,-计算结果!B$18,1))/SUM(OFFSET(J525,0,0,-计算结果!B$18,1)),SUM(OFFSET(I525,0,0,-ROW(),1))/SUM(OFFSET(J525,0,0,-ROW(),1)))</f>
        <v>1.6963917853795762</v>
      </c>
      <c r="L525" s="35" t="str">
        <f ca="1">(IF(K525&gt;计算结果!B$19,"卖",IF(K525&lt;计算结果!B$20,"买",'000300'!L524)))</f>
        <v>买</v>
      </c>
      <c r="M525" s="4" t="str">
        <f t="shared" ca="1" si="25"/>
        <v/>
      </c>
      <c r="N525" s="3">
        <f ca="1">IF(L524="买",E525/E524-1,0)-IF(M525=1,计算结果!B$17,0)</f>
        <v>1.4748362580326191E-2</v>
      </c>
      <c r="O525" s="2">
        <f t="shared" ca="1" si="26"/>
        <v>2.7751939848228107</v>
      </c>
      <c r="P525" s="3">
        <f ca="1">1-O525/MAX(O$2:O525)</f>
        <v>2.9564054836612841E-2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2">
        <v>367.15384615384613</v>
      </c>
      <c r="J526" s="32">
        <v>496.15384615384613</v>
      </c>
      <c r="K526" s="34">
        <f ca="1">IF(ROW()&gt;计算结果!B$18+1,SUM(OFFSET(I526,0,0,-计算结果!B$18,1))/SUM(OFFSET(J526,0,0,-计算结果!B$18,1)),SUM(OFFSET(I526,0,0,-ROW(),1))/SUM(OFFSET(J526,0,0,-ROW(),1)))</f>
        <v>1.6875216398734703</v>
      </c>
      <c r="L526" s="35" t="str">
        <f ca="1">(IF(K526&gt;计算结果!B$19,"卖",IF(K526&lt;计算结果!B$20,"买",'000300'!L525)))</f>
        <v>买</v>
      </c>
      <c r="M526" s="4" t="str">
        <f t="shared" ca="1" si="25"/>
        <v/>
      </c>
      <c r="N526" s="3">
        <f ca="1">IF(L525="买",E526/E525-1,0)-IF(M526=1,计算结果!B$17,0)</f>
        <v>-6.18047441991465E-3</v>
      </c>
      <c r="O526" s="2">
        <f t="shared" ca="1" si="26"/>
        <v>2.7580419693893123</v>
      </c>
      <c r="P526" s="3">
        <f ca="1">1-O526/MAX(O$2:O526)</f>
        <v>3.556180937186082E-2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2">
        <v>638.73684210526324</v>
      </c>
      <c r="J527" s="32">
        <v>194.73684210526324</v>
      </c>
      <c r="K527" s="34">
        <f ca="1">IF(ROW()&gt;计算结果!B$18+1,SUM(OFFSET(I527,0,0,-计算结果!B$18,1))/SUM(OFFSET(J527,0,0,-计算结果!B$18,1)),SUM(OFFSET(I527,0,0,-ROW(),1))/SUM(OFFSET(J527,0,0,-ROW(),1)))</f>
        <v>1.693081769672975</v>
      </c>
      <c r="L527" s="35" t="str">
        <f ca="1">(IF(K527&gt;计算结果!B$19,"卖",IF(K527&lt;计算结果!B$20,"买",'000300'!L526)))</f>
        <v>买</v>
      </c>
      <c r="M527" s="4" t="str">
        <f t="shared" ca="1" si="25"/>
        <v/>
      </c>
      <c r="N527" s="3">
        <f ca="1">IF(L526="买",E527/E526-1,0)-IF(M527=1,计算结果!B$17,0)</f>
        <v>1.8304427910040832E-3</v>
      </c>
      <c r="O527" s="2">
        <f t="shared" ca="1" si="26"/>
        <v>2.7630904074294675</v>
      </c>
      <c r="P527" s="3">
        <f ca="1">1-O527/MAX(O$2:O527)</f>
        <v>3.3796460438456521E-2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2">
        <v>582.63636363636363</v>
      </c>
      <c r="J528" s="32">
        <v>263.63636363636363</v>
      </c>
      <c r="K528" s="34">
        <f ca="1">IF(ROW()&gt;计算结果!B$18+1,SUM(OFFSET(I528,0,0,-计算结果!B$18,1))/SUM(OFFSET(J528,0,0,-计算结果!B$18,1)),SUM(OFFSET(I528,0,0,-ROW(),1))/SUM(OFFSET(J528,0,0,-ROW(),1)))</f>
        <v>1.7478263576181396</v>
      </c>
      <c r="L528" s="35" t="str">
        <f ca="1">(IF(K528&gt;计算结果!B$19,"卖",IF(K528&lt;计算结果!B$20,"买",'000300'!L527)))</f>
        <v>买</v>
      </c>
      <c r="M528" s="4" t="str">
        <f t="shared" ca="1" si="25"/>
        <v/>
      </c>
      <c r="N528" s="3">
        <f ca="1">IF(L527="买",E528/E527-1,0)-IF(M528=1,计算结果!B$17,0)</f>
        <v>9.1737157753510878E-3</v>
      </c>
      <c r="O528" s="2">
        <f t="shared" ca="1" si="26"/>
        <v>2.7884382134888246</v>
      </c>
      <c r="P528" s="3">
        <f ca="1">1-O528/MAX(O$2:O528)</f>
        <v>2.4932783785380774E-2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2">
        <v>291.42857142857144</v>
      </c>
      <c r="J529" s="32">
        <v>571.42857142857144</v>
      </c>
      <c r="K529" s="34">
        <f ca="1">IF(ROW()&gt;计算结果!B$18+1,SUM(OFFSET(I529,0,0,-计算结果!B$18,1))/SUM(OFFSET(J529,0,0,-计算结果!B$18,1)),SUM(OFFSET(I529,0,0,-ROW(),1))/SUM(OFFSET(J529,0,0,-ROW(),1)))</f>
        <v>1.7416159608999684</v>
      </c>
      <c r="L529" s="35" t="str">
        <f ca="1">(IF(K529&gt;计算结果!B$19,"卖",IF(K529&lt;计算结果!B$20,"买",'000300'!L528)))</f>
        <v>买</v>
      </c>
      <c r="M529" s="4" t="str">
        <f t="shared" ca="1" si="25"/>
        <v/>
      </c>
      <c r="N529" s="3">
        <f ca="1">IF(L528="买",E529/E528-1,0)-IF(M529=1,计算结果!B$17,0)</f>
        <v>-1.6214864951878072E-2</v>
      </c>
      <c r="O529" s="2">
        <f t="shared" ca="1" si="26"/>
        <v>2.7432240644304473</v>
      </c>
      <c r="P529" s="3">
        <f ca="1">1-O529/MAX(O$2:O529)</f>
        <v>4.0743367015304455E-2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2">
        <v>751.04105571847515</v>
      </c>
      <c r="J530" s="32">
        <v>96.04105571847515</v>
      </c>
      <c r="K530" s="34">
        <f ca="1">IF(ROW()&gt;计算结果!B$18+1,SUM(OFFSET(I530,0,0,-计算结果!B$18,1))/SUM(OFFSET(J530,0,0,-计算结果!B$18,1)),SUM(OFFSET(I530,0,0,-ROW(),1))/SUM(OFFSET(J530,0,0,-ROW(),1)))</f>
        <v>1.7745554013635214</v>
      </c>
      <c r="L530" s="35" t="str">
        <f ca="1">(IF(K530&gt;计算结果!B$19,"卖",IF(K530&lt;计算结果!B$20,"买",'000300'!L529)))</f>
        <v>买</v>
      </c>
      <c r="M530" s="4" t="str">
        <f t="shared" ca="1" si="25"/>
        <v/>
      </c>
      <c r="N530" s="3">
        <f ca="1">IF(L529="买",E530/E529-1,0)-IF(M530=1,计算结果!B$17,0)</f>
        <v>1.8553454276650116E-2</v>
      </c>
      <c r="O530" s="2">
        <f t="shared" ca="1" si="26"/>
        <v>2.7941203466804638</v>
      </c>
      <c r="P530" s="3">
        <f ca="1">1-O530/MAX(O$2:O530)</f>
        <v>2.2945842935649607E-2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2">
        <v>215.84848484848487</v>
      </c>
      <c r="J531" s="32">
        <v>634.84848484848487</v>
      </c>
      <c r="K531" s="34">
        <f ca="1">IF(ROW()&gt;计算结果!B$18+1,SUM(OFFSET(I531,0,0,-计算结果!B$18,1))/SUM(OFFSET(J531,0,0,-计算结果!B$18,1)),SUM(OFFSET(I531,0,0,-ROW(),1))/SUM(OFFSET(J531,0,0,-ROW(),1)))</f>
        <v>1.7721524483070803</v>
      </c>
      <c r="L531" s="35" t="str">
        <f ca="1">(IF(K531&gt;计算结果!B$19,"卖",IF(K531&lt;计算结果!B$20,"买",'000300'!L530)))</f>
        <v>买</v>
      </c>
      <c r="M531" s="4" t="str">
        <f t="shared" ca="1" si="25"/>
        <v/>
      </c>
      <c r="N531" s="3">
        <f ca="1">IF(L530="买",E531/E530-1,0)-IF(M531=1,计算结果!B$17,0)</f>
        <v>-1.5618680425620424E-2</v>
      </c>
      <c r="O531" s="2">
        <f t="shared" ca="1" si="26"/>
        <v>2.7504798739149381</v>
      </c>
      <c r="P531" s="3">
        <f ca="1">1-O531/MAX(O$2:O531)</f>
        <v>3.8206139573361497E-2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2">
        <v>504.21428571428567</v>
      </c>
      <c r="J532" s="32">
        <v>323.21428571428567</v>
      </c>
      <c r="K532" s="34">
        <f ca="1">IF(ROW()&gt;计算结果!B$18+1,SUM(OFFSET(I532,0,0,-计算结果!B$18,1))/SUM(OFFSET(J532,0,0,-计算结果!B$18,1)),SUM(OFFSET(I532,0,0,-ROW(),1))/SUM(OFFSET(J532,0,0,-ROW(),1)))</f>
        <v>1.7678518901447831</v>
      </c>
      <c r="L532" s="35" t="str">
        <f ca="1">(IF(K532&gt;计算结果!B$19,"卖",IF(K532&lt;计算结果!B$20,"买",'000300'!L531)))</f>
        <v>买</v>
      </c>
      <c r="M532" s="4" t="str">
        <f t="shared" ca="1" si="25"/>
        <v/>
      </c>
      <c r="N532" s="3">
        <f ca="1">IF(L531="买",E532/E531-1,0)-IF(M532=1,计算结果!B$17,0)</f>
        <v>2.1188604693133772E-2</v>
      </c>
      <c r="O532" s="2">
        <f t="shared" ca="1" si="26"/>
        <v>2.8087587046797422</v>
      </c>
      <c r="P532" s="3">
        <f ca="1">1-O532/MAX(O$2:O532)</f>
        <v>1.7827069668498452E-2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2">
        <v>706.90566037735846</v>
      </c>
      <c r="J533" s="32">
        <v>134.90566037735846</v>
      </c>
      <c r="K533" s="34">
        <f ca="1">IF(ROW()&gt;计算结果!B$18+1,SUM(OFFSET(I533,0,0,-计算结果!B$18,1))/SUM(OFFSET(J533,0,0,-计算结果!B$18,1)),SUM(OFFSET(I533,0,0,-ROW(),1))/SUM(OFFSET(J533,0,0,-ROW(),1)))</f>
        <v>1.8675836751334645</v>
      </c>
      <c r="L533" s="35" t="str">
        <f ca="1">(IF(K533&gt;计算结果!B$19,"卖",IF(K533&lt;计算结果!B$20,"买",'000300'!L532)))</f>
        <v>买</v>
      </c>
      <c r="M533" s="4" t="str">
        <f t="shared" ca="1" si="25"/>
        <v/>
      </c>
      <c r="N533" s="3">
        <f ca="1">IF(L532="买",E533/E532-1,0)-IF(M533=1,计算结果!B$17,0)</f>
        <v>5.0236706637938333E-3</v>
      </c>
      <c r="O533" s="2">
        <f t="shared" ca="1" si="26"/>
        <v>2.8228689833861176</v>
      </c>
      <c r="P533" s="3">
        <f ca="1">1-O533/MAX(O$2:O533)</f>
        <v>1.2892956331619576E-2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2">
        <v>672.74829931972783</v>
      </c>
      <c r="J534" s="32">
        <v>170.74829931972783</v>
      </c>
      <c r="K534" s="34">
        <f ca="1">IF(ROW()&gt;计算结果!B$18+1,SUM(OFFSET(I534,0,0,-计算结果!B$18,1))/SUM(OFFSET(J534,0,0,-计算结果!B$18,1)),SUM(OFFSET(I534,0,0,-ROW(),1))/SUM(OFFSET(J534,0,0,-ROW(),1)))</f>
        <v>1.8675021813153878</v>
      </c>
      <c r="L534" s="35" t="str">
        <f ca="1">(IF(K534&gt;计算结果!B$19,"卖",IF(K534&lt;计算结果!B$20,"买",'000300'!L533)))</f>
        <v>买</v>
      </c>
      <c r="M534" s="4" t="str">
        <f t="shared" ca="1" si="25"/>
        <v/>
      </c>
      <c r="N534" s="3">
        <f ca="1">IF(L533="买",E534/E533-1,0)-IF(M534=1,计算结果!B$17,0)</f>
        <v>1.1160705934292858E-2</v>
      </c>
      <c r="O534" s="2">
        <f t="shared" ca="1" si="26"/>
        <v>2.8543741940007261</v>
      </c>
      <c r="P534" s="3">
        <f ca="1">1-O534/MAX(O$2:O534)</f>
        <v>1.8761448915676215E-3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2">
        <v>450.9999999999996</v>
      </c>
      <c r="J535" s="32">
        <v>409.9999999999996</v>
      </c>
      <c r="K535" s="34">
        <f ca="1">IF(ROW()&gt;计算结果!B$18+1,SUM(OFFSET(I535,0,0,-计算结果!B$18,1))/SUM(OFFSET(J535,0,0,-计算结果!B$18,1)),SUM(OFFSET(I535,0,0,-ROW(),1))/SUM(OFFSET(J535,0,0,-ROW(),1)))</f>
        <v>1.8708040032740114</v>
      </c>
      <c r="L535" s="35" t="str">
        <f ca="1">(IF(K535&gt;计算结果!B$19,"卖",IF(K535&lt;计算结果!B$20,"买",'000300'!L534)))</f>
        <v>买</v>
      </c>
      <c r="M535" s="4" t="str">
        <f t="shared" ca="1" si="25"/>
        <v/>
      </c>
      <c r="N535" s="3">
        <f ca="1">IF(L534="买",E535/E534-1,0)-IF(M535=1,计算结果!B$17,0)</f>
        <v>3.2265226078591613E-3</v>
      </c>
      <c r="O535" s="2">
        <f t="shared" ca="1" si="26"/>
        <v>2.8635838968689593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2">
        <v>522.75000000000011</v>
      </c>
      <c r="J536" s="32">
        <v>318.75000000000011</v>
      </c>
      <c r="K536" s="34">
        <f ca="1">IF(ROW()&gt;计算结果!B$18+1,SUM(OFFSET(I536,0,0,-计算结果!B$18,1))/SUM(OFFSET(J536,0,0,-计算结果!B$18,1)),SUM(OFFSET(I536,0,0,-ROW(),1))/SUM(OFFSET(J536,0,0,-ROW(),1)))</f>
        <v>1.8370632867155812</v>
      </c>
      <c r="L536" s="35" t="str">
        <f ca="1">(IF(K536&gt;计算结果!B$19,"卖",IF(K536&lt;计算结果!B$20,"买",'000300'!L535)))</f>
        <v>买</v>
      </c>
      <c r="M536" s="4" t="str">
        <f t="shared" ca="1" si="25"/>
        <v/>
      </c>
      <c r="N536" s="3">
        <f ca="1">IF(L535="买",E536/E535-1,0)-IF(M536=1,计算结果!B$17,0)</f>
        <v>1.8256790050601435E-3</v>
      </c>
      <c r="O536" s="2">
        <f t="shared" ca="1" si="26"/>
        <v>2.8688118818687012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2">
        <v>729.02752293577987</v>
      </c>
      <c r="J537" s="32">
        <v>113.02752293577987</v>
      </c>
      <c r="K537" s="34">
        <f ca="1">IF(ROW()&gt;计算结果!B$18+1,SUM(OFFSET(I537,0,0,-计算结果!B$18,1))/SUM(OFFSET(J537,0,0,-计算结果!B$18,1)),SUM(OFFSET(I537,0,0,-ROW(),1))/SUM(OFFSET(J537,0,0,-ROW(),1)))</f>
        <v>1.8216484654644491</v>
      </c>
      <c r="L537" s="35" t="str">
        <f ca="1">(IF(K537&gt;计算结果!B$19,"卖",IF(K537&lt;计算结果!B$20,"买",'000300'!L536)))</f>
        <v>买</v>
      </c>
      <c r="M537" s="4" t="str">
        <f t="shared" ca="1" si="25"/>
        <v/>
      </c>
      <c r="N537" s="3">
        <f ca="1">IF(L536="买",E537/E536-1,0)-IF(M537=1,计算结果!B$17,0)</f>
        <v>1.7582935422472801E-2</v>
      </c>
      <c r="O537" s="2">
        <f t="shared" ca="1" si="26"/>
        <v>2.9192540159268212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2">
        <v>579.87096774193549</v>
      </c>
      <c r="J538" s="32">
        <v>258.87096774193549</v>
      </c>
      <c r="K538" s="34">
        <f ca="1">IF(ROW()&gt;计算结果!B$18+1,SUM(OFFSET(I538,0,0,-计算结果!B$18,1))/SUM(OFFSET(J538,0,0,-计算结果!B$18,1)),SUM(OFFSET(I538,0,0,-ROW(),1))/SUM(OFFSET(J538,0,0,-ROW(),1)))</f>
        <v>1.791307318793373</v>
      </c>
      <c r="L538" s="35" t="str">
        <f ca="1">(IF(K538&gt;计算结果!B$19,"卖",IF(K538&lt;计算结果!B$20,"买",'000300'!L537)))</f>
        <v>买</v>
      </c>
      <c r="M538" s="4" t="str">
        <f t="shared" ca="1" si="25"/>
        <v/>
      </c>
      <c r="N538" s="3">
        <f ca="1">IF(L537="买",E538/E537-1,0)-IF(M538=1,计算结果!B$17,0)</f>
        <v>7.2321935724286579E-3</v>
      </c>
      <c r="O538" s="2">
        <f t="shared" ca="1" si="26"/>
        <v>2.9403666260570938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2">
        <v>221.84615384615381</v>
      </c>
      <c r="J539" s="32">
        <v>633.84615384615381</v>
      </c>
      <c r="K539" s="34">
        <f ca="1">IF(ROW()&gt;计算结果!B$18+1,SUM(OFFSET(I539,0,0,-计算结果!B$18,1))/SUM(OFFSET(J539,0,0,-计算结果!B$18,1)),SUM(OFFSET(I539,0,0,-ROW(),1))/SUM(OFFSET(J539,0,0,-ROW(),1)))</f>
        <v>1.6964634221639145</v>
      </c>
      <c r="L539" s="35" t="str">
        <f ca="1">(IF(K539&gt;计算结果!B$19,"卖",IF(K539&lt;计算结果!B$20,"买",'000300'!L538)))</f>
        <v>买</v>
      </c>
      <c r="M539" s="4" t="str">
        <f t="shared" ca="1" si="25"/>
        <v/>
      </c>
      <c r="N539" s="3">
        <f ca="1">IF(L538="买",E539/E538-1,0)-IF(M539=1,计算结果!B$17,0)</f>
        <v>4.8957981623696245E-3</v>
      </c>
      <c r="O539" s="2">
        <f t="shared" ca="1" si="26"/>
        <v>2.9547620675816368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2">
        <v>123.71084337349399</v>
      </c>
      <c r="J540" s="32">
        <v>727.71084337349396</v>
      </c>
      <c r="K540" s="34">
        <f ca="1">IF(ROW()&gt;计算结果!B$18+1,SUM(OFFSET(I540,0,0,-计算结果!B$18,1))/SUM(OFFSET(J540,0,0,-计算结果!B$18,1)),SUM(OFFSET(I540,0,0,-ROW(),1))/SUM(OFFSET(J540,0,0,-ROW(),1)))</f>
        <v>1.6350167048425635</v>
      </c>
      <c r="L540" s="35" t="str">
        <f ca="1">(IF(K540&gt;计算结果!B$19,"卖",IF(K540&lt;计算结果!B$20,"买",'000300'!L539)))</f>
        <v>买</v>
      </c>
      <c r="M540" s="4" t="str">
        <f t="shared" ca="1" si="25"/>
        <v/>
      </c>
      <c r="N540" s="3">
        <f ca="1">IF(L539="买",E540/E539-1,0)-IF(M540=1,计算结果!B$17,0)</f>
        <v>-5.129304952370739E-3</v>
      </c>
      <c r="O540" s="2">
        <f t="shared" ca="1" si="26"/>
        <v>2.9396061918753134</v>
      </c>
      <c r="P540" s="3">
        <f ca="1">1-O540/MAX(O$2:O540)</f>
        <v>5.129304952370628E-3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2">
        <v>608.03550295857985</v>
      </c>
      <c r="J541" s="32">
        <v>226.03550295857985</v>
      </c>
      <c r="K541" s="34">
        <f ca="1">IF(ROW()&gt;计算结果!B$18+1,SUM(OFFSET(I541,0,0,-计算结果!B$18,1))/SUM(OFFSET(J541,0,0,-计算结果!B$18,1)),SUM(OFFSET(I541,0,0,-ROW(),1))/SUM(OFFSET(J541,0,0,-ROW(),1)))</f>
        <v>1.7070416795445975</v>
      </c>
      <c r="L541" s="35" t="str">
        <f ca="1">(IF(K541&gt;计算结果!B$19,"卖",IF(K541&lt;计算结果!B$20,"买",'000300'!L540)))</f>
        <v>买</v>
      </c>
      <c r="M541" s="4" t="str">
        <f t="shared" ca="1" si="25"/>
        <v/>
      </c>
      <c r="N541" s="3">
        <f ca="1">IF(L540="买",E541/E540-1,0)-IF(M541=1,计算结果!B$17,0)</f>
        <v>-5.4611432472240207E-4</v>
      </c>
      <c r="O541" s="2">
        <f t="shared" ca="1" si="26"/>
        <v>2.9380008308248877</v>
      </c>
      <c r="P541" s="3">
        <f ca="1">1-O541/MAX(O$2:O541)</f>
        <v>5.6726180901827128E-3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2">
        <v>805.99676375404533</v>
      </c>
      <c r="J542" s="32">
        <v>48.996763754045332</v>
      </c>
      <c r="K542" s="34">
        <f ca="1">IF(ROW()&gt;计算结果!B$18+1,SUM(OFFSET(I542,0,0,-计算结果!B$18,1))/SUM(OFFSET(J542,0,0,-计算结果!B$18,1)),SUM(OFFSET(I542,0,0,-ROW(),1))/SUM(OFFSET(J542,0,0,-ROW(),1)))</f>
        <v>1.7010027153285525</v>
      </c>
      <c r="L542" s="35" t="str">
        <f ca="1">(IF(K542&gt;计算结果!B$19,"卖",IF(K542&lt;计算结果!B$20,"买",'000300'!L541)))</f>
        <v>买</v>
      </c>
      <c r="M542" s="4" t="str">
        <f t="shared" ca="1" si="25"/>
        <v/>
      </c>
      <c r="N542" s="3">
        <f ca="1">IF(L541="买",E542/E541-1,0)-IF(M542=1,计算结果!B$17,0)</f>
        <v>2.4563409040254669E-2</v>
      </c>
      <c r="O542" s="2">
        <f t="shared" ca="1" si="26"/>
        <v>3.0101681469930477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2">
        <v>645.45045045045049</v>
      </c>
      <c r="J543" s="32">
        <v>200.45045045045049</v>
      </c>
      <c r="K543" s="34">
        <f ca="1">IF(ROW()&gt;计算结果!B$18+1,SUM(OFFSET(I543,0,0,-计算结果!B$18,1))/SUM(OFFSET(J543,0,0,-计算结果!B$18,1)),SUM(OFFSET(I543,0,0,-ROW(),1))/SUM(OFFSET(J543,0,0,-ROW(),1)))</f>
        <v>1.6963143901394884</v>
      </c>
      <c r="L543" s="35" t="str">
        <f ca="1">(IF(K543&gt;计算结果!B$19,"卖",IF(K543&lt;计算结果!B$20,"买",'000300'!L542)))</f>
        <v>买</v>
      </c>
      <c r="M543" s="4" t="str">
        <f t="shared" ca="1" si="25"/>
        <v/>
      </c>
      <c r="N543" s="3">
        <f ca="1">IF(L542="买",E543/E542-1,0)-IF(M543=1,计算结果!B$17,0)</f>
        <v>1.3332818733312157E-2</v>
      </c>
      <c r="O543" s="2">
        <f t="shared" ca="1" si="26"/>
        <v>3.0503021732536961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2">
        <v>530.50819672131138</v>
      </c>
      <c r="J544" s="32">
        <v>329.50819672131138</v>
      </c>
      <c r="K544" s="34">
        <f ca="1">IF(ROW()&gt;计算结果!B$18+1,SUM(OFFSET(I544,0,0,-计算结果!B$18,1))/SUM(OFFSET(J544,0,0,-计算结果!B$18,1)),SUM(OFFSET(I544,0,0,-ROW(),1))/SUM(OFFSET(J544,0,0,-ROW(),1)))</f>
        <v>1.7342704154262378</v>
      </c>
      <c r="L544" s="35" t="str">
        <f ca="1">(IF(K544&gt;计算结果!B$19,"卖",IF(K544&lt;计算结果!B$20,"买",'000300'!L543)))</f>
        <v>买</v>
      </c>
      <c r="M544" s="4" t="str">
        <f t="shared" ca="1" si="25"/>
        <v/>
      </c>
      <c r="N544" s="3">
        <f ca="1">IF(L543="买",E544/E543-1,0)-IF(M544=1,计算结果!B$17,0)</f>
        <v>8.2095211054979966E-3</v>
      </c>
      <c r="O544" s="2">
        <f t="shared" ca="1" si="26"/>
        <v>3.0753436933231688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2">
        <v>670.14705882352939</v>
      </c>
      <c r="J545" s="32">
        <v>180.14705882352939</v>
      </c>
      <c r="K545" s="34">
        <f ca="1">IF(ROW()&gt;计算结果!B$18+1,SUM(OFFSET(I545,0,0,-计算结果!B$18,1))/SUM(OFFSET(J545,0,0,-计算结果!B$18,1)),SUM(OFFSET(I545,0,0,-ROW(),1))/SUM(OFFSET(J545,0,0,-ROW(),1)))</f>
        <v>1.737321948779583</v>
      </c>
      <c r="L545" s="35" t="str">
        <f ca="1">(IF(K545&gt;计算结果!B$19,"卖",IF(K545&lt;计算结果!B$20,"买",'000300'!L544)))</f>
        <v>买</v>
      </c>
      <c r="M545" s="4" t="str">
        <f t="shared" ca="1" si="25"/>
        <v/>
      </c>
      <c r="N545" s="3">
        <f ca="1">IF(L544="买",E545/E544-1,0)-IF(M545=1,计算结果!B$17,0)</f>
        <v>1.1408672239355377E-2</v>
      </c>
      <c r="O545" s="2">
        <f t="shared" ca="1" si="26"/>
        <v>3.1104292815436616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2">
        <v>575.66666666666663</v>
      </c>
      <c r="J546" s="32">
        <v>261.66666666666663</v>
      </c>
      <c r="K546" s="34">
        <f ca="1">IF(ROW()&gt;计算结果!B$18+1,SUM(OFFSET(I546,0,0,-计算结果!B$18,1))/SUM(OFFSET(J546,0,0,-计算结果!B$18,1)),SUM(OFFSET(I546,0,0,-ROW(),1))/SUM(OFFSET(J546,0,0,-ROW(),1)))</f>
        <v>1.6997240847601547</v>
      </c>
      <c r="L546" s="35" t="str">
        <f ca="1">(IF(K546&gt;计算结果!B$19,"卖",IF(K546&lt;计算结果!B$20,"买",'000300'!L545)))</f>
        <v>买</v>
      </c>
      <c r="M546" s="4" t="str">
        <f t="shared" ca="1" si="25"/>
        <v/>
      </c>
      <c r="N546" s="3">
        <f ca="1">IF(L545="买",E546/E545-1,0)-IF(M546=1,计算结果!B$17,0)</f>
        <v>9.1577703528644694E-3</v>
      </c>
      <c r="O546" s="2">
        <f t="shared" ca="1" si="26"/>
        <v>3.1389138786028639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2">
        <v>663.20610687022906</v>
      </c>
      <c r="J547" s="32">
        <v>183.20610687022906</v>
      </c>
      <c r="K547" s="34">
        <f ca="1">IF(ROW()&gt;计算结果!B$18+1,SUM(OFFSET(I547,0,0,-计算结果!B$18,1))/SUM(OFFSET(J547,0,0,-计算结果!B$18,1)),SUM(OFFSET(I547,0,0,-ROW(),1))/SUM(OFFSET(J547,0,0,-ROW(),1)))</f>
        <v>1.6713958830576352</v>
      </c>
      <c r="L547" s="35" t="str">
        <f ca="1">(IF(K547&gt;计算结果!B$19,"卖",IF(K547&lt;计算结果!B$20,"买",'000300'!L546)))</f>
        <v>买</v>
      </c>
      <c r="M547" s="4" t="str">
        <f t="shared" ca="1" si="25"/>
        <v/>
      </c>
      <c r="N547" s="3">
        <f ca="1">IF(L546="买",E547/E546-1,0)-IF(M547=1,计算结果!B$17,0)</f>
        <v>2.2261028731397126E-2</v>
      </c>
      <c r="O547" s="2">
        <f t="shared" ca="1" si="26"/>
        <v>3.2087893306398234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2">
        <v>438.42857142857173</v>
      </c>
      <c r="J548" s="32">
        <v>471.42857142857173</v>
      </c>
      <c r="K548" s="34">
        <f ca="1">IF(ROW()&gt;计算结果!B$18+1,SUM(OFFSET(I548,0,0,-计算结果!B$18,1))/SUM(OFFSET(J548,0,0,-计算结果!B$18,1)),SUM(OFFSET(I548,0,0,-ROW(),1))/SUM(OFFSET(J548,0,0,-ROW(),1)))</f>
        <v>1.6747798329725661</v>
      </c>
      <c r="L548" s="35" t="str">
        <f ca="1">(IF(K548&gt;计算结果!B$19,"卖",IF(K548&lt;计算结果!B$20,"买",'000300'!L547)))</f>
        <v>买</v>
      </c>
      <c r="M548" s="4" t="str">
        <f t="shared" ca="1" si="25"/>
        <v/>
      </c>
      <c r="N548" s="3">
        <f ca="1">IF(L547="买",E548/E547-1,0)-IF(M548=1,计算结果!B$17,0)</f>
        <v>1.4284914932344073E-2</v>
      </c>
      <c r="O548" s="2">
        <f t="shared" ca="1" si="26"/>
        <v>3.2546266132638264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2">
        <v>472.47619047619054</v>
      </c>
      <c r="J549" s="32">
        <v>390.47619047619054</v>
      </c>
      <c r="K549" s="34">
        <f ca="1">IF(ROW()&gt;计算结果!B$18+1,SUM(OFFSET(I549,0,0,-计算结果!B$18,1))/SUM(OFFSET(J549,0,0,-计算结果!B$18,1)),SUM(OFFSET(I549,0,0,-ROW(),1))/SUM(OFFSET(J549,0,0,-ROW(),1)))</f>
        <v>1.6698214179579414</v>
      </c>
      <c r="L549" s="35" t="str">
        <f ca="1">(IF(K549&gt;计算结果!B$19,"卖",IF(K549&lt;计算结果!B$20,"买",'000300'!L548)))</f>
        <v>买</v>
      </c>
      <c r="M549" s="4" t="str">
        <f t="shared" ca="1" si="25"/>
        <v/>
      </c>
      <c r="N549" s="3">
        <f ca="1">IF(L548="买",E549/E548-1,0)-IF(M549=1,计算结果!B$17,0)</f>
        <v>1.2899268879175141E-2</v>
      </c>
      <c r="O549" s="2">
        <f t="shared" ca="1" si="26"/>
        <v>3.2966089170496358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2">
        <v>716.0683760683761</v>
      </c>
      <c r="J550" s="32">
        <v>126.0683760683761</v>
      </c>
      <c r="K550" s="34">
        <f ca="1">IF(ROW()&gt;计算结果!B$18+1,SUM(OFFSET(I550,0,0,-计算结果!B$18,1))/SUM(OFFSET(J550,0,0,-计算结果!B$18,1)),SUM(OFFSET(I550,0,0,-ROW(),1))/SUM(OFFSET(J550,0,0,-ROW(),1)))</f>
        <v>1.7776689555422958</v>
      </c>
      <c r="L550" s="35" t="str">
        <f ca="1">(IF(K550&gt;计算结果!B$19,"卖",IF(K550&lt;计算结果!B$20,"买",'000300'!L549)))</f>
        <v>买</v>
      </c>
      <c r="M550" s="4" t="str">
        <f t="shared" ca="1" si="25"/>
        <v/>
      </c>
      <c r="N550" s="3">
        <f ca="1">IF(L549="买",E550/E549-1,0)-IF(M550=1,计算结果!B$17,0)</f>
        <v>1.7659195468583855E-2</v>
      </c>
      <c r="O550" s="2">
        <f t="shared" ca="1" si="26"/>
        <v>3.3548243782992917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2">
        <v>338</v>
      </c>
      <c r="J551" s="32">
        <v>520</v>
      </c>
      <c r="K551" s="34">
        <f ca="1">IF(ROW()&gt;计算结果!B$18+1,SUM(OFFSET(I551,0,0,-计算结果!B$18,1))/SUM(OFFSET(J551,0,0,-计算结果!B$18,1)),SUM(OFFSET(I551,0,0,-ROW(),1))/SUM(OFFSET(J551,0,0,-ROW(),1)))</f>
        <v>1.7663285467116363</v>
      </c>
      <c r="L551" s="35" t="str">
        <f ca="1">(IF(K551&gt;计算结果!B$19,"卖",IF(K551&lt;计算结果!B$20,"买",'000300'!L550)))</f>
        <v>买</v>
      </c>
      <c r="M551" s="4" t="str">
        <f t="shared" ca="1" si="25"/>
        <v/>
      </c>
      <c r="N551" s="3">
        <f ca="1">IF(L550="买",E551/E550-1,0)-IF(M551=1,计算结果!B$17,0)</f>
        <v>-2.2698366725013575E-3</v>
      </c>
      <c r="O551" s="2">
        <f t="shared" ca="1" si="26"/>
        <v>3.3472094748956263</v>
      </c>
      <c r="P551" s="3">
        <f ca="1">1-O551/MAX(O$2:O551)</f>
        <v>2.2698366725013575E-3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2">
        <v>816.00284292821607</v>
      </c>
      <c r="J552" s="32">
        <v>28.002842928216069</v>
      </c>
      <c r="K552" s="34">
        <f ca="1">IF(ROW()&gt;计算结果!B$18+1,SUM(OFFSET(I552,0,0,-计算结果!B$18,1))/SUM(OFFSET(J552,0,0,-计算结果!B$18,1)),SUM(OFFSET(I552,0,0,-ROW(),1))/SUM(OFFSET(J552,0,0,-ROW(),1)))</f>
        <v>1.7755998091300649</v>
      </c>
      <c r="L552" s="35" t="str">
        <f ca="1">(IF(K552&gt;计算结果!B$19,"卖",IF(K552&lt;计算结果!B$20,"买",'000300'!L551)))</f>
        <v>买</v>
      </c>
      <c r="M552" s="4" t="str">
        <f t="shared" ca="1" si="25"/>
        <v/>
      </c>
      <c r="N552" s="3">
        <f ca="1">IF(L551="买",E552/E551-1,0)-IF(M552=1,计算结果!B$17,0)</f>
        <v>2.7378890140507206E-2</v>
      </c>
      <c r="O552" s="2">
        <f t="shared" ca="1" si="26"/>
        <v>3.4388523553860586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2">
        <v>645.61538461538464</v>
      </c>
      <c r="J553" s="32">
        <v>209.61538461538464</v>
      </c>
      <c r="K553" s="34">
        <f ca="1">IF(ROW()&gt;计算结果!B$18+1,SUM(OFFSET(I553,0,0,-计算结果!B$18,1))/SUM(OFFSET(J553,0,0,-计算结果!B$18,1)),SUM(OFFSET(I553,0,0,-ROW(),1))/SUM(OFFSET(J553,0,0,-ROW(),1)))</f>
        <v>1.8330605856501441</v>
      </c>
      <c r="L553" s="35" t="str">
        <f ca="1">(IF(K553&gt;计算结果!B$19,"卖",IF(K553&lt;计算结果!B$20,"买",'000300'!L552)))</f>
        <v>买</v>
      </c>
      <c r="M553" s="4" t="str">
        <f t="shared" ca="1" si="25"/>
        <v/>
      </c>
      <c r="N553" s="3">
        <f ca="1">IF(L552="买",E553/E552-1,0)-IF(M553=1,计算结果!B$17,0)</f>
        <v>8.4766584766584607E-3</v>
      </c>
      <c r="O553" s="2">
        <f t="shared" ca="1" si="26"/>
        <v>3.4680023323543185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2">
        <v>634.92592592592587</v>
      </c>
      <c r="J554" s="32">
        <v>200.92592592592587</v>
      </c>
      <c r="K554" s="34">
        <f ca="1">IF(ROW()&gt;计算结果!B$18+1,SUM(OFFSET(I554,0,0,-计算结果!B$18,1))/SUM(OFFSET(J554,0,0,-计算结果!B$18,1)),SUM(OFFSET(I554,0,0,-ROW(),1))/SUM(OFFSET(J554,0,0,-ROW(),1)))</f>
        <v>1.9434431808057071</v>
      </c>
      <c r="L554" s="35" t="str">
        <f ca="1">(IF(K554&gt;计算结果!B$19,"卖",IF(K554&lt;计算结果!B$20,"买",'000300'!L553)))</f>
        <v>买</v>
      </c>
      <c r="M554" s="4" t="str">
        <f t="shared" ca="1" si="25"/>
        <v/>
      </c>
      <c r="N554" s="3">
        <f ca="1">IF(L553="买",E554/E553-1,0)-IF(M554=1,计算结果!B$17,0)</f>
        <v>6.3649652820074731E-3</v>
      </c>
      <c r="O554" s="2">
        <f t="shared" ca="1" si="26"/>
        <v>3.4900760467976748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2">
        <v>110.64705882352941</v>
      </c>
      <c r="J555" s="32">
        <v>737.64705882352939</v>
      </c>
      <c r="K555" s="34">
        <f ca="1">IF(ROW()&gt;计算结果!B$18+1,SUM(OFFSET(I555,0,0,-计算结果!B$18,1))/SUM(OFFSET(J555,0,0,-计算结果!B$18,1)),SUM(OFFSET(I555,0,0,-ROW(),1))/SUM(OFFSET(J555,0,0,-ROW(),1)))</f>
        <v>1.8657738466237341</v>
      </c>
      <c r="L555" s="35" t="str">
        <f ca="1">(IF(K555&gt;计算结果!B$19,"卖",IF(K555&lt;计算结果!B$20,"买",'000300'!L554)))</f>
        <v>买</v>
      </c>
      <c r="M555" s="4" t="str">
        <f t="shared" ca="1" si="25"/>
        <v/>
      </c>
      <c r="N555" s="3">
        <f ca="1">IF(L554="买",E555/E554-1,0)-IF(M555=1,计算结果!B$17,0)</f>
        <v>-4.6663640490240521E-2</v>
      </c>
      <c r="O555" s="2">
        <f t="shared" ca="1" si="26"/>
        <v>3.3272163928663083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2">
        <v>841.00016786973299</v>
      </c>
      <c r="J556" s="32">
        <v>7.0001678697329908</v>
      </c>
      <c r="K556" s="34">
        <f ca="1">IF(ROW()&gt;计算结果!B$18+1,SUM(OFFSET(I556,0,0,-计算结果!B$18,1))/SUM(OFFSET(J556,0,0,-计算结果!B$18,1)),SUM(OFFSET(I556,0,0,-ROW(),1))/SUM(OFFSET(J556,0,0,-ROW(),1)))</f>
        <v>1.9936988504936599</v>
      </c>
      <c r="L556" s="35" t="str">
        <f ca="1">(IF(K556&gt;计算结果!B$19,"卖",IF(K556&lt;计算结果!B$20,"买",'000300'!L555)))</f>
        <v>买</v>
      </c>
      <c r="M556" s="4" t="str">
        <f t="shared" ca="1" si="25"/>
        <v/>
      </c>
      <c r="N556" s="3">
        <f ca="1">IF(L555="买",E556/E555-1,0)-IF(M556=1,计算结果!B$17,0)</f>
        <v>4.4116433355553486E-2</v>
      </c>
      <c r="O556" s="2">
        <f t="shared" ca="1" si="26"/>
        <v>3.4740013131217</v>
      </c>
      <c r="P556" s="3">
        <f ca="1">1-O556/MAX(O$2:O556)</f>
        <v>4.6058405205021691E-3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2">
        <v>796.011135857461</v>
      </c>
      <c r="J557" s="32">
        <v>55.011135857460999</v>
      </c>
      <c r="K557" s="34">
        <f ca="1">IF(ROW()&gt;计算结果!B$18+1,SUM(OFFSET(I557,0,0,-计算结果!B$18,1))/SUM(OFFSET(J557,0,0,-计算结果!B$18,1)),SUM(OFFSET(I557,0,0,-ROW(),1))/SUM(OFFSET(J557,0,0,-ROW(),1)))</f>
        <v>2.0347243190236166</v>
      </c>
      <c r="L557" s="35" t="str">
        <f ca="1">(IF(K557&gt;计算结果!B$19,"卖",IF(K557&lt;计算结果!B$20,"买",'000300'!L556)))</f>
        <v>买</v>
      </c>
      <c r="M557" s="4" t="str">
        <f t="shared" ca="1" si="25"/>
        <v/>
      </c>
      <c r="N557" s="3">
        <f ca="1">IF(L556="买",E557/E556-1,0)-IF(M557=1,计算结果!B$17,0)</f>
        <v>4.3182702597528877E-2</v>
      </c>
      <c r="O557" s="2">
        <f t="shared" ca="1" si="26"/>
        <v>3.6240180786496592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2">
        <v>389.99999999999972</v>
      </c>
      <c r="J558" s="32">
        <v>374.99999999999972</v>
      </c>
      <c r="K558" s="34">
        <f ca="1">IF(ROW()&gt;计算结果!B$18+1,SUM(OFFSET(I558,0,0,-计算结果!B$18,1))/SUM(OFFSET(J558,0,0,-计算结果!B$18,1)),SUM(OFFSET(I558,0,0,-ROW(),1))/SUM(OFFSET(J558,0,0,-ROW(),1)))</f>
        <v>1.9771561264674269</v>
      </c>
      <c r="L558" s="35" t="str">
        <f ca="1">(IF(K558&gt;计算结果!B$19,"卖",IF(K558&lt;计算结果!B$20,"买",'000300'!L557)))</f>
        <v>买</v>
      </c>
      <c r="M558" s="4" t="str">
        <f t="shared" ca="1" si="25"/>
        <v/>
      </c>
      <c r="N558" s="3">
        <f ca="1">IF(L557="买",E558/E557-1,0)-IF(M558=1,计算结果!B$17,0)</f>
        <v>4.0450905191005138E-3</v>
      </c>
      <c r="O558" s="2">
        <f t="shared" ca="1" si="26"/>
        <v>3.6386775598206538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2">
        <v>325</v>
      </c>
      <c r="J559" s="32">
        <v>500</v>
      </c>
      <c r="K559" s="34">
        <f ca="1">IF(ROW()&gt;计算结果!B$18+1,SUM(OFFSET(I559,0,0,-计算结果!B$18,1))/SUM(OFFSET(J559,0,0,-计算结果!B$18,1)),SUM(OFFSET(I559,0,0,-ROW(),1))/SUM(OFFSET(J559,0,0,-ROW(),1)))</f>
        <v>1.913983360353652</v>
      </c>
      <c r="L559" s="35" t="str">
        <f ca="1">(IF(K559&gt;计算结果!B$19,"卖",IF(K559&lt;计算结果!B$20,"买",'000300'!L558)))</f>
        <v>买</v>
      </c>
      <c r="M559" s="4" t="str">
        <f t="shared" ca="1" si="25"/>
        <v/>
      </c>
      <c r="N559" s="3">
        <f ca="1">IF(L558="买",E559/E558-1,0)-IF(M559=1,计算结果!B$17,0)</f>
        <v>8.93997445721606E-4</v>
      </c>
      <c r="O559" s="2">
        <f t="shared" ca="1" si="26"/>
        <v>3.6419305282649379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2">
        <v>567.44117647058818</v>
      </c>
      <c r="J560" s="32">
        <v>240.44117647058818</v>
      </c>
      <c r="K560" s="34">
        <f ca="1">IF(ROW()&gt;计算结果!B$18+1,SUM(OFFSET(I560,0,0,-计算结果!B$18,1))/SUM(OFFSET(J560,0,0,-计算结果!B$18,1)),SUM(OFFSET(I560,0,0,-ROW(),1))/SUM(OFFSET(J560,0,0,-ROW(),1)))</f>
        <v>1.8976360726883021</v>
      </c>
      <c r="L560" s="35" t="str">
        <f ca="1">(IF(K560&gt;计算结果!B$19,"卖",IF(K560&lt;计算结果!B$20,"买",'000300'!L559)))</f>
        <v>买</v>
      </c>
      <c r="M560" s="4" t="str">
        <f t="shared" ca="1" si="25"/>
        <v/>
      </c>
      <c r="N560" s="3">
        <f ca="1">IF(L559="买",E560/E559-1,0)-IF(M560=1,计算结果!B$17,0)</f>
        <v>1.313698423561882E-2</v>
      </c>
      <c r="O560" s="2">
        <f t="shared" ca="1" si="26"/>
        <v>3.6897745122019732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2">
        <v>337.03030303030312</v>
      </c>
      <c r="J561" s="32">
        <v>503.03030303030312</v>
      </c>
      <c r="K561" s="34">
        <f ca="1">IF(ROW()&gt;计算结果!B$18+1,SUM(OFFSET(I561,0,0,-计算结果!B$18,1))/SUM(OFFSET(J561,0,0,-计算结果!B$18,1)),SUM(OFFSET(I561,0,0,-ROW(),1))/SUM(OFFSET(J561,0,0,-ROW(),1)))</f>
        <v>1.8830326868304079</v>
      </c>
      <c r="L561" s="35" t="str">
        <f ca="1">(IF(K561&gt;计算结果!B$19,"卖",IF(K561&lt;计算结果!B$20,"买",'000300'!L560)))</f>
        <v>买</v>
      </c>
      <c r="M561" s="4" t="str">
        <f t="shared" ca="1" si="25"/>
        <v/>
      </c>
      <c r="N561" s="3">
        <f ca="1">IF(L560="买",E561/E560-1,0)-IF(M561=1,计算结果!B$17,0)</f>
        <v>-6.6006789596917415E-3</v>
      </c>
      <c r="O561" s="2">
        <f t="shared" ca="1" si="26"/>
        <v>3.6654194952132748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2">
        <v>503.94915254237287</v>
      </c>
      <c r="J562" s="32">
        <v>316.94915254237287</v>
      </c>
      <c r="K562" s="34">
        <f ca="1">IF(ROW()&gt;计算结果!B$18+1,SUM(OFFSET(I562,0,0,-计算结果!B$18,1))/SUM(OFFSET(J562,0,0,-计算结果!B$18,1)),SUM(OFFSET(I562,0,0,-ROW(),1))/SUM(OFFSET(J562,0,0,-ROW(),1)))</f>
        <v>1.8300477997375557</v>
      </c>
      <c r="L562" s="35" t="str">
        <f ca="1">(IF(K562&gt;计算结果!B$19,"卖",IF(K562&lt;计算结果!B$20,"买",'000300'!L561)))</f>
        <v>买</v>
      </c>
      <c r="M562" s="4" t="str">
        <f t="shared" ca="1" si="25"/>
        <v/>
      </c>
      <c r="N562" s="3">
        <f ca="1">IF(L561="买",E562/E561-1,0)-IF(M562=1,计算结果!B$17,0)</f>
        <v>2.5411177575694666E-2</v>
      </c>
      <c r="O562" s="2">
        <f t="shared" ca="1" si="26"/>
        <v>3.7585621208955526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2">
        <v>795.02165196471526</v>
      </c>
      <c r="J563" s="32">
        <v>59.021651964715261</v>
      </c>
      <c r="K563" s="34">
        <f ca="1">IF(ROW()&gt;计算结果!B$18+1,SUM(OFFSET(I563,0,0,-计算结果!B$18,1))/SUM(OFFSET(J563,0,0,-计算结果!B$18,1)),SUM(OFFSET(I563,0,0,-ROW(),1))/SUM(OFFSET(J563,0,0,-ROW(),1)))</f>
        <v>1.8530465284557542</v>
      </c>
      <c r="L563" s="35" t="str">
        <f ca="1">(IF(K563&gt;计算结果!B$19,"卖",IF(K563&lt;计算结果!B$20,"买",'000300'!L562)))</f>
        <v>买</v>
      </c>
      <c r="M563" s="4" t="str">
        <f t="shared" ca="1" si="25"/>
        <v/>
      </c>
      <c r="N563" s="3">
        <f ca="1">IF(L562="买",E563/E562-1,0)-IF(M563=1,计算结果!B$17,0)</f>
        <v>3.5777009084752676E-2</v>
      </c>
      <c r="O563" s="2">
        <f t="shared" ca="1" si="26"/>
        <v>3.89303223204044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2">
        <v>368.26086956521743</v>
      </c>
      <c r="J564" s="32">
        <v>478.26086956521743</v>
      </c>
      <c r="K564" s="34">
        <f ca="1">IF(ROW()&gt;计算结果!B$18+1,SUM(OFFSET(I564,0,0,-计算结果!B$18,1))/SUM(OFFSET(J564,0,0,-计算结果!B$18,1)),SUM(OFFSET(I564,0,0,-ROW(),1))/SUM(OFFSET(J564,0,0,-ROW(),1)))</f>
        <v>1.7804883597146219</v>
      </c>
      <c r="L564" s="35" t="str">
        <f ca="1">(IF(K564&gt;计算结果!B$19,"卖",IF(K564&lt;计算结果!B$20,"买",'000300'!L563)))</f>
        <v>买</v>
      </c>
      <c r="M564" s="4" t="str">
        <f t="shared" ca="1" si="25"/>
        <v/>
      </c>
      <c r="N564" s="3">
        <f ca="1">IF(L563="买",E564/E563-1,0)-IF(M564=1,计算结果!B$17,0)</f>
        <v>4.1372425075216768E-3</v>
      </c>
      <c r="O564" s="2">
        <f t="shared" ca="1" si="26"/>
        <v>3.9091386504739898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2">
        <v>492</v>
      </c>
      <c r="J565" s="32">
        <v>328</v>
      </c>
      <c r="K565" s="34">
        <f ca="1">IF(ROW()&gt;计算结果!B$18+1,SUM(OFFSET(I565,0,0,-计算结果!B$18,1))/SUM(OFFSET(J565,0,0,-计算结果!B$18,1)),SUM(OFFSET(I565,0,0,-ROW(),1))/SUM(OFFSET(J565,0,0,-ROW(),1)))</f>
        <v>1.7249796794022743</v>
      </c>
      <c r="L565" s="35" t="str">
        <f ca="1">(IF(K565&gt;计算结果!B$19,"卖",IF(K565&lt;计算结果!B$20,"买",'000300'!L564)))</f>
        <v>买</v>
      </c>
      <c r="M565" s="4" t="str">
        <f t="shared" ca="1" si="25"/>
        <v/>
      </c>
      <c r="N565" s="3">
        <f ca="1">IF(L564="买",E565/E564-1,0)-IF(M565=1,计算结果!B$17,0)</f>
        <v>6.2762071499589123E-3</v>
      </c>
      <c r="O565" s="2">
        <f t="shared" ca="1" si="26"/>
        <v>3.9336732144222752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2">
        <v>344.38461538461536</v>
      </c>
      <c r="J566" s="32">
        <v>465.38461538461536</v>
      </c>
      <c r="K566" s="34">
        <f ca="1">IF(ROW()&gt;计算结果!B$18+1,SUM(OFFSET(I566,0,0,-计算结果!B$18,1))/SUM(OFFSET(J566,0,0,-计算结果!B$18,1)),SUM(OFFSET(I566,0,0,-ROW(),1))/SUM(OFFSET(J566,0,0,-ROW(),1)))</f>
        <v>1.6994447322823765</v>
      </c>
      <c r="L566" s="35" t="str">
        <f ca="1">(IF(K566&gt;计算结果!B$19,"卖",IF(K566&lt;计算结果!B$20,"买",'000300'!L565)))</f>
        <v>买</v>
      </c>
      <c r="M566" s="4" t="str">
        <f t="shared" ca="1" si="25"/>
        <v/>
      </c>
      <c r="N566" s="3">
        <f ca="1">IF(L565="买",E566/E565-1,0)-IF(M566=1,计算结果!B$17,0)</f>
        <v>-5.8799681031868056E-3</v>
      </c>
      <c r="O566" s="2">
        <f t="shared" ca="1" si="26"/>
        <v>3.9105433413931121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2">
        <v>465</v>
      </c>
      <c r="J567" s="32">
        <v>372</v>
      </c>
      <c r="K567" s="34">
        <f ca="1">IF(ROW()&gt;计算结果!B$18+1,SUM(OFFSET(I567,0,0,-计算结果!B$18,1))/SUM(OFFSET(J567,0,0,-计算结果!B$18,1)),SUM(OFFSET(I567,0,0,-ROW(),1))/SUM(OFFSET(J567,0,0,-ROW(),1)))</f>
        <v>1.6569075609017918</v>
      </c>
      <c r="L567" s="35" t="str">
        <f ca="1">(IF(K567&gt;计算结果!B$19,"卖",IF(K567&lt;计算结果!B$20,"买",'000300'!L566)))</f>
        <v>买</v>
      </c>
      <c r="M567" s="4" t="str">
        <f t="shared" ca="1" si="25"/>
        <v/>
      </c>
      <c r="N567" s="3">
        <f ca="1">IF(L566="买",E567/E566-1,0)-IF(M567=1,计算结果!B$17,0)</f>
        <v>8.5912369922838128E-3</v>
      </c>
      <c r="O567" s="2">
        <f t="shared" ca="1" si="26"/>
        <v>3.9441397460076177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2">
        <v>190.49275362318841</v>
      </c>
      <c r="J568" s="32">
        <v>614.49275362318838</v>
      </c>
      <c r="K568" s="34">
        <f ca="1">IF(ROW()&gt;计算结果!B$18+1,SUM(OFFSET(I568,0,0,-计算结果!B$18,1))/SUM(OFFSET(J568,0,0,-计算结果!B$18,1)),SUM(OFFSET(I568,0,0,-ROW(),1))/SUM(OFFSET(J568,0,0,-ROW(),1)))</f>
        <v>1.6897459499390439</v>
      </c>
      <c r="L568" s="35" t="str">
        <f ca="1">(IF(K568&gt;计算结果!B$19,"卖",IF(K568&lt;计算结果!B$20,"买",'000300'!L567)))</f>
        <v>买</v>
      </c>
      <c r="M568" s="4" t="str">
        <f t="shared" ca="1" si="25"/>
        <v/>
      </c>
      <c r="N568" s="3">
        <f ca="1">IF(L567="买",E568/E567-1,0)-IF(M568=1,计算结果!B$17,0)</f>
        <v>-3.4752384573775941E-2</v>
      </c>
      <c r="O568" s="2">
        <f t="shared" ca="1" si="26"/>
        <v>3.807071484741646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2">
        <v>777.00359066427279</v>
      </c>
      <c r="J569" s="32">
        <v>64.003590664272792</v>
      </c>
      <c r="K569" s="34">
        <f ca="1">IF(ROW()&gt;计算结果!B$18+1,SUM(OFFSET(I569,0,0,-计算结果!B$18,1))/SUM(OFFSET(J569,0,0,-计算结果!B$18,1)),SUM(OFFSET(I569,0,0,-ROW(),1))/SUM(OFFSET(J569,0,0,-ROW(),1)))</f>
        <v>1.6900483155173984</v>
      </c>
      <c r="L569" s="35" t="str">
        <f ca="1">(IF(K569&gt;计算结果!B$19,"卖",IF(K569&lt;计算结果!B$20,"买",'000300'!L568)))</f>
        <v>买</v>
      </c>
      <c r="M569" s="4" t="str">
        <f t="shared" ca="1" si="25"/>
        <v/>
      </c>
      <c r="N569" s="3">
        <f ca="1">IF(L568="买",E569/E568-1,0)-IF(M569=1,计算结果!B$17,0)</f>
        <v>2.6535243463979841E-2</v>
      </c>
      <c r="O569" s="2">
        <f t="shared" ca="1" si="26"/>
        <v>3.9080930534740408</v>
      </c>
      <c r="P569" s="3">
        <f ca="1">1-O569/MAX(O$2:O569)</f>
        <v>9.1393040954150795E-3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2">
        <v>779.01074306177259</v>
      </c>
      <c r="J570" s="32">
        <v>64.010743061772587</v>
      </c>
      <c r="K570" s="34">
        <f ca="1">IF(ROW()&gt;计算结果!B$18+1,SUM(OFFSET(I570,0,0,-计算结果!B$18,1))/SUM(OFFSET(J570,0,0,-计算结果!B$18,1)),SUM(OFFSET(I570,0,0,-ROW(),1))/SUM(OFFSET(J570,0,0,-ROW(),1)))</f>
        <v>1.7903545229802353</v>
      </c>
      <c r="L570" s="35" t="str">
        <f ca="1">(IF(K570&gt;计算结果!B$19,"卖",IF(K570&lt;计算结果!B$20,"买",'000300'!L569)))</f>
        <v>买</v>
      </c>
      <c r="M570" s="4" t="str">
        <f t="shared" ca="1" si="25"/>
        <v/>
      </c>
      <c r="N570" s="3">
        <f ca="1">IF(L569="买",E570/E569-1,0)-IF(M570=1,计算结果!B$17,0)</f>
        <v>2.116320612708722E-2</v>
      </c>
      <c r="O570" s="2">
        <f t="shared" ca="1" si="26"/>
        <v>3.9908008323285498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2">
        <v>407.99999999999966</v>
      </c>
      <c r="J571" s="32">
        <v>424.99999999999966</v>
      </c>
      <c r="K571" s="34">
        <f ca="1">IF(ROW()&gt;计算结果!B$18+1,SUM(OFFSET(I571,0,0,-计算结果!B$18,1))/SUM(OFFSET(J571,0,0,-计算结果!B$18,1)),SUM(OFFSET(I571,0,0,-ROW(),1))/SUM(OFFSET(J571,0,0,-ROW(),1)))</f>
        <v>1.7461261891817557</v>
      </c>
      <c r="L571" s="35" t="str">
        <f ca="1">(IF(K571&gt;计算结果!B$19,"卖",IF(K571&lt;计算结果!B$20,"买",'000300'!L570)))</f>
        <v>买</v>
      </c>
      <c r="M571" s="4" t="str">
        <f t="shared" ca="1" si="25"/>
        <v/>
      </c>
      <c r="N571" s="3">
        <f ca="1">IF(L570="买",E571/E570-1,0)-IF(M571=1,计算结果!B$17,0)</f>
        <v>-5.2135711639222926E-4</v>
      </c>
      <c r="O571" s="2">
        <f t="shared" ca="1" si="26"/>
        <v>3.9887201999145114</v>
      </c>
      <c r="P571" s="3">
        <f ca="1">1-O571/MAX(O$2:O571)</f>
        <v>5.2135711639222926E-4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2">
        <v>665.85159010600705</v>
      </c>
      <c r="J572" s="32">
        <v>173.85159010600705</v>
      </c>
      <c r="K572" s="34">
        <f ca="1">IF(ROW()&gt;计算结果!B$18+1,SUM(OFFSET(I572,0,0,-计算结果!B$18,1))/SUM(OFFSET(J572,0,0,-计算结果!B$18,1)),SUM(OFFSET(I572,0,0,-ROW(),1))/SUM(OFFSET(J572,0,0,-ROW(),1)))</f>
        <v>1.8055835918195353</v>
      </c>
      <c r="L572" s="35" t="str">
        <f ca="1">(IF(K572&gt;计算结果!B$19,"卖",IF(K572&lt;计算结果!B$20,"买",'000300'!L571)))</f>
        <v>买</v>
      </c>
      <c r="M572" s="4" t="str">
        <f t="shared" ca="1" si="25"/>
        <v/>
      </c>
      <c r="N572" s="3">
        <f ca="1">IF(L571="买",E572/E571-1,0)-IF(M572=1,计算结果!B$17,0)</f>
        <v>1.4512938784048135E-2</v>
      </c>
      <c r="O572" s="2">
        <f t="shared" ca="1" si="26"/>
        <v>4.0466082520025672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2">
        <v>598.60736196319021</v>
      </c>
      <c r="J573" s="32">
        <v>227.60736196319021</v>
      </c>
      <c r="K573" s="34">
        <f ca="1">IF(ROW()&gt;计算结果!B$18+1,SUM(OFFSET(I573,0,0,-计算结果!B$18,1))/SUM(OFFSET(J573,0,0,-计算结果!B$18,1)),SUM(OFFSET(I573,0,0,-ROW(),1))/SUM(OFFSET(J573,0,0,-ROW(),1)))</f>
        <v>1.8302367489818776</v>
      </c>
      <c r="L573" s="35" t="str">
        <f ca="1">(IF(K573&gt;计算结果!B$19,"卖",IF(K573&lt;计算结果!B$20,"买",'000300'!L572)))</f>
        <v>买</v>
      </c>
      <c r="M573" s="4" t="str">
        <f t="shared" ca="1" si="25"/>
        <v/>
      </c>
      <c r="N573" s="3">
        <f ca="1">IF(L572="买",E573/E572-1,0)-IF(M573=1,计算结果!B$17,0)</f>
        <v>1.0191990478775503E-2</v>
      </c>
      <c r="O573" s="2">
        <f t="shared" ca="1" si="26"/>
        <v>4.087851244778312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2">
        <v>697.00934579439252</v>
      </c>
      <c r="J574" s="32">
        <v>132.00934579439252</v>
      </c>
      <c r="K574" s="34">
        <f ca="1">IF(ROW()&gt;计算结果!B$18+1,SUM(OFFSET(I574,0,0,-计算结果!B$18,1))/SUM(OFFSET(J574,0,0,-计算结果!B$18,1)),SUM(OFFSET(I574,0,0,-ROW(),1))/SUM(OFFSET(J574,0,0,-ROW(),1)))</f>
        <v>1.8115555106321173</v>
      </c>
      <c r="L574" s="35" t="str">
        <f ca="1">(IF(K574&gt;计算结果!B$19,"卖",IF(K574&lt;计算结果!B$20,"买",'000300'!L573)))</f>
        <v>买</v>
      </c>
      <c r="M574" s="4" t="str">
        <f t="shared" ca="1" si="25"/>
        <v/>
      </c>
      <c r="N574" s="3">
        <f ca="1">IF(L573="买",E574/E573-1,0)-IF(M574=1,计算结果!B$17,0)</f>
        <v>1.7687682954871331E-2</v>
      </c>
      <c r="O574" s="2">
        <f t="shared" ca="1" si="26"/>
        <v>4.1601558615626271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2">
        <v>254.98245614035085</v>
      </c>
      <c r="J575" s="32">
        <v>592.98245614035091</v>
      </c>
      <c r="K575" s="34">
        <f ca="1">IF(ROW()&gt;计算结果!B$18+1,SUM(OFFSET(I575,0,0,-计算结果!B$18,1))/SUM(OFFSET(J575,0,0,-计算结果!B$18,1)),SUM(OFFSET(I575,0,0,-ROW(),1))/SUM(OFFSET(J575,0,0,-ROW(),1)))</f>
        <v>1.7226896312457671</v>
      </c>
      <c r="L575" s="35" t="str">
        <f ca="1">(IF(K575&gt;计算结果!B$19,"卖",IF(K575&lt;计算结果!B$20,"买",'000300'!L574)))</f>
        <v>买</v>
      </c>
      <c r="M575" s="4" t="str">
        <f t="shared" ca="1" si="25"/>
        <v/>
      </c>
      <c r="N575" s="3">
        <f ca="1">IF(L574="买",E575/E574-1,0)-IF(M575=1,计算结果!B$17,0)</f>
        <v>-4.8743954607192164E-3</v>
      </c>
      <c r="O575" s="2">
        <f t="shared" ca="1" si="26"/>
        <v>4.1398776167151414</v>
      </c>
      <c r="P575" s="3">
        <f ca="1">1-O575/MAX(O$2:O575)</f>
        <v>4.8743954607193274E-3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2">
        <v>539.3168316831684</v>
      </c>
      <c r="J576" s="32">
        <v>268.3168316831684</v>
      </c>
      <c r="K576" s="34">
        <f ca="1">IF(ROW()&gt;计算结果!B$18+1,SUM(OFFSET(I576,0,0,-计算结果!B$18,1))/SUM(OFFSET(J576,0,0,-计算结果!B$18,1)),SUM(OFFSET(I576,0,0,-ROW(),1))/SUM(OFFSET(J576,0,0,-ROW(),1)))</f>
        <v>1.759768946259177</v>
      </c>
      <c r="L576" s="35" t="str">
        <f ca="1">(IF(K576&gt;计算结果!B$19,"卖",IF(K576&lt;计算结果!B$20,"买",'000300'!L575)))</f>
        <v>买</v>
      </c>
      <c r="M576" s="4" t="str">
        <f t="shared" ca="1" si="25"/>
        <v/>
      </c>
      <c r="N576" s="3">
        <f ca="1">IF(L575="买",E576/E575-1,0)-IF(M576=1,计算结果!B$17,0)</f>
        <v>1.6710249378149022E-2</v>
      </c>
      <c r="O576" s="2">
        <f t="shared" ca="1" si="26"/>
        <v>4.2090560040854683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2">
        <v>710.90163934426232</v>
      </c>
      <c r="J577" s="32">
        <v>120.90163934426232</v>
      </c>
      <c r="K577" s="34">
        <f ca="1">IF(ROW()&gt;计算结果!B$18+1,SUM(OFFSET(I577,0,0,-计算结果!B$18,1))/SUM(OFFSET(J577,0,0,-计算结果!B$18,1)),SUM(OFFSET(I577,0,0,-ROW(),1))/SUM(OFFSET(J577,0,0,-ROW(),1)))</f>
        <v>1.773104785671787</v>
      </c>
      <c r="L577" s="35" t="str">
        <f ca="1">(IF(K577&gt;计算结果!B$19,"卖",IF(K577&lt;计算结果!B$20,"买",'000300'!L576)))</f>
        <v>买</v>
      </c>
      <c r="M577" s="4" t="str">
        <f t="shared" ca="1" si="25"/>
        <v/>
      </c>
      <c r="N577" s="3">
        <f ca="1">IF(L576="买",E577/E576-1,0)-IF(M577=1,计算结果!B$17,0)</f>
        <v>2.1913305313342901E-2</v>
      </c>
      <c r="O577" s="2">
        <f t="shared" ca="1" si="26"/>
        <v>4.3012903333839523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2">
        <v>556.79797979797979</v>
      </c>
      <c r="J578" s="32">
        <v>279.79797979797979</v>
      </c>
      <c r="K578" s="34">
        <f ca="1">IF(ROW()&gt;计算结果!B$18+1,SUM(OFFSET(I578,0,0,-计算结果!B$18,1))/SUM(OFFSET(J578,0,0,-计算结果!B$18,1)),SUM(OFFSET(I578,0,0,-ROW(),1))/SUM(OFFSET(J578,0,0,-ROW(),1)))</f>
        <v>1.7695126747458725</v>
      </c>
      <c r="L578" s="35" t="str">
        <f ca="1">(IF(K578&gt;计算结果!B$19,"卖",IF(K578&lt;计算结果!B$20,"买",'000300'!L577)))</f>
        <v>买</v>
      </c>
      <c r="M578" s="4" t="str">
        <f t="shared" ca="1" si="25"/>
        <v/>
      </c>
      <c r="N578" s="3">
        <f ca="1">IF(L577="买",E578/E577-1,0)-IF(M578=1,计算结果!B$17,0)</f>
        <v>2.3501073029873032E-2</v>
      </c>
      <c r="O578" s="2">
        <f t="shared" ca="1" si="26"/>
        <v>4.4023752716314952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2">
        <v>48.063829787234042</v>
      </c>
      <c r="J579" s="32">
        <v>801.063829787234</v>
      </c>
      <c r="K579" s="34">
        <f ca="1">IF(ROW()&gt;计算结果!B$18+1,SUM(OFFSET(I579,0,0,-计算结果!B$18,1))/SUM(OFFSET(J579,0,0,-计算结果!B$18,1)),SUM(OFFSET(I579,0,0,-ROW(),1))/SUM(OFFSET(J579,0,0,-ROW(),1)))</f>
        <v>1.727324647711439</v>
      </c>
      <c r="L579" s="35" t="str">
        <f ca="1">(IF(K579&gt;计算结果!B$19,"卖",IF(K579&lt;计算结果!B$20,"买",'000300'!L578)))</f>
        <v>买</v>
      </c>
      <c r="M579" s="4" t="str">
        <f t="shared" ca="1" si="25"/>
        <v/>
      </c>
      <c r="N579" s="3">
        <f ca="1">IF(L578="买",E579/E578-1,0)-IF(M579=1,计算结果!B$17,0)</f>
        <v>-6.7612858030511314E-2</v>
      </c>
      <c r="O579" s="2">
        <f t="shared" ca="1" si="26"/>
        <v>4.1047180973936417</v>
      </c>
      <c r="P579" s="3">
        <f ca="1">1-O579/MAX(O$2:O579)</f>
        <v>6.7612858030511203E-2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2">
        <v>239.75409836065575</v>
      </c>
      <c r="J580" s="32">
        <v>614.75409836065569</v>
      </c>
      <c r="K580" s="34">
        <f ca="1">IF(ROW()&gt;计算结果!B$18+1,SUM(OFFSET(I580,0,0,-计算结果!B$18,1))/SUM(OFFSET(J580,0,0,-计算结果!B$18,1)),SUM(OFFSET(I580,0,0,-ROW(),1))/SUM(OFFSET(J580,0,0,-ROW(),1)))</f>
        <v>1.6389225000822765</v>
      </c>
      <c r="L580" s="35" t="str">
        <f ca="1">(IF(K580&gt;计算结果!B$19,"卖",IF(K580&lt;计算结果!B$20,"买",'000300'!L579)))</f>
        <v>买</v>
      </c>
      <c r="M580" s="4" t="str">
        <f t="shared" ref="M580:M643" ca="1" si="2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29">IFERROR(O579*(1+N580),O579)</f>
        <v>4.1485381171187541</v>
      </c>
      <c r="P580" s="3">
        <f ca="1">1-O580/MAX(O$2:O580)</f>
        <v>5.765913600061412E-2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2">
        <v>104.34883720930233</v>
      </c>
      <c r="J581" s="32">
        <v>745.34883720930236</v>
      </c>
      <c r="K581" s="34">
        <f ca="1">IF(ROW()&gt;计算结果!B$18+1,SUM(OFFSET(I581,0,0,-计算结果!B$18,1))/SUM(OFFSET(J581,0,0,-计算结果!B$18,1)),SUM(OFFSET(I581,0,0,-ROW(),1))/SUM(OFFSET(J581,0,0,-ROW(),1)))</f>
        <v>1.6206685705827297</v>
      </c>
      <c r="L581" s="35" t="str">
        <f ca="1">(IF(K581&gt;计算结果!B$19,"卖",IF(K581&lt;计算结果!B$20,"买",'000300'!L580)))</f>
        <v>买</v>
      </c>
      <c r="M581" s="4" t="str">
        <f t="shared" ca="1" si="28"/>
        <v/>
      </c>
      <c r="N581" s="3">
        <f ca="1">IF(L580="买",E581/E580-1,0)-IF(M581=1,计算结果!B$17,0)</f>
        <v>-3.1566084089664992E-2</v>
      </c>
      <c r="O581" s="2">
        <f t="shared" ca="1" si="29"/>
        <v>4.0175850140646032</v>
      </c>
      <c r="P581" s="3">
        <f ca="1">1-O581/MAX(O$2:O581)</f>
        <v>8.7405146954746327E-2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2">
        <v>16.775510204081634</v>
      </c>
      <c r="J582" s="32">
        <v>838.77551020408168</v>
      </c>
      <c r="K582" s="34">
        <f ca="1">IF(ROW()&gt;计算结果!B$18+1,SUM(OFFSET(I582,0,0,-计算结果!B$18,1))/SUM(OFFSET(J582,0,0,-计算结果!B$18,1)),SUM(OFFSET(I582,0,0,-ROW(),1))/SUM(OFFSET(J582,0,0,-ROW(),1)))</f>
        <v>1.5407055222089647</v>
      </c>
      <c r="L582" s="35" t="str">
        <f ca="1">(IF(K582&gt;计算结果!B$19,"卖",IF(K582&lt;计算结果!B$20,"买",'000300'!L581)))</f>
        <v>买</v>
      </c>
      <c r="M582" s="4" t="str">
        <f t="shared" ca="1" si="28"/>
        <v/>
      </c>
      <c r="N582" s="3">
        <f ca="1">IF(L581="买",E582/E581-1,0)-IF(M582=1,计算结果!B$17,0)</f>
        <v>-7.6901439552466422E-2</v>
      </c>
      <c r="O582" s="2">
        <f t="shared" ca="1" si="29"/>
        <v>3.7086269429586194</v>
      </c>
      <c r="P582" s="3">
        <f ca="1">1-O582/MAX(O$2:O582)</f>
        <v>0.15758500488209781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2">
        <v>480</v>
      </c>
      <c r="J583" s="32">
        <v>375</v>
      </c>
      <c r="K583" s="34">
        <f ca="1">IF(ROW()&gt;计算结果!B$18+1,SUM(OFFSET(I583,0,0,-计算结果!B$18,1))/SUM(OFFSET(J583,0,0,-计算结果!B$18,1)),SUM(OFFSET(I583,0,0,-ROW(),1))/SUM(OFFSET(J583,0,0,-ROW(),1)))</f>
        <v>1.5051490612904259</v>
      </c>
      <c r="L583" s="35" t="str">
        <f ca="1">(IF(K583&gt;计算结果!B$19,"卖",IF(K583&lt;计算结果!B$20,"买",'000300'!L582)))</f>
        <v>买</v>
      </c>
      <c r="M583" s="4" t="str">
        <f t="shared" ca="1" si="28"/>
        <v/>
      </c>
      <c r="N583" s="3">
        <f ca="1">IF(L582="买",E583/E582-1,0)-IF(M583=1,计算结果!B$17,0)</f>
        <v>3.5085421039291687E-2</v>
      </c>
      <c r="O583" s="2">
        <f t="shared" ca="1" si="29"/>
        <v>3.8387456807299838</v>
      </c>
      <c r="P583" s="3">
        <f ca="1">1-O583/MAX(O$2:O583)</f>
        <v>0.12802852008857335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2">
        <v>533.64705882352951</v>
      </c>
      <c r="J584" s="32">
        <v>317.64705882352951</v>
      </c>
      <c r="K584" s="34">
        <f ca="1">IF(ROW()&gt;计算结果!B$18+1,SUM(OFFSET(I584,0,0,-计算结果!B$18,1))/SUM(OFFSET(J584,0,0,-计算结果!B$18,1)),SUM(OFFSET(I584,0,0,-ROW(),1))/SUM(OFFSET(J584,0,0,-ROW(),1)))</f>
        <v>1.4838754462615917</v>
      </c>
      <c r="L584" s="35" t="str">
        <f ca="1">(IF(K584&gt;计算结果!B$19,"卖",IF(K584&lt;计算结果!B$20,"买",'000300'!L583)))</f>
        <v>买</v>
      </c>
      <c r="M584" s="4" t="str">
        <f t="shared" ca="1" si="28"/>
        <v/>
      </c>
      <c r="N584" s="3">
        <f ca="1">IF(L583="买",E584/E583-1,0)-IF(M584=1,计算结果!B$17,0)</f>
        <v>1.181688369930356E-2</v>
      </c>
      <c r="O584" s="2">
        <f t="shared" ca="1" si="29"/>
        <v>3.8841076919903741</v>
      </c>
      <c r="P584" s="3">
        <f ca="1">1-O584/MAX(O$2:O584)</f>
        <v>0.11772453452135034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2">
        <v>798.00993377483451</v>
      </c>
      <c r="J585" s="32">
        <v>61.009933774834508</v>
      </c>
      <c r="K585" s="34">
        <f ca="1">IF(ROW()&gt;计算结果!B$18+1,SUM(OFFSET(I585,0,0,-计算结果!B$18,1))/SUM(OFFSET(J585,0,0,-计算结果!B$18,1)),SUM(OFFSET(I585,0,0,-ROW(),1))/SUM(OFFSET(J585,0,0,-ROW(),1)))</f>
        <v>1.5360291547913596</v>
      </c>
      <c r="L585" s="35" t="str">
        <f ca="1">(IF(K585&gt;计算结果!B$19,"卖",IF(K585&lt;计算结果!B$20,"买",'000300'!L584)))</f>
        <v>买</v>
      </c>
      <c r="M585" s="4" t="str">
        <f t="shared" ca="1" si="28"/>
        <v/>
      </c>
      <c r="N585" s="3">
        <f ca="1">IF(L584="买",E585/E584-1,0)-IF(M585=1,计算结果!B$17,0)</f>
        <v>3.3913606230184135E-2</v>
      </c>
      <c r="O585" s="2">
        <f t="shared" ca="1" si="29"/>
        <v>4.0158317908121646</v>
      </c>
      <c r="P585" s="3">
        <f ca="1">1-O585/MAX(O$2:O585)</f>
        <v>8.7803391798555119E-2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2">
        <v>598.41059602649011</v>
      </c>
      <c r="J586" s="32">
        <v>238.41059602649011</v>
      </c>
      <c r="K586" s="34">
        <f ca="1">IF(ROW()&gt;计算结果!B$18+1,SUM(OFFSET(I586,0,0,-计算结果!B$18,1))/SUM(OFFSET(J586,0,0,-计算结果!B$18,1)),SUM(OFFSET(I586,0,0,-ROW(),1))/SUM(OFFSET(J586,0,0,-ROW(),1)))</f>
        <v>1.5480916716027475</v>
      </c>
      <c r="L586" s="35" t="str">
        <f ca="1">(IF(K586&gt;计算结果!B$19,"卖",IF(K586&lt;计算结果!B$20,"买",'000300'!L585)))</f>
        <v>买</v>
      </c>
      <c r="M586" s="4" t="str">
        <f t="shared" ca="1" si="28"/>
        <v/>
      </c>
      <c r="N586" s="3">
        <f ca="1">IF(L585="买",E586/E585-1,0)-IF(M586=1,计算结果!B$17,0)</f>
        <v>9.3548641611655992E-3</v>
      </c>
      <c r="O586" s="2">
        <f t="shared" ca="1" si="29"/>
        <v>4.0533993517093023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2">
        <v>569.41509433962267</v>
      </c>
      <c r="J587" s="32">
        <v>276.41509433962267</v>
      </c>
      <c r="K587" s="34">
        <f ca="1">IF(ROW()&gt;计算结果!B$18+1,SUM(OFFSET(I587,0,0,-计算结果!B$18,1))/SUM(OFFSET(J587,0,0,-计算结果!B$18,1)),SUM(OFFSET(I587,0,0,-ROW(),1))/SUM(OFFSET(J587,0,0,-ROW(),1)))</f>
        <v>1.5233377499984684</v>
      </c>
      <c r="L587" s="35" t="str">
        <f ca="1">(IF(K587&gt;计算结果!B$19,"卖",IF(K587&lt;计算结果!B$20,"买",'000300'!L586)))</f>
        <v>买</v>
      </c>
      <c r="M587" s="4" t="str">
        <f t="shared" ca="1" si="28"/>
        <v/>
      </c>
      <c r="N587" s="3">
        <f ca="1">IF(L586="买",E587/E586-1,0)-IF(M587=1,计算结果!B$17,0)</f>
        <v>2.4490146878346719E-2</v>
      </c>
      <c r="O587" s="2">
        <f t="shared" ca="1" si="29"/>
        <v>4.1526676971892584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2">
        <v>581.54621848739498</v>
      </c>
      <c r="J588" s="32">
        <v>265.54621848739498</v>
      </c>
      <c r="K588" s="34">
        <f ca="1">IF(ROW()&gt;计算结果!B$18+1,SUM(OFFSET(I588,0,0,-计算结果!B$18,1))/SUM(OFFSET(J588,0,0,-计算结果!B$18,1)),SUM(OFFSET(I588,0,0,-ROW(),1))/SUM(OFFSET(J588,0,0,-ROW(),1)))</f>
        <v>1.5228283321077696</v>
      </c>
      <c r="L588" s="35" t="str">
        <f ca="1">(IF(K588&gt;计算结果!B$19,"卖",IF(K588&lt;计算结果!B$20,"买",'000300'!L587)))</f>
        <v>买</v>
      </c>
      <c r="M588" s="4" t="str">
        <f t="shared" ca="1" si="28"/>
        <v/>
      </c>
      <c r="N588" s="3">
        <f ca="1">IF(L587="买",E588/E587-1,0)-IF(M588=1,计算结果!B$17,0)</f>
        <v>2.6514168866643262E-2</v>
      </c>
      <c r="O588" s="2">
        <f t="shared" ca="1" si="29"/>
        <v>4.2627722297595891</v>
      </c>
      <c r="P588" s="3">
        <f ca="1">1-O588/MAX(O$2:O588)</f>
        <v>3.171084545461067E-2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2">
        <v>752.03703703703707</v>
      </c>
      <c r="J589" s="32">
        <v>97.037037037037067</v>
      </c>
      <c r="K589" s="34">
        <f ca="1">IF(ROW()&gt;计算结果!B$18+1,SUM(OFFSET(I589,0,0,-计算结果!B$18,1))/SUM(OFFSET(J589,0,0,-计算结果!B$18,1)),SUM(OFFSET(I589,0,0,-ROW(),1))/SUM(OFFSET(J589,0,0,-ROW(),1)))</f>
        <v>1.6063472790585205</v>
      </c>
      <c r="L589" s="35" t="str">
        <f ca="1">(IF(K589&gt;计算结果!B$19,"卖",IF(K589&lt;计算结果!B$20,"买",'000300'!L588)))</f>
        <v>买</v>
      </c>
      <c r="M589" s="4" t="str">
        <f t="shared" ca="1" si="28"/>
        <v/>
      </c>
      <c r="N589" s="3">
        <f ca="1">IF(L588="买",E589/E588-1,0)-IF(M589=1,计算结果!B$17,0)</f>
        <v>2.0356234096692294E-2</v>
      </c>
      <c r="O589" s="2">
        <f t="shared" ca="1" si="29"/>
        <v>4.3495462191694543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2">
        <v>238.47540983606558</v>
      </c>
      <c r="J590" s="32">
        <v>611.47540983606564</v>
      </c>
      <c r="K590" s="34">
        <f ca="1">IF(ROW()&gt;计算结果!B$18+1,SUM(OFFSET(I590,0,0,-计算结果!B$18,1))/SUM(OFFSET(J590,0,0,-计算结果!B$18,1)),SUM(OFFSET(I590,0,0,-ROW(),1))/SUM(OFFSET(J590,0,0,-ROW(),1)))</f>
        <v>1.625166510070067</v>
      </c>
      <c r="L590" s="35" t="str">
        <f ca="1">(IF(K590&gt;计算结果!B$19,"卖",IF(K590&lt;计算结果!B$20,"买",'000300'!L589)))</f>
        <v>买</v>
      </c>
      <c r="M590" s="4" t="str">
        <f t="shared" ca="1" si="28"/>
        <v/>
      </c>
      <c r="N590" s="3">
        <f ca="1">IF(L589="买",E590/E589-1,0)-IF(M590=1,计算结果!B$17,0)</f>
        <v>-1.0307726302549391E-2</v>
      </c>
      <c r="O590" s="2">
        <f t="shared" ca="1" si="29"/>
        <v>4.3047122872019674</v>
      </c>
      <c r="P590" s="3">
        <f ca="1">1-O590/MAX(O$2:O590)</f>
        <v>2.2184157052411946E-2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2">
        <v>330.57142857142861</v>
      </c>
      <c r="J591" s="32">
        <v>508.57142857142861</v>
      </c>
      <c r="K591" s="34">
        <f ca="1">IF(ROW()&gt;计算结果!B$18+1,SUM(OFFSET(I591,0,0,-计算结果!B$18,1))/SUM(OFFSET(J591,0,0,-计算结果!B$18,1)),SUM(OFFSET(I591,0,0,-ROW(),1))/SUM(OFFSET(J591,0,0,-ROW(),1)))</f>
        <v>1.579980650158215</v>
      </c>
      <c r="L591" s="35" t="str">
        <f ca="1">(IF(K591&gt;计算结果!B$19,"卖",IF(K591&lt;计算结果!B$20,"买",'000300'!L590)))</f>
        <v>买</v>
      </c>
      <c r="M591" s="4" t="str">
        <f t="shared" ca="1" si="28"/>
        <v/>
      </c>
      <c r="N591" s="3">
        <f ca="1">IF(L590="买",E591/E590-1,0)-IF(M591=1,计算结果!B$17,0)</f>
        <v>5.7804319130874138E-3</v>
      </c>
      <c r="O591" s="2">
        <f t="shared" ca="1" si="29"/>
        <v>4.3295953834835688</v>
      </c>
      <c r="P591" s="3">
        <f ca="1">1-O591/MAX(O$2:O591)</f>
        <v>1.6531959148715303E-2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2">
        <v>779.00482703137573</v>
      </c>
      <c r="J592" s="32">
        <v>58.004827031375726</v>
      </c>
      <c r="K592" s="34">
        <f ca="1">IF(ROW()&gt;计算结果!B$18+1,SUM(OFFSET(I592,0,0,-计算结果!B$18,1))/SUM(OFFSET(J592,0,0,-计算结果!B$18,1)),SUM(OFFSET(I592,0,0,-ROW(),1))/SUM(OFFSET(J592,0,0,-ROW(),1)))</f>
        <v>1.577453287969699</v>
      </c>
      <c r="L592" s="35" t="str">
        <f ca="1">(IF(K592&gt;计算结果!B$19,"卖",IF(K592&lt;计算结果!B$20,"买",'000300'!L591)))</f>
        <v>买</v>
      </c>
      <c r="M592" s="4" t="str">
        <f t="shared" ca="1" si="28"/>
        <v/>
      </c>
      <c r="N592" s="3">
        <f ca="1">IF(L591="买",E592/E591-1,0)-IF(M592=1,计算结果!B$17,0)</f>
        <v>3.12705823807502E-2</v>
      </c>
      <c r="O592" s="2">
        <f t="shared" ca="1" si="29"/>
        <v>4.4649843525981074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2">
        <v>548.21951219512198</v>
      </c>
      <c r="J593" s="32">
        <v>301.21951219512198</v>
      </c>
      <c r="K593" s="34">
        <f ca="1">IF(ROW()&gt;计算结果!B$18+1,SUM(OFFSET(I593,0,0,-计算结果!B$18,1))/SUM(OFFSET(J593,0,0,-计算结果!B$18,1)),SUM(OFFSET(I593,0,0,-ROW(),1))/SUM(OFFSET(J593,0,0,-ROW(),1)))</f>
        <v>1.5618434463010484</v>
      </c>
      <c r="L593" s="35" t="str">
        <f ca="1">(IF(K593&gt;计算结果!B$19,"卖",IF(K593&lt;计算结果!B$20,"买",'000300'!L592)))</f>
        <v>买</v>
      </c>
      <c r="M593" s="4" t="str">
        <f t="shared" ca="1" si="28"/>
        <v/>
      </c>
      <c r="N593" s="3">
        <f ca="1">IF(L592="买",E593/E592-1,0)-IF(M593=1,计算结果!B$17,0)</f>
        <v>6.0152759150056134E-3</v>
      </c>
      <c r="O593" s="2">
        <f t="shared" ca="1" si="29"/>
        <v>4.4918424654351679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2">
        <v>166.42105263157893</v>
      </c>
      <c r="J594" s="32">
        <v>693.42105263157896</v>
      </c>
      <c r="K594" s="34">
        <f ca="1">IF(ROW()&gt;计算结果!B$18+1,SUM(OFFSET(I594,0,0,-计算结果!B$18,1))/SUM(OFFSET(J594,0,0,-计算结果!B$18,1)),SUM(OFFSET(I594,0,0,-ROW(),1))/SUM(OFFSET(J594,0,0,-ROW(),1)))</f>
        <v>1.5062602090532362</v>
      </c>
      <c r="L594" s="35" t="str">
        <f ca="1">(IF(K594&gt;计算结果!B$19,"卖",IF(K594&lt;计算结果!B$20,"买",'000300'!L593)))</f>
        <v>买</v>
      </c>
      <c r="M594" s="4" t="str">
        <f t="shared" ca="1" si="28"/>
        <v/>
      </c>
      <c r="N594" s="3">
        <f ca="1">IF(L593="买",E594/E593-1,0)-IF(M594=1,计算结果!B$17,0)</f>
        <v>-2.2431225017634504E-2</v>
      </c>
      <c r="O594" s="2">
        <f t="shared" ca="1" si="29"/>
        <v>4.391084936349225</v>
      </c>
      <c r="P594" s="3">
        <f ca="1">1-O594/MAX(O$2:O594)</f>
        <v>2.2431225017634615E-2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2">
        <v>343.58823529411768</v>
      </c>
      <c r="J595" s="32">
        <v>520.58823529411768</v>
      </c>
      <c r="K595" s="34">
        <f ca="1">IF(ROW()&gt;计算结果!B$18+1,SUM(OFFSET(I595,0,0,-计算结果!B$18,1))/SUM(OFFSET(J595,0,0,-计算结果!B$18,1)),SUM(OFFSET(I595,0,0,-ROW(),1))/SUM(OFFSET(J595,0,0,-ROW(),1)))</f>
        <v>1.4572223353206593</v>
      </c>
      <c r="L595" s="35" t="str">
        <f ca="1">(IF(K595&gt;计算结果!B$19,"卖",IF(K595&lt;计算结果!B$20,"买",'000300'!L594)))</f>
        <v>买</v>
      </c>
      <c r="M595" s="4" t="str">
        <f t="shared" ca="1" si="28"/>
        <v/>
      </c>
      <c r="N595" s="3">
        <f ca="1">IF(L594="买",E595/E594-1,0)-IF(M595=1,计算结果!B$17,0)</f>
        <v>9.5439676736577272E-3</v>
      </c>
      <c r="O595" s="2">
        <f t="shared" ca="1" si="29"/>
        <v>4.4329933090340274</v>
      </c>
      <c r="P595" s="3">
        <f ca="1">1-O595/MAX(O$2:O595)</f>
        <v>1.3101340230425751E-2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2">
        <v>91.5</v>
      </c>
      <c r="J596" s="32">
        <v>762.5</v>
      </c>
      <c r="K596" s="34">
        <f ca="1">IF(ROW()&gt;计算结果!B$18+1,SUM(OFFSET(I596,0,0,-计算结果!B$18,1))/SUM(OFFSET(J596,0,0,-计算结果!B$18,1)),SUM(OFFSET(I596,0,0,-ROW(),1))/SUM(OFFSET(J596,0,0,-ROW(),1)))</f>
        <v>1.3883129770453366</v>
      </c>
      <c r="L596" s="35" t="str">
        <f ca="1">(IF(K596&gt;计算结果!B$19,"卖",IF(K596&lt;计算结果!B$20,"买",'000300'!L595)))</f>
        <v>买</v>
      </c>
      <c r="M596" s="4" t="str">
        <f t="shared" ca="1" si="28"/>
        <v/>
      </c>
      <c r="N596" s="3">
        <f ca="1">IF(L595="买",E596/E595-1,0)-IF(M596=1,计算结果!B$17,0)</f>
        <v>-3.474869439255901E-2</v>
      </c>
      <c r="O596" s="2">
        <f t="shared" ca="1" si="29"/>
        <v>4.2789525792941454</v>
      </c>
      <c r="P596" s="3">
        <f ca="1">1-O596/MAX(O$2:O596)</f>
        <v>4.7394780155184613E-2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2">
        <v>0</v>
      </c>
      <c r="J597" s="32">
        <v>0</v>
      </c>
      <c r="K597" s="34">
        <f ca="1">IF(ROW()&gt;计算结果!B$18+1,SUM(OFFSET(I597,0,0,-计算结果!B$18,1))/SUM(OFFSET(J597,0,0,-计算结果!B$18,1)),SUM(OFFSET(I597,0,0,-ROW(),1))/SUM(OFFSET(J597,0,0,-ROW(),1)))</f>
        <v>1.3648612119756396</v>
      </c>
      <c r="L597" s="35" t="str">
        <f ca="1">(IF(K597&gt;计算结果!B$19,"卖",IF(K597&lt;计算结果!B$20,"买",'000300'!L596)))</f>
        <v>买</v>
      </c>
      <c r="M597" s="4" t="str">
        <f t="shared" ca="1" si="28"/>
        <v/>
      </c>
      <c r="N597" s="3">
        <f ca="1">IF(L596="买",E597/E596-1,0)-IF(M597=1,计算结果!B$17,0)</f>
        <v>-4.2908306449821354E-2</v>
      </c>
      <c r="O597" s="2">
        <f t="shared" ca="1" si="29"/>
        <v>4.0953499707375389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2">
        <v>558.50515463917532</v>
      </c>
      <c r="J598" s="32">
        <v>283.50515463917532</v>
      </c>
      <c r="K598" s="34">
        <f ca="1">IF(ROW()&gt;计算结果!B$18+1,SUM(OFFSET(I598,0,0,-计算结果!B$18,1))/SUM(OFFSET(J598,0,0,-计算结果!B$18,1)),SUM(OFFSET(I598,0,0,-ROW(),1))/SUM(OFFSET(J598,0,0,-ROW(),1)))</f>
        <v>1.3866960558293402</v>
      </c>
      <c r="L598" s="35" t="str">
        <f ca="1">(IF(K598&gt;计算结果!B$19,"卖",IF(K598&lt;计算结果!B$20,"买",'000300'!L597)))</f>
        <v>买</v>
      </c>
      <c r="M598" s="4" t="str">
        <f t="shared" ca="1" si="28"/>
        <v/>
      </c>
      <c r="N598" s="3">
        <f ca="1">IF(L597="买",E598/E597-1,0)-IF(M598=1,计算结果!B$17,0)</f>
        <v>1.305450034686495E-2</v>
      </c>
      <c r="O598" s="2">
        <f t="shared" ca="1" si="29"/>
        <v>4.1488127183510652</v>
      </c>
      <c r="P598" s="3">
        <f ca="1">1-O598/MAX(O$2:O598)</f>
        <v>7.6367270162238432E-2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2">
        <v>686.15094339622647</v>
      </c>
      <c r="J599" s="32">
        <v>164.15094339622647</v>
      </c>
      <c r="K599" s="34">
        <f ca="1">IF(ROW()&gt;计算结果!B$18+1,SUM(OFFSET(I599,0,0,-计算结果!B$18,1))/SUM(OFFSET(J599,0,0,-计算结果!B$18,1)),SUM(OFFSET(I599,0,0,-ROW(),1))/SUM(OFFSET(J599,0,0,-ROW(),1)))</f>
        <v>1.4176905311228463</v>
      </c>
      <c r="L599" s="35" t="str">
        <f ca="1">(IF(K599&gt;计算结果!B$19,"卖",IF(K599&lt;计算结果!B$20,"买",'000300'!L598)))</f>
        <v>买</v>
      </c>
      <c r="M599" s="4" t="str">
        <f t="shared" ca="1" si="28"/>
        <v/>
      </c>
      <c r="N599" s="3">
        <f ca="1">IF(L598="买",E599/E598-1,0)-IF(M599=1,计算结果!B$17,0)</f>
        <v>2.8580447582995827E-2</v>
      </c>
      <c r="O599" s="2">
        <f t="shared" ca="1" si="29"/>
        <v>4.2673876427795641</v>
      </c>
      <c r="P599" s="3">
        <f ca="1">1-O599/MAX(O$2:O599)</f>
        <v>4.9969433341170988E-2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2">
        <v>76.888888888888886</v>
      </c>
      <c r="J600" s="32">
        <v>768.88888888888891</v>
      </c>
      <c r="K600" s="34">
        <f ca="1">IF(ROW()&gt;计算结果!B$18+1,SUM(OFFSET(I600,0,0,-计算结果!B$18,1))/SUM(OFFSET(J600,0,0,-计算结果!B$18,1)),SUM(OFFSET(I600,0,0,-ROW(),1))/SUM(OFFSET(J600,0,0,-ROW(),1)))</f>
        <v>1.3299061621401849</v>
      </c>
      <c r="L600" s="35" t="str">
        <f ca="1">(IF(K600&gt;计算结果!B$19,"卖",IF(K600&lt;计算结果!B$20,"买",'000300'!L599)))</f>
        <v>买</v>
      </c>
      <c r="M600" s="4" t="str">
        <f t="shared" ca="1" si="28"/>
        <v/>
      </c>
      <c r="N600" s="3">
        <f ca="1">IF(L599="买",E600/E599-1,0)-IF(M600=1,计算结果!B$17,0)</f>
        <v>-4.5034253356036946E-2</v>
      </c>
      <c r="O600" s="2">
        <f t="shared" ca="1" si="29"/>
        <v>4.075209026506208</v>
      </c>
      <c r="P600" s="3">
        <f ca="1">1-O600/MAX(O$2:O600)</f>
        <v>9.2753350576064042E-2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2">
        <v>113.33333333333334</v>
      </c>
      <c r="J601" s="32">
        <v>708.33333333333337</v>
      </c>
      <c r="K601" s="34">
        <f ca="1">IF(ROW()&gt;计算结果!B$18+1,SUM(OFFSET(I601,0,0,-计算结果!B$18,1))/SUM(OFFSET(J601,0,0,-计算结果!B$18,1)),SUM(OFFSET(I601,0,0,-ROW(),1))/SUM(OFFSET(J601,0,0,-ROW(),1)))</f>
        <v>1.3032894936961352</v>
      </c>
      <c r="L601" s="35" t="str">
        <f ca="1">(IF(K601&gt;计算结果!B$19,"卖",IF(K601&lt;计算结果!B$20,"买",'000300'!L600)))</f>
        <v>买</v>
      </c>
      <c r="M601" s="4" t="str">
        <f t="shared" ca="1" si="28"/>
        <v/>
      </c>
      <c r="N601" s="3">
        <f ca="1">IF(L600="买",E601/E600-1,0)-IF(M601=1,计算结果!B$17,0)</f>
        <v>-2.4475705710997997E-2</v>
      </c>
      <c r="O601" s="2">
        <f t="shared" ca="1" si="29"/>
        <v>3.9754654096626396</v>
      </c>
      <c r="P601" s="3">
        <f ca="1">1-O601/MAX(O$2:O601)</f>
        <v>0.11495885257465321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2">
        <v>535.72727272727275</v>
      </c>
      <c r="J602" s="32">
        <v>322.72727272727275</v>
      </c>
      <c r="K602" s="34">
        <f ca="1">IF(ROW()&gt;计算结果!B$18+1,SUM(OFFSET(I602,0,0,-计算结果!B$18,1))/SUM(OFFSET(J602,0,0,-计算结果!B$18,1)),SUM(OFFSET(I602,0,0,-ROW(),1))/SUM(OFFSET(J602,0,0,-ROW(),1)))</f>
        <v>1.266675395928393</v>
      </c>
      <c r="L602" s="35" t="str">
        <f ca="1">(IF(K602&gt;计算结果!B$19,"卖",IF(K602&lt;计算结果!B$20,"买",'000300'!L601)))</f>
        <v>买</v>
      </c>
      <c r="M602" s="4" t="str">
        <f t="shared" ca="1" si="28"/>
        <v/>
      </c>
      <c r="N602" s="3">
        <f ca="1">IF(L601="买",E602/E601-1,0)-IF(M602=1,计算结果!B$17,0)</f>
        <v>-1.7055960553442606E-3</v>
      </c>
      <c r="O602" s="2">
        <f t="shared" ca="1" si="29"/>
        <v>3.9686848715417615</v>
      </c>
      <c r="P602" s="3">
        <f ca="1">1-O602/MAX(O$2:O602)</f>
        <v>0.11646837526451925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2">
        <v>628.52380952380952</v>
      </c>
      <c r="J603" s="32">
        <v>234.52380952380952</v>
      </c>
      <c r="K603" s="34">
        <f ca="1">IF(ROW()&gt;计算结果!B$18+1,SUM(OFFSET(I603,0,0,-计算结果!B$18,1))/SUM(OFFSET(J603,0,0,-计算结果!B$18,1)),SUM(OFFSET(I603,0,0,-ROW(),1))/SUM(OFFSET(J603,0,0,-ROW(),1)))</f>
        <v>1.2639984034630702</v>
      </c>
      <c r="L603" s="35" t="str">
        <f ca="1">(IF(K603&gt;计算结果!B$19,"卖",IF(K603&lt;计算结果!B$20,"买",'000300'!L602)))</f>
        <v>买</v>
      </c>
      <c r="M603" s="4" t="str">
        <f t="shared" ca="1" si="28"/>
        <v/>
      </c>
      <c r="N603" s="3">
        <f ca="1">IF(L602="买",E603/E602-1,0)-IF(M603=1,计算结果!B$17,0)</f>
        <v>1.9844797027937622E-2</v>
      </c>
      <c r="O603" s="2">
        <f t="shared" ca="1" si="29"/>
        <v>4.0474426172853546</v>
      </c>
      <c r="P603" s="3">
        <f ca="1">1-O603/MAX(O$2:O603)</f>
        <v>9.8934869503879641E-2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2">
        <v>167.68421052631578</v>
      </c>
      <c r="J604" s="32">
        <v>698.68421052631584</v>
      </c>
      <c r="K604" s="34">
        <f ca="1">IF(ROW()&gt;计算结果!B$18+1,SUM(OFFSET(I604,0,0,-计算结果!B$18,1))/SUM(OFFSET(J604,0,0,-计算结果!B$18,1)),SUM(OFFSET(I604,0,0,-ROW(),1))/SUM(OFFSET(J604,0,0,-ROW(),1)))</f>
        <v>1.2052675035796103</v>
      </c>
      <c r="L604" s="35" t="str">
        <f ca="1">(IF(K604&gt;计算结果!B$19,"卖",IF(K604&lt;计算结果!B$20,"买",'000300'!L603)))</f>
        <v>买</v>
      </c>
      <c r="M604" s="4" t="str">
        <f t="shared" ca="1" si="28"/>
        <v/>
      </c>
      <c r="N604" s="3">
        <f ca="1">IF(L603="买",E604/E603-1,0)-IF(M604=1,计算结果!B$17,0)</f>
        <v>-2.3132745164042845E-2</v>
      </c>
      <c r="O604" s="2">
        <f t="shared" ca="1" si="29"/>
        <v>3.9538141586536057</v>
      </c>
      <c r="P604" s="3">
        <f ca="1">1-O604/MAX(O$2:O604)</f>
        <v>0.11977897954385142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2">
        <v>49.340425531914889</v>
      </c>
      <c r="J605" s="32">
        <v>822.34042553191489</v>
      </c>
      <c r="K605" s="34">
        <f ca="1">IF(ROW()&gt;计算结果!B$18+1,SUM(OFFSET(I605,0,0,-计算结果!B$18,1))/SUM(OFFSET(J605,0,0,-计算结果!B$18,1)),SUM(OFFSET(I605,0,0,-ROW(),1))/SUM(OFFSET(J605,0,0,-ROW(),1)))</f>
        <v>1.1965550492613024</v>
      </c>
      <c r="L605" s="35" t="str">
        <f ca="1">(IF(K605&gt;计算结果!B$19,"卖",IF(K605&lt;计算结果!B$20,"买",'000300'!L604)))</f>
        <v>买</v>
      </c>
      <c r="M605" s="4" t="str">
        <f t="shared" ca="1" si="28"/>
        <v/>
      </c>
      <c r="N605" s="3">
        <f ca="1">IF(L604="买",E605/E604-1,0)-IF(M605=1,计算结果!B$17,0)</f>
        <v>-5.5064937840249129E-2</v>
      </c>
      <c r="O605" s="2">
        <f t="shared" ca="1" si="29"/>
        <v>3.7360976277754481</v>
      </c>
      <c r="P605" s="3">
        <f ca="1">1-O605/MAX(O$2:O605)</f>
        <v>0.16824829532094987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2">
        <v>844.001271455817</v>
      </c>
      <c r="J606" s="32">
        <v>26.001271455817005</v>
      </c>
      <c r="K606" s="34">
        <f ca="1">IF(ROW()&gt;计算结果!B$18+1,SUM(OFFSET(I606,0,0,-计算结果!B$18,1))/SUM(OFFSET(J606,0,0,-计算结果!B$18,1)),SUM(OFFSET(I606,0,0,-ROW(),1))/SUM(OFFSET(J606,0,0,-ROW(),1)))</f>
        <v>1.1955037630486816</v>
      </c>
      <c r="L606" s="35" t="str">
        <f ca="1">(IF(K606&gt;计算结果!B$19,"卖",IF(K606&lt;计算结果!B$20,"买",'000300'!L605)))</f>
        <v>买</v>
      </c>
      <c r="M606" s="4" t="str">
        <f t="shared" ca="1" si="28"/>
        <v/>
      </c>
      <c r="N606" s="3">
        <f ca="1">IF(L605="买",E606/E605-1,0)-IF(M606=1,计算结果!B$17,0)</f>
        <v>4.8860192681713377E-2</v>
      </c>
      <c r="O606" s="2">
        <f t="shared" ca="1" si="29"/>
        <v>3.9186440777462486</v>
      </c>
      <c r="P606" s="3">
        <f ca="1">1-O606/MAX(O$2:O606)</f>
        <v>0.12760874676698797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2">
        <v>843.00153295861014</v>
      </c>
      <c r="J607" s="32">
        <v>21.001532958610142</v>
      </c>
      <c r="K607" s="34">
        <f ca="1">IF(ROW()&gt;计算结果!B$18+1,SUM(OFFSET(I607,0,0,-计算结果!B$18,1))/SUM(OFFSET(J607,0,0,-计算结果!B$18,1)),SUM(OFFSET(I607,0,0,-ROW(),1))/SUM(OFFSET(J607,0,0,-ROW(),1)))</f>
        <v>1.200181368442685</v>
      </c>
      <c r="L607" s="35" t="str">
        <f ca="1">(IF(K607&gt;计算结果!B$19,"卖",IF(K607&lt;计算结果!B$20,"买",'000300'!L606)))</f>
        <v>买</v>
      </c>
      <c r="M607" s="4" t="str">
        <f t="shared" ca="1" si="28"/>
        <v/>
      </c>
      <c r="N607" s="3">
        <f ca="1">IF(L606="买",E607/E606-1,0)-IF(M607=1,计算结果!B$17,0)</f>
        <v>2.9922270017357144E-2</v>
      </c>
      <c r="O607" s="2">
        <f t="shared" ca="1" si="29"/>
        <v>4.035898803942489</v>
      </c>
      <c r="P607" s="3">
        <f ca="1">1-O607/MAX(O$2:O607)</f>
        <v>0.10150482012696926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2">
        <v>166.73684210526315</v>
      </c>
      <c r="J608" s="32">
        <v>694.73684210526312</v>
      </c>
      <c r="K608" s="34">
        <f ca="1">IF(ROW()&gt;计算结果!B$18+1,SUM(OFFSET(I608,0,0,-计算结果!B$18,1))/SUM(OFFSET(J608,0,0,-计算结果!B$18,1)),SUM(OFFSET(I608,0,0,-ROW(),1))/SUM(OFFSET(J608,0,0,-ROW(),1)))</f>
        <v>1.1683305184663688</v>
      </c>
      <c r="L608" s="35" t="str">
        <f ca="1">(IF(K608&gt;计算结果!B$19,"卖",IF(K608&lt;计算结果!B$20,"买",'000300'!L607)))</f>
        <v>买</v>
      </c>
      <c r="M608" s="4" t="str">
        <f t="shared" ca="1" si="28"/>
        <v/>
      </c>
      <c r="N608" s="3">
        <f ca="1">IF(L607="买",E608/E607-1,0)-IF(M608=1,计算结果!B$17,0)</f>
        <v>-1.1954047052050387E-2</v>
      </c>
      <c r="O608" s="2">
        <f t="shared" ca="1" si="29"/>
        <v>3.9876534797428467</v>
      </c>
      <c r="P608" s="3">
        <f ca="1">1-O608/MAX(O$2:O608)</f>
        <v>0.11224547378321192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2">
        <v>630.40909090909099</v>
      </c>
      <c r="J609" s="32">
        <v>228.40909090909099</v>
      </c>
      <c r="K609" s="34">
        <f ca="1">IF(ROW()&gt;计算结果!B$18+1,SUM(OFFSET(I609,0,0,-计算结果!B$18,1))/SUM(OFFSET(J609,0,0,-计算结果!B$18,1)),SUM(OFFSET(I609,0,0,-ROW(),1))/SUM(OFFSET(J609,0,0,-ROW(),1)))</f>
        <v>1.201478178948493</v>
      </c>
      <c r="L609" s="35" t="str">
        <f ca="1">(IF(K609&gt;计算结果!B$19,"卖",IF(K609&lt;计算结果!B$20,"买",'000300'!L608)))</f>
        <v>买</v>
      </c>
      <c r="M609" s="4" t="str">
        <f t="shared" ca="1" si="28"/>
        <v/>
      </c>
      <c r="N609" s="3">
        <f ca="1">IF(L608="买",E609/E608-1,0)-IF(M609=1,计算结果!B$17,0)</f>
        <v>3.7742145660846216E-3</v>
      </c>
      <c r="O609" s="2">
        <f t="shared" ca="1" si="29"/>
        <v>4.00270373959059</v>
      </c>
      <c r="P609" s="3">
        <f ca="1">1-O609/MAX(O$2:O609)</f>
        <v>0.10889489771925698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2">
        <v>576.69230769230762</v>
      </c>
      <c r="J610" s="32">
        <v>282.69230769230762</v>
      </c>
      <c r="K610" s="34">
        <f ca="1">IF(ROW()&gt;计算结果!B$18+1,SUM(OFFSET(I610,0,0,-计算结果!B$18,1))/SUM(OFFSET(J610,0,0,-计算结果!B$18,1)),SUM(OFFSET(I610,0,0,-ROW(),1))/SUM(OFFSET(J610,0,0,-ROW(),1)))</f>
        <v>1.1992733888054492</v>
      </c>
      <c r="L610" s="35" t="str">
        <f ca="1">(IF(K610&gt;计算结果!B$19,"卖",IF(K610&lt;计算结果!B$20,"买",'000300'!L609)))</f>
        <v>买</v>
      </c>
      <c r="M610" s="4" t="str">
        <f t="shared" ca="1" si="28"/>
        <v/>
      </c>
      <c r="N610" s="3">
        <f ca="1">IF(L609="买",E610/E609-1,0)-IF(M610=1,计算结果!B$17,0)</f>
        <v>7.1374479863426377E-3</v>
      </c>
      <c r="O610" s="2">
        <f t="shared" ca="1" si="29"/>
        <v>4.0312728293366566</v>
      </c>
      <c r="P610" s="3">
        <f ca="1">1-O610/MAX(O$2:O610)</f>
        <v>0.10253468140136379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2">
        <v>312.8372093023255</v>
      </c>
      <c r="J611" s="32">
        <v>548.8372093023255</v>
      </c>
      <c r="K611" s="34">
        <f ca="1">IF(ROW()&gt;计算结果!B$18+1,SUM(OFFSET(I611,0,0,-计算结果!B$18,1))/SUM(OFFSET(J611,0,0,-计算结果!B$18,1)),SUM(OFFSET(I611,0,0,-ROW(),1))/SUM(OFFSET(J611,0,0,-ROW(),1)))</f>
        <v>1.195080996597905</v>
      </c>
      <c r="L611" s="35" t="str">
        <f ca="1">(IF(K611&gt;计算结果!B$19,"卖",IF(K611&lt;计算结果!B$20,"买",'000300'!L610)))</f>
        <v>买</v>
      </c>
      <c r="M611" s="4" t="str">
        <f t="shared" ca="1" si="28"/>
        <v/>
      </c>
      <c r="N611" s="3">
        <f ca="1">IF(L610="买",E611/E610-1,0)-IF(M611=1,计算结果!B$17,0)</f>
        <v>8.3837230017924647E-4</v>
      </c>
      <c r="O611" s="2">
        <f t="shared" ca="1" si="29"/>
        <v>4.0346525368112376</v>
      </c>
      <c r="P611" s="3">
        <f ca="1">1-O611/MAX(O$2:O611)</f>
        <v>0.10178227133787909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2">
        <v>117.71428571428571</v>
      </c>
      <c r="J612" s="32">
        <v>735.71428571428567</v>
      </c>
      <c r="K612" s="34">
        <f ca="1">IF(ROW()&gt;计算结果!B$18+1,SUM(OFFSET(I612,0,0,-计算结果!B$18,1))/SUM(OFFSET(J612,0,0,-计算结果!B$18,1)),SUM(OFFSET(I612,0,0,-ROW(),1))/SUM(OFFSET(J612,0,0,-ROW(),1)))</f>
        <v>1.1491216232007264</v>
      </c>
      <c r="L612" s="35" t="str">
        <f ca="1">(IF(K612&gt;计算结果!B$19,"卖",IF(K612&lt;计算结果!B$20,"买",'000300'!L611)))</f>
        <v>买</v>
      </c>
      <c r="M612" s="4" t="str">
        <f t="shared" ca="1" si="28"/>
        <v/>
      </c>
      <c r="N612" s="3">
        <f ca="1">IF(L611="买",E612/E611-1,0)-IF(M612=1,计算结果!B$17,0)</f>
        <v>-3.1975435326638935E-2</v>
      </c>
      <c r="O612" s="2">
        <f t="shared" ca="1" si="29"/>
        <v>3.9056427655549704</v>
      </c>
      <c r="P612" s="3">
        <f ca="1">1-O612/MAX(O$2:O612)</f>
        <v>0.13050317422995528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2">
        <v>788.97664071190218</v>
      </c>
      <c r="J613" s="32">
        <v>78.976640711902178</v>
      </c>
      <c r="K613" s="34">
        <f ca="1">IF(ROW()&gt;计算结果!B$18+1,SUM(OFFSET(I613,0,0,-计算结果!B$18,1))/SUM(OFFSET(J613,0,0,-计算结果!B$18,1)),SUM(OFFSET(I613,0,0,-ROW(),1))/SUM(OFFSET(J613,0,0,-ROW(),1)))</f>
        <v>1.1476212958139365</v>
      </c>
      <c r="L613" s="35" t="str">
        <f ca="1">(IF(K613&gt;计算结果!B$19,"卖",IF(K613&lt;计算结果!B$20,"买",'000300'!L612)))</f>
        <v>买</v>
      </c>
      <c r="M613" s="4" t="str">
        <f t="shared" ca="1" si="28"/>
        <v/>
      </c>
      <c r="N613" s="3">
        <f ca="1">IF(L612="买",E613/E612-1,0)-IF(M613=1,计算结果!B$17,0)</f>
        <v>2.4791980464957897E-2</v>
      </c>
      <c r="O613" s="2">
        <f t="shared" ca="1" si="29"/>
        <v>4.002471384701713</v>
      </c>
      <c r="P613" s="3">
        <f ca="1">1-O613/MAX(O$2:O613)</f>
        <v>0.10894662591112148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2">
        <v>444.66666666666686</v>
      </c>
      <c r="J614" s="32">
        <v>386.66666666666686</v>
      </c>
      <c r="K614" s="34">
        <f ca="1">IF(ROW()&gt;计算结果!B$18+1,SUM(OFFSET(I614,0,0,-计算结果!B$18,1))/SUM(OFFSET(J614,0,0,-计算结果!B$18,1)),SUM(OFFSET(I614,0,0,-ROW(),1))/SUM(OFFSET(J614,0,0,-ROW(),1)))</f>
        <v>1.1570650327637448</v>
      </c>
      <c r="L614" s="35" t="str">
        <f ca="1">(IF(K614&gt;计算结果!B$19,"卖",IF(K614&lt;计算结果!B$20,"买",'000300'!L613)))</f>
        <v>买</v>
      </c>
      <c r="M614" s="4" t="str">
        <f t="shared" ca="1" si="28"/>
        <v/>
      </c>
      <c r="N614" s="3">
        <f ca="1">IF(L613="买",E614/E613-1,0)-IF(M614=1,计算结果!B$17,0)</f>
        <v>4.7286688744343497E-3</v>
      </c>
      <c r="O614" s="2">
        <f t="shared" ca="1" si="29"/>
        <v>4.0213977465593658</v>
      </c>
      <c r="P614" s="3">
        <f ca="1">1-O614/MAX(O$2:O614)</f>
        <v>0.10473312955560776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2">
        <v>530.41935483870964</v>
      </c>
      <c r="J615" s="32">
        <v>327.41935483870964</v>
      </c>
      <c r="K615" s="34">
        <f ca="1">IF(ROW()&gt;计算结果!B$18+1,SUM(OFFSET(I615,0,0,-计算结果!B$18,1))/SUM(OFFSET(J615,0,0,-计算结果!B$18,1)),SUM(OFFSET(I615,0,0,-ROW(),1))/SUM(OFFSET(J615,0,0,-ROW(),1)))</f>
        <v>1.1590988340027339</v>
      </c>
      <c r="L615" s="35" t="str">
        <f ca="1">(IF(K615&gt;计算结果!B$19,"卖",IF(K615&lt;计算结果!B$20,"买",'000300'!L614)))</f>
        <v>买</v>
      </c>
      <c r="M615" s="4" t="str">
        <f t="shared" ca="1" si="28"/>
        <v/>
      </c>
      <c r="N615" s="3">
        <f ca="1">IF(L614="买",E615/E614-1,0)-IF(M615=1,计算结果!B$17,0)</f>
        <v>-1.4970177829953801E-4</v>
      </c>
      <c r="O615" s="2">
        <f t="shared" ca="1" si="29"/>
        <v>4.0207957361654563</v>
      </c>
      <c r="P615" s="3">
        <f ca="1">1-O615/MAX(O$2:O615)</f>
        <v>0.10486715259816592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2">
        <v>860.99962487104949</v>
      </c>
      <c r="J616" s="32">
        <v>7.999624871049491</v>
      </c>
      <c r="K616" s="34">
        <f ca="1">IF(ROW()&gt;计算结果!B$18+1,SUM(OFFSET(I616,0,0,-计算结果!B$18,1))/SUM(OFFSET(J616,0,0,-计算结果!B$18,1)),SUM(OFFSET(I616,0,0,-ROW(),1))/SUM(OFFSET(J616,0,0,-ROW(),1)))</f>
        <v>1.2148867503613745</v>
      </c>
      <c r="L616" s="35" t="str">
        <f ca="1">(IF(K616&gt;计算结果!B$19,"卖",IF(K616&lt;计算结果!B$20,"买",'000300'!L615)))</f>
        <v>买</v>
      </c>
      <c r="M616" s="4" t="str">
        <f t="shared" ca="1" si="28"/>
        <v/>
      </c>
      <c r="N616" s="3">
        <f ca="1">IF(L615="买",E616/E615-1,0)-IF(M616=1,计算结果!B$17,0)</f>
        <v>4.3309692671394728E-2</v>
      </c>
      <c r="O616" s="2">
        <f t="shared" ca="1" si="29"/>
        <v>4.1949351637932368</v>
      </c>
      <c r="P616" s="3">
        <f ca="1">1-O616/MAX(O$2:O616)</f>
        <v>6.6099224077121987E-2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2">
        <v>867.00000000000011</v>
      </c>
      <c r="J617" s="32">
        <v>5.0000000000001137</v>
      </c>
      <c r="K617" s="34">
        <f ca="1">IF(ROW()&gt;计算结果!B$18+1,SUM(OFFSET(I617,0,0,-计算结果!B$18,1))/SUM(OFFSET(J617,0,0,-计算结果!B$18,1)),SUM(OFFSET(I617,0,0,-ROW(),1))/SUM(OFFSET(J617,0,0,-ROW(),1)))</f>
        <v>1.2609753728826121</v>
      </c>
      <c r="L617" s="35" t="str">
        <f ca="1">(IF(K617&gt;计算结果!B$19,"卖",IF(K617&lt;计算结果!B$20,"买",'000300'!L616)))</f>
        <v>买</v>
      </c>
      <c r="M617" s="4" t="str">
        <f t="shared" ca="1" si="28"/>
        <v/>
      </c>
      <c r="N617" s="3">
        <f ca="1">IF(L616="买",E617/E616-1,0)-IF(M617=1,计算结果!B$17,0)</f>
        <v>4.653715620814336E-2</v>
      </c>
      <c r="O617" s="2">
        <f t="shared" ca="1" si="29"/>
        <v>4.3901555167937163</v>
      </c>
      <c r="P617" s="3">
        <f ca="1">1-O617/MAX(O$2:O617)</f>
        <v>2.2638137785092605E-2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2">
        <v>327.11111111111114</v>
      </c>
      <c r="J618" s="32">
        <v>511.11111111111114</v>
      </c>
      <c r="K618" s="34">
        <f ca="1">IF(ROW()&gt;计算结果!B$18+1,SUM(OFFSET(I618,0,0,-计算结果!B$18,1))/SUM(OFFSET(J618,0,0,-计算结果!B$18,1)),SUM(OFFSET(I618,0,0,-ROW(),1))/SUM(OFFSET(J618,0,0,-ROW(),1)))</f>
        <v>1.2755700378256771</v>
      </c>
      <c r="L618" s="35" t="str">
        <f ca="1">(IF(K618&gt;计算结果!B$19,"卖",IF(K618&lt;计算结果!B$20,"买",'000300'!L617)))</f>
        <v>买</v>
      </c>
      <c r="M618" s="4" t="str">
        <f t="shared" ca="1" si="28"/>
        <v/>
      </c>
      <c r="N618" s="3">
        <f ca="1">IF(L617="买",E618/E617-1,0)-IF(M618=1,计算结果!B$17,0)</f>
        <v>1.11385900421479E-3</v>
      </c>
      <c r="O618" s="2">
        <f t="shared" ca="1" si="29"/>
        <v>4.3950455310460006</v>
      </c>
      <c r="P618" s="3">
        <f ca="1">1-O618/MAX(O$2:O618)</f>
        <v>2.1549494474488395E-2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2">
        <v>827.00234192037465</v>
      </c>
      <c r="J619" s="32">
        <v>37.002341920374647</v>
      </c>
      <c r="K619" s="34">
        <f ca="1">IF(ROW()&gt;计算结果!B$18+1,SUM(OFFSET(I619,0,0,-计算结果!B$18,1))/SUM(OFFSET(J619,0,0,-计算结果!B$18,1)),SUM(OFFSET(I619,0,0,-ROW(),1))/SUM(OFFSET(J619,0,0,-ROW(),1)))</f>
        <v>1.2801928773218483</v>
      </c>
      <c r="L619" s="35" t="str">
        <f ca="1">(IF(K619&gt;计算结果!B$19,"卖",IF(K619&lt;计算结果!B$20,"买",'000300'!L618)))</f>
        <v>买</v>
      </c>
      <c r="M619" s="4" t="str">
        <f t="shared" ca="1" si="28"/>
        <v/>
      </c>
      <c r="N619" s="3">
        <f ca="1">IF(L618="买",E619/E618-1,0)-IF(M619=1,计算结果!B$17,0)</f>
        <v>2.2615257068018702E-2</v>
      </c>
      <c r="O619" s="2">
        <f t="shared" ca="1" si="29"/>
        <v>4.4944406155562531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2">
        <v>720.90214797136036</v>
      </c>
      <c r="J620" s="32">
        <v>138.90214797136036</v>
      </c>
      <c r="K620" s="34">
        <f ca="1">IF(ROW()&gt;计算结果!B$18+1,SUM(OFFSET(I620,0,0,-计算结果!B$18,1))/SUM(OFFSET(J620,0,0,-计算结果!B$18,1)),SUM(OFFSET(I620,0,0,-ROW(),1))/SUM(OFFSET(J620,0,0,-ROW(),1)))</f>
        <v>1.2717972040891874</v>
      </c>
      <c r="L620" s="35" t="str">
        <f ca="1">(IF(K620&gt;计算结果!B$19,"卖",IF(K620&lt;计算结果!B$20,"买",'000300'!L619)))</f>
        <v>买</v>
      </c>
      <c r="M620" s="4" t="str">
        <f t="shared" ca="1" si="28"/>
        <v/>
      </c>
      <c r="N620" s="3">
        <f ca="1">IF(L619="买",E620/E619-1,0)-IF(M620=1,计算结果!B$17,0)</f>
        <v>1.1216178744483551E-2</v>
      </c>
      <c r="O620" s="2">
        <f t="shared" ca="1" si="29"/>
        <v>4.5448510648567986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2">
        <v>611.66666666666663</v>
      </c>
      <c r="J621" s="32">
        <v>244.66666666666663</v>
      </c>
      <c r="K621" s="34">
        <f ca="1">IF(ROW()&gt;计算结果!B$18+1,SUM(OFFSET(I621,0,0,-计算结果!B$18,1))/SUM(OFFSET(J621,0,0,-计算结果!B$18,1)),SUM(OFFSET(I621,0,0,-ROW(),1))/SUM(OFFSET(J621,0,0,-ROW(),1)))</f>
        <v>1.2956408744024903</v>
      </c>
      <c r="L621" s="35" t="str">
        <f ca="1">(IF(K621&gt;计算结果!B$19,"卖",IF(K621&lt;计算结果!B$20,"买",'000300'!L620)))</f>
        <v>买</v>
      </c>
      <c r="M621" s="4" t="str">
        <f t="shared" ca="1" si="28"/>
        <v/>
      </c>
      <c r="N621" s="3">
        <f ca="1">IF(L620="买",E621/E620-1,0)-IF(M621=1,计算结果!B$17,0)</f>
        <v>9.1792367987486578E-4</v>
      </c>
      <c r="O621" s="2">
        <f t="shared" ca="1" si="29"/>
        <v>4.5490228912707353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2">
        <v>756</v>
      </c>
      <c r="J622" s="32">
        <v>90</v>
      </c>
      <c r="K622" s="34">
        <f ca="1">IF(ROW()&gt;计算结果!B$18+1,SUM(OFFSET(I622,0,0,-计算结果!B$18,1))/SUM(OFFSET(J622,0,0,-计算结果!B$18,1)),SUM(OFFSET(I622,0,0,-ROW(),1))/SUM(OFFSET(J622,0,0,-ROW(),1)))</f>
        <v>1.3066379041534761</v>
      </c>
      <c r="L622" s="35" t="str">
        <f ca="1">(IF(K622&gt;计算结果!B$19,"卖",IF(K622&lt;计算结果!B$20,"买",'000300'!L621)))</f>
        <v>买</v>
      </c>
      <c r="M622" s="4" t="str">
        <f t="shared" ca="1" si="28"/>
        <v/>
      </c>
      <c r="N622" s="3">
        <f ca="1">IF(L621="买",E622/E621-1,0)-IF(M622=1,计算结果!B$17,0)</f>
        <v>2.3950927993982019E-2</v>
      </c>
      <c r="O622" s="2">
        <f t="shared" ca="1" si="29"/>
        <v>4.6579762109825369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2">
        <v>523.0344827586207</v>
      </c>
      <c r="J623" s="32">
        <v>331.0344827586207</v>
      </c>
      <c r="K623" s="34">
        <f ca="1">IF(ROW()&gt;计算结果!B$18+1,SUM(OFFSET(I623,0,0,-计算结果!B$18,1))/SUM(OFFSET(J623,0,0,-计算结果!B$18,1)),SUM(OFFSET(I623,0,0,-ROW(),1))/SUM(OFFSET(J623,0,0,-ROW(),1)))</f>
        <v>1.29504751608045</v>
      </c>
      <c r="L623" s="35" t="str">
        <f ca="1">(IF(K623&gt;计算结果!B$19,"卖",IF(K623&lt;计算结果!B$20,"买",'000300'!L622)))</f>
        <v>买</v>
      </c>
      <c r="M623" s="4" t="str">
        <f t="shared" ca="1" si="28"/>
        <v/>
      </c>
      <c r="N623" s="3">
        <f ca="1">IF(L622="买",E623/E622-1,0)-IF(M623=1,计算结果!B$17,0)</f>
        <v>1.1396050155318305E-2</v>
      </c>
      <c r="O623" s="2">
        <f t="shared" ca="1" si="29"/>
        <v>4.7110587415051732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2">
        <v>86.022471910112358</v>
      </c>
      <c r="J624" s="32">
        <v>782.02247191011236</v>
      </c>
      <c r="K624" s="34">
        <f ca="1">IF(ROW()&gt;计算结果!B$18+1,SUM(OFFSET(I624,0,0,-计算结果!B$18,1))/SUM(OFFSET(J624,0,0,-计算结果!B$18,1)),SUM(OFFSET(I624,0,0,-ROW(),1))/SUM(OFFSET(J624,0,0,-ROW(),1)))</f>
        <v>1.2178954029264515</v>
      </c>
      <c r="L624" s="35" t="str">
        <f ca="1">(IF(K624&gt;计算结果!B$19,"卖",IF(K624&lt;计算结果!B$20,"买",'000300'!L623)))</f>
        <v>买</v>
      </c>
      <c r="M624" s="4" t="str">
        <f t="shared" ca="1" si="28"/>
        <v/>
      </c>
      <c r="N624" s="3">
        <f ca="1">IF(L623="买",E624/E623-1,0)-IF(M624=1,计算结果!B$17,0)</f>
        <v>-3.8129741557114127E-2</v>
      </c>
      <c r="O624" s="2">
        <f t="shared" ca="1" si="29"/>
        <v>4.531427289231198</v>
      </c>
      <c r="P624" s="3">
        <f ca="1">1-O624/MAX(O$2:O624)</f>
        <v>3.8129741557114016E-2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2">
        <v>823.00681699003667</v>
      </c>
      <c r="J625" s="32">
        <v>41.006816990036668</v>
      </c>
      <c r="K625" s="34">
        <f ca="1">IF(ROW()&gt;计算结果!B$18+1,SUM(OFFSET(I625,0,0,-计算结果!B$18,1))/SUM(OFFSET(J625,0,0,-计算结果!B$18,1)),SUM(OFFSET(I625,0,0,-ROW(),1))/SUM(OFFSET(J625,0,0,-ROW(),1)))</f>
        <v>1.2857508627695393</v>
      </c>
      <c r="L625" s="35" t="str">
        <f ca="1">(IF(K625&gt;计算结果!B$19,"卖",IF(K625&lt;计算结果!B$20,"买",'000300'!L624)))</f>
        <v>买</v>
      </c>
      <c r="M625" s="4" t="str">
        <f t="shared" ca="1" si="28"/>
        <v/>
      </c>
      <c r="N625" s="3">
        <f ca="1">IF(L624="买",E625/E624-1,0)-IF(M625=1,计算结果!B$17,0)</f>
        <v>3.396123510656146E-2</v>
      </c>
      <c r="O625" s="2">
        <f t="shared" ca="1" si="29"/>
        <v>4.685320156769067</v>
      </c>
      <c r="P625" s="3">
        <f ca="1">1-O625/MAX(O$2:O625)</f>
        <v>5.4634395681262271E-3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2">
        <v>544.5</v>
      </c>
      <c r="J626" s="32">
        <v>302.5</v>
      </c>
      <c r="K626" s="34">
        <f ca="1">IF(ROW()&gt;计算结果!B$18+1,SUM(OFFSET(I626,0,0,-计算结果!B$18,1))/SUM(OFFSET(J626,0,0,-计算结果!B$18,1)),SUM(OFFSET(I626,0,0,-ROW(),1))/SUM(OFFSET(J626,0,0,-ROW(),1)))</f>
        <v>1.2836338278599635</v>
      </c>
      <c r="L626" s="35" t="str">
        <f ca="1">(IF(K626&gt;计算结果!B$19,"卖",IF(K626&lt;计算结果!B$20,"买",'000300'!L625)))</f>
        <v>买</v>
      </c>
      <c r="M626" s="4" t="str">
        <f t="shared" ca="1" si="28"/>
        <v/>
      </c>
      <c r="N626" s="3">
        <f ca="1">IF(L625="买",E626/E625-1,0)-IF(M626=1,计算结果!B$17,0)</f>
        <v>3.6560652271431238E-2</v>
      </c>
      <c r="O626" s="2">
        <f t="shared" ca="1" si="29"/>
        <v>4.8566185178010288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2">
        <v>628.195652173913</v>
      </c>
      <c r="J627" s="32">
        <v>221.195652173913</v>
      </c>
      <c r="K627" s="34">
        <f ca="1">IF(ROW()&gt;计算结果!B$18+1,SUM(OFFSET(I627,0,0,-计算结果!B$18,1))/SUM(OFFSET(J627,0,0,-计算结果!B$18,1)),SUM(OFFSET(I627,0,0,-ROW(),1))/SUM(OFFSET(J627,0,0,-ROW(),1)))</f>
        <v>1.2721500424422783</v>
      </c>
      <c r="L627" s="35" t="str">
        <f ca="1">(IF(K627&gt;计算结果!B$19,"卖",IF(K627&lt;计算结果!B$20,"买",'000300'!L626)))</f>
        <v>买</v>
      </c>
      <c r="M627" s="4" t="str">
        <f t="shared" ca="1" si="28"/>
        <v/>
      </c>
      <c r="N627" s="3">
        <f ca="1">IF(L626="买",E627/E626-1,0)-IF(M627=1,计算结果!B$17,0)</f>
        <v>2.2964609275440306E-2</v>
      </c>
      <c r="O627" s="2">
        <f t="shared" ca="1" si="29"/>
        <v>4.9681488644621972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2">
        <v>323.51351351351354</v>
      </c>
      <c r="J628" s="32">
        <v>513.51351351351354</v>
      </c>
      <c r="K628" s="34">
        <f ca="1">IF(ROW()&gt;计算结果!B$18+1,SUM(OFFSET(I628,0,0,-计算结果!B$18,1))/SUM(OFFSET(J628,0,0,-计算结果!B$18,1)),SUM(OFFSET(I628,0,0,-ROW(),1))/SUM(OFFSET(J628,0,0,-ROW(),1)))</f>
        <v>1.2436937700804782</v>
      </c>
      <c r="L628" s="35" t="str">
        <f ca="1">(IF(K628&gt;计算结果!B$19,"卖",IF(K628&lt;计算结果!B$20,"买",'000300'!L627)))</f>
        <v>买</v>
      </c>
      <c r="M628" s="4" t="str">
        <f t="shared" ca="1" si="28"/>
        <v/>
      </c>
      <c r="N628" s="3">
        <f ca="1">IF(L627="买",E628/E627-1,0)-IF(M628=1,计算结果!B$17,0)</f>
        <v>4.3728927418911212E-3</v>
      </c>
      <c r="O628" s="2">
        <f t="shared" ca="1" si="29"/>
        <v>4.9898740465722389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2">
        <v>245.30508474576266</v>
      </c>
      <c r="J629" s="32">
        <v>598.30508474576266</v>
      </c>
      <c r="K629" s="34">
        <f ca="1">IF(ROW()&gt;计算结果!B$18+1,SUM(OFFSET(I629,0,0,-计算结果!B$18,1))/SUM(OFFSET(J629,0,0,-计算结果!B$18,1)),SUM(OFFSET(I629,0,0,-ROW(),1))/SUM(OFFSET(J629,0,0,-ROW(),1)))</f>
        <v>1.2680605525451607</v>
      </c>
      <c r="L629" s="35" t="str">
        <f ca="1">(IF(K629&gt;计算结果!B$19,"卖",IF(K629&lt;计算结果!B$20,"买",'000300'!L628)))</f>
        <v>买</v>
      </c>
      <c r="M629" s="4" t="str">
        <f t="shared" ca="1" si="28"/>
        <v/>
      </c>
      <c r="N629" s="3">
        <f ca="1">IF(L628="买",E629/E628-1,0)-IF(M629=1,计算结果!B$17,0)</f>
        <v>-1.1950344477251851E-2</v>
      </c>
      <c r="O629" s="2">
        <f t="shared" ca="1" si="29"/>
        <v>4.9302433328176019</v>
      </c>
      <c r="P629" s="3">
        <f ca="1">1-O629/MAX(O$2:O629)</f>
        <v>1.1950344477251851E-2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2">
        <v>535.5</v>
      </c>
      <c r="J630" s="32">
        <v>297.5</v>
      </c>
      <c r="K630" s="34">
        <f ca="1">IF(ROW()&gt;计算结果!B$18+1,SUM(OFFSET(I630,0,0,-计算结果!B$18,1))/SUM(OFFSET(J630,0,0,-计算结果!B$18,1)),SUM(OFFSET(I630,0,0,-ROW(),1))/SUM(OFFSET(J630,0,0,-ROW(),1)))</f>
        <v>1.3065704399512539</v>
      </c>
      <c r="L630" s="35" t="str">
        <f ca="1">(IF(K630&gt;计算结果!B$19,"卖",IF(K630&lt;计算结果!B$20,"买",'000300'!L629)))</f>
        <v>买</v>
      </c>
      <c r="M630" s="4" t="str">
        <f t="shared" ca="1" si="28"/>
        <v/>
      </c>
      <c r="N630" s="3">
        <f ca="1">IF(L629="买",E630/E629-1,0)-IF(M630=1,计算结果!B$17,0)</f>
        <v>2.3392865176121269E-2</v>
      </c>
      <c r="O630" s="2">
        <f t="shared" ca="1" si="29"/>
        <v>5.0455758503876744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2">
        <v>192.42857142857142</v>
      </c>
      <c r="J631" s="32">
        <v>641.42857142857144</v>
      </c>
      <c r="K631" s="34">
        <f ca="1">IF(ROW()&gt;计算结果!B$18+1,SUM(OFFSET(I631,0,0,-计算结果!B$18,1))/SUM(OFFSET(J631,0,0,-计算结果!B$18,1)),SUM(OFFSET(I631,0,0,-ROW(),1))/SUM(OFFSET(J631,0,0,-ROW(),1)))</f>
        <v>1.3189915735202478</v>
      </c>
      <c r="L631" s="35" t="str">
        <f ca="1">(IF(K631&gt;计算结果!B$19,"卖",IF(K631&lt;计算结果!B$20,"买",'000300'!L630)))</f>
        <v>买</v>
      </c>
      <c r="M631" s="4" t="str">
        <f t="shared" ca="1" si="28"/>
        <v/>
      </c>
      <c r="N631" s="3">
        <f ca="1">IF(L630="买",E631/E630-1,0)-IF(M631=1,计算结果!B$17,0)</f>
        <v>-1.059387225812114E-2</v>
      </c>
      <c r="O631" s="2">
        <f t="shared" ca="1" si="29"/>
        <v>4.9921236643600064</v>
      </c>
      <c r="P631" s="3">
        <f ca="1">1-O631/MAX(O$2:O631)</f>
        <v>1.059387225812114E-2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2">
        <v>356.88888888888886</v>
      </c>
      <c r="J632" s="32">
        <v>488.88888888888886</v>
      </c>
      <c r="K632" s="34">
        <f ca="1">IF(ROW()&gt;计算结果!B$18+1,SUM(OFFSET(I632,0,0,-计算结果!B$18,1))/SUM(OFFSET(J632,0,0,-计算结果!B$18,1)),SUM(OFFSET(I632,0,0,-ROW(),1))/SUM(OFFSET(J632,0,0,-ROW(),1)))</f>
        <v>1.3643507126421519</v>
      </c>
      <c r="L632" s="35" t="str">
        <f ca="1">(IF(K632&gt;计算结果!B$19,"卖",IF(K632&lt;计算结果!B$20,"买",'000300'!L631)))</f>
        <v>买</v>
      </c>
      <c r="M632" s="4" t="str">
        <f t="shared" ca="1" si="28"/>
        <v/>
      </c>
      <c r="N632" s="3">
        <f ca="1">IF(L631="买",E632/E631-1,0)-IF(M632=1,计算结果!B$17,0)</f>
        <v>-1.1614917870472752E-3</v>
      </c>
      <c r="O632" s="2">
        <f t="shared" ca="1" si="29"/>
        <v>4.9863253537239283</v>
      </c>
      <c r="P632" s="3">
        <f ca="1">1-O632/MAX(O$2:O632)</f>
        <v>1.1743059349547558E-2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2">
        <v>746.95683453237416</v>
      </c>
      <c r="J633" s="32">
        <v>93.95683453237416</v>
      </c>
      <c r="K633" s="34">
        <f ca="1">IF(ROW()&gt;计算结果!B$18+1,SUM(OFFSET(I633,0,0,-计算结果!B$18,1))/SUM(OFFSET(J633,0,0,-计算结果!B$18,1)),SUM(OFFSET(I633,0,0,-ROW(),1))/SUM(OFFSET(J633,0,0,-ROW(),1)))</f>
        <v>1.4017482147000224</v>
      </c>
      <c r="L633" s="35" t="str">
        <f ca="1">(IF(K633&gt;计算结果!B$19,"卖",IF(K633&lt;计算结果!B$20,"买",'000300'!L632)))</f>
        <v>买</v>
      </c>
      <c r="M633" s="4" t="str">
        <f t="shared" ca="1" si="28"/>
        <v/>
      </c>
      <c r="N633" s="3">
        <f ca="1">IF(L632="买",E633/E632-1,0)-IF(M633=1,计算结果!B$17,0)</f>
        <v>1.5754502572444595E-2</v>
      </c>
      <c r="O633" s="2">
        <f t="shared" ca="1" si="29"/>
        <v>5.064882429336218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2">
        <v>293.47826086956525</v>
      </c>
      <c r="J634" s="32">
        <v>543.47826086956525</v>
      </c>
      <c r="K634" s="34">
        <f ca="1">IF(ROW()&gt;计算结果!B$18+1,SUM(OFFSET(I634,0,0,-计算结果!B$18,1))/SUM(OFFSET(J634,0,0,-计算结果!B$18,1)),SUM(OFFSET(I634,0,0,-ROW(),1))/SUM(OFFSET(J634,0,0,-ROW(),1)))</f>
        <v>1.3701470830376019</v>
      </c>
      <c r="L634" s="35" t="str">
        <f ca="1">(IF(K634&gt;计算结果!B$19,"卖",IF(K634&lt;计算结果!B$20,"买",'000300'!L633)))</f>
        <v>买</v>
      </c>
      <c r="M634" s="4" t="str">
        <f t="shared" ca="1" si="28"/>
        <v/>
      </c>
      <c r="N634" s="3">
        <f ca="1">IF(L633="买",E634/E633-1,0)-IF(M634=1,计算结果!B$17,0)</f>
        <v>6.6311199711410751E-4</v>
      </c>
      <c r="O634" s="2">
        <f t="shared" ca="1" si="29"/>
        <v>5.0682410136390832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2">
        <v>465.81818181818187</v>
      </c>
      <c r="J635" s="32">
        <v>381.81818181818187</v>
      </c>
      <c r="K635" s="34">
        <f ca="1">IF(ROW()&gt;计算结果!B$18+1,SUM(OFFSET(I635,0,0,-计算结果!B$18,1))/SUM(OFFSET(J635,0,0,-计算结果!B$18,1)),SUM(OFFSET(I635,0,0,-ROW(),1))/SUM(OFFSET(J635,0,0,-ROW(),1)))</f>
        <v>1.3271244119370975</v>
      </c>
      <c r="L635" s="35" t="str">
        <f ca="1">(IF(K635&gt;计算结果!B$19,"卖",IF(K635&lt;计算结果!B$20,"买",'000300'!L634)))</f>
        <v>买</v>
      </c>
      <c r="M635" s="4" t="str">
        <f t="shared" ca="1" si="28"/>
        <v/>
      </c>
      <c r="N635" s="3">
        <f ca="1">IF(L634="买",E635/E634-1,0)-IF(M635=1,计算结果!B$17,0)</f>
        <v>-1.6006251628028267E-2</v>
      </c>
      <c r="O635" s="2">
        <f t="shared" ca="1" si="29"/>
        <v>4.9871174726632832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2">
        <v>295.82608695652181</v>
      </c>
      <c r="J636" s="32">
        <v>547.82608695652175</v>
      </c>
      <c r="K636" s="34">
        <f ca="1">IF(ROW()&gt;计算结果!B$18+1,SUM(OFFSET(I636,0,0,-计算结果!B$18,1))/SUM(OFFSET(J636,0,0,-计算结果!B$18,1)),SUM(OFFSET(I636,0,0,-ROW(),1))/SUM(OFFSET(J636,0,0,-ROW(),1)))</f>
        <v>1.2880387503585777</v>
      </c>
      <c r="L636" s="35" t="str">
        <f ca="1">(IF(K636&gt;计算结果!B$19,"卖",IF(K636&lt;计算结果!B$20,"买",'000300'!L635)))</f>
        <v>买</v>
      </c>
      <c r="M636" s="4" t="str">
        <f t="shared" ca="1" si="28"/>
        <v/>
      </c>
      <c r="N636" s="3">
        <f ca="1">IF(L635="买",E636/E635-1,0)-IF(M636=1,计算结果!B$17,0)</f>
        <v>-2.0195089306513814E-2</v>
      </c>
      <c r="O636" s="2">
        <f t="shared" ca="1" si="29"/>
        <v>4.8864021899207728</v>
      </c>
      <c r="P636" s="3">
        <f ca="1">1-O636/MAX(O$2:O636)</f>
        <v>3.5878093253451482E-2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2">
        <v>831.00083542188804</v>
      </c>
      <c r="J637" s="32">
        <v>17.000835421888041</v>
      </c>
      <c r="K637" s="34">
        <f ca="1">IF(ROW()&gt;计算结果!B$18+1,SUM(OFFSET(I637,0,0,-计算结果!B$18,1))/SUM(OFFSET(J637,0,0,-计算结果!B$18,1)),SUM(OFFSET(I637,0,0,-ROW(),1))/SUM(OFFSET(J637,0,0,-ROW(),1)))</f>
        <v>1.3211562195560167</v>
      </c>
      <c r="L637" s="35" t="str">
        <f ca="1">(IF(K637&gt;计算结果!B$19,"卖",IF(K637&lt;计算结果!B$20,"买",'000300'!L636)))</f>
        <v>买</v>
      </c>
      <c r="M637" s="4" t="str">
        <f t="shared" ca="1" si="28"/>
        <v/>
      </c>
      <c r="N637" s="3">
        <f ca="1">IF(L636="买",E637/E636-1,0)-IF(M637=1,计算结果!B$17,0)</f>
        <v>5.5948454365859934E-2</v>
      </c>
      <c r="O637" s="2">
        <f t="shared" ca="1" si="29"/>
        <v>5.1597888398567928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2">
        <v>459.91304347826093</v>
      </c>
      <c r="J638" s="32">
        <v>373.91304347826093</v>
      </c>
      <c r="K638" s="34">
        <f ca="1">IF(ROW()&gt;计算结果!B$18+1,SUM(OFFSET(I638,0,0,-计算结果!B$18,1))/SUM(OFFSET(J638,0,0,-计算结果!B$18,1)),SUM(OFFSET(I638,0,0,-ROW(),1))/SUM(OFFSET(J638,0,0,-ROW(),1)))</f>
        <v>1.3065234055617434</v>
      </c>
      <c r="L638" s="35" t="str">
        <f ca="1">(IF(K638&gt;计算结果!B$19,"卖",IF(K638&lt;计算结果!B$20,"买",'000300'!L637)))</f>
        <v>买</v>
      </c>
      <c r="M638" s="4" t="str">
        <f t="shared" ca="1" si="28"/>
        <v/>
      </c>
      <c r="N638" s="3">
        <f ca="1">IF(L637="买",E638/E637-1,0)-IF(M638=1,计算结果!B$17,0)</f>
        <v>1.786536701989383E-2</v>
      </c>
      <c r="O638" s="2">
        <f t="shared" ca="1" si="29"/>
        <v>5.2519703612259869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2">
        <v>557.22772277227727</v>
      </c>
      <c r="J639" s="32">
        <v>277.22772277227727</v>
      </c>
      <c r="K639" s="34">
        <f ca="1">IF(ROW()&gt;计算结果!B$18+1,SUM(OFFSET(I639,0,0,-计算结果!B$18,1))/SUM(OFFSET(J639,0,0,-计算结果!B$18,1)),SUM(OFFSET(I639,0,0,-ROW(),1))/SUM(OFFSET(J639,0,0,-ROW(),1)))</f>
        <v>1.2829834369673736</v>
      </c>
      <c r="L639" s="35" t="str">
        <f ca="1">(IF(K639&gt;计算结果!B$19,"卖",IF(K639&lt;计算结果!B$20,"买",'000300'!L638)))</f>
        <v>买</v>
      </c>
      <c r="M639" s="4" t="str">
        <f t="shared" ca="1" si="28"/>
        <v/>
      </c>
      <c r="N639" s="3">
        <f ca="1">IF(L638="买",E639/E638-1,0)-IF(M639=1,计算结果!B$17,0)</f>
        <v>1.5882687709518395E-2</v>
      </c>
      <c r="O639" s="2">
        <f t="shared" ca="1" si="29"/>
        <v>5.335385766332986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2">
        <v>524.14492753623188</v>
      </c>
      <c r="J640" s="32">
        <v>310.14492753623188</v>
      </c>
      <c r="K640" s="34">
        <f ca="1">IF(ROW()&gt;计算结果!B$18+1,SUM(OFFSET(I640,0,0,-计算结果!B$18,1))/SUM(OFFSET(J640,0,0,-计算结果!B$18,1)),SUM(OFFSET(I640,0,0,-ROW(),1))/SUM(OFFSET(J640,0,0,-ROW(),1)))</f>
        <v>1.3203830565918504</v>
      </c>
      <c r="L640" s="35" t="str">
        <f ca="1">(IF(K640&gt;计算结果!B$19,"卖",IF(K640&lt;计算结果!B$20,"买",'000300'!L639)))</f>
        <v>买</v>
      </c>
      <c r="M640" s="4" t="str">
        <f t="shared" ca="1" si="28"/>
        <v/>
      </c>
      <c r="N640" s="3">
        <f ca="1">IF(L639="买",E640/E639-1,0)-IF(M640=1,计算结果!B$17,0)</f>
        <v>1.6675607568952255E-2</v>
      </c>
      <c r="O640" s="2">
        <f t="shared" ca="1" si="29"/>
        <v>5.4243565656013288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2">
        <v>504.99999999999955</v>
      </c>
      <c r="J641" s="32">
        <v>499.99999999999955</v>
      </c>
      <c r="K641" s="34">
        <f ca="1">IF(ROW()&gt;计算结果!B$18+1,SUM(OFFSET(I641,0,0,-计算结果!B$18,1))/SUM(OFFSET(J641,0,0,-计算结果!B$18,1)),SUM(OFFSET(I641,0,0,-ROW(),1))/SUM(OFFSET(J641,0,0,-ROW(),1)))</f>
        <v>1.3307213630132009</v>
      </c>
      <c r="L641" s="35" t="str">
        <f ca="1">(IF(K641&gt;计算结果!B$19,"卖",IF(K641&lt;计算结果!B$20,"买",'000300'!L640)))</f>
        <v>买</v>
      </c>
      <c r="M641" s="4" t="str">
        <f t="shared" ca="1" si="28"/>
        <v/>
      </c>
      <c r="N641" s="3">
        <f ca="1">IF(L640="买",E641/E640-1,0)-IF(M641=1,计算结果!B$17,0)</f>
        <v>1.5897802345436807E-2</v>
      </c>
      <c r="O641" s="2">
        <f t="shared" ca="1" si="29"/>
        <v>5.5105919141324309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2">
        <v>326.91891891891896</v>
      </c>
      <c r="J642" s="32">
        <v>518.91891891891896</v>
      </c>
      <c r="K642" s="34">
        <f ca="1">IF(ROW()&gt;计算结果!B$18+1,SUM(OFFSET(I642,0,0,-计算结果!B$18,1))/SUM(OFFSET(J642,0,0,-计算结果!B$18,1)),SUM(OFFSET(I642,0,0,-ROW(),1))/SUM(OFFSET(J642,0,0,-ROW(),1)))</f>
        <v>1.27290437426791</v>
      </c>
      <c r="L642" s="35" t="str">
        <f ca="1">(IF(K642&gt;计算结果!B$19,"卖",IF(K642&lt;计算结果!B$20,"买",'000300'!L641)))</f>
        <v>买</v>
      </c>
      <c r="M642" s="4" t="str">
        <f t="shared" ca="1" si="28"/>
        <v/>
      </c>
      <c r="N642" s="3">
        <f ca="1">IF(L641="买",E642/E641-1,0)-IF(M642=1,计算结果!B$17,0)</f>
        <v>4.9007394232574164E-3</v>
      </c>
      <c r="O642" s="2">
        <f t="shared" ca="1" si="29"/>
        <v>5.5375978891715034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2">
        <v>345.20689655172407</v>
      </c>
      <c r="J643" s="32">
        <v>486.20689655172407</v>
      </c>
      <c r="K643" s="34">
        <f ca="1">IF(ROW()&gt;计算结果!B$18+1,SUM(OFFSET(I643,0,0,-计算结果!B$18,1))/SUM(OFFSET(J643,0,0,-计算结果!B$18,1)),SUM(OFFSET(I643,0,0,-ROW(),1))/SUM(OFFSET(J643,0,0,-ROW(),1)))</f>
        <v>1.2493460426878324</v>
      </c>
      <c r="L643" s="35" t="str">
        <f ca="1">(IF(K643&gt;计算结果!B$19,"卖",IF(K643&lt;计算结果!B$20,"买",'000300'!L642)))</f>
        <v>买</v>
      </c>
      <c r="M643" s="4" t="str">
        <f t="shared" ca="1" si="28"/>
        <v/>
      </c>
      <c r="N643" s="3">
        <f ca="1">IF(L642="买",E643/E642-1,0)-IF(M643=1,计算结果!B$17,0)</f>
        <v>1.6440498555259087E-3</v>
      </c>
      <c r="O643" s="2">
        <f t="shared" ca="1" si="29"/>
        <v>5.546701976181156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2">
        <v>304.88372093023253</v>
      </c>
      <c r="J644" s="32">
        <v>534.88372093023258</v>
      </c>
      <c r="K644" s="34">
        <f ca="1">IF(ROW()&gt;计算结果!B$18+1,SUM(OFFSET(I644,0,0,-计算结果!B$18,1))/SUM(OFFSET(J644,0,0,-计算结果!B$18,1)),SUM(OFFSET(I644,0,0,-ROW(),1))/SUM(OFFSET(J644,0,0,-ROW(),1)))</f>
        <v>1.2675820845079413</v>
      </c>
      <c r="L644" s="35" t="str">
        <f ca="1">(IF(K644&gt;计算结果!B$19,"卖",IF(K644&lt;计算结果!B$20,"买",'000300'!L643)))</f>
        <v>买</v>
      </c>
      <c r="M644" s="4" t="str">
        <f t="shared" ref="M644:M707" ca="1" si="31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32">IFERROR(O643*(1+N644),O643)</f>
        <v>5.4622620972459233</v>
      </c>
      <c r="P644" s="3">
        <f ca="1">1-O644/MAX(O$2:O644)</f>
        <v>1.5223438954866775E-2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2">
        <v>773.98011928429423</v>
      </c>
      <c r="J645" s="32">
        <v>69.980119284294233</v>
      </c>
      <c r="K645" s="34">
        <f ca="1">IF(ROW()&gt;计算结果!B$18+1,SUM(OFFSET(I645,0,0,-计算结果!B$18,1))/SUM(OFFSET(J645,0,0,-计算结果!B$18,1)),SUM(OFFSET(I645,0,0,-ROW(),1))/SUM(OFFSET(J645,0,0,-ROW(),1)))</f>
        <v>1.3232141734492184</v>
      </c>
      <c r="L645" s="35" t="str">
        <f ca="1">(IF(K645&gt;计算结果!B$19,"卖",IF(K645&lt;计算结果!B$20,"买",'000300'!L644)))</f>
        <v>买</v>
      </c>
      <c r="M645" s="4" t="str">
        <f t="shared" ca="1" si="31"/>
        <v/>
      </c>
      <c r="N645" s="3">
        <f ca="1">IF(L644="买",E645/E644-1,0)-IF(M645=1,计算结果!B$17,0)</f>
        <v>1.3420807375353228E-2</v>
      </c>
      <c r="O645" s="2">
        <f t="shared" ca="1" si="32"/>
        <v>5.5355700646867536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2">
        <v>535.5</v>
      </c>
      <c r="J646" s="32">
        <v>297.5</v>
      </c>
      <c r="K646" s="34">
        <f ca="1">IF(ROW()&gt;计算结果!B$18+1,SUM(OFFSET(I646,0,0,-计算结果!B$18,1))/SUM(OFFSET(J646,0,0,-计算结果!B$18,1)),SUM(OFFSET(I646,0,0,-ROW(),1))/SUM(OFFSET(J646,0,0,-ROW(),1)))</f>
        <v>1.3836122715745747</v>
      </c>
      <c r="L646" s="35" t="str">
        <f ca="1">(IF(K646&gt;计算结果!B$19,"卖",IF(K646&lt;计算结果!B$20,"买",'000300'!L645)))</f>
        <v>买</v>
      </c>
      <c r="M646" s="4" t="str">
        <f t="shared" ca="1" si="31"/>
        <v/>
      </c>
      <c r="N646" s="3">
        <f ca="1">IF(L645="买",E646/E645-1,0)-IF(M646=1,计算结果!B$17,0)</f>
        <v>1.0604381032696786E-2</v>
      </c>
      <c r="O646" s="2">
        <f t="shared" ca="1" si="32"/>
        <v>5.5942713588858819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2">
        <v>701.96226415094338</v>
      </c>
      <c r="J647" s="32">
        <v>133.96226415094338</v>
      </c>
      <c r="K647" s="34">
        <f ca="1">IF(ROW()&gt;计算结果!B$18+1,SUM(OFFSET(I647,0,0,-计算结果!B$18,1))/SUM(OFFSET(J647,0,0,-计算结果!B$18,1)),SUM(OFFSET(I647,0,0,-ROW(),1))/SUM(OFFSET(J647,0,0,-ROW(),1)))</f>
        <v>1.4128447119237373</v>
      </c>
      <c r="L647" s="35" t="str">
        <f ca="1">(IF(K647&gt;计算结果!B$19,"卖",IF(K647&lt;计算结果!B$20,"买",'000300'!L646)))</f>
        <v>买</v>
      </c>
      <c r="M647" s="4" t="str">
        <f t="shared" ca="1" si="31"/>
        <v/>
      </c>
      <c r="N647" s="3">
        <f ca="1">IF(L646="买",E647/E646-1,0)-IF(M647=1,计算结果!B$17,0)</f>
        <v>2.310069645692403E-2</v>
      </c>
      <c r="O647" s="2">
        <f t="shared" ca="1" si="32"/>
        <v>5.7235029234451682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2">
        <v>281</v>
      </c>
      <c r="J648" s="32">
        <v>562</v>
      </c>
      <c r="K648" s="34">
        <f ca="1">IF(ROW()&gt;计算结果!B$18+1,SUM(OFFSET(I648,0,0,-计算结果!B$18,1))/SUM(OFFSET(J648,0,0,-计算结果!B$18,1)),SUM(OFFSET(I648,0,0,-ROW(),1))/SUM(OFFSET(J648,0,0,-ROW(),1)))</f>
        <v>1.3754665630002902</v>
      </c>
      <c r="L648" s="35" t="str">
        <f ca="1">(IF(K648&gt;计算结果!B$19,"卖",IF(K648&lt;计算结果!B$20,"买",'000300'!L647)))</f>
        <v>买</v>
      </c>
      <c r="M648" s="4" t="str">
        <f t="shared" ca="1" si="31"/>
        <v/>
      </c>
      <c r="N648" s="3">
        <f ca="1">IF(L647="买",E648/E647-1,0)-IF(M648=1,计算结果!B$17,0)</f>
        <v>-1.0857751279254924E-2</v>
      </c>
      <c r="O648" s="2">
        <f t="shared" ca="1" si="32"/>
        <v>5.6613585522563126</v>
      </c>
      <c r="P648" s="3">
        <f ca="1">1-O648/MAX(O$2:O648)</f>
        <v>1.0857751279254813E-2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2">
        <v>458.57142857142816</v>
      </c>
      <c r="J649" s="32">
        <v>428.57142857142816</v>
      </c>
      <c r="K649" s="34">
        <f ca="1">IF(ROW()&gt;计算结果!B$18+1,SUM(OFFSET(I649,0,0,-计算结果!B$18,1))/SUM(OFFSET(J649,0,0,-计算结果!B$18,1)),SUM(OFFSET(I649,0,0,-ROW(),1))/SUM(OFFSET(J649,0,0,-ROW(),1)))</f>
        <v>1.343006094970558</v>
      </c>
      <c r="L649" s="35" t="str">
        <f ca="1">(IF(K649&gt;计算结果!B$19,"卖",IF(K649&lt;计算结果!B$20,"买",'000300'!L648)))</f>
        <v>买</v>
      </c>
      <c r="M649" s="4" t="str">
        <f t="shared" ca="1" si="31"/>
        <v/>
      </c>
      <c r="N649" s="3">
        <f ca="1">IF(L648="买",E649/E648-1,0)-IF(M649=1,计算结果!B$17,0)</f>
        <v>5.4474258114711738E-4</v>
      </c>
      <c r="O649" s="2">
        <f t="shared" ca="1" si="32"/>
        <v>5.6644425353268684</v>
      </c>
      <c r="P649" s="3">
        <f ca="1">1-O649/MAX(O$2:O649)</f>
        <v>1.0318923377565015E-2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2">
        <v>514.67213114754099</v>
      </c>
      <c r="J650" s="32">
        <v>319.67213114754099</v>
      </c>
      <c r="K650" s="34">
        <f ca="1">IF(ROW()&gt;计算结果!B$18+1,SUM(OFFSET(I650,0,0,-计算结果!B$18,1))/SUM(OFFSET(J650,0,0,-计算结果!B$18,1)),SUM(OFFSET(I650,0,0,-ROW(),1))/SUM(OFFSET(J650,0,0,-ROW(),1)))</f>
        <v>1.4016052275909359</v>
      </c>
      <c r="L650" s="35" t="str">
        <f ca="1">(IF(K650&gt;计算结果!B$19,"卖",IF(K650&lt;计算结果!B$20,"买",'000300'!L649)))</f>
        <v>买</v>
      </c>
      <c r="M650" s="4" t="str">
        <f t="shared" ca="1" si="31"/>
        <v/>
      </c>
      <c r="N650" s="3">
        <f ca="1">IF(L649="买",E650/E649-1,0)-IF(M650=1,计算结果!B$17,0)</f>
        <v>9.0970959772525006E-3</v>
      </c>
      <c r="O650" s="2">
        <f t="shared" ca="1" si="32"/>
        <v>5.715972512728368</v>
      </c>
      <c r="P650" s="3">
        <f ca="1">1-O650/MAX(O$2:O650)</f>
        <v>1.315699636660117E-3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2">
        <v>171.45945945945948</v>
      </c>
      <c r="J651" s="32">
        <v>659.45945945945948</v>
      </c>
      <c r="K651" s="34">
        <f ca="1">IF(ROW()&gt;计算结果!B$18+1,SUM(OFFSET(I651,0,0,-计算结果!B$18,1))/SUM(OFFSET(J651,0,0,-计算结果!B$18,1)),SUM(OFFSET(I651,0,0,-ROW(),1))/SUM(OFFSET(J651,0,0,-ROW(),1)))</f>
        <v>1.4087523546960115</v>
      </c>
      <c r="L651" s="35" t="str">
        <f ca="1">(IF(K651&gt;计算结果!B$19,"卖",IF(K651&lt;计算结果!B$20,"买",'000300'!L650)))</f>
        <v>买</v>
      </c>
      <c r="M651" s="4" t="str">
        <f t="shared" ca="1" si="31"/>
        <v/>
      </c>
      <c r="N651" s="3">
        <f ca="1">IF(L650="买",E651/E650-1,0)-IF(M651=1,计算结果!B$17,0)</f>
        <v>-2.1664658797791558E-2</v>
      </c>
      <c r="O651" s="2">
        <f t="shared" ca="1" si="32"/>
        <v>5.5921379185425524</v>
      </c>
      <c r="P651" s="3">
        <f ca="1">1-O651/MAX(O$2:O651)</f>
        <v>2.2951854250743198E-2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2">
        <v>633.33333333333337</v>
      </c>
      <c r="J652" s="32">
        <v>208.33333333333337</v>
      </c>
      <c r="K652" s="34">
        <f ca="1">IF(ROW()&gt;计算结果!B$18+1,SUM(OFFSET(I652,0,0,-计算结果!B$18,1))/SUM(OFFSET(J652,0,0,-计算结果!B$18,1)),SUM(OFFSET(I652,0,0,-ROW(),1))/SUM(OFFSET(J652,0,0,-ROW(),1)))</f>
        <v>1.4234521072837223</v>
      </c>
      <c r="L652" s="35" t="str">
        <f ca="1">(IF(K652&gt;计算结果!B$19,"卖",IF(K652&lt;计算结果!B$20,"买",'000300'!L651)))</f>
        <v>买</v>
      </c>
      <c r="M652" s="4" t="str">
        <f t="shared" ca="1" si="31"/>
        <v/>
      </c>
      <c r="N652" s="3">
        <f ca="1">IF(L651="买",E652/E651-1,0)-IF(M652=1,计算结果!B$17,0)</f>
        <v>1.5568133958098418E-2</v>
      </c>
      <c r="O652" s="2">
        <f t="shared" ca="1" si="32"/>
        <v>5.6791970707705843</v>
      </c>
      <c r="P652" s="3">
        <f ca="1">1-O652/MAX(O$2:O652)</f>
        <v>7.7410378342070985E-3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2">
        <v>47.744680851063826</v>
      </c>
      <c r="J653" s="32">
        <v>795.74468085106378</v>
      </c>
      <c r="K653" s="34">
        <f ca="1">IF(ROW()&gt;计算结果!B$18+1,SUM(OFFSET(I653,0,0,-计算结果!B$18,1))/SUM(OFFSET(J653,0,0,-计算结果!B$18,1)),SUM(OFFSET(I653,0,0,-ROW(),1))/SUM(OFFSET(J653,0,0,-ROW(),1)))</f>
        <v>1.3474975649387959</v>
      </c>
      <c r="L653" s="35" t="str">
        <f ca="1">(IF(K653&gt;计算结果!B$19,"卖",IF(K653&lt;计算结果!B$20,"买",'000300'!L652)))</f>
        <v>买</v>
      </c>
      <c r="M653" s="4" t="str">
        <f t="shared" ca="1" si="31"/>
        <v/>
      </c>
      <c r="N653" s="3">
        <f ca="1">IF(L652="买",E653/E652-1,0)-IF(M653=1,计算结果!B$17,0)</f>
        <v>-4.7074510620729648E-2</v>
      </c>
      <c r="O653" s="2">
        <f t="shared" ca="1" si="32"/>
        <v>5.4118516479453778</v>
      </c>
      <c r="P653" s="3">
        <f ca="1">1-O653/MAX(O$2:O653)</f>
        <v>5.4451142887194881E-2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2">
        <v>514.66666666666663</v>
      </c>
      <c r="J654" s="32">
        <v>321.66666666666663</v>
      </c>
      <c r="K654" s="34">
        <f ca="1">IF(ROW()&gt;计算结果!B$18+1,SUM(OFFSET(I654,0,0,-计算结果!B$18,1))/SUM(OFFSET(J654,0,0,-计算结果!B$18,1)),SUM(OFFSET(I654,0,0,-ROW(),1))/SUM(OFFSET(J654,0,0,-ROW(),1)))</f>
        <v>1.3955667176952726</v>
      </c>
      <c r="L654" s="35" t="str">
        <f ca="1">(IF(K654&gt;计算结果!B$19,"卖",IF(K654&lt;计算结果!B$20,"买",'000300'!L653)))</f>
        <v>买</v>
      </c>
      <c r="M654" s="4" t="str">
        <f t="shared" ca="1" si="31"/>
        <v/>
      </c>
      <c r="N654" s="3">
        <f ca="1">IF(L653="买",E654/E653-1,0)-IF(M654=1,计算结果!B$17,0)</f>
        <v>1.5372485651110601E-2</v>
      </c>
      <c r="O654" s="2">
        <f t="shared" ca="1" si="32"/>
        <v>5.4950452597493573</v>
      </c>
      <c r="P654" s="3">
        <f ca="1">1-O654/MAX(O$2:O654)</f>
        <v>3.9915706648804283E-2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2">
        <v>665.23943661971839</v>
      </c>
      <c r="J655" s="32">
        <v>173.23943661971839</v>
      </c>
      <c r="K655" s="34">
        <f ca="1">IF(ROW()&gt;计算结果!B$18+1,SUM(OFFSET(I655,0,0,-计算结果!B$18,1))/SUM(OFFSET(J655,0,0,-计算结果!B$18,1)),SUM(OFFSET(I655,0,0,-ROW(),1))/SUM(OFFSET(J655,0,0,-ROW(),1)))</f>
        <v>1.4843611753584507</v>
      </c>
      <c r="L655" s="35" t="str">
        <f ca="1">(IF(K655&gt;计算结果!B$19,"卖",IF(K655&lt;计算结果!B$20,"买",'000300'!L654)))</f>
        <v>买</v>
      </c>
      <c r="M655" s="4" t="str">
        <f t="shared" ca="1" si="31"/>
        <v/>
      </c>
      <c r="N655" s="3">
        <f ca="1">IF(L654="买",E655/E654-1,0)-IF(M655=1,计算结果!B$17,0)</f>
        <v>2.8274833456983339E-2</v>
      </c>
      <c r="O655" s="2">
        <f t="shared" ca="1" si="32"/>
        <v>5.6504167493073565</v>
      </c>
      <c r="P655" s="3">
        <f ca="1">1-O655/MAX(O$2:O655)</f>
        <v>1.2769483149633554E-2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2">
        <v>557.75728155339812</v>
      </c>
      <c r="J656" s="32">
        <v>274.75728155339812</v>
      </c>
      <c r="K656" s="34">
        <f ca="1">IF(ROW()&gt;计算结果!B$18+1,SUM(OFFSET(I656,0,0,-计算结果!B$18,1))/SUM(OFFSET(J656,0,0,-计算结果!B$18,1)),SUM(OFFSET(I656,0,0,-ROW(),1))/SUM(OFFSET(J656,0,0,-ROW(),1)))</f>
        <v>1.4466608511426522</v>
      </c>
      <c r="L656" s="35" t="str">
        <f ca="1">(IF(K656&gt;计算结果!B$19,"卖",IF(K656&lt;计算结果!B$20,"买",'000300'!L655)))</f>
        <v>买</v>
      </c>
      <c r="M656" s="4" t="str">
        <f t="shared" ca="1" si="31"/>
        <v/>
      </c>
      <c r="N656" s="3">
        <f ca="1">IF(L655="买",E656/E655-1,0)-IF(M656=1,计算结果!B$17,0)</f>
        <v>8.8430402413470777E-3</v>
      </c>
      <c r="O656" s="2">
        <f t="shared" ca="1" si="32"/>
        <v>5.7003836120018629</v>
      </c>
      <c r="P656" s="3">
        <f ca="1">1-O656/MAX(O$2:O656)</f>
        <v>4.0393639616399524E-3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2">
        <v>709.91348088531186</v>
      </c>
      <c r="J657" s="32">
        <v>118.91348088531186</v>
      </c>
      <c r="K657" s="34">
        <f ca="1">IF(ROW()&gt;计算结果!B$18+1,SUM(OFFSET(I657,0,0,-计算结果!B$18,1))/SUM(OFFSET(J657,0,0,-计算结果!B$18,1)),SUM(OFFSET(I657,0,0,-ROW(),1))/SUM(OFFSET(J657,0,0,-ROW(),1)))</f>
        <v>1.4309480652321018</v>
      </c>
      <c r="L657" s="35" t="str">
        <f ca="1">(IF(K657&gt;计算结果!B$19,"卖",IF(K657&lt;计算结果!B$20,"买",'000300'!L656)))</f>
        <v>买</v>
      </c>
      <c r="M657" s="4" t="str">
        <f t="shared" ca="1" si="31"/>
        <v/>
      </c>
      <c r="N657" s="3">
        <f ca="1">IF(L656="买",E657/E656-1,0)-IF(M657=1,计算结果!B$17,0)</f>
        <v>1.8829855038093202E-2</v>
      </c>
      <c r="O657" s="2">
        <f t="shared" ca="1" si="32"/>
        <v>5.8077210090773805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2">
        <v>385.28571428571456</v>
      </c>
      <c r="J658" s="32">
        <v>414.28571428571456</v>
      </c>
      <c r="K658" s="34">
        <f ca="1">IF(ROW()&gt;计算结果!B$18+1,SUM(OFFSET(I658,0,0,-计算结果!B$18,1))/SUM(OFFSET(J658,0,0,-计算结果!B$18,1)),SUM(OFFSET(I658,0,0,-ROW(),1))/SUM(OFFSET(J658,0,0,-ROW(),1)))</f>
        <v>1.4669775180668356</v>
      </c>
      <c r="L658" s="35" t="str">
        <f ca="1">(IF(K658&gt;计算结果!B$19,"卖",IF(K658&lt;计算结果!B$20,"买",'000300'!L657)))</f>
        <v>买</v>
      </c>
      <c r="M658" s="4" t="str">
        <f t="shared" ca="1" si="31"/>
        <v/>
      </c>
      <c r="N658" s="3">
        <f ca="1">IF(L657="买",E658/E657-1,0)-IF(M658=1,计算结果!B$17,0)</f>
        <v>-4.0135226799492552E-3</v>
      </c>
      <c r="O658" s="2">
        <f t="shared" ca="1" si="32"/>
        <v>5.7844115890886307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2">
        <v>247.38983050847452</v>
      </c>
      <c r="J659" s="32">
        <v>603.38983050847446</v>
      </c>
      <c r="K659" s="34">
        <f ca="1">IF(ROW()&gt;计算结果!B$18+1,SUM(OFFSET(I659,0,0,-计算结果!B$18,1))/SUM(OFFSET(J659,0,0,-计算结果!B$18,1)),SUM(OFFSET(I659,0,0,-ROW(),1))/SUM(OFFSET(J659,0,0,-ROW(),1)))</f>
        <v>1.4138974170298284</v>
      </c>
      <c r="L659" s="35" t="str">
        <f ca="1">(IF(K659&gt;计算结果!B$19,"卖",IF(K659&lt;计算结果!B$20,"买",'000300'!L658)))</f>
        <v>买</v>
      </c>
      <c r="M659" s="4" t="str">
        <f t="shared" ca="1" si="31"/>
        <v/>
      </c>
      <c r="N659" s="3">
        <f ca="1">IF(L658="买",E659/E658-1,0)-IF(M659=1,计算结果!B$17,0)</f>
        <v>-1.051153584913922E-2</v>
      </c>
      <c r="O659" s="2">
        <f t="shared" ca="1" si="32"/>
        <v>5.7236085393037488</v>
      </c>
      <c r="P659" s="3">
        <f ca="1">1-O659/MAX(O$2:O659)</f>
        <v>1.4482870241556922E-2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2">
        <v>560.81818181818187</v>
      </c>
      <c r="J660" s="32">
        <v>281.81818181818187</v>
      </c>
      <c r="K660" s="34">
        <f ca="1">IF(ROW()&gt;计算结果!B$18+1,SUM(OFFSET(I660,0,0,-计算结果!B$18,1))/SUM(OFFSET(J660,0,0,-计算结果!B$18,1)),SUM(OFFSET(I660,0,0,-ROW(),1))/SUM(OFFSET(J660,0,0,-ROW(),1)))</f>
        <v>1.4130646771866424</v>
      </c>
      <c r="L660" s="35" t="str">
        <f ca="1">(IF(K660&gt;计算结果!B$19,"卖",IF(K660&lt;计算结果!B$20,"买",'000300'!L659)))</f>
        <v>买</v>
      </c>
      <c r="M660" s="4" t="str">
        <f t="shared" ca="1" si="31"/>
        <v/>
      </c>
      <c r="N660" s="3">
        <f ca="1">IF(L659="买",E660/E659-1,0)-IF(M660=1,计算结果!B$17,0)</f>
        <v>1.3959444722259517E-2</v>
      </c>
      <c r="O660" s="2">
        <f t="shared" ca="1" si="32"/>
        <v>5.8035069363200122</v>
      </c>
      <c r="P660" s="3">
        <f ca="1">1-O660/MAX(O$2:O660)</f>
        <v>7.2559834585406158E-4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2">
        <v>249.10344827586201</v>
      </c>
      <c r="J661" s="32">
        <v>593.10344827586198</v>
      </c>
      <c r="K661" s="34">
        <f ca="1">IF(ROW()&gt;计算结果!B$18+1,SUM(OFFSET(I661,0,0,-计算结果!B$18,1))/SUM(OFFSET(J661,0,0,-计算结果!B$18,1)),SUM(OFFSET(I661,0,0,-ROW(),1))/SUM(OFFSET(J661,0,0,-ROW(),1)))</f>
        <v>1.4058986162919513</v>
      </c>
      <c r="L661" s="35" t="str">
        <f ca="1">(IF(K661&gt;计算结果!B$19,"卖",IF(K661&lt;计算结果!B$20,"买",'000300'!L660)))</f>
        <v>买</v>
      </c>
      <c r="M661" s="4" t="str">
        <f t="shared" ca="1" si="31"/>
        <v/>
      </c>
      <c r="N661" s="3">
        <f ca="1">IF(L660="买",E661/E660-1,0)-IF(M661=1,计算结果!B$17,0)</f>
        <v>-4.880871787032337E-3</v>
      </c>
      <c r="O661" s="2">
        <f t="shared" ca="1" si="32"/>
        <v>5.7751807630486818</v>
      </c>
      <c r="P661" s="3">
        <f ca="1">1-O661/MAX(O$2:O661)</f>
        <v>5.6029285803913531E-3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2">
        <v>407.33333333333292</v>
      </c>
      <c r="J662" s="32">
        <v>433.33333333333292</v>
      </c>
      <c r="K662" s="34">
        <f ca="1">IF(ROW()&gt;计算结果!B$18+1,SUM(OFFSET(I662,0,0,-计算结果!B$18,1))/SUM(OFFSET(J662,0,0,-计算结果!B$18,1)),SUM(OFFSET(I662,0,0,-ROW(),1))/SUM(OFFSET(J662,0,0,-ROW(),1)))</f>
        <v>1.4471645428573312</v>
      </c>
      <c r="L662" s="35" t="str">
        <f ca="1">(IF(K662&gt;计算结果!B$19,"卖",IF(K662&lt;计算结果!B$20,"买",'000300'!L661)))</f>
        <v>买</v>
      </c>
      <c r="M662" s="4" t="str">
        <f t="shared" ca="1" si="31"/>
        <v/>
      </c>
      <c r="N662" s="3">
        <f ca="1">IF(L661="买",E662/E661-1,0)-IF(M662=1,计算结果!B$17,0)</f>
        <v>8.3758526727746307E-3</v>
      </c>
      <c r="O662" s="2">
        <f t="shared" ca="1" si="32"/>
        <v>5.82355282627862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2">
        <v>326.31578947368422</v>
      </c>
      <c r="J663" s="32">
        <v>526.31578947368416</v>
      </c>
      <c r="K663" s="34">
        <f ca="1">IF(ROW()&gt;计算结果!B$18+1,SUM(OFFSET(I663,0,0,-计算结果!B$18,1))/SUM(OFFSET(J663,0,0,-计算结果!B$18,1)),SUM(OFFSET(I663,0,0,-ROW(),1))/SUM(OFFSET(J663,0,0,-ROW(),1)))</f>
        <v>1.3846893004107879</v>
      </c>
      <c r="L663" s="35" t="str">
        <f ca="1">(IF(K663&gt;计算结果!B$19,"卖",IF(K663&lt;计算结果!B$20,"买",'000300'!L662)))</f>
        <v>买</v>
      </c>
      <c r="M663" s="4" t="str">
        <f t="shared" ca="1" si="31"/>
        <v/>
      </c>
      <c r="N663" s="3">
        <f ca="1">IF(L662="买",E663/E662-1,0)-IF(M663=1,计算结果!B$17,0)</f>
        <v>-1.0751011081085893E-2</v>
      </c>
      <c r="O663" s="2">
        <f t="shared" ca="1" si="32"/>
        <v>5.7609437453120096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2">
        <v>262.37037037037038</v>
      </c>
      <c r="J664" s="32">
        <v>570.37037037037044</v>
      </c>
      <c r="K664" s="34">
        <f ca="1">IF(ROW()&gt;计算结果!B$18+1,SUM(OFFSET(I664,0,0,-计算结果!B$18,1))/SUM(OFFSET(J664,0,0,-计算结果!B$18,1)),SUM(OFFSET(I664,0,0,-ROW(),1))/SUM(OFFSET(J664,0,0,-ROW(),1)))</f>
        <v>1.3603640919769593</v>
      </c>
      <c r="L664" s="35" t="str">
        <f ca="1">(IF(K664&gt;计算结果!B$19,"卖",IF(K664&lt;计算结果!B$20,"买",'000300'!L663)))</f>
        <v>买</v>
      </c>
      <c r="M664" s="4" t="str">
        <f t="shared" ca="1" si="31"/>
        <v/>
      </c>
      <c r="N664" s="3">
        <f ca="1">IF(L663="买",E664/E663-1,0)-IF(M664=1,计算结果!B$17,0)</f>
        <v>-1.715976548320497E-2</v>
      </c>
      <c r="O664" s="2">
        <f t="shared" ca="1" si="32"/>
        <v>5.6620873016805193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2">
        <v>595.08609271523187</v>
      </c>
      <c r="J665" s="32">
        <v>237.08609271523187</v>
      </c>
      <c r="K665" s="34">
        <f ca="1">IF(ROW()&gt;计算结果!B$18+1,SUM(OFFSET(I665,0,0,-计算结果!B$18,1))/SUM(OFFSET(J665,0,0,-计算结果!B$18,1)),SUM(OFFSET(I665,0,0,-ROW(),1))/SUM(OFFSET(J665,0,0,-ROW(),1)))</f>
        <v>1.3708648101678627</v>
      </c>
      <c r="L665" s="35" t="str">
        <f ca="1">(IF(K665&gt;计算结果!B$19,"卖",IF(K665&lt;计算结果!B$20,"买",'000300'!L664)))</f>
        <v>买</v>
      </c>
      <c r="M665" s="4" t="str">
        <f t="shared" ca="1" si="31"/>
        <v/>
      </c>
      <c r="N665" s="3">
        <f ca="1">IF(L664="买",E665/E664-1,0)-IF(M665=1,计算结果!B$17,0)</f>
        <v>1.2430470320946352E-2</v>
      </c>
      <c r="O665" s="2">
        <f t="shared" ca="1" si="32"/>
        <v>5.7324697098386661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2">
        <v>774.01350337584404</v>
      </c>
      <c r="J666" s="32">
        <v>54.013503375844039</v>
      </c>
      <c r="K666" s="34">
        <f ca="1">IF(ROW()&gt;计算结果!B$18+1,SUM(OFFSET(I666,0,0,-计算结果!B$18,1))/SUM(OFFSET(J666,0,0,-计算结果!B$18,1)),SUM(OFFSET(I666,0,0,-ROW(),1))/SUM(OFFSET(J666,0,0,-ROW(),1)))</f>
        <v>1.3624845576400264</v>
      </c>
      <c r="L666" s="35" t="str">
        <f ca="1">(IF(K666&gt;计算结果!B$19,"卖",IF(K666&lt;计算结果!B$20,"买",'000300'!L665)))</f>
        <v>买</v>
      </c>
      <c r="M666" s="4" t="str">
        <f t="shared" ca="1" si="31"/>
        <v/>
      </c>
      <c r="N666" s="3">
        <f ca="1">IF(L665="买",E666/E665-1,0)-IF(M666=1,计算结果!B$17,0)</f>
        <v>2.8216579520456531E-2</v>
      </c>
      <c r="O666" s="2">
        <f t="shared" ca="1" si="32"/>
        <v>5.8942203972549372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2">
        <v>337.76470588235298</v>
      </c>
      <c r="J667" s="32">
        <v>511.76470588235298</v>
      </c>
      <c r="K667" s="34">
        <f ca="1">IF(ROW()&gt;计算结果!B$18+1,SUM(OFFSET(I667,0,0,-计算结果!B$18,1))/SUM(OFFSET(J667,0,0,-计算结果!B$18,1)),SUM(OFFSET(I667,0,0,-ROW(),1))/SUM(OFFSET(J667,0,0,-ROW(),1)))</f>
        <v>1.2962462622678821</v>
      </c>
      <c r="L667" s="35" t="str">
        <f ca="1">(IF(K667&gt;计算结果!B$19,"卖",IF(K667&lt;计算结果!B$20,"买",'000300'!L666)))</f>
        <v>买</v>
      </c>
      <c r="M667" s="4" t="str">
        <f t="shared" ca="1" si="31"/>
        <v/>
      </c>
      <c r="N667" s="3">
        <f ca="1">IF(L666="买",E667/E666-1,0)-IF(M667=1,计算结果!B$17,0)</f>
        <v>1.2960484230783775E-2</v>
      </c>
      <c r="O667" s="2">
        <f t="shared" ca="1" si="32"/>
        <v>5.9706123477663242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2">
        <v>519.95081967213105</v>
      </c>
      <c r="J668" s="32">
        <v>322.95081967213105</v>
      </c>
      <c r="K668" s="34">
        <f ca="1">IF(ROW()&gt;计算结果!B$18+1,SUM(OFFSET(I668,0,0,-计算结果!B$18,1))/SUM(OFFSET(J668,0,0,-计算结果!B$18,1)),SUM(OFFSET(I668,0,0,-ROW(),1))/SUM(OFFSET(J668,0,0,-ROW(),1)))</f>
        <v>1.3202093912023953</v>
      </c>
      <c r="L668" s="35" t="str">
        <f ca="1">(IF(K668&gt;计算结果!B$19,"卖",IF(K668&lt;计算结果!B$20,"买",'000300'!L667)))</f>
        <v>买</v>
      </c>
      <c r="M668" s="4" t="str">
        <f t="shared" ca="1" si="31"/>
        <v/>
      </c>
      <c r="N668" s="3">
        <f ca="1">IF(L667="买",E668/E667-1,0)-IF(M668=1,计算结果!B$17,0)</f>
        <v>4.0313878658586599E-3</v>
      </c>
      <c r="O668" s="2">
        <f t="shared" ca="1" si="32"/>
        <v>5.9946822019368549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2">
        <v>276.70588235294116</v>
      </c>
      <c r="J669" s="32">
        <v>564.70588235294122</v>
      </c>
      <c r="K669" s="34">
        <f ca="1">IF(ROW()&gt;计算结果!B$18+1,SUM(OFFSET(I669,0,0,-计算结果!B$18,1))/SUM(OFFSET(J669,0,0,-计算结果!B$18,1)),SUM(OFFSET(I669,0,0,-ROW(),1))/SUM(OFFSET(J669,0,0,-ROW(),1)))</f>
        <v>1.2537156480498231</v>
      </c>
      <c r="L669" s="35" t="str">
        <f ca="1">(IF(K669&gt;计算结果!B$19,"卖",IF(K669&lt;计算结果!B$20,"买",'000300'!L668)))</f>
        <v>买</v>
      </c>
      <c r="M669" s="4" t="str">
        <f t="shared" ca="1" si="31"/>
        <v/>
      </c>
      <c r="N669" s="3">
        <f ca="1">IF(L668="买",E669/E668-1,0)-IF(M669=1,计算结果!B$17,0)</f>
        <v>1.7318747764683007E-3</v>
      </c>
      <c r="O669" s="2">
        <f t="shared" ca="1" si="32"/>
        <v>6.005064240835333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2">
        <v>204.23529411764707</v>
      </c>
      <c r="J670" s="32">
        <v>638.23529411764707</v>
      </c>
      <c r="K670" s="34">
        <f ca="1">IF(ROW()&gt;计算结果!B$18+1,SUM(OFFSET(I670,0,0,-计算结果!B$18,1))/SUM(OFFSET(J670,0,0,-计算结果!B$18,1)),SUM(OFFSET(I670,0,0,-ROW(),1))/SUM(OFFSET(J670,0,0,-ROW(),1)))</f>
        <v>1.1943632494062542</v>
      </c>
      <c r="L670" s="35" t="str">
        <f ca="1">(IF(K670&gt;计算结果!B$19,"卖",IF(K670&lt;计算结果!B$20,"买",'000300'!L669)))</f>
        <v>买</v>
      </c>
      <c r="M670" s="4" t="str">
        <f t="shared" ca="1" si="31"/>
        <v/>
      </c>
      <c r="N670" s="3">
        <f ca="1">IF(L669="买",E670/E669-1,0)-IF(M670=1,计算结果!B$17,0)</f>
        <v>1.3071251688428598E-2</v>
      </c>
      <c r="O670" s="2">
        <f t="shared" ca="1" si="32"/>
        <v>6.0835579469324736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2">
        <v>181.23287671232879</v>
      </c>
      <c r="J671" s="32">
        <v>671.23287671232879</v>
      </c>
      <c r="K671" s="34">
        <f ca="1">IF(ROW()&gt;计算结果!B$18+1,SUM(OFFSET(I671,0,0,-计算结果!B$18,1))/SUM(OFFSET(J671,0,0,-计算结果!B$18,1)),SUM(OFFSET(I671,0,0,-ROW(),1))/SUM(OFFSET(J671,0,0,-ROW(),1)))</f>
        <v>1.1466016589253647</v>
      </c>
      <c r="L671" s="35" t="str">
        <f ca="1">(IF(K671&gt;计算结果!B$19,"卖",IF(K671&lt;计算结果!B$20,"买",'000300'!L670)))</f>
        <v>买</v>
      </c>
      <c r="M671" s="4" t="str">
        <f t="shared" ca="1" si="31"/>
        <v/>
      </c>
      <c r="N671" s="3">
        <f ca="1">IF(L670="买",E671/E670-1,0)-IF(M671=1,计算结果!B$17,0)</f>
        <v>-3.9686948792376775E-3</v>
      </c>
      <c r="O671" s="2">
        <f t="shared" ca="1" si="32"/>
        <v>6.0594141616609374</v>
      </c>
      <c r="P671" s="3">
        <f ca="1">1-O671/MAX(O$2:O671)</f>
        <v>3.9686948792376775E-3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2">
        <v>403.33333333333331</v>
      </c>
      <c r="J672" s="32">
        <v>458.33333333333331</v>
      </c>
      <c r="K672" s="34">
        <f ca="1">IF(ROW()&gt;计算结果!B$18+1,SUM(OFFSET(I672,0,0,-计算结果!B$18,1))/SUM(OFFSET(J672,0,0,-计算结果!B$18,1)),SUM(OFFSET(I672,0,0,-ROW(),1))/SUM(OFFSET(J672,0,0,-ROW(),1)))</f>
        <v>1.1079435780283302</v>
      </c>
      <c r="L672" s="35" t="str">
        <f ca="1">(IF(K672&gt;计算结果!B$19,"卖",IF(K672&lt;计算结果!B$20,"买",'000300'!L671)))</f>
        <v>买</v>
      </c>
      <c r="M672" s="4" t="str">
        <f t="shared" ca="1" si="31"/>
        <v/>
      </c>
      <c r="N672" s="3">
        <f ca="1">IF(L671="买",E672/E671-1,0)-IF(M672=1,计算结果!B$17,0)</f>
        <v>1.4681326496107872E-2</v>
      </c>
      <c r="O672" s="2">
        <f t="shared" ca="1" si="32"/>
        <v>6.148374399343421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2">
        <v>557.23404255319144</v>
      </c>
      <c r="J673" s="32">
        <v>287.23404255319144</v>
      </c>
      <c r="K673" s="34">
        <f ca="1">IF(ROW()&gt;计算结果!B$18+1,SUM(OFFSET(I673,0,0,-计算结果!B$18,1))/SUM(OFFSET(J673,0,0,-计算结果!B$18,1)),SUM(OFFSET(I673,0,0,-ROW(),1))/SUM(OFFSET(J673,0,0,-ROW(),1)))</f>
        <v>1.1120792096947274</v>
      </c>
      <c r="L673" s="35" t="str">
        <f ca="1">(IF(K673&gt;计算结果!B$19,"卖",IF(K673&lt;计算结果!B$20,"买",'000300'!L672)))</f>
        <v>买</v>
      </c>
      <c r="M673" s="4" t="str">
        <f t="shared" ca="1" si="31"/>
        <v/>
      </c>
      <c r="N673" s="3">
        <f ca="1">IF(L672="买",E673/E672-1,0)-IF(M673=1,计算结果!B$17,0)</f>
        <v>9.5766518650850507E-3</v>
      </c>
      <c r="O673" s="2">
        <f t="shared" ca="1" si="32"/>
        <v>6.2072552405021346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2">
        <v>360</v>
      </c>
      <c r="J674" s="32">
        <v>480</v>
      </c>
      <c r="K674" s="34">
        <f ca="1">IF(ROW()&gt;计算结果!B$18+1,SUM(OFFSET(I674,0,0,-计算结果!B$18,1))/SUM(OFFSET(J674,0,0,-计算结果!B$18,1)),SUM(OFFSET(I674,0,0,-ROW(),1))/SUM(OFFSET(J674,0,0,-ROW(),1)))</f>
        <v>1.1430334333487215</v>
      </c>
      <c r="L674" s="35" t="str">
        <f ca="1">(IF(K674&gt;计算结果!B$19,"卖",IF(K674&lt;计算结果!B$20,"买",'000300'!L673)))</f>
        <v>买</v>
      </c>
      <c r="M674" s="4" t="str">
        <f t="shared" ca="1" si="31"/>
        <v/>
      </c>
      <c r="N674" s="3">
        <f ca="1">IF(L673="买",E674/E673-1,0)-IF(M674=1,计算结果!B$17,0)</f>
        <v>-9.0315116041652654E-3</v>
      </c>
      <c r="O674" s="2">
        <f t="shared" ca="1" si="32"/>
        <v>6.151194342767524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2">
        <v>182.38888888888891</v>
      </c>
      <c r="J675" s="32">
        <v>651.38888888888891</v>
      </c>
      <c r="K675" s="34">
        <f ca="1">IF(ROW()&gt;计算结果!B$18+1,SUM(OFFSET(I675,0,0,-计算结果!B$18,1))/SUM(OFFSET(J675,0,0,-计算结果!B$18,1)),SUM(OFFSET(I675,0,0,-ROW(),1))/SUM(OFFSET(J675,0,0,-ROW(),1)))</f>
        <v>1.0771462502936655</v>
      </c>
      <c r="L675" s="35" t="str">
        <f ca="1">(IF(K675&gt;计算结果!B$19,"卖",IF(K675&lt;计算结果!B$20,"买",'000300'!L674)))</f>
        <v>买</v>
      </c>
      <c r="M675" s="4" t="str">
        <f t="shared" ca="1" si="31"/>
        <v/>
      </c>
      <c r="N675" s="3">
        <f ca="1">IF(L674="买",E675/E674-1,0)-IF(M675=1,计算结果!B$17,0)</f>
        <v>-3.5777078768981396E-2</v>
      </c>
      <c r="O675" s="2">
        <f t="shared" ca="1" si="32"/>
        <v>5.9311225782430173</v>
      </c>
      <c r="P675" s="3">
        <f ca="1">1-O675/MAX(O$2:O675)</f>
        <v>4.4485469271081546E-2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2">
        <v>323.51351351351354</v>
      </c>
      <c r="J676" s="32">
        <v>513.51351351351354</v>
      </c>
      <c r="K676" s="34">
        <f ca="1">IF(ROW()&gt;计算结果!B$18+1,SUM(OFFSET(I676,0,0,-计算结果!B$18,1))/SUM(OFFSET(J676,0,0,-计算结果!B$18,1)),SUM(OFFSET(I676,0,0,-ROW(),1))/SUM(OFFSET(J676,0,0,-ROW(),1)))</f>
        <v>1.0553035817061795</v>
      </c>
      <c r="L676" s="35" t="str">
        <f ca="1">(IF(K676&gt;计算结果!B$19,"卖",IF(K676&lt;计算结果!B$20,"买",'000300'!L675)))</f>
        <v>买</v>
      </c>
      <c r="M676" s="4" t="str">
        <f t="shared" ca="1" si="31"/>
        <v/>
      </c>
      <c r="N676" s="3">
        <f ca="1">IF(L675="买",E676/E675-1,0)-IF(M676=1,计算结果!B$17,0)</f>
        <v>-3.0093932244124044E-4</v>
      </c>
      <c r="O676" s="2">
        <f t="shared" ca="1" si="32"/>
        <v>5.9293376702330045</v>
      </c>
      <c r="P676" s="3">
        <f ca="1">1-O676/MAX(O$2:O676)</f>
        <v>4.4773021166541915E-2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2">
        <v>178.27397260273975</v>
      </c>
      <c r="J677" s="32">
        <v>660.27397260273972</v>
      </c>
      <c r="K677" s="34">
        <f ca="1">IF(ROW()&gt;计算结果!B$18+1,SUM(OFFSET(I677,0,0,-计算结果!B$18,1))/SUM(OFFSET(J677,0,0,-计算结果!B$18,1)),SUM(OFFSET(I677,0,0,-ROW(),1))/SUM(OFFSET(J677,0,0,-ROW(),1)))</f>
        <v>1.0117354310808138</v>
      </c>
      <c r="L677" s="35" t="str">
        <f ca="1">(IF(K677&gt;计算结果!B$19,"卖",IF(K677&lt;计算结果!B$20,"买",'000300'!L676)))</f>
        <v>买</v>
      </c>
      <c r="M677" s="4" t="str">
        <f t="shared" ca="1" si="31"/>
        <v/>
      </c>
      <c r="N677" s="3">
        <f ca="1">IF(L676="买",E677/E676-1,0)-IF(M677=1,计算结果!B$17,0)</f>
        <v>-2.5183200749546719E-2</v>
      </c>
      <c r="O677" s="2">
        <f t="shared" ca="1" si="32"/>
        <v>5.7800179693716771</v>
      </c>
      <c r="P677" s="3">
        <f ca="1">1-O677/MAX(O$2:O677)</f>
        <v>6.8828693935887864E-2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2">
        <v>462.00000000000006</v>
      </c>
      <c r="J678" s="32">
        <v>385.00000000000006</v>
      </c>
      <c r="K678" s="34">
        <f ca="1">IF(ROW()&gt;计算结果!B$18+1,SUM(OFFSET(I678,0,0,-计算结果!B$18,1))/SUM(OFFSET(J678,0,0,-计算结果!B$18,1)),SUM(OFFSET(I678,0,0,-ROW(),1))/SUM(OFFSET(J678,0,0,-ROW(),1)))</f>
        <v>1.02462362826064</v>
      </c>
      <c r="L678" s="35" t="str">
        <f ca="1">(IF(K678&gt;计算结果!B$19,"卖",IF(K678&lt;计算结果!B$20,"买",'000300'!L677)))</f>
        <v>买</v>
      </c>
      <c r="M678" s="4" t="str">
        <f t="shared" ca="1" si="31"/>
        <v/>
      </c>
      <c r="N678" s="3">
        <f ca="1">IF(L677="买",E678/E677-1,0)-IF(M678=1,计算结果!B$17,0)</f>
        <v>1.2317548257891886E-2</v>
      </c>
      <c r="O678" s="2">
        <f t="shared" ca="1" si="32"/>
        <v>5.8512136196408946</v>
      </c>
      <c r="P678" s="3">
        <f ca="1">1-O678/MAX(O$2:O678)</f>
        <v>5.7358946437079061E-2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2">
        <v>213.27272727272734</v>
      </c>
      <c r="J679" s="32">
        <v>627.27272727272737</v>
      </c>
      <c r="K679" s="34">
        <f ca="1">IF(ROW()&gt;计算结果!B$18+1,SUM(OFFSET(I679,0,0,-计算结果!B$18,1))/SUM(OFFSET(J679,0,0,-计算结果!B$18,1)),SUM(OFFSET(I679,0,0,-ROW(),1))/SUM(OFFSET(J679,0,0,-ROW(),1)))</f>
        <v>1.0216655481253929</v>
      </c>
      <c r="L679" s="35" t="str">
        <f ca="1">(IF(K679&gt;计算结果!B$19,"卖",IF(K679&lt;计算结果!B$20,"买",'000300'!L678)))</f>
        <v>买</v>
      </c>
      <c r="M679" s="4" t="str">
        <f t="shared" ca="1" si="31"/>
        <v/>
      </c>
      <c r="N679" s="3">
        <f ca="1">IF(L678="买",E679/E678-1,0)-IF(M679=1,计算结果!B$17,0)</f>
        <v>8.6496789763343962E-3</v>
      </c>
      <c r="O679" s="2">
        <f t="shared" ca="1" si="32"/>
        <v>5.9018247390727439</v>
      </c>
      <c r="P679" s="3">
        <f ca="1">1-O679/MAX(O$2:O679)</f>
        <v>4.9205403933846092E-2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2">
        <v>47.936170212765958</v>
      </c>
      <c r="J680" s="32">
        <v>798.936170212766</v>
      </c>
      <c r="K680" s="34">
        <f ca="1">IF(ROW()&gt;计算结果!B$18+1,SUM(OFFSET(I680,0,0,-计算结果!B$18,1))/SUM(OFFSET(J680,0,0,-计算结果!B$18,1)),SUM(OFFSET(I680,0,0,-ROW(),1))/SUM(OFFSET(J680,0,0,-ROW(),1)))</f>
        <v>0.97486431841449628</v>
      </c>
      <c r="L680" s="35" t="str">
        <f ca="1">(IF(K680&gt;计算结果!B$19,"卖",IF(K680&lt;计算结果!B$20,"买",'000300'!L679)))</f>
        <v>买</v>
      </c>
      <c r="M680" s="4" t="str">
        <f t="shared" ca="1" si="31"/>
        <v/>
      </c>
      <c r="N680" s="3">
        <f ca="1">IF(L679="买",E680/E679-1,0)-IF(M680=1,计算结果!B$17,0)</f>
        <v>-4.5493834119838761E-2</v>
      </c>
      <c r="O680" s="2">
        <f t="shared" ca="1" si="32"/>
        <v>5.6333281033890081</v>
      </c>
      <c r="P680" s="3">
        <f ca="1">1-O680/MAX(O$2:O680)</f>
        <v>9.2460695569318796E-2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2">
        <v>436.99999999999955</v>
      </c>
      <c r="J681" s="32">
        <v>459.99999999999955</v>
      </c>
      <c r="K681" s="34">
        <f ca="1">IF(ROW()&gt;计算结果!B$18+1,SUM(OFFSET(I681,0,0,-计算结果!B$18,1))/SUM(OFFSET(J681,0,0,-计算结果!B$18,1)),SUM(OFFSET(I681,0,0,-ROW(),1))/SUM(OFFSET(J681,0,0,-ROW(),1)))</f>
        <v>0.99475985577822712</v>
      </c>
      <c r="L681" s="35" t="str">
        <f ca="1">(IF(K681&gt;计算结果!B$19,"卖",IF(K681&lt;计算结果!B$20,"买",'000300'!L680)))</f>
        <v>买</v>
      </c>
      <c r="M681" s="4" t="str">
        <f t="shared" ca="1" si="31"/>
        <v/>
      </c>
      <c r="N681" s="3">
        <f ca="1">IF(L680="买",E681/E680-1,0)-IF(M681=1,计算结果!B$17,0)</f>
        <v>1.1440270426844812E-2</v>
      </c>
      <c r="O681" s="2">
        <f t="shared" ca="1" si="32"/>
        <v>5.697774900294923</v>
      </c>
      <c r="P681" s="3">
        <f ca="1">1-O681/MAX(O$2:O681)</f>
        <v>8.207820050364123E-2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2">
        <v>610.9944134078213</v>
      </c>
      <c r="J682" s="32">
        <v>218.9944134078213</v>
      </c>
      <c r="K682" s="34">
        <f ca="1">IF(ROW()&gt;计算结果!B$18+1,SUM(OFFSET(I682,0,0,-计算结果!B$18,1))/SUM(OFFSET(J682,0,0,-计算结果!B$18,1)),SUM(OFFSET(I682,0,0,-ROW(),1))/SUM(OFFSET(J682,0,0,-ROW(),1)))</f>
        <v>1.0197487380802379</v>
      </c>
      <c r="L682" s="35" t="str">
        <f ca="1">(IF(K682&gt;计算结果!B$19,"卖",IF(K682&lt;计算结果!B$20,"买",'000300'!L681)))</f>
        <v>买</v>
      </c>
      <c r="M682" s="4" t="str">
        <f t="shared" ca="1" si="31"/>
        <v/>
      </c>
      <c r="N682" s="3">
        <f ca="1">IF(L681="买",E682/E681-1,0)-IF(M682=1,计算结果!B$17,0)</f>
        <v>2.1048007251413647E-2</v>
      </c>
      <c r="O682" s="2">
        <f t="shared" ca="1" si="32"/>
        <v>5.8177017077132529</v>
      </c>
      <c r="P682" s="3">
        <f ca="1">1-O682/MAX(O$2:O682)</f>
        <v>6.2757775811611238E-2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2">
        <v>727.00667779632727</v>
      </c>
      <c r="J683" s="32">
        <v>104.00667779632727</v>
      </c>
      <c r="K683" s="34">
        <f ca="1">IF(ROW()&gt;计算结果!B$18+1,SUM(OFFSET(I683,0,0,-计算结果!B$18,1))/SUM(OFFSET(J683,0,0,-计算结果!B$18,1)),SUM(OFFSET(I683,0,0,-ROW(),1))/SUM(OFFSET(J683,0,0,-ROW(),1)))</f>
        <v>1.0183054081812124</v>
      </c>
      <c r="L683" s="35" t="str">
        <f ca="1">(IF(K683&gt;计算结果!B$19,"卖",IF(K683&lt;计算结果!B$20,"买",'000300'!L682)))</f>
        <v>买</v>
      </c>
      <c r="M683" s="4" t="str">
        <f t="shared" ca="1" si="31"/>
        <v/>
      </c>
      <c r="N683" s="3">
        <f ca="1">IF(L682="买",E683/E682-1,0)-IF(M683=1,计算结果!B$17,0)</f>
        <v>1.5923069661387457E-2</v>
      </c>
      <c r="O683" s="2">
        <f t="shared" ca="1" si="32"/>
        <v>5.9103373772743435</v>
      </c>
      <c r="P683" s="3">
        <f ca="1">1-O683/MAX(O$2:O683)</f>
        <v>4.78340025862658E-2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2">
        <v>786.99624342599543</v>
      </c>
      <c r="J684" s="32">
        <v>54.996243425995431</v>
      </c>
      <c r="K684" s="34">
        <f ca="1">IF(ROW()&gt;计算结果!B$18+1,SUM(OFFSET(I684,0,0,-计算结果!B$18,1))/SUM(OFFSET(J684,0,0,-计算结果!B$18,1)),SUM(OFFSET(I684,0,0,-ROW(),1))/SUM(OFFSET(J684,0,0,-ROW(),1)))</f>
        <v>1.0667994615728678</v>
      </c>
      <c r="L684" s="35" t="str">
        <f ca="1">(IF(K684&gt;计算结果!B$19,"卖",IF(K684&lt;计算结果!B$20,"买",'000300'!L683)))</f>
        <v>买</v>
      </c>
      <c r="M684" s="4" t="str">
        <f t="shared" ca="1" si="31"/>
        <v/>
      </c>
      <c r="N684" s="3">
        <f ca="1">IF(L683="买",E684/E683-1,0)-IF(M684=1,计算结果!B$17,0)</f>
        <v>1.6524096374777253E-2</v>
      </c>
      <c r="O684" s="2">
        <f t="shared" ca="1" si="32"/>
        <v>6.0080003617038731</v>
      </c>
      <c r="P684" s="3">
        <f ca="1">1-O684/MAX(O$2:O684)</f>
        <v>3.2100319880215333E-2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2">
        <v>147</v>
      </c>
      <c r="J685" s="32">
        <v>700</v>
      </c>
      <c r="K685" s="34">
        <f ca="1">IF(ROW()&gt;计算结果!B$18+1,SUM(OFFSET(I685,0,0,-计算结果!B$18,1))/SUM(OFFSET(J685,0,0,-计算结果!B$18,1)),SUM(OFFSET(I685,0,0,-ROW(),1))/SUM(OFFSET(J685,0,0,-ROW(),1)))</f>
        <v>1.0350801475777693</v>
      </c>
      <c r="L685" s="35" t="str">
        <f ca="1">(IF(K685&gt;计算结果!B$19,"卖",IF(K685&lt;计算结果!B$20,"买",'000300'!L684)))</f>
        <v>买</v>
      </c>
      <c r="M685" s="4" t="str">
        <f t="shared" ca="1" si="31"/>
        <v/>
      </c>
      <c r="N685" s="3">
        <f ca="1">IF(L684="买",E685/E684-1,0)-IF(M685=1,计算结果!B$17,0)</f>
        <v>-1.4645234102247717E-2</v>
      </c>
      <c r="O685" s="2">
        <f t="shared" ca="1" si="32"/>
        <v>5.9200117899203306</v>
      </c>
      <c r="P685" s="3">
        <f ca="1">1-O685/MAX(O$2:O685)</f>
        <v>4.6275437283060272E-2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2">
        <v>205.8805970149254</v>
      </c>
      <c r="J686" s="32">
        <v>623.88059701492534</v>
      </c>
      <c r="K686" s="34">
        <f ca="1">IF(ROW()&gt;计算结果!B$18+1,SUM(OFFSET(I686,0,0,-计算结果!B$18,1))/SUM(OFFSET(J686,0,0,-计算结果!B$18,1)),SUM(OFFSET(I686,0,0,-ROW(),1))/SUM(OFFSET(J686,0,0,-ROW(),1)))</f>
        <v>1.0269822174311367</v>
      </c>
      <c r="L686" s="35" t="str">
        <f ca="1">(IF(K686&gt;计算结果!B$19,"卖",IF(K686&lt;计算结果!B$20,"买",'000300'!L685)))</f>
        <v>买</v>
      </c>
      <c r="M686" s="4" t="str">
        <f t="shared" ca="1" si="31"/>
        <v/>
      </c>
      <c r="N686" s="3">
        <f ca="1">IF(L685="买",E686/E685-1,0)-IF(M686=1,计算结果!B$17,0)</f>
        <v>-2.3602956524531371E-2</v>
      </c>
      <c r="O686" s="2">
        <f t="shared" ca="1" si="32"/>
        <v>5.7802820090181282</v>
      </c>
      <c r="P686" s="3">
        <f ca="1">1-O686/MAX(O$2:O686)</f>
        <v>6.8786156673245946E-2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2">
        <v>612.56321839080465</v>
      </c>
      <c r="J687" s="32">
        <v>223.56321839080465</v>
      </c>
      <c r="K687" s="34">
        <f ca="1">IF(ROW()&gt;计算结果!B$18+1,SUM(OFFSET(I687,0,0,-计算结果!B$18,1))/SUM(OFFSET(J687,0,0,-计算结果!B$18,1)),SUM(OFFSET(I687,0,0,-ROW(),1))/SUM(OFFSET(J687,0,0,-ROW(),1)))</f>
        <v>1.0065129251375804</v>
      </c>
      <c r="L687" s="35" t="str">
        <f ca="1">(IF(K687&gt;计算结果!B$19,"卖",IF(K687&lt;计算结果!B$20,"买",'000300'!L686)))</f>
        <v>买</v>
      </c>
      <c r="M687" s="4" t="str">
        <f t="shared" ca="1" si="31"/>
        <v/>
      </c>
      <c r="N687" s="3">
        <f ca="1">IF(L686="买",E687/E686-1,0)-IF(M687=1,计算结果!B$17,0)</f>
        <v>-2.0577643054086159E-2</v>
      </c>
      <c r="O687" s="2">
        <f t="shared" ca="1" si="32"/>
        <v>5.6613374290845968</v>
      </c>
      <c r="P687" s="3">
        <f ca="1">1-O687/MAX(O$2:O687)</f>
        <v>8.7948342748247588E-2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2">
        <v>553.86792452830184</v>
      </c>
      <c r="J688" s="32">
        <v>268.86792452830184</v>
      </c>
      <c r="K688" s="34">
        <f ca="1">IF(ROW()&gt;计算结果!B$18+1,SUM(OFFSET(I688,0,0,-计算结果!B$18,1))/SUM(OFFSET(J688,0,0,-计算结果!B$18,1)),SUM(OFFSET(I688,0,0,-ROW(),1))/SUM(OFFSET(J688,0,0,-ROW(),1)))</f>
        <v>1.0160534733283981</v>
      </c>
      <c r="L688" s="35" t="str">
        <f ca="1">(IF(K688&gt;计算结果!B$19,"卖",IF(K688&lt;计算结果!B$20,"买",'000300'!L687)))</f>
        <v>买</v>
      </c>
      <c r="M688" s="4" t="str">
        <f t="shared" ca="1" si="31"/>
        <v/>
      </c>
      <c r="N688" s="3">
        <f ca="1">IF(L687="买",E688/E687-1,0)-IF(M688=1,计算结果!B$17,0)</f>
        <v>-7.9771505752466165E-3</v>
      </c>
      <c r="O688" s="2">
        <f t="shared" ca="1" si="32"/>
        <v>5.6161760879555098</v>
      </c>
      <c r="P688" s="3">
        <f ca="1">1-O688/MAX(O$2:O688)</f>
        <v>9.5223916150547927E-2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2">
        <v>338.32258064516122</v>
      </c>
      <c r="J689" s="32">
        <v>490.32258064516122</v>
      </c>
      <c r="K689" s="34">
        <f ca="1">IF(ROW()&gt;计算结果!B$18+1,SUM(OFFSET(I689,0,0,-计算结果!B$18,1))/SUM(OFFSET(J689,0,0,-计算结果!B$18,1)),SUM(OFFSET(I689,0,0,-ROW(),1))/SUM(OFFSET(J689,0,0,-ROW(),1)))</f>
        <v>0.99545952125447279</v>
      </c>
      <c r="L689" s="35" t="str">
        <f ca="1">(IF(K689&gt;计算结果!B$19,"卖",IF(K689&lt;计算结果!B$20,"买",'000300'!L688)))</f>
        <v>买</v>
      </c>
      <c r="M689" s="4" t="str">
        <f t="shared" ca="1" si="31"/>
        <v/>
      </c>
      <c r="N689" s="3">
        <f ca="1">IF(L688="买",E689/E688-1,0)-IF(M689=1,计算结果!B$17,0)</f>
        <v>6.2209100055476974E-3</v>
      </c>
      <c r="O689" s="2">
        <f t="shared" ca="1" si="32"/>
        <v>5.65111381397399</v>
      </c>
      <c r="P689" s="3">
        <f ca="1">1-O689/MAX(O$2:O689)</f>
        <v>8.9595385557748597E-2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2">
        <v>68.538461538461533</v>
      </c>
      <c r="J690" s="32">
        <v>761.53846153846155</v>
      </c>
      <c r="K690" s="34">
        <f ca="1">IF(ROW()&gt;计算结果!B$18+1,SUM(OFFSET(I690,0,0,-计算结果!B$18,1))/SUM(OFFSET(J690,0,0,-计算结果!B$18,1)),SUM(OFFSET(I690,0,0,-ROW(),1))/SUM(OFFSET(J690,0,0,-ROW(),1)))</f>
        <v>0.95355307068065998</v>
      </c>
      <c r="L690" s="35" t="str">
        <f ca="1">(IF(K690&gt;计算结果!B$19,"卖",IF(K690&lt;计算结果!B$20,"买",'000300'!L689)))</f>
        <v>买</v>
      </c>
      <c r="M690" s="4" t="str">
        <f t="shared" ca="1" si="31"/>
        <v/>
      </c>
      <c r="N690" s="3">
        <f ca="1">IF(L689="买",E690/E689-1,0)-IF(M690=1,计算结果!B$17,0)</f>
        <v>-4.8024251349841007E-2</v>
      </c>
      <c r="O690" s="2">
        <f t="shared" ca="1" si="32"/>
        <v>5.3797233037651448</v>
      </c>
      <c r="P690" s="3">
        <f ca="1">1-O690/MAX(O$2:O690)</f>
        <v>0.13331688559177834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2">
        <v>335.75000000000011</v>
      </c>
      <c r="J691" s="32">
        <v>493.75000000000011</v>
      </c>
      <c r="K691" s="34">
        <f ca="1">IF(ROW()&gt;计算结果!B$18+1,SUM(OFFSET(I691,0,0,-计算结果!B$18,1))/SUM(OFFSET(J691,0,0,-计算结果!B$18,1)),SUM(OFFSET(I691,0,0,-ROW(),1))/SUM(OFFSET(J691,0,0,-ROW(),1)))</f>
        <v>0.94598923374838817</v>
      </c>
      <c r="L691" s="35" t="str">
        <f ca="1">(IF(K691&gt;计算结果!B$19,"卖",IF(K691&lt;计算结果!B$20,"买",'000300'!L690)))</f>
        <v>买</v>
      </c>
      <c r="M691" s="4" t="str">
        <f t="shared" ca="1" si="31"/>
        <v/>
      </c>
      <c r="N691" s="3">
        <f ca="1">IF(L690="买",E691/E690-1,0)-IF(M691=1,计算结果!B$17,0)</f>
        <v>-1.0434519707794077E-2</v>
      </c>
      <c r="O691" s="2">
        <f t="shared" ca="1" si="32"/>
        <v>5.3235884749295286</v>
      </c>
      <c r="P691" s="3">
        <f ca="1">1-O691/MAX(O$2:O691)</f>
        <v>0.14236030762948326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2">
        <v>287.55319148936172</v>
      </c>
      <c r="J692" s="32">
        <v>542.55319148936178</v>
      </c>
      <c r="K692" s="34">
        <f ca="1">IF(ROW()&gt;计算结果!B$18+1,SUM(OFFSET(I692,0,0,-计算结果!B$18,1))/SUM(OFFSET(J692,0,0,-计算结果!B$18,1)),SUM(OFFSET(I692,0,0,-ROW(),1))/SUM(OFFSET(J692,0,0,-ROW(),1)))</f>
        <v>0.94313324098518714</v>
      </c>
      <c r="L692" s="35" t="str">
        <f ca="1">(IF(K692&gt;计算结果!B$19,"卖",IF(K692&lt;计算结果!B$20,"买",'000300'!L691)))</f>
        <v>买</v>
      </c>
      <c r="M692" s="4" t="str">
        <f t="shared" ca="1" si="31"/>
        <v/>
      </c>
      <c r="N692" s="3">
        <f ca="1">IF(L691="买",E692/E691-1,0)-IF(M692=1,计算结果!B$17,0)</f>
        <v>-1.2353884123066705E-2</v>
      </c>
      <c r="O692" s="2">
        <f t="shared" ca="1" si="32"/>
        <v>5.2578214797913558</v>
      </c>
      <c r="P692" s="3">
        <f ca="1">1-O692/MAX(O$2:O692)</f>
        <v>0.15295548900837119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2">
        <v>526.10958904109589</v>
      </c>
      <c r="J693" s="32">
        <v>304.10958904109589</v>
      </c>
      <c r="K693" s="34">
        <f ca="1">IF(ROW()&gt;计算结果!B$18+1,SUM(OFFSET(I693,0,0,-计算结果!B$18,1))/SUM(OFFSET(J693,0,0,-计算结果!B$18,1)),SUM(OFFSET(I693,0,0,-ROW(),1))/SUM(OFFSET(J693,0,0,-ROW(),1)))</f>
        <v>0.9595890314475839</v>
      </c>
      <c r="L693" s="35" t="str">
        <f ca="1">(IF(K693&gt;计算结果!B$19,"卖",IF(K693&lt;计算结果!B$20,"买",'000300'!L692)))</f>
        <v>买</v>
      </c>
      <c r="M693" s="4" t="str">
        <f t="shared" ca="1" si="31"/>
        <v/>
      </c>
      <c r="N693" s="3">
        <f ca="1">IF(L692="买",E693/E692-1,0)-IF(M693=1,计算结果!B$17,0)</f>
        <v>-7.8360869783559162E-3</v>
      </c>
      <c r="O693" s="2">
        <f t="shared" ca="1" si="32"/>
        <v>5.2166207333590426</v>
      </c>
      <c r="P693" s="3">
        <f ca="1">1-O693/MAX(O$2:O693)</f>
        <v>0.15959300347104055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2">
        <v>830.99931459904053</v>
      </c>
      <c r="J694" s="32">
        <v>13.999314599040531</v>
      </c>
      <c r="K694" s="34">
        <f ca="1">IF(ROW()&gt;计算结果!B$18+1,SUM(OFFSET(I694,0,0,-计算结果!B$18,1))/SUM(OFFSET(J694,0,0,-计算结果!B$18,1)),SUM(OFFSET(I694,0,0,-ROW(),1))/SUM(OFFSET(J694,0,0,-ROW(),1)))</f>
        <v>1.0086565838090049</v>
      </c>
      <c r="L694" s="35" t="str">
        <f ca="1">(IF(K694&gt;计算结果!B$19,"卖",IF(K694&lt;计算结果!B$20,"买",'000300'!L693)))</f>
        <v>买</v>
      </c>
      <c r="M694" s="4" t="str">
        <f t="shared" ca="1" si="31"/>
        <v/>
      </c>
      <c r="N694" s="3">
        <f ca="1">IF(L693="买",E694/E693-1,0)-IF(M694=1,计算结果!B$17,0)</f>
        <v>4.1838420485742933E-2</v>
      </c>
      <c r="O694" s="2">
        <f t="shared" ca="1" si="32"/>
        <v>5.4348759051159625</v>
      </c>
      <c r="P694" s="3">
        <f ca="1">1-O694/MAX(O$2:O694)</f>
        <v>0.12443170217110178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2">
        <v>201.41176470588238</v>
      </c>
      <c r="J695" s="32">
        <v>629.41176470588243</v>
      </c>
      <c r="K695" s="34">
        <f ca="1">IF(ROW()&gt;计算结果!B$18+1,SUM(OFFSET(I695,0,0,-计算结果!B$18,1))/SUM(OFFSET(J695,0,0,-计算结果!B$18,1)),SUM(OFFSET(I695,0,0,-ROW(),1))/SUM(OFFSET(J695,0,0,-ROW(),1)))</f>
        <v>0.95570227812132169</v>
      </c>
      <c r="L695" s="35" t="str">
        <f ca="1">(IF(K695&gt;计算结果!B$19,"卖",IF(K695&lt;计算结果!B$20,"买",'000300'!L694)))</f>
        <v>买</v>
      </c>
      <c r="M695" s="4" t="str">
        <f t="shared" ca="1" si="31"/>
        <v/>
      </c>
      <c r="N695" s="3">
        <f ca="1">IF(L694="买",E695/E694-1,0)-IF(M695=1,计算结果!B$17,0)</f>
        <v>-1.25886872824722E-2</v>
      </c>
      <c r="O695" s="2">
        <f t="shared" ca="1" si="32"/>
        <v>5.3664579519274147</v>
      </c>
      <c r="P695" s="3">
        <f ca="1">1-O695/MAX(O$2:O695)</f>
        <v>0.13545395766691626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2">
        <v>342.99999999999966</v>
      </c>
      <c r="J696" s="32">
        <v>349.99999999999966</v>
      </c>
      <c r="K696" s="34">
        <f ca="1">IF(ROW()&gt;计算结果!B$18+1,SUM(OFFSET(I696,0,0,-计算结果!B$18,1))/SUM(OFFSET(J696,0,0,-计算结果!B$18,1)),SUM(OFFSET(I696,0,0,-ROW(),1))/SUM(OFFSET(J696,0,0,-ROW(),1)))</f>
        <v>0.94442604533275187</v>
      </c>
      <c r="L696" s="35" t="str">
        <f ca="1">(IF(K696&gt;计算结果!B$19,"卖",IF(K696&lt;计算结果!B$20,"买",'000300'!L695)))</f>
        <v>买</v>
      </c>
      <c r="M696" s="4" t="str">
        <f t="shared" ca="1" si="31"/>
        <v/>
      </c>
      <c r="N696" s="3">
        <f ca="1">IF(L695="买",E696/E695-1,0)-IF(M696=1,计算结果!B$17,0)</f>
        <v>-1.4455502833042311E-2</v>
      </c>
      <c r="O696" s="2">
        <f t="shared" ca="1" si="32"/>
        <v>5.2888831037999253</v>
      </c>
      <c r="P696" s="3">
        <f ca="1">1-O696/MAX(O$2:O696)</f>
        <v>0.1479514054311577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2">
        <v>732.02054794520552</v>
      </c>
      <c r="J697" s="32">
        <v>107.02054794520552</v>
      </c>
      <c r="K697" s="34">
        <f ca="1">IF(ROW()&gt;计算结果!B$18+1,SUM(OFFSET(I697,0,0,-计算结果!B$18,1))/SUM(OFFSET(J697,0,0,-计算结果!B$18,1)),SUM(OFFSET(I697,0,0,-ROW(),1))/SUM(OFFSET(J697,0,0,-ROW(),1)))</f>
        <v>0.94700829715558998</v>
      </c>
      <c r="L697" s="35" t="str">
        <f ca="1">(IF(K697&gt;计算结果!B$19,"卖",IF(K697&lt;计算结果!B$20,"买",'000300'!L696)))</f>
        <v>买</v>
      </c>
      <c r="M697" s="4" t="str">
        <f t="shared" ca="1" si="31"/>
        <v/>
      </c>
      <c r="N697" s="3">
        <f ca="1">IF(L696="买",E697/E696-1,0)-IF(M697=1,计算结果!B$17,0)</f>
        <v>-2.6439494694128207E-3</v>
      </c>
      <c r="O697" s="2">
        <f t="shared" ca="1" si="32"/>
        <v>5.2748995641238468</v>
      </c>
      <c r="P697" s="3">
        <f ca="1">1-O697/MAX(O$2:O697)</f>
        <v>0.15020417886068194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2">
        <v>651.72527472527474</v>
      </c>
      <c r="J698" s="32">
        <v>174.72527472527474</v>
      </c>
      <c r="K698" s="34">
        <f ca="1">IF(ROW()&gt;计算结果!B$18+1,SUM(OFFSET(I698,0,0,-计算结果!B$18,1))/SUM(OFFSET(J698,0,0,-计算结果!B$18,1)),SUM(OFFSET(I698,0,0,-ROW(),1))/SUM(OFFSET(J698,0,0,-ROW(),1)))</f>
        <v>0.98194882237256031</v>
      </c>
      <c r="L698" s="35" t="str">
        <f ca="1">(IF(K698&gt;计算结果!B$19,"卖",IF(K698&lt;计算结果!B$20,"买",'000300'!L697)))</f>
        <v>买</v>
      </c>
      <c r="M698" s="4" t="str">
        <f t="shared" ca="1" si="31"/>
        <v/>
      </c>
      <c r="N698" s="3">
        <f ca="1">IF(L697="买",E698/E697-1,0)-IF(M698=1,计算结果!B$17,0)</f>
        <v>1.5008749764737539E-2</v>
      </c>
      <c r="O698" s="2">
        <f t="shared" ca="1" si="32"/>
        <v>5.3540692117159043</v>
      </c>
      <c r="P698" s="3">
        <f ca="1">1-O698/MAX(O$2:O698)</f>
        <v>0.13744980603008228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2">
        <v>211.72727272727278</v>
      </c>
      <c r="J699" s="32">
        <v>622.72727272727275</v>
      </c>
      <c r="K699" s="34">
        <f ca="1">IF(ROW()&gt;计算结果!B$18+1,SUM(OFFSET(I699,0,0,-计算结果!B$18,1))/SUM(OFFSET(J699,0,0,-计算结果!B$18,1)),SUM(OFFSET(I699,0,0,-ROW(),1))/SUM(OFFSET(J699,0,0,-ROW(),1)))</f>
        <v>0.96140992189889929</v>
      </c>
      <c r="L699" s="35" t="str">
        <f ca="1">(IF(K699&gt;计算结果!B$19,"卖",IF(K699&lt;计算结果!B$20,"买",'000300'!L698)))</f>
        <v>买</v>
      </c>
      <c r="M699" s="4" t="str">
        <f t="shared" ca="1" si="31"/>
        <v/>
      </c>
      <c r="N699" s="3">
        <f ca="1">IF(L698="买",E699/E698-1,0)-IF(M699=1,计算结果!B$17,0)</f>
        <v>-1.4155577210625436E-2</v>
      </c>
      <c r="O699" s="2">
        <f t="shared" ca="1" si="32"/>
        <v>5.2782792715984277</v>
      </c>
      <c r="P699" s="3">
        <f ca="1">1-O699/MAX(O$2:O699)</f>
        <v>0.14965970189886335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2">
        <v>54.49462365591399</v>
      </c>
      <c r="J700" s="32">
        <v>778.49462365591398</v>
      </c>
      <c r="K700" s="34">
        <f ca="1">IF(ROW()&gt;计算结果!B$18+1,SUM(OFFSET(I700,0,0,-计算结果!B$18,1))/SUM(OFFSET(J700,0,0,-计算结果!B$18,1)),SUM(OFFSET(I700,0,0,-ROW(),1))/SUM(OFFSET(J700,0,0,-ROW(),1)))</f>
        <v>0.91998946499319345</v>
      </c>
      <c r="L700" s="35" t="str">
        <f ca="1">(IF(K700&gt;计算结果!B$19,"卖",IF(K700&lt;计算结果!B$20,"买",'000300'!L699)))</f>
        <v>买</v>
      </c>
      <c r="M700" s="4" t="str">
        <f t="shared" ca="1" si="31"/>
        <v/>
      </c>
      <c r="N700" s="3">
        <f ca="1">IF(L699="买",E700/E699-1,0)-IF(M700=1,计算结果!B$17,0)</f>
        <v>-4.5021430200775536E-2</v>
      </c>
      <c r="O700" s="2">
        <f t="shared" ca="1" si="32"/>
        <v>5.0406435897919586</v>
      </c>
      <c r="P700" s="3">
        <f ca="1">1-O700/MAX(O$2:O700)</f>
        <v>0.18794323827673043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2">
        <v>698.90867579908672</v>
      </c>
      <c r="J701" s="32">
        <v>129.90867579908672</v>
      </c>
      <c r="K701" s="34">
        <f ca="1">IF(ROW()&gt;计算结果!B$18+1,SUM(OFFSET(I701,0,0,-计算结果!B$18,1))/SUM(OFFSET(J701,0,0,-计算结果!B$18,1)),SUM(OFFSET(I701,0,0,-ROW(),1))/SUM(OFFSET(J701,0,0,-ROW(),1)))</f>
        <v>0.96778156844351237</v>
      </c>
      <c r="L701" s="35" t="str">
        <f ca="1">(IF(K701&gt;计算结果!B$19,"卖",IF(K701&lt;计算结果!B$20,"买",'000300'!L700)))</f>
        <v>买</v>
      </c>
      <c r="M701" s="4" t="str">
        <f t="shared" ca="1" si="31"/>
        <v/>
      </c>
      <c r="N701" s="3">
        <f ca="1">IF(L700="买",E701/E700-1,0)-IF(M701=1,计算结果!B$17,0)</f>
        <v>1.750401247113742E-2</v>
      </c>
      <c r="O701" s="2">
        <f t="shared" ca="1" si="32"/>
        <v>5.1288750780502363</v>
      </c>
      <c r="P701" s="3">
        <f ca="1">1-O701/MAX(O$2:O701)</f>
        <v>0.17372898659225477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2">
        <v>225.52380952380949</v>
      </c>
      <c r="J702" s="32">
        <v>609.52380952380952</v>
      </c>
      <c r="K702" s="34">
        <f ca="1">IF(ROW()&gt;计算结果!B$18+1,SUM(OFFSET(I702,0,0,-计算结果!B$18,1))/SUM(OFFSET(J702,0,0,-计算结果!B$18,1)),SUM(OFFSET(I702,0,0,-ROW(),1))/SUM(OFFSET(J702,0,0,-ROW(),1)))</f>
        <v>0.93097956297452322</v>
      </c>
      <c r="L702" s="35" t="str">
        <f ca="1">(IF(K702&gt;计算结果!B$19,"卖",IF(K702&lt;计算结果!B$20,"买",'000300'!L701)))</f>
        <v>买</v>
      </c>
      <c r="M702" s="4" t="str">
        <f t="shared" ca="1" si="31"/>
        <v/>
      </c>
      <c r="N702" s="3">
        <f ca="1">IF(L701="买",E702/E701-1,0)-IF(M702=1,计算结果!B$17,0)</f>
        <v>-1.1548219169055352E-2</v>
      </c>
      <c r="O702" s="2">
        <f t="shared" ca="1" si="32"/>
        <v>5.069645704558206</v>
      </c>
      <c r="P702" s="3">
        <f ca="1">1-O702/MAX(O$2:O702)</f>
        <v>0.18327094534812494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2">
        <v>292.1111111111112</v>
      </c>
      <c r="J703" s="32">
        <v>531.1111111111112</v>
      </c>
      <c r="K703" s="34">
        <f ca="1">IF(ROW()&gt;计算结果!B$18+1,SUM(OFFSET(I703,0,0,-计算结果!B$18,1))/SUM(OFFSET(J703,0,0,-计算结果!B$18,1)),SUM(OFFSET(I703,0,0,-ROW(),1))/SUM(OFFSET(J703,0,0,-ROW(),1)))</f>
        <v>0.95394690180073027</v>
      </c>
      <c r="L703" s="35" t="str">
        <f ca="1">(IF(K703&gt;计算结果!B$19,"卖",IF(K703&lt;计算结果!B$20,"买",'000300'!L702)))</f>
        <v>买</v>
      </c>
      <c r="M703" s="4" t="str">
        <f t="shared" ca="1" si="31"/>
        <v/>
      </c>
      <c r="N703" s="3">
        <f ca="1">IF(L702="买",E703/E702-1,0)-IF(M703=1,计算结果!B$17,0)</f>
        <v>-1.8526774553757508E-2</v>
      </c>
      <c r="O703" s="2">
        <f t="shared" ca="1" si="32"/>
        <v>4.9757215215224306</v>
      </c>
      <c r="P703" s="3">
        <f ca="1">1-O703/MAX(O$2:O703)</f>
        <v>0.19840230041516371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2">
        <v>359.99999999999966</v>
      </c>
      <c r="J704" s="32">
        <v>374.99999999999966</v>
      </c>
      <c r="K704" s="34">
        <f ca="1">IF(ROW()&gt;计算结果!B$18+1,SUM(OFFSET(I704,0,0,-计算结果!B$18,1))/SUM(OFFSET(J704,0,0,-计算结果!B$18,1)),SUM(OFFSET(I704,0,0,-ROW(),1))/SUM(OFFSET(J704,0,0,-ROW(),1)))</f>
        <v>0.94435100616931689</v>
      </c>
      <c r="L704" s="35" t="str">
        <f ca="1">(IF(K704&gt;计算结果!B$19,"卖",IF(K704&lt;计算结果!B$20,"买",'000300'!L703)))</f>
        <v>买</v>
      </c>
      <c r="M704" s="4" t="str">
        <f t="shared" ca="1" si="31"/>
        <v/>
      </c>
      <c r="N704" s="3">
        <f ca="1">IF(L703="买",E704/E703-1,0)-IF(M704=1,计算结果!B$17,0)</f>
        <v>-1.3245173683707701E-2</v>
      </c>
      <c r="O704" s="2">
        <f t="shared" ca="1" si="32"/>
        <v>4.9098172257681041</v>
      </c>
      <c r="P704" s="3">
        <f ca="1">1-O704/MAX(O$2:O704)</f>
        <v>0.20901960117062535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2">
        <v>796.99110122358172</v>
      </c>
      <c r="J705" s="32">
        <v>41.991101223581722</v>
      </c>
      <c r="K705" s="34">
        <f ca="1">IF(ROW()&gt;计算结果!B$18+1,SUM(OFFSET(I705,0,0,-计算结果!B$18,1))/SUM(OFFSET(J705,0,0,-计算结果!B$18,1)),SUM(OFFSET(I705,0,0,-ROW(),1))/SUM(OFFSET(J705,0,0,-ROW(),1)))</f>
        <v>0.95636187832921227</v>
      </c>
      <c r="L705" s="35" t="str">
        <f ca="1">(IF(K705&gt;计算结果!B$19,"卖",IF(K705&lt;计算结果!B$20,"买",'000300'!L704)))</f>
        <v>买</v>
      </c>
      <c r="M705" s="4" t="str">
        <f t="shared" ca="1" si="31"/>
        <v/>
      </c>
      <c r="N705" s="3">
        <f ca="1">IF(L704="买",E705/E704-1,0)-IF(M705=1,计算结果!B$17,0)</f>
        <v>4.1585372411938604E-2</v>
      </c>
      <c r="O705" s="2">
        <f t="shared" ca="1" si="32"/>
        <v>5.1139938035762222</v>
      </c>
      <c r="P705" s="3">
        <f ca="1">1-O705/MAX(O$2:O705)</f>
        <v>0.17612638671476211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2">
        <v>197.68115942028987</v>
      </c>
      <c r="J706" s="32">
        <v>637.68115942028987</v>
      </c>
      <c r="K706" s="34">
        <f ca="1">IF(ROW()&gt;计算结果!B$18+1,SUM(OFFSET(I706,0,0,-计算结果!B$18,1))/SUM(OFFSET(J706,0,0,-计算结果!B$18,1)),SUM(OFFSET(I706,0,0,-ROW(),1))/SUM(OFFSET(J706,0,0,-ROW(),1)))</f>
        <v>0.92370096337914853</v>
      </c>
      <c r="L706" s="35" t="str">
        <f ca="1">(IF(K706&gt;计算结果!B$19,"卖",IF(K706&lt;计算结果!B$20,"买",'000300'!L705)))</f>
        <v>买</v>
      </c>
      <c r="M706" s="4" t="str">
        <f t="shared" ca="1" si="31"/>
        <v/>
      </c>
      <c r="N706" s="3">
        <f ca="1">IF(L705="买",E706/E705-1,0)-IF(M706=1,计算结果!B$17,0)</f>
        <v>-2.1614722628958249E-2</v>
      </c>
      <c r="O706" s="2">
        <f t="shared" ca="1" si="32"/>
        <v>5.0034562459857108</v>
      </c>
      <c r="P706" s="3">
        <f ca="1">1-O706/MAX(O$2:O706)</f>
        <v>0.19393418634724013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2">
        <v>610.66292134831474</v>
      </c>
      <c r="J707" s="32">
        <v>219.66292134831474</v>
      </c>
      <c r="K707" s="34">
        <f ca="1">IF(ROW()&gt;计算结果!B$18+1,SUM(OFFSET(I707,0,0,-计算结果!B$18,1))/SUM(OFFSET(J707,0,0,-计算结果!B$18,1)),SUM(OFFSET(I707,0,0,-ROW(),1))/SUM(OFFSET(J707,0,0,-ROW(),1)))</f>
        <v>0.91485996542489667</v>
      </c>
      <c r="L707" s="35" t="str">
        <f ca="1">(IF(K707&gt;计算结果!B$19,"卖",IF(K707&lt;计算结果!B$20,"买",'000300'!L706)))</f>
        <v>买</v>
      </c>
      <c r="M707" s="4" t="str">
        <f t="shared" ca="1" si="31"/>
        <v/>
      </c>
      <c r="N707" s="3">
        <f ca="1">IF(L706="买",E707/E706-1,0)-IF(M707=1,计算结果!B$17,0)</f>
        <v>7.4428854585100179E-3</v>
      </c>
      <c r="O707" s="2">
        <f t="shared" ca="1" si="32"/>
        <v>5.0406963977212493</v>
      </c>
      <c r="P707" s="3">
        <f ca="1">1-O707/MAX(O$2:O707)</f>
        <v>0.18793473082420187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2">
        <v>481.15384615384619</v>
      </c>
      <c r="J708" s="32">
        <v>346.15384615384619</v>
      </c>
      <c r="K708" s="34">
        <f ca="1">IF(ROW()&gt;计算结果!B$18+1,SUM(OFFSET(I708,0,0,-计算结果!B$18,1))/SUM(OFFSET(J708,0,0,-计算结果!B$18,1)),SUM(OFFSET(I708,0,0,-ROW(),1))/SUM(OFFSET(J708,0,0,-ROW(),1)))</f>
        <v>0.9221555428904592</v>
      </c>
      <c r="L708" s="35" t="str">
        <f ca="1">(IF(K708&gt;计算结果!B$19,"卖",IF(K708&lt;计算结果!B$20,"买",'000300'!L707)))</f>
        <v>买</v>
      </c>
      <c r="M708" s="4" t="str">
        <f t="shared" ref="M708:M771" ca="1" si="34">IF(L707&lt;&gt;L708,1,"")</f>
        <v/>
      </c>
      <c r="N708" s="3">
        <f ca="1">IF(L707="买",E708/E707-1,0)-IF(M708=1,计算结果!B$17,0)</f>
        <v>1.1846618349896421E-2</v>
      </c>
      <c r="O708" s="2">
        <f t="shared" ref="O708:O771" ca="1" si="35">IFERROR(O707*(1+N708),O707)</f>
        <v>5.1004116041627503</v>
      </c>
      <c r="P708" s="3">
        <f ca="1">1-O708/MAX(O$2:O708)</f>
        <v>0.17831450350507039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2">
        <v>761.97849462365593</v>
      </c>
      <c r="J709" s="32">
        <v>73.978494623655934</v>
      </c>
      <c r="K709" s="34">
        <f ca="1">IF(ROW()&gt;计算结果!B$18+1,SUM(OFFSET(I709,0,0,-计算结果!B$18,1))/SUM(OFFSET(J709,0,0,-计算结果!B$18,1)),SUM(OFFSET(I709,0,0,-ROW(),1))/SUM(OFFSET(J709,0,0,-ROW(),1)))</f>
        <v>0.96955781654736795</v>
      </c>
      <c r="L709" s="35" t="str">
        <f ca="1">(IF(K709&gt;计算结果!B$19,"卖",IF(K709&lt;计算结果!B$20,"买",'000300'!L708)))</f>
        <v>买</v>
      </c>
      <c r="M709" s="4" t="str">
        <f t="shared" ca="1" si="34"/>
        <v/>
      </c>
      <c r="N709" s="3">
        <f ca="1">IF(L708="买",E709/E708-1,0)-IF(M709=1,计算结果!B$17,0)</f>
        <v>2.8315190269215806E-2</v>
      </c>
      <c r="O709" s="2">
        <f t="shared" ca="1" si="35"/>
        <v>5.2448307291859351</v>
      </c>
      <c r="P709" s="3">
        <f ca="1">1-O709/MAX(O$2:O709)</f>
        <v>0.15504832233036137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2">
        <v>470.5714285714285</v>
      </c>
      <c r="J710" s="32">
        <v>348.5714285714285</v>
      </c>
      <c r="K710" s="34">
        <f ca="1">IF(ROW()&gt;计算结果!B$18+1,SUM(OFFSET(I710,0,0,-计算结果!B$18,1))/SUM(OFFSET(J710,0,0,-计算结果!B$18,1)),SUM(OFFSET(I710,0,0,-ROW(),1))/SUM(OFFSET(J710,0,0,-ROW(),1)))</f>
        <v>0.96225545387744271</v>
      </c>
      <c r="L710" s="35" t="str">
        <f ca="1">(IF(K710&gt;计算结果!B$19,"卖",IF(K710&lt;计算结果!B$20,"买",'000300'!L709)))</f>
        <v>买</v>
      </c>
      <c r="M710" s="4" t="str">
        <f t="shared" ca="1" si="34"/>
        <v/>
      </c>
      <c r="N710" s="3">
        <f ca="1">IF(L709="买",E710/E709-1,0)-IF(M710=1,计算结果!B$17,0)</f>
        <v>1.0290075413568189E-3</v>
      </c>
      <c r="O710" s="2">
        <f t="shared" ca="1" si="35"/>
        <v>5.2502276995594075</v>
      </c>
      <c r="P710" s="3">
        <f ca="1">1-O710/MAX(O$2:O710)</f>
        <v>0.15417886068195719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2">
        <v>755.99649941656946</v>
      </c>
      <c r="J711" s="32">
        <v>78.996499416569463</v>
      </c>
      <c r="K711" s="34">
        <f ca="1">IF(ROW()&gt;计算结果!B$18+1,SUM(OFFSET(I711,0,0,-计算结果!B$18,1))/SUM(OFFSET(J711,0,0,-计算结果!B$18,1)),SUM(OFFSET(I711,0,0,-ROW(),1))/SUM(OFFSET(J711,0,0,-ROW(),1)))</f>
        <v>1.0106241689302224</v>
      </c>
      <c r="L711" s="35" t="str">
        <f ca="1">(IF(K711&gt;计算结果!B$19,"卖",IF(K711&lt;计算结果!B$20,"买",'000300'!L710)))</f>
        <v>买</v>
      </c>
      <c r="M711" s="4" t="str">
        <f t="shared" ca="1" si="34"/>
        <v/>
      </c>
      <c r="N711" s="3">
        <f ca="1">IF(L710="买",E711/E710-1,0)-IF(M711=1,计算结果!B$17,0)</f>
        <v>1.4139841402035058E-2</v>
      </c>
      <c r="O711" s="2">
        <f t="shared" ca="1" si="35"/>
        <v>5.3244650865557492</v>
      </c>
      <c r="P711" s="3">
        <f ca="1">1-O711/MAX(O$2:O711)</f>
        <v>0.14221908391751137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2">
        <v>789.9955724225174</v>
      </c>
      <c r="J712" s="32">
        <v>46.995572422517398</v>
      </c>
      <c r="K712" s="34">
        <f ca="1">IF(ROW()&gt;计算结果!B$18+1,SUM(OFFSET(I712,0,0,-计算结果!B$18,1))/SUM(OFFSET(J712,0,0,-计算结果!B$18,1)),SUM(OFFSET(I712,0,0,-ROW(),1))/SUM(OFFSET(J712,0,0,-ROW(),1)))</f>
        <v>1.0486684712294119</v>
      </c>
      <c r="L712" s="35" t="str">
        <f ca="1">(IF(K712&gt;计算结果!B$19,"卖",IF(K712&lt;计算结果!B$20,"买",'000300'!L711)))</f>
        <v>买</v>
      </c>
      <c r="M712" s="4" t="str">
        <f t="shared" ca="1" si="34"/>
        <v/>
      </c>
      <c r="N712" s="3">
        <f ca="1">IF(L711="买",E712/E711-1,0)-IF(M712=1,计算结果!B$17,0)</f>
        <v>1.8290735616451892E-2</v>
      </c>
      <c r="O712" s="2">
        <f t="shared" ca="1" si="35"/>
        <v>5.4218534697529694</v>
      </c>
      <c r="P712" s="3">
        <f ca="1">1-O712/MAX(O$2:O712)</f>
        <v>0.12652963996460864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2">
        <v>581.40740740740739</v>
      </c>
      <c r="J713" s="32">
        <v>247.40740740740739</v>
      </c>
      <c r="K713" s="34">
        <f ca="1">IF(ROW()&gt;计算结果!B$18+1,SUM(OFFSET(I713,0,0,-计算结果!B$18,1))/SUM(OFFSET(J713,0,0,-计算结果!B$18,1)),SUM(OFFSET(I713,0,0,-ROW(),1))/SUM(OFFSET(J713,0,0,-ROW(),1)))</f>
        <v>1.075989449808709</v>
      </c>
      <c r="L713" s="35" t="str">
        <f ca="1">(IF(K713&gt;计算结果!B$19,"卖",IF(K713&lt;计算结果!B$20,"买",'000300'!L712)))</f>
        <v>买</v>
      </c>
      <c r="M713" s="4" t="str">
        <f t="shared" ca="1" si="34"/>
        <v/>
      </c>
      <c r="N713" s="3">
        <f ca="1">IF(L712="买",E713/E712-1,0)-IF(M713=1,计算结果!B$17,0)</f>
        <v>1.2544900614777088E-3</v>
      </c>
      <c r="O713" s="2">
        <f t="shared" ca="1" si="35"/>
        <v>5.4286551310455629</v>
      </c>
      <c r="P713" s="3">
        <f ca="1">1-O713/MAX(O$2:O713)</f>
        <v>0.12543388007894885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2">
        <v>449.21739130434781</v>
      </c>
      <c r="J714" s="32">
        <v>365.21739130434781</v>
      </c>
      <c r="K714" s="34">
        <f ca="1">IF(ROW()&gt;计算结果!B$18+1,SUM(OFFSET(I714,0,0,-计算结果!B$18,1))/SUM(OFFSET(J714,0,0,-计算结果!B$18,1)),SUM(OFFSET(I714,0,0,-ROW(),1))/SUM(OFFSET(J714,0,0,-ROW(),1)))</f>
        <v>1.0965362737727138</v>
      </c>
      <c r="L714" s="35" t="str">
        <f ca="1">(IF(K714&gt;计算结果!B$19,"卖",IF(K714&lt;计算结果!B$20,"买",'000300'!L713)))</f>
        <v>买</v>
      </c>
      <c r="M714" s="4" t="str">
        <f t="shared" ca="1" si="34"/>
        <v/>
      </c>
      <c r="N714" s="3">
        <f ca="1">IF(L713="买",E714/E713-1,0)-IF(M714=1,计算结果!B$17,0)</f>
        <v>-1.218093385214003E-2</v>
      </c>
      <c r="O714" s="2">
        <f t="shared" ca="1" si="35"/>
        <v>5.3625290419882159</v>
      </c>
      <c r="P714" s="3">
        <f ca="1">1-O714/MAX(O$2:O714)</f>
        <v>0.13608691213502999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2">
        <v>90.136363636363626</v>
      </c>
      <c r="J715" s="32">
        <v>751.13636363636363</v>
      </c>
      <c r="K715" s="34">
        <f ca="1">IF(ROW()&gt;计算结果!B$18+1,SUM(OFFSET(I715,0,0,-计算结果!B$18,1))/SUM(OFFSET(J715,0,0,-计算结果!B$18,1)),SUM(OFFSET(I715,0,0,-ROW(),1))/SUM(OFFSET(J715,0,0,-ROW(),1)))</f>
        <v>1.0440269890771521</v>
      </c>
      <c r="L715" s="35" t="str">
        <f ca="1">(IF(K715&gt;计算结果!B$19,"卖",IF(K715&lt;计算结果!B$20,"买",'000300'!L714)))</f>
        <v>买</v>
      </c>
      <c r="M715" s="4" t="str">
        <f t="shared" ca="1" si="34"/>
        <v/>
      </c>
      <c r="N715" s="3">
        <f ca="1">IF(L714="买",E715/E714-1,0)-IF(M715=1,计算结果!B$17,0)</f>
        <v>-3.8029381237210447E-2</v>
      </c>
      <c r="O715" s="2">
        <f t="shared" ca="1" si="35"/>
        <v>5.158595380654833</v>
      </c>
      <c r="P715" s="3">
        <f ca="1">1-O715/MAX(O$2:O715)</f>
        <v>0.16894099230926263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2">
        <v>743.95873452544708</v>
      </c>
      <c r="J716" s="32">
        <v>89.958734525447085</v>
      </c>
      <c r="K716" s="34">
        <f ca="1">IF(ROW()&gt;计算结果!B$18+1,SUM(OFFSET(I716,0,0,-计算结果!B$18,1))/SUM(OFFSET(J716,0,0,-计算结果!B$18,1)),SUM(OFFSET(I716,0,0,-ROW(),1))/SUM(OFFSET(J716,0,0,-ROW(),1)))</f>
        <v>1.0407120219914421</v>
      </c>
      <c r="L716" s="35" t="str">
        <f ca="1">(IF(K716&gt;计算结果!B$19,"卖",IF(K716&lt;计算结果!B$20,"买",'000300'!L715)))</f>
        <v>买</v>
      </c>
      <c r="M716" s="4" t="str">
        <f t="shared" ca="1" si="34"/>
        <v/>
      </c>
      <c r="N716" s="3">
        <f ca="1">IF(L715="买",E716/E715-1,0)-IF(M716=1,计算结果!B$17,0)</f>
        <v>1.9112257641831887E-2</v>
      </c>
      <c r="O716" s="2">
        <f t="shared" ca="1" si="35"/>
        <v>5.2571877846398722</v>
      </c>
      <c r="P716" s="3">
        <f ca="1">1-O716/MAX(O$2:O716)</f>
        <v>0.15305757843871215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2">
        <v>459.91304347826093</v>
      </c>
      <c r="J717" s="32">
        <v>373.91304347826093</v>
      </c>
      <c r="K717" s="34">
        <f ca="1">IF(ROW()&gt;计算结果!B$18+1,SUM(OFFSET(I717,0,0,-计算结果!B$18,1))/SUM(OFFSET(J717,0,0,-计算结果!B$18,1)),SUM(OFFSET(I717,0,0,-ROW(),1))/SUM(OFFSET(J717,0,0,-ROW(),1)))</f>
        <v>1.0538291627344354</v>
      </c>
      <c r="L717" s="35" t="str">
        <f ca="1">(IF(K717&gt;计算结果!B$19,"卖",IF(K717&lt;计算结果!B$20,"买",'000300'!L716)))</f>
        <v>买</v>
      </c>
      <c r="M717" s="4" t="str">
        <f t="shared" ca="1" si="34"/>
        <v/>
      </c>
      <c r="N717" s="3">
        <f ca="1">IF(L716="买",E717/E716-1,0)-IF(M717=1,计算结果!B$17,0)</f>
        <v>-2.4180084979859906E-2</v>
      </c>
      <c r="O717" s="2">
        <f t="shared" ca="1" si="35"/>
        <v>5.1300685372521988</v>
      </c>
      <c r="P717" s="3">
        <f ca="1">1-O717/MAX(O$2:O717)</f>
        <v>0.1735367181651124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2">
        <v>279.5</v>
      </c>
      <c r="J718" s="32">
        <v>537.5</v>
      </c>
      <c r="K718" s="34">
        <f ca="1">IF(ROW()&gt;计算结果!B$18+1,SUM(OFFSET(I718,0,0,-计算结果!B$18,1))/SUM(OFFSET(J718,0,0,-计算结果!B$18,1)),SUM(OFFSET(I718,0,0,-ROW(),1))/SUM(OFFSET(J718,0,0,-ROW(),1)))</f>
        <v>1.0310304110405153</v>
      </c>
      <c r="L718" s="35" t="str">
        <f ca="1">(IF(K718&gt;计算结果!B$19,"卖",IF(K718&lt;计算结果!B$20,"买",'000300'!L717)))</f>
        <v>买</v>
      </c>
      <c r="M718" s="4" t="str">
        <f t="shared" ca="1" si="34"/>
        <v/>
      </c>
      <c r="N718" s="3">
        <f ca="1">IF(L717="买",E718/E717-1,0)-IF(M718=1,计算结果!B$17,0)</f>
        <v>-5.636888058979439E-3</v>
      </c>
      <c r="O718" s="2">
        <f t="shared" ca="1" si="35"/>
        <v>5.1011509151728154</v>
      </c>
      <c r="P718" s="3">
        <f ca="1">1-O718/MAX(O$2:O718)</f>
        <v>0.17819539916967253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2">
        <v>796.00399771559103</v>
      </c>
      <c r="J719" s="32">
        <v>43.003997715591026</v>
      </c>
      <c r="K719" s="34">
        <f ca="1">IF(ROW()&gt;计算结果!B$18+1,SUM(OFFSET(I719,0,0,-计算结果!B$18,1))/SUM(OFFSET(J719,0,0,-计算结果!B$18,1)),SUM(OFFSET(I719,0,0,-ROW(),1))/SUM(OFFSET(J719,0,0,-ROW(),1)))</f>
        <v>1.0840433303495967</v>
      </c>
      <c r="L719" s="35" t="str">
        <f ca="1">(IF(K719&gt;计算结果!B$19,"卖",IF(K719&lt;计算结果!B$20,"买",'000300'!L718)))</f>
        <v>买</v>
      </c>
      <c r="M719" s="4" t="str">
        <f t="shared" ca="1" si="34"/>
        <v/>
      </c>
      <c r="N719" s="3">
        <f ca="1">IF(L718="买",E719/E718-1,0)-IF(M719=1,计算结果!B$17,0)</f>
        <v>2.4095687083196093E-2</v>
      </c>
      <c r="O719" s="2">
        <f t="shared" ca="1" si="35"/>
        <v>5.2240666513889789</v>
      </c>
      <c r="P719" s="3">
        <f ca="1">1-O719/MAX(O$2:O719)</f>
        <v>0.15839345266453408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2">
        <v>654.77777777777771</v>
      </c>
      <c r="J720" s="32">
        <v>157.77777777777771</v>
      </c>
      <c r="K720" s="34">
        <f ca="1">IF(ROW()&gt;计算结果!B$18+1,SUM(OFFSET(I720,0,0,-计算结果!B$18,1))/SUM(OFFSET(J720,0,0,-计算结果!B$18,1)),SUM(OFFSET(I720,0,0,-ROW(),1))/SUM(OFFSET(J720,0,0,-ROW(),1)))</f>
        <v>1.1339558465432025</v>
      </c>
      <c r="L720" s="35" t="str">
        <f ca="1">(IF(K720&gt;计算结果!B$19,"卖",IF(K720&lt;计算结果!B$20,"买",'000300'!L719)))</f>
        <v>买</v>
      </c>
      <c r="M720" s="4" t="str">
        <f t="shared" ca="1" si="34"/>
        <v/>
      </c>
      <c r="N720" s="3">
        <f ca="1">IF(L719="买",E720/E719-1,0)-IF(M720=1,计算结果!B$17,0)</f>
        <v>1.8377410139720718E-2</v>
      </c>
      <c r="O720" s="2">
        <f t="shared" ca="1" si="35"/>
        <v>5.3200714668387912</v>
      </c>
      <c r="P720" s="3">
        <f ca="1">1-O720/MAX(O$2:O720)</f>
        <v>0.142926903967876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2">
        <v>714</v>
      </c>
      <c r="J721" s="32">
        <v>105</v>
      </c>
      <c r="K721" s="34">
        <f ca="1">IF(ROW()&gt;计算结果!B$18+1,SUM(OFFSET(I721,0,0,-计算结果!B$18,1))/SUM(OFFSET(J721,0,0,-计算结果!B$18,1)),SUM(OFFSET(I721,0,0,-ROW(),1))/SUM(OFFSET(J721,0,0,-ROW(),1)))</f>
        <v>1.1961323538181894</v>
      </c>
      <c r="L721" s="35" t="str">
        <f ca="1">(IF(K721&gt;计算结果!B$19,"卖",IF(K721&lt;计算结果!B$20,"买",'000300'!L720)))</f>
        <v>买</v>
      </c>
      <c r="M721" s="4" t="str">
        <f t="shared" ca="1" si="34"/>
        <v/>
      </c>
      <c r="N721" s="3">
        <f ca="1">IF(L720="买",E721/E720-1,0)-IF(M721=1,计算结果!B$17,0)</f>
        <v>1.2836521949737945E-2</v>
      </c>
      <c r="O721" s="2">
        <f t="shared" ca="1" si="35"/>
        <v>5.3883626809970417</v>
      </c>
      <c r="P721" s="3">
        <f ca="1">1-O721/MAX(O$2:O721)</f>
        <v>0.13192506635812973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2">
        <v>698.12633832976451</v>
      </c>
      <c r="J722" s="32">
        <v>123.12633832976451</v>
      </c>
      <c r="K722" s="34">
        <f ca="1">IF(ROW()&gt;计算结果!B$18+1,SUM(OFFSET(I722,0,0,-计算结果!B$18,1))/SUM(OFFSET(J722,0,0,-计算结果!B$18,1)),SUM(OFFSET(I722,0,0,-ROW(),1))/SUM(OFFSET(J722,0,0,-ROW(),1)))</f>
        <v>1.2336182139507246</v>
      </c>
      <c r="L722" s="35" t="str">
        <f ca="1">(IF(K722&gt;计算结果!B$19,"卖",IF(K722&lt;计算结果!B$20,"买",'000300'!L721)))</f>
        <v>买</v>
      </c>
      <c r="M722" s="4" t="str">
        <f t="shared" ca="1" si="34"/>
        <v/>
      </c>
      <c r="N722" s="3">
        <f ca="1">IF(L721="买",E722/E721-1,0)-IF(M722=1,计算结果!B$17,0)</f>
        <v>2.063565177337634E-2</v>
      </c>
      <c r="O722" s="2">
        <f t="shared" ca="1" si="35"/>
        <v>5.4995550569107534</v>
      </c>
      <c r="P722" s="3">
        <f ca="1">1-O722/MAX(O$2:O722)</f>
        <v>0.11401177431429932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2">
        <v>570.16666666666663</v>
      </c>
      <c r="J723" s="32">
        <v>259.16666666666663</v>
      </c>
      <c r="K723" s="34">
        <f ca="1">IF(ROW()&gt;计算结果!B$18+1,SUM(OFFSET(I723,0,0,-计算结果!B$18,1))/SUM(OFFSET(J723,0,0,-计算结果!B$18,1)),SUM(OFFSET(I723,0,0,-ROW(),1))/SUM(OFFSET(J723,0,0,-ROW(),1)))</f>
        <v>1.2361844085543239</v>
      </c>
      <c r="L723" s="35" t="str">
        <f ca="1">(IF(K723&gt;计算结果!B$19,"卖",IF(K723&lt;计算结果!B$20,"买",'000300'!L722)))</f>
        <v>买</v>
      </c>
      <c r="M723" s="4" t="str">
        <f t="shared" ca="1" si="34"/>
        <v/>
      </c>
      <c r="N723" s="3">
        <f ca="1">IF(L722="买",E723/E722-1,0)-IF(M723=1,计算结果!B$17,0)</f>
        <v>1.8589895009344382E-3</v>
      </c>
      <c r="O723" s="2">
        <f t="shared" ca="1" si="35"/>
        <v>5.5097786720213611</v>
      </c>
      <c r="P723" s="3">
        <f ca="1">1-O723/MAX(O$2:O723)</f>
        <v>0.11236473150479809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2">
        <v>728.06528189910978</v>
      </c>
      <c r="J724" s="32">
        <v>94.065281899109777</v>
      </c>
      <c r="K724" s="34">
        <f ca="1">IF(ROW()&gt;计算结果!B$18+1,SUM(OFFSET(I724,0,0,-计算结果!B$18,1))/SUM(OFFSET(J724,0,0,-计算结果!B$18,1)),SUM(OFFSET(I724,0,0,-ROW(),1))/SUM(OFFSET(J724,0,0,-ROW(),1)))</f>
        <v>1.2827590090261227</v>
      </c>
      <c r="L724" s="35" t="str">
        <f ca="1">(IF(K724&gt;计算结果!B$19,"卖",IF(K724&lt;计算结果!B$20,"买",'000300'!L723)))</f>
        <v>买</v>
      </c>
      <c r="M724" s="4" t="str">
        <f t="shared" ca="1" si="34"/>
        <v/>
      </c>
      <c r="N724" s="3">
        <f ca="1">IF(L723="买",E724/E723-1,0)-IF(M724=1,计算结果!B$17,0)</f>
        <v>9.243196512811247E-3</v>
      </c>
      <c r="O724" s="2">
        <f t="shared" ca="1" si="35"/>
        <v>5.5607066390289503</v>
      </c>
      <c r="P724" s="3">
        <f ca="1">1-O724/MAX(O$2:O724)</f>
        <v>0.10416014428639508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2">
        <v>550.81481481481478</v>
      </c>
      <c r="J725" s="32">
        <v>264.81481481481478</v>
      </c>
      <c r="K725" s="34">
        <f ca="1">IF(ROW()&gt;计算结果!B$18+1,SUM(OFFSET(I725,0,0,-计算结果!B$18,1))/SUM(OFFSET(J725,0,0,-计算结果!B$18,1)),SUM(OFFSET(I725,0,0,-ROW(),1))/SUM(OFFSET(J725,0,0,-ROW(),1)))</f>
        <v>1.3314260006041148</v>
      </c>
      <c r="L725" s="35" t="str">
        <f ca="1">(IF(K725&gt;计算结果!B$19,"卖",IF(K725&lt;计算结果!B$20,"买",'000300'!L724)))</f>
        <v>买</v>
      </c>
      <c r="M725" s="4" t="str">
        <f t="shared" ca="1" si="34"/>
        <v/>
      </c>
      <c r="N725" s="3">
        <f ca="1">IF(L724="买",E725/E724-1,0)-IF(M725=1,计算结果!B$17,0)</f>
        <v>1.9468075205649304E-2</v>
      </c>
      <c r="O725" s="2">
        <f t="shared" ca="1" si="35"/>
        <v>5.6689628940741192</v>
      </c>
      <c r="P725" s="3">
        <f ca="1">1-O725/MAX(O$2:O725)</f>
        <v>8.6719866603144569E-2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2">
        <v>299.58139534883713</v>
      </c>
      <c r="J726" s="32">
        <v>525.58139534883708</v>
      </c>
      <c r="K726" s="34">
        <f ca="1">IF(ROW()&gt;计算结果!B$18+1,SUM(OFFSET(I726,0,0,-计算结果!B$18,1))/SUM(OFFSET(J726,0,0,-计算结果!B$18,1)),SUM(OFFSET(I726,0,0,-ROW(),1))/SUM(OFFSET(J726,0,0,-ROW(),1)))</f>
        <v>1.3291752516085156</v>
      </c>
      <c r="L726" s="35" t="str">
        <f ca="1">(IF(K726&gt;计算结果!B$19,"卖",IF(K726&lt;计算结果!B$20,"买",'000300'!L725)))</f>
        <v>买</v>
      </c>
      <c r="M726" s="4" t="str">
        <f t="shared" ca="1" si="34"/>
        <v/>
      </c>
      <c r="N726" s="3">
        <f ca="1">IF(L725="买",E726/E725-1,0)-IF(M726=1,计算结果!B$17,0)</f>
        <v>-5.4512969652706911E-3</v>
      </c>
      <c r="O726" s="2">
        <f t="shared" ca="1" si="35"/>
        <v>5.6380596938534211</v>
      </c>
      <c r="P726" s="3">
        <f ca="1">1-O726/MAX(O$2:O726)</f>
        <v>9.1698427822772821E-2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2">
        <v>648.00775193798449</v>
      </c>
      <c r="J727" s="32">
        <v>181.00775193798449</v>
      </c>
      <c r="K727" s="34">
        <f ca="1">IF(ROW()&gt;计算结果!B$18+1,SUM(OFFSET(I727,0,0,-计算结果!B$18,1))/SUM(OFFSET(J727,0,0,-计算结果!B$18,1)),SUM(OFFSET(I727,0,0,-ROW(),1))/SUM(OFFSET(J727,0,0,-ROW(),1)))</f>
        <v>1.3931780019120443</v>
      </c>
      <c r="L727" s="35" t="str">
        <f ca="1">(IF(K727&gt;计算结果!B$19,"卖",IF(K727&lt;计算结果!B$20,"买",'000300'!L726)))</f>
        <v>买</v>
      </c>
      <c r="M727" s="4" t="str">
        <f t="shared" ca="1" si="34"/>
        <v/>
      </c>
      <c r="N727" s="3">
        <f ca="1">IF(L726="买",E727/E726-1,0)-IF(M727=1,计算结果!B$17,0)</f>
        <v>8.7725049501055086E-3</v>
      </c>
      <c r="O727" s="2">
        <f t="shared" ca="1" si="35"/>
        <v>5.6875196004267403</v>
      </c>
      <c r="P727" s="3">
        <f ca="1">1-O727/MAX(O$2:O727)</f>
        <v>8.3730347784659598E-2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2">
        <v>687.75</v>
      </c>
      <c r="J728" s="32">
        <v>163.75</v>
      </c>
      <c r="K728" s="34">
        <f ca="1">IF(ROW()&gt;计算结果!B$18+1,SUM(OFFSET(I728,0,0,-计算结果!B$18,1))/SUM(OFFSET(J728,0,0,-计算结果!B$18,1)),SUM(OFFSET(I728,0,0,-ROW(),1))/SUM(OFFSET(J728,0,0,-ROW(),1)))</f>
        <v>1.4244582577356235</v>
      </c>
      <c r="L728" s="35" t="str">
        <f ca="1">(IF(K728&gt;计算结果!B$19,"卖",IF(K728&lt;计算结果!B$20,"买",'000300'!L727)))</f>
        <v>买</v>
      </c>
      <c r="M728" s="4" t="str">
        <f t="shared" ca="1" si="34"/>
        <v/>
      </c>
      <c r="N728" s="3">
        <f ca="1">IF(L727="买",E728/E727-1,0)-IF(M728=1,计算结果!B$17,0)</f>
        <v>6.8578113684052422E-3</v>
      </c>
      <c r="O728" s="2">
        <f t="shared" ca="1" si="35"/>
        <v>5.726523537000574</v>
      </c>
      <c r="P728" s="3">
        <f ca="1">1-O728/MAX(O$2:O728)</f>
        <v>7.7446743347172498E-2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2">
        <v>379.66666666666657</v>
      </c>
      <c r="J729" s="32">
        <v>446.66666666666657</v>
      </c>
      <c r="K729" s="34">
        <f ca="1">IF(ROW()&gt;计算结果!B$18+1,SUM(OFFSET(I729,0,0,-计算结果!B$18,1))/SUM(OFFSET(J729,0,0,-计算结果!B$18,1)),SUM(OFFSET(I729,0,0,-ROW(),1))/SUM(OFFSET(J729,0,0,-ROW(),1)))</f>
        <v>1.4495408826096121</v>
      </c>
      <c r="L729" s="35" t="str">
        <f ca="1">(IF(K729&gt;计算结果!B$19,"卖",IF(K729&lt;计算结果!B$20,"买",'000300'!L728)))</f>
        <v>买</v>
      </c>
      <c r="M729" s="4" t="str">
        <f t="shared" ca="1" si="34"/>
        <v/>
      </c>
      <c r="N729" s="3">
        <f ca="1">IF(L728="买",E729/E728-1,0)-IF(M729=1,计算结果!B$17,0)</f>
        <v>1.1364747151896948E-2</v>
      </c>
      <c r="O729" s="2">
        <f t="shared" ca="1" si="35"/>
        <v>5.7916040290579724</v>
      </c>
      <c r="P729" s="3">
        <f ca="1">1-O729/MAX(O$2:O729)</f>
        <v>6.6962158851153974E-2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2">
        <v>0</v>
      </c>
      <c r="J730" s="32">
        <v>0</v>
      </c>
      <c r="K730" s="34">
        <f ca="1">IF(ROW()&gt;计算结果!B$18+1,SUM(OFFSET(I730,0,0,-计算结果!B$18,1))/SUM(OFFSET(J730,0,0,-计算结果!B$18,1)),SUM(OFFSET(I730,0,0,-ROW(),1))/SUM(OFFSET(J730,0,0,-ROW(),1)))</f>
        <v>1.5185304426963901</v>
      </c>
      <c r="L730" s="35" t="str">
        <f ca="1">(IF(K730&gt;计算结果!B$19,"卖",IF(K730&lt;计算结果!B$20,"买",'000300'!L729)))</f>
        <v>买</v>
      </c>
      <c r="M730" s="4" t="str">
        <f t="shared" ca="1" si="34"/>
        <v/>
      </c>
      <c r="N730" s="3">
        <f ca="1">IF(L729="买",E730/E729-1,0)-IF(M730=1,计算结果!B$17,0)</f>
        <v>1.3301359495956344E-2</v>
      </c>
      <c r="O730" s="2">
        <f t="shared" ca="1" si="35"/>
        <v>5.8686402363067014</v>
      </c>
      <c r="P730" s="3">
        <f ca="1">1-O730/MAX(O$2:O730)</f>
        <v>5.4551487102702301E-2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2">
        <v>142.25</v>
      </c>
      <c r="J731" s="32">
        <v>711.25</v>
      </c>
      <c r="K731" s="34">
        <f ca="1">IF(ROW()&gt;计算结果!B$18+1,SUM(OFFSET(I731,0,0,-计算结果!B$18,1))/SUM(OFFSET(J731,0,0,-计算结果!B$18,1)),SUM(OFFSET(I731,0,0,-ROW(),1))/SUM(OFFSET(J731,0,0,-ROW(),1)))</f>
        <v>1.4771496838625386</v>
      </c>
      <c r="L731" s="35" t="str">
        <f ca="1">(IF(K731&gt;计算结果!B$19,"卖",IF(K731&lt;计算结果!B$20,"买",'000300'!L730)))</f>
        <v>买</v>
      </c>
      <c r="M731" s="4" t="str">
        <f t="shared" ca="1" si="34"/>
        <v/>
      </c>
      <c r="N731" s="3">
        <f ca="1">IF(L730="买",E731/E730-1,0)-IF(M731=1,计算结果!B$17,0)</f>
        <v>-5.1362436314358328E-3</v>
      </c>
      <c r="O731" s="2">
        <f t="shared" ca="1" si="35"/>
        <v>5.8384974702677832</v>
      </c>
      <c r="P731" s="3">
        <f ca="1">1-O731/MAX(O$2:O731)</f>
        <v>5.9407541005921494E-2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2">
        <v>804</v>
      </c>
      <c r="J732" s="32">
        <v>50</v>
      </c>
      <c r="K732" s="34">
        <f ca="1">IF(ROW()&gt;计算结果!B$18+1,SUM(OFFSET(I732,0,0,-计算结果!B$18,1))/SUM(OFFSET(J732,0,0,-计算结果!B$18,1)),SUM(OFFSET(I732,0,0,-ROW(),1))/SUM(OFFSET(J732,0,0,-ROW(),1)))</f>
        <v>1.5045169871626216</v>
      </c>
      <c r="L732" s="35" t="str">
        <f ca="1">(IF(K732&gt;计算结果!B$19,"卖",IF(K732&lt;计算结果!B$20,"买",'000300'!L731)))</f>
        <v>买</v>
      </c>
      <c r="M732" s="4" t="str">
        <f t="shared" ca="1" si="34"/>
        <v/>
      </c>
      <c r="N732" s="3">
        <f ca="1">IF(L731="买",E732/E731-1,0)-IF(M732=1,计算结果!B$17,0)</f>
        <v>1.5504563091867762E-2</v>
      </c>
      <c r="O732" s="2">
        <f t="shared" ca="1" si="35"/>
        <v>5.92902082265726</v>
      </c>
      <c r="P732" s="3">
        <f ca="1">1-O732/MAX(O$2:O732)</f>
        <v>4.4824065881712727E-2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2">
        <v>452.00000000000028</v>
      </c>
      <c r="J733" s="32">
        <v>400.00000000000028</v>
      </c>
      <c r="K733" s="34">
        <f ca="1">IF(ROW()&gt;计算结果!B$18+1,SUM(OFFSET(I733,0,0,-计算结果!B$18,1))/SUM(OFFSET(J733,0,0,-计算结果!B$18,1)),SUM(OFFSET(I733,0,0,-ROW(),1))/SUM(OFFSET(J733,0,0,-ROW(),1)))</f>
        <v>1.4607805598667127</v>
      </c>
      <c r="L733" s="35" t="str">
        <f ca="1">(IF(K733&gt;计算结果!B$19,"卖",IF(K733&lt;计算结果!B$20,"买",'000300'!L732)))</f>
        <v>买</v>
      </c>
      <c r="M733" s="4" t="str">
        <f t="shared" ca="1" si="34"/>
        <v/>
      </c>
      <c r="N733" s="3">
        <f ca="1">IF(L732="买",E733/E732-1,0)-IF(M733=1,计算结果!B$17,0)</f>
        <v>1.0401228410191976E-2</v>
      </c>
      <c r="O733" s="2">
        <f t="shared" ca="1" si="35"/>
        <v>5.9906899224825025</v>
      </c>
      <c r="P733" s="3">
        <f ca="1">1-O733/MAX(O$2:O733)</f>
        <v>3.4889062819030037E-2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2">
        <v>307.95238095238091</v>
      </c>
      <c r="J734" s="32">
        <v>530.95238095238096</v>
      </c>
      <c r="K734" s="34">
        <f ca="1">IF(ROW()&gt;计算结果!B$18+1,SUM(OFFSET(I734,0,0,-计算结果!B$18,1))/SUM(OFFSET(J734,0,0,-计算结果!B$18,1)),SUM(OFFSET(I734,0,0,-ROW(),1))/SUM(OFFSET(J734,0,0,-ROW(),1)))</f>
        <v>1.3914826270117793</v>
      </c>
      <c r="L734" s="35" t="str">
        <f ca="1">(IF(K734&gt;计算结果!B$19,"卖",IF(K734&lt;计算结果!B$20,"买",'000300'!L733)))</f>
        <v>买</v>
      </c>
      <c r="M734" s="4" t="str">
        <f t="shared" ca="1" si="34"/>
        <v/>
      </c>
      <c r="N734" s="3">
        <f ca="1">IF(L733="买",E734/E733-1,0)-IF(M734=1,计算结果!B$17,0)</f>
        <v>4.7600997857955019E-3</v>
      </c>
      <c r="O734" s="2">
        <f t="shared" ca="1" si="35"/>
        <v>6.0192062042992784</v>
      </c>
      <c r="P734" s="3">
        <f ca="1">1-O734/MAX(O$2:O734)</f>
        <v>3.0295038453685974E-2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2">
        <v>588.96183206106866</v>
      </c>
      <c r="J735" s="32">
        <v>254.96183206106866</v>
      </c>
      <c r="K735" s="34">
        <f ca="1">IF(ROW()&gt;计算结果!B$18+1,SUM(OFFSET(I735,0,0,-计算结果!B$18,1))/SUM(OFFSET(J735,0,0,-计算结果!B$18,1)),SUM(OFFSET(I735,0,0,-ROW(),1))/SUM(OFFSET(J735,0,0,-ROW(),1)))</f>
        <v>1.4557961703121962</v>
      </c>
      <c r="L735" s="35" t="str">
        <f ca="1">(IF(K735&gt;计算结果!B$19,"卖",IF(K735&lt;计算结果!B$20,"买",'000300'!L734)))</f>
        <v>买</v>
      </c>
      <c r="M735" s="4" t="str">
        <f t="shared" ca="1" si="34"/>
        <v/>
      </c>
      <c r="N735" s="3">
        <f ca="1">IF(L734="买",E735/E734-1,0)-IF(M735=1,计算结果!B$17,0)</f>
        <v>5.7219058982480586E-3</v>
      </c>
      <c r="O735" s="2">
        <f t="shared" ca="1" si="35"/>
        <v>6.0536475357824298</v>
      </c>
      <c r="P735" s="3">
        <f ca="1">1-O735/MAX(O$2:O735)</f>
        <v>2.4746477914653786E-2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2">
        <v>484.76470588235287</v>
      </c>
      <c r="J736" s="32">
        <v>361.76470588235287</v>
      </c>
      <c r="K736" s="34">
        <f ca="1">IF(ROW()&gt;计算结果!B$18+1,SUM(OFFSET(I736,0,0,-计算结果!B$18,1))/SUM(OFFSET(J736,0,0,-计算结果!B$18,1)),SUM(OFFSET(I736,0,0,-ROW(),1))/SUM(OFFSET(J736,0,0,-ROW(),1)))</f>
        <v>1.4964688962583583</v>
      </c>
      <c r="L736" s="35" t="str">
        <f ca="1">(IF(K736&gt;计算结果!B$19,"卖",IF(K736&lt;计算结果!B$20,"买",'000300'!L735)))</f>
        <v>买</v>
      </c>
      <c r="M736" s="4" t="str">
        <f t="shared" ca="1" si="34"/>
        <v/>
      </c>
      <c r="N736" s="3">
        <f ca="1">IF(L735="买",E736/E735-1,0)-IF(M736=1,计算结果!B$17,0)</f>
        <v>-6.1604114617500594E-3</v>
      </c>
      <c r="O736" s="2">
        <f t="shared" ca="1" si="35"/>
        <v>6.0163545761176005</v>
      </c>
      <c r="P736" s="3">
        <f ca="1">1-O736/MAX(O$2:O736)</f>
        <v>3.0754440890220502E-2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2">
        <v>243.33333333333334</v>
      </c>
      <c r="J737" s="32">
        <v>608.33333333333337</v>
      </c>
      <c r="K737" s="34">
        <f ca="1">IF(ROW()&gt;计算结果!B$18+1,SUM(OFFSET(I737,0,0,-计算结果!B$18,1))/SUM(OFFSET(J737,0,0,-计算结果!B$18,1)),SUM(OFFSET(I737,0,0,-ROW(),1))/SUM(OFFSET(J737,0,0,-ROW(),1)))</f>
        <v>1.4396199067497557</v>
      </c>
      <c r="L737" s="35" t="str">
        <f ca="1">(IF(K737&gt;计算结果!B$19,"卖",IF(K737&lt;计算结果!B$20,"买",'000300'!L736)))</f>
        <v>买</v>
      </c>
      <c r="M737" s="4" t="str">
        <f t="shared" ca="1" si="34"/>
        <v/>
      </c>
      <c r="N737" s="3">
        <f ca="1">IF(L736="买",E737/E736-1,0)-IF(M737=1,计算结果!B$17,0)</f>
        <v>-3.3482256493078899E-2</v>
      </c>
      <c r="O737" s="2">
        <f t="shared" ca="1" si="35"/>
        <v>5.8149134490467222</v>
      </c>
      <c r="P737" s="3">
        <f ca="1">1-O737/MAX(O$2:O737)</f>
        <v>6.3206969305111715E-2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2">
        <v>180.1232876712329</v>
      </c>
      <c r="J738" s="32">
        <v>667.1232876712329</v>
      </c>
      <c r="K738" s="34">
        <f ca="1">IF(ROW()&gt;计算结果!B$18+1,SUM(OFFSET(I738,0,0,-计算结果!B$18,1))/SUM(OFFSET(J738,0,0,-计算结果!B$18,1)),SUM(OFFSET(I738,0,0,-ROW(),1))/SUM(OFFSET(J738,0,0,-ROW(),1)))</f>
        <v>1.3839803038404697</v>
      </c>
      <c r="L738" s="35" t="str">
        <f ca="1">(IF(K738&gt;计算结果!B$19,"卖",IF(K738&lt;计算结果!B$20,"买",'000300'!L737)))</f>
        <v>买</v>
      </c>
      <c r="M738" s="4" t="str">
        <f t="shared" ca="1" si="34"/>
        <v/>
      </c>
      <c r="N738" s="3">
        <f ca="1">IF(L737="买",E738/E737-1,0)-IF(M738=1,计算结果!B$17,0)</f>
        <v>-2.5446263159041971E-2</v>
      </c>
      <c r="O738" s="2">
        <f t="shared" ca="1" si="35"/>
        <v>5.6669456311752269</v>
      </c>
      <c r="P738" s="3">
        <f ca="1">1-O738/MAX(O$2:O738)</f>
        <v>8.7044851289730385E-2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2">
        <v>522.63492063492072</v>
      </c>
      <c r="J739" s="32">
        <v>320.63492063492072</v>
      </c>
      <c r="K739" s="34">
        <f ca="1">IF(ROW()&gt;计算结果!B$18+1,SUM(OFFSET(I739,0,0,-计算结果!B$18,1))/SUM(OFFSET(J739,0,0,-计算结果!B$18,1)),SUM(OFFSET(I739,0,0,-ROW(),1))/SUM(OFFSET(J739,0,0,-ROW(),1)))</f>
        <v>1.4088530935883938</v>
      </c>
      <c r="L739" s="35" t="str">
        <f ca="1">(IF(K739&gt;计算结果!B$19,"卖",IF(K739&lt;计算结果!B$20,"买",'000300'!L738)))</f>
        <v>买</v>
      </c>
      <c r="M739" s="4" t="str">
        <f t="shared" ca="1" si="34"/>
        <v/>
      </c>
      <c r="N739" s="3">
        <f ca="1">IF(L738="买",E739/E738-1,0)-IF(M739=1,计算结果!B$17,0)</f>
        <v>9.1042600855073541E-3</v>
      </c>
      <c r="O739" s="2">
        <f t="shared" ca="1" si="35"/>
        <v>5.7185389780918756</v>
      </c>
      <c r="P739" s="3">
        <f ca="1">1-O739/MAX(O$2:O739)</f>
        <v>7.8733070169469066E-2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2">
        <v>84.168539325842687</v>
      </c>
      <c r="J740" s="32">
        <v>765.16853932584263</v>
      </c>
      <c r="K740" s="34">
        <f ca="1">IF(ROW()&gt;计算结果!B$18+1,SUM(OFFSET(I740,0,0,-计算结果!B$18,1))/SUM(OFFSET(J740,0,0,-计算结果!B$18,1)),SUM(OFFSET(I740,0,0,-ROW(),1))/SUM(OFFSET(J740,0,0,-ROW(),1)))</f>
        <v>1.409476969392452</v>
      </c>
      <c r="L740" s="35" t="str">
        <f ca="1">(IF(K740&gt;计算结果!B$19,"卖",IF(K740&lt;计算结果!B$20,"买",'000300'!L739)))</f>
        <v>买</v>
      </c>
      <c r="M740" s="4" t="str">
        <f t="shared" ca="1" si="34"/>
        <v/>
      </c>
      <c r="N740" s="3">
        <f ca="1">IF(L739="买",E740/E739-1,0)-IF(M740=1,计算结果!B$17,0)</f>
        <v>-4.9633666822422318E-2</v>
      </c>
      <c r="O740" s="2">
        <f t="shared" ca="1" si="35"/>
        <v>5.4347069197422284</v>
      </c>
      <c r="P740" s="3">
        <f ca="1">1-O740/MAX(O$2:O740)</f>
        <v>0.12445892601919351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2">
        <v>16.938775510204085</v>
      </c>
      <c r="J741" s="32">
        <v>846.9387755102041</v>
      </c>
      <c r="K741" s="34">
        <f ca="1">IF(ROW()&gt;计算结果!B$18+1,SUM(OFFSET(I741,0,0,-计算结果!B$18,1))/SUM(OFFSET(J741,0,0,-计算结果!B$18,1)),SUM(OFFSET(I741,0,0,-ROW(),1))/SUM(OFFSET(J741,0,0,-ROW(),1)))</f>
        <v>1.3620232895945859</v>
      </c>
      <c r="L741" s="35" t="str">
        <f ca="1">(IF(K741&gt;计算结果!B$19,"卖",IF(K741&lt;计算结果!B$20,"买",'000300'!L740)))</f>
        <v>买</v>
      </c>
      <c r="M741" s="4" t="str">
        <f t="shared" ca="1" si="34"/>
        <v/>
      </c>
      <c r="N741" s="3">
        <f ca="1">IF(L740="买",E741/E740-1,0)-IF(M741=1,计算结果!B$17,0)</f>
        <v>-7.6152460389487975E-2</v>
      </c>
      <c r="O741" s="2">
        <f t="shared" ca="1" si="35"/>
        <v>5.0208406163080825</v>
      </c>
      <c r="P741" s="3">
        <f ca="1">1-O741/MAX(O$2:O741)</f>
        <v>0.19113353297488656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2">
        <v>773.95794392523362</v>
      </c>
      <c r="J742" s="32">
        <v>80.957943925233621</v>
      </c>
      <c r="K742" s="34">
        <f ca="1">IF(ROW()&gt;计算结果!B$18+1,SUM(OFFSET(I742,0,0,-计算结果!B$18,1))/SUM(OFFSET(J742,0,0,-计算结果!B$18,1)),SUM(OFFSET(I742,0,0,-ROW(),1))/SUM(OFFSET(J742,0,0,-ROW(),1)))</f>
        <v>1.4286078774424913</v>
      </c>
      <c r="L742" s="35" t="str">
        <f ca="1">(IF(K742&gt;计算结果!B$19,"卖",IF(K742&lt;计算结果!B$20,"买",'000300'!L741)))</f>
        <v>买</v>
      </c>
      <c r="M742" s="4" t="str">
        <f t="shared" ca="1" si="34"/>
        <v/>
      </c>
      <c r="N742" s="3">
        <f ca="1">IF(L741="买",E742/E741-1,0)-IF(M742=1,计算结果!B$17,0)</f>
        <v>4.6538925128368991E-2</v>
      </c>
      <c r="O742" s="2">
        <f t="shared" ca="1" si="35"/>
        <v>5.2545051418319186</v>
      </c>
      <c r="P742" s="3">
        <f ca="1">1-O742/MAX(O$2:O742)</f>
        <v>0.15348975702715639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2">
        <v>730</v>
      </c>
      <c r="J743" s="32">
        <v>125</v>
      </c>
      <c r="K743" s="34">
        <f ca="1">IF(ROW()&gt;计算结果!B$18+1,SUM(OFFSET(I743,0,0,-计算结果!B$18,1))/SUM(OFFSET(J743,0,0,-计算结果!B$18,1)),SUM(OFFSET(I743,0,0,-ROW(),1))/SUM(OFFSET(J743,0,0,-ROW(),1)))</f>
        <v>1.4563580039778665</v>
      </c>
      <c r="L743" s="35" t="str">
        <f ca="1">(IF(K743&gt;计算结果!B$19,"卖",IF(K743&lt;计算结果!B$20,"买",'000300'!L742)))</f>
        <v>买</v>
      </c>
      <c r="M743" s="4" t="str">
        <f t="shared" ca="1" si="34"/>
        <v/>
      </c>
      <c r="N743" s="3">
        <f ca="1">IF(L742="买",E743/E742-1,0)-IF(M743=1,计算结果!B$17,0)</f>
        <v>1.0472130264456592E-2</v>
      </c>
      <c r="O743" s="2">
        <f t="shared" ca="1" si="35"/>
        <v>5.3095310041524391</v>
      </c>
      <c r="P743" s="3">
        <f ca="1">1-O743/MAX(O$2:O743)</f>
        <v>0.14462499149254804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2">
        <v>359.99999999999966</v>
      </c>
      <c r="J744" s="32">
        <v>374.99999999999966</v>
      </c>
      <c r="K744" s="34">
        <f ca="1">IF(ROW()&gt;计算结果!B$18+1,SUM(OFFSET(I744,0,0,-计算结果!B$18,1))/SUM(OFFSET(J744,0,0,-计算结果!B$18,1)),SUM(OFFSET(I744,0,0,-ROW(),1))/SUM(OFFSET(J744,0,0,-ROW(),1)))</f>
        <v>1.3974804746039011</v>
      </c>
      <c r="L744" s="35" t="str">
        <f ca="1">(IF(K744&gt;计算结果!B$19,"卖",IF(K744&lt;计算结果!B$20,"买",'000300'!L743)))</f>
        <v>买</v>
      </c>
      <c r="M744" s="4" t="str">
        <f t="shared" ca="1" si="34"/>
        <v/>
      </c>
      <c r="N744" s="3">
        <f ca="1">IF(L743="买",E744/E743-1,0)-IF(M744=1,计算结果!B$17,0)</f>
        <v>9.9896363987181935E-3</v>
      </c>
      <c r="O744" s="2">
        <f t="shared" ca="1" si="35"/>
        <v>5.362571288331643</v>
      </c>
      <c r="P744" s="3">
        <f ca="1">1-O744/MAX(O$2:O744)</f>
        <v>0.13608010617300814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2">
        <v>40.473684210526322</v>
      </c>
      <c r="J745" s="32">
        <v>809.47368421052636</v>
      </c>
      <c r="K745" s="34">
        <f ca="1">IF(ROW()&gt;计算结果!B$18+1,SUM(OFFSET(I745,0,0,-计算结果!B$18,1))/SUM(OFFSET(J745,0,0,-计算结果!B$18,1)),SUM(OFFSET(I745,0,0,-ROW(),1))/SUM(OFFSET(J745,0,0,-ROW(),1)))</f>
        <v>1.3733664769428904</v>
      </c>
      <c r="L745" s="35" t="str">
        <f ca="1">(IF(K745&gt;计算结果!B$19,"卖",IF(K745&lt;计算结果!B$20,"买",'000300'!L744)))</f>
        <v>买</v>
      </c>
      <c r="M745" s="4" t="str">
        <f t="shared" ca="1" si="34"/>
        <v/>
      </c>
      <c r="N745" s="3">
        <f ca="1">IF(L744="买",E745/E744-1,0)-IF(M745=1,计算结果!B$17,0)</f>
        <v>-6.8056083491057517E-2</v>
      </c>
      <c r="O745" s="2">
        <f t="shared" ca="1" si="35"/>
        <v>4.9976156890061967</v>
      </c>
      <c r="P745" s="3">
        <f ca="1">1-O745/MAX(O$2:O745)</f>
        <v>0.19487511059688345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2">
        <v>683.17241379310349</v>
      </c>
      <c r="J746" s="32">
        <v>175.17241379310349</v>
      </c>
      <c r="K746" s="34">
        <f ca="1">IF(ROW()&gt;计算结果!B$18+1,SUM(OFFSET(I746,0,0,-计算结果!B$18,1))/SUM(OFFSET(J746,0,0,-计算结果!B$18,1)),SUM(OFFSET(I746,0,0,-ROW(),1))/SUM(OFFSET(J746,0,0,-ROW(),1)))</f>
        <v>1.4076325781175445</v>
      </c>
      <c r="L746" s="35" t="str">
        <f ca="1">(IF(K746&gt;计算结果!B$19,"卖",IF(K746&lt;计算结果!B$20,"买",'000300'!L745)))</f>
        <v>买</v>
      </c>
      <c r="M746" s="4" t="str">
        <f t="shared" ca="1" si="34"/>
        <v/>
      </c>
      <c r="N746" s="3">
        <f ca="1">IF(L745="买",E746/E745-1,0)-IF(M746=1,计算结果!B$17,0)</f>
        <v>6.3822413078944429E-3</v>
      </c>
      <c r="O746" s="2">
        <f t="shared" ca="1" si="35"/>
        <v>5.0295116782975535</v>
      </c>
      <c r="P746" s="3">
        <f ca="1">1-O746/MAX(O$2:O746)</f>
        <v>0.18973660926972091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2">
        <v>478.49999999999994</v>
      </c>
      <c r="J747" s="32">
        <v>362.49999999999994</v>
      </c>
      <c r="K747" s="34">
        <f ca="1">IF(ROW()&gt;计算结果!B$18+1,SUM(OFFSET(I747,0,0,-计算结果!B$18,1))/SUM(OFFSET(J747,0,0,-计算结果!B$18,1)),SUM(OFFSET(I747,0,0,-ROW(),1))/SUM(OFFSET(J747,0,0,-ROW(),1)))</f>
        <v>1.3719637476065265</v>
      </c>
      <c r="L747" s="35" t="str">
        <f ca="1">(IF(K747&gt;计算结果!B$19,"卖",IF(K747&lt;计算结果!B$20,"买",'000300'!L746)))</f>
        <v>买</v>
      </c>
      <c r="M747" s="4" t="str">
        <f t="shared" ca="1" si="34"/>
        <v/>
      </c>
      <c r="N747" s="3">
        <f ca="1">IF(L746="买",E747/E746-1,0)-IF(M747=1,计算结果!B$17,0)</f>
        <v>-1.0799902563585762E-2</v>
      </c>
      <c r="O747" s="2">
        <f t="shared" ca="1" si="35"/>
        <v>4.9751934422295232</v>
      </c>
      <c r="P747" s="3">
        <f ca="1">1-O747/MAX(O$2:O747)</f>
        <v>0.19848737494044855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2">
        <v>104.67441860465118</v>
      </c>
      <c r="J748" s="32">
        <v>747.67441860465124</v>
      </c>
      <c r="K748" s="34">
        <f ca="1">IF(ROW()&gt;计算结果!B$18+1,SUM(OFFSET(I748,0,0,-计算结果!B$18,1))/SUM(OFFSET(J748,0,0,-计算结果!B$18,1)),SUM(OFFSET(I748,0,0,-ROW(),1))/SUM(OFFSET(J748,0,0,-ROW(),1)))</f>
        <v>1.2969127093595123</v>
      </c>
      <c r="L748" s="35" t="str">
        <f ca="1">(IF(K748&gt;计算结果!B$19,"卖",IF(K748&lt;计算结果!B$20,"买",'000300'!L747)))</f>
        <v>买</v>
      </c>
      <c r="M748" s="4" t="str">
        <f t="shared" ca="1" si="34"/>
        <v/>
      </c>
      <c r="N748" s="3">
        <f ca="1">IF(L747="买",E748/E747-1,0)-IF(M748=1,计算结果!B$17,0)</f>
        <v>-1.9158714827040901E-2</v>
      </c>
      <c r="O748" s="2">
        <f t="shared" ca="1" si="35"/>
        <v>4.8798751298604834</v>
      </c>
      <c r="P748" s="3">
        <f ca="1">1-O748/MAX(O$2:O748)</f>
        <v>0.21384332675423756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2">
        <v>92.72727272727272</v>
      </c>
      <c r="J749" s="32">
        <v>772.72727272727275</v>
      </c>
      <c r="K749" s="34">
        <f ca="1">IF(ROW()&gt;计算结果!B$18+1,SUM(OFFSET(I749,0,0,-计算结果!B$18,1))/SUM(OFFSET(J749,0,0,-计算结果!B$18,1)),SUM(OFFSET(I749,0,0,-ROW(),1))/SUM(OFFSET(J749,0,0,-ROW(),1)))</f>
        <v>1.2794091940125571</v>
      </c>
      <c r="L749" s="35" t="str">
        <f ca="1">(IF(K749&gt;计算结果!B$19,"卖",IF(K749&lt;计算结果!B$20,"买",'000300'!L748)))</f>
        <v>买</v>
      </c>
      <c r="M749" s="4" t="str">
        <f t="shared" ca="1" si="34"/>
        <v/>
      </c>
      <c r="N749" s="3">
        <f ca="1">IF(L748="买",E749/E748-1,0)-IF(M749=1,计算结果!B$17,0)</f>
        <v>-1.0488269413903573E-2</v>
      </c>
      <c r="O749" s="2">
        <f t="shared" ca="1" si="35"/>
        <v>4.8286936847922988</v>
      </c>
      <c r="P749" s="3">
        <f ca="1">1-O749/MAX(O$2:O749)</f>
        <v>0.22208874974477733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2">
        <v>858</v>
      </c>
      <c r="J750" s="32">
        <v>2</v>
      </c>
      <c r="K750" s="34">
        <f ca="1">IF(ROW()&gt;计算结果!B$18+1,SUM(OFFSET(I750,0,0,-计算结果!B$18,1))/SUM(OFFSET(J750,0,0,-计算结果!B$18,1)),SUM(OFFSET(I750,0,0,-ROW(),1))/SUM(OFFSET(J750,0,0,-ROW(),1)))</f>
        <v>1.3842719445723628</v>
      </c>
      <c r="L750" s="35" t="str">
        <f ca="1">(IF(K750&gt;计算结果!B$19,"卖",IF(K750&lt;计算结果!B$20,"买",'000300'!L749)))</f>
        <v>买</v>
      </c>
      <c r="M750" s="4" t="str">
        <f t="shared" ca="1" si="34"/>
        <v/>
      </c>
      <c r="N750" s="3">
        <f ca="1">IF(L749="买",E750/E749-1,0)-IF(M750=1,计算结果!B$17,0)</f>
        <v>8.2717620966154426E-2</v>
      </c>
      <c r="O750" s="2">
        <f t="shared" ca="1" si="35"/>
        <v>5.2281117387726113</v>
      </c>
      <c r="P750" s="3">
        <f ca="1">1-O750/MAX(O$2:O750)</f>
        <v>0.15774178180085852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2">
        <v>424.6666666666668</v>
      </c>
      <c r="J751" s="32">
        <v>466.6666666666668</v>
      </c>
      <c r="K751" s="34">
        <f ca="1">IF(ROW()&gt;计算结果!B$18+1,SUM(OFFSET(I751,0,0,-计算结果!B$18,1))/SUM(OFFSET(J751,0,0,-计算结果!B$18,1)),SUM(OFFSET(I751,0,0,-ROW(),1))/SUM(OFFSET(J751,0,0,-ROW(),1)))</f>
        <v>1.3418977606247244</v>
      </c>
      <c r="L751" s="35" t="str">
        <f ca="1">(IF(K751&gt;计算结果!B$19,"卖",IF(K751&lt;计算结果!B$20,"买",'000300'!L750)))</f>
        <v>买</v>
      </c>
      <c r="M751" s="4" t="str">
        <f t="shared" ca="1" si="34"/>
        <v/>
      </c>
      <c r="N751" s="3">
        <f ca="1">IF(L750="买",E751/E750-1,0)-IF(M751=1,计算结果!B$17,0)</f>
        <v>-5.7150129693825935E-3</v>
      </c>
      <c r="O751" s="2">
        <f t="shared" ca="1" si="35"/>
        <v>5.1982330123801441</v>
      </c>
      <c r="P751" s="3">
        <f ca="1">1-O751/MAX(O$2:O751)</f>
        <v>0.16255529844143579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2">
        <v>306.77777777777783</v>
      </c>
      <c r="J752" s="32">
        <v>557.77777777777783</v>
      </c>
      <c r="K752" s="34">
        <f ca="1">IF(ROW()&gt;计算结果!B$18+1,SUM(OFFSET(I752,0,0,-计算结果!B$18,1))/SUM(OFFSET(J752,0,0,-计算结果!B$18,1)),SUM(OFFSET(I752,0,0,-ROW(),1))/SUM(OFFSET(J752,0,0,-ROW(),1)))</f>
        <v>1.3505476164741086</v>
      </c>
      <c r="L752" s="35" t="str">
        <f ca="1">(IF(K752&gt;计算结果!B$19,"卖",IF(K752&lt;计算结果!B$20,"买",'000300'!L751)))</f>
        <v>买</v>
      </c>
      <c r="M752" s="4" t="str">
        <f t="shared" ca="1" si="34"/>
        <v/>
      </c>
      <c r="N752" s="3">
        <f ca="1">IF(L751="买",E752/E751-1,0)-IF(M752=1,计算结果!B$17,0)</f>
        <v>-2.1485910728326618E-2</v>
      </c>
      <c r="O752" s="2">
        <f t="shared" ca="1" si="35"/>
        <v>5.0865442419311035</v>
      </c>
      <c r="P752" s="3">
        <f ca="1">1-O752/MAX(O$2:O752)</f>
        <v>0.18054856053903323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2">
        <v>800.02394715111473</v>
      </c>
      <c r="J753" s="32">
        <v>61.023947151114726</v>
      </c>
      <c r="K753" s="34">
        <f ca="1">IF(ROW()&gt;计算结果!B$18+1,SUM(OFFSET(I753,0,0,-计算结果!B$18,1))/SUM(OFFSET(J753,0,0,-计算结果!B$18,1)),SUM(OFFSET(I753,0,0,-ROW(),1))/SUM(OFFSET(J753,0,0,-ROW(),1)))</f>
        <v>1.4179638551255695</v>
      </c>
      <c r="L753" s="35" t="str">
        <f ca="1">(IF(K753&gt;计算结果!B$19,"卖",IF(K753&lt;计算结果!B$20,"买",'000300'!L752)))</f>
        <v>买</v>
      </c>
      <c r="M753" s="4" t="str">
        <f t="shared" ca="1" si="34"/>
        <v/>
      </c>
      <c r="N753" s="3">
        <f ca="1">IF(L752="买",E753/E752-1,0)-IF(M753=1,计算结果!B$17,0)</f>
        <v>1.3324114217371896E-2</v>
      </c>
      <c r="O753" s="2">
        <f t="shared" ca="1" si="35"/>
        <v>5.1543179383823086</v>
      </c>
      <c r="P753" s="3">
        <f ca="1">1-O753/MAX(O$2:O753)</f>
        <v>0.16963009596406553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2">
        <v>251.55932203389824</v>
      </c>
      <c r="J754" s="32">
        <v>613.5593220338983</v>
      </c>
      <c r="K754" s="34">
        <f ca="1">IF(ROW()&gt;计算结果!B$18+1,SUM(OFFSET(I754,0,0,-计算结果!B$18,1))/SUM(OFFSET(J754,0,0,-计算结果!B$18,1)),SUM(OFFSET(I754,0,0,-ROW(),1))/SUM(OFFSET(J754,0,0,-ROW(),1)))</f>
        <v>1.3919769593543772</v>
      </c>
      <c r="L754" s="35" t="str">
        <f ca="1">(IF(K754&gt;计算结果!B$19,"卖",IF(K754&lt;计算结果!B$20,"买",'000300'!L753)))</f>
        <v>买</v>
      </c>
      <c r="M754" s="4" t="str">
        <f t="shared" ca="1" si="34"/>
        <v/>
      </c>
      <c r="N754" s="3">
        <f ca="1">IF(L753="买",E754/E753-1,0)-IF(M754=1,计算结果!B$17,0)</f>
        <v>-1.3716510424670814E-2</v>
      </c>
      <c r="O754" s="2">
        <f t="shared" ca="1" si="35"/>
        <v>5.08361868264842</v>
      </c>
      <c r="P754" s="3">
        <f ca="1">1-O754/MAX(O$2:O754)</f>
        <v>0.1810198734091073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2">
        <v>826.99966250421869</v>
      </c>
      <c r="J755" s="32">
        <v>26.999662504218691</v>
      </c>
      <c r="K755" s="34">
        <f ca="1">IF(ROW()&gt;计算结果!B$18+1,SUM(OFFSET(I755,0,0,-计算结果!B$18,1))/SUM(OFFSET(J755,0,0,-计算结果!B$18,1)),SUM(OFFSET(I755,0,0,-ROW(),1))/SUM(OFFSET(J755,0,0,-ROW(),1)))</f>
        <v>1.3949392247106547</v>
      </c>
      <c r="L755" s="35" t="str">
        <f ca="1">(IF(K755&gt;计算结果!B$19,"卖",IF(K755&lt;计算结果!B$20,"买",'000300'!L754)))</f>
        <v>买</v>
      </c>
      <c r="M755" s="4" t="str">
        <f t="shared" ca="1" si="34"/>
        <v/>
      </c>
      <c r="N755" s="3">
        <f ca="1">IF(L754="买",E755/E754-1,0)-IF(M755=1,计算结果!B$17,0)</f>
        <v>2.0293727185658028E-2</v>
      </c>
      <c r="O755" s="2">
        <f t="shared" ca="1" si="35"/>
        <v>5.1867842533100017</v>
      </c>
      <c r="P755" s="3">
        <f ca="1">1-O755/MAX(O$2:O755)</f>
        <v>0.16439971414959609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2">
        <v>754.94419306184011</v>
      </c>
      <c r="J756" s="32">
        <v>98.94419306184011</v>
      </c>
      <c r="K756" s="34">
        <f ca="1">IF(ROW()&gt;计算结果!B$18+1,SUM(OFFSET(I756,0,0,-计算结果!B$18,1))/SUM(OFFSET(J756,0,0,-计算结果!B$18,1)),SUM(OFFSET(I756,0,0,-ROW(),1))/SUM(OFFSET(J756,0,0,-ROW(),1)))</f>
        <v>1.4736098088937977</v>
      </c>
      <c r="L756" s="35" t="str">
        <f ca="1">(IF(K756&gt;计算结果!B$19,"卖",IF(K756&lt;计算结果!B$20,"买",'000300'!L755)))</f>
        <v>买</v>
      </c>
      <c r="M756" s="4" t="str">
        <f t="shared" ca="1" si="34"/>
        <v/>
      </c>
      <c r="N756" s="3">
        <f ca="1">IF(L755="买",E756/E755-1,0)-IF(M756=1,计算结果!B$17,0)</f>
        <v>2.2349872428980788E-2</v>
      </c>
      <c r="O756" s="2">
        <f t="shared" ca="1" si="35"/>
        <v>5.3027082196881263</v>
      </c>
      <c r="P756" s="3">
        <f ca="1">1-O756/MAX(O$2:O756)</f>
        <v>0.1457241543592197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2">
        <v>228.46031746031747</v>
      </c>
      <c r="J757" s="32">
        <v>617.46031746031747</v>
      </c>
      <c r="K757" s="34">
        <f ca="1">IF(ROW()&gt;计算结果!B$18+1,SUM(OFFSET(I757,0,0,-计算结果!B$18,1))/SUM(OFFSET(J757,0,0,-计算结果!B$18,1)),SUM(OFFSET(I757,0,0,-ROW(),1))/SUM(OFFSET(J757,0,0,-ROW(),1)))</f>
        <v>1.4167582766800788</v>
      </c>
      <c r="L757" s="35" t="str">
        <f ca="1">(IF(K757&gt;计算结果!B$19,"卖",IF(K757&lt;计算结果!B$20,"买",'000300'!L756)))</f>
        <v>买</v>
      </c>
      <c r="M757" s="4" t="str">
        <f t="shared" ca="1" si="34"/>
        <v/>
      </c>
      <c r="N757" s="3">
        <f ca="1">IF(L756="买",E757/E756-1,0)-IF(M757=1,计算结果!B$17,0)</f>
        <v>-2.2313399392520972E-2</v>
      </c>
      <c r="O757" s="2">
        <f t="shared" ca="1" si="35"/>
        <v>5.1843867733202211</v>
      </c>
      <c r="P757" s="3">
        <f ca="1">1-O757/MAX(O$2:O757)</f>
        <v>0.16478595249438599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2">
        <v>543.79746835443041</v>
      </c>
      <c r="J758" s="32">
        <v>303.79746835443041</v>
      </c>
      <c r="K758" s="34">
        <f ca="1">IF(ROW()&gt;计算结果!B$18+1,SUM(OFFSET(I758,0,0,-计算结果!B$18,1))/SUM(OFFSET(J758,0,0,-计算结果!B$18,1)),SUM(OFFSET(I758,0,0,-ROW(),1))/SUM(OFFSET(J758,0,0,-ROW(),1)))</f>
        <v>1.4239767319027856</v>
      </c>
      <c r="L758" s="35" t="str">
        <f ca="1">(IF(K758&gt;计算结果!B$19,"卖",IF(K758&lt;计算结果!B$20,"买",'000300'!L757)))</f>
        <v>买</v>
      </c>
      <c r="M758" s="4" t="str">
        <f t="shared" ca="1" si="34"/>
        <v/>
      </c>
      <c r="N758" s="3">
        <f ca="1">IF(L757="买",E758/E757-1,0)-IF(M758=1,计算结果!B$17,0)</f>
        <v>-6.6595772421325083E-3</v>
      </c>
      <c r="O758" s="2">
        <f t="shared" ca="1" si="35"/>
        <v>5.149860949150205</v>
      </c>
      <c r="P758" s="3">
        <f ca="1">1-O758/MAX(O$2:O758)</f>
        <v>0.17034812495746376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2">
        <v>168.66666666666666</v>
      </c>
      <c r="J759" s="32">
        <v>674.66666666666663</v>
      </c>
      <c r="K759" s="34">
        <f ca="1">IF(ROW()&gt;计算结果!B$18+1,SUM(OFFSET(I759,0,0,-计算结果!B$18,1))/SUM(OFFSET(J759,0,0,-计算结果!B$18,1)),SUM(OFFSET(I759,0,0,-ROW(),1))/SUM(OFFSET(J759,0,0,-ROW(),1)))</f>
        <v>1.3416289353559336</v>
      </c>
      <c r="L759" s="35" t="str">
        <f ca="1">(IF(K759&gt;计算结果!B$19,"卖",IF(K759&lt;计算结果!B$20,"买",'000300'!L758)))</f>
        <v>买</v>
      </c>
      <c r="M759" s="4" t="str">
        <f t="shared" ca="1" si="34"/>
        <v/>
      </c>
      <c r="N759" s="3">
        <f ca="1">IF(L758="买",E759/E758-1,0)-IF(M759=1,计算结果!B$17,0)</f>
        <v>-3.5641700317676439E-2</v>
      </c>
      <c r="O759" s="2">
        <f t="shared" ca="1" si="35"/>
        <v>4.9663111485228884</v>
      </c>
      <c r="P759" s="3">
        <f ca="1">1-O759/MAX(O$2:O759)</f>
        <v>0.19991832845572821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2">
        <v>96.977011494252878</v>
      </c>
      <c r="J760" s="32">
        <v>745.97701149425291</v>
      </c>
      <c r="K760" s="34">
        <f ca="1">IF(ROW()&gt;计算结果!B$18+1,SUM(OFFSET(I760,0,0,-计算结果!B$18,1))/SUM(OFFSET(J760,0,0,-计算结果!B$18,1)),SUM(OFFSET(I760,0,0,-ROW(),1))/SUM(OFFSET(J760,0,0,-ROW(),1)))</f>
        <v>1.2912239437451414</v>
      </c>
      <c r="L760" s="35" t="str">
        <f ca="1">(IF(K760&gt;计算结果!B$19,"卖",IF(K760&lt;计算结果!B$20,"买",'000300'!L759)))</f>
        <v>买</v>
      </c>
      <c r="M760" s="4" t="str">
        <f t="shared" ca="1" si="34"/>
        <v/>
      </c>
      <c r="N760" s="3">
        <f ca="1">IF(L759="买",E760/E759-1,0)-IF(M760=1,计算结果!B$17,0)</f>
        <v>-3.8802783354316195E-2</v>
      </c>
      <c r="O760" s="2">
        <f t="shared" ca="1" si="35"/>
        <v>4.7736044529566293</v>
      </c>
      <c r="P760" s="3">
        <f ca="1">1-O760/MAX(O$2:O760)</f>
        <v>0.23096372422241984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2">
        <v>513.84905660377365</v>
      </c>
      <c r="J761" s="32">
        <v>335.84905660377365</v>
      </c>
      <c r="K761" s="34">
        <f ca="1">IF(ROW()&gt;计算结果!B$18+1,SUM(OFFSET(I761,0,0,-计算结果!B$18,1))/SUM(OFFSET(J761,0,0,-计算结果!B$18,1)),SUM(OFFSET(I761,0,0,-ROW(),1))/SUM(OFFSET(J761,0,0,-ROW(),1)))</f>
        <v>1.2597766332755678</v>
      </c>
      <c r="L761" s="35" t="str">
        <f ca="1">(IF(K761&gt;计算结果!B$19,"卖",IF(K761&lt;计算结果!B$20,"买",'000300'!L760)))</f>
        <v>买</v>
      </c>
      <c r="M761" s="4" t="str">
        <f t="shared" ca="1" si="34"/>
        <v/>
      </c>
      <c r="N761" s="3">
        <f ca="1">IF(L760="买",E761/E760-1,0)-IF(M761=1,计算结果!B$17,0)</f>
        <v>-9.4031125408755578E-4</v>
      </c>
      <c r="O761" s="2">
        <f t="shared" ca="1" si="35"/>
        <v>4.7691157789669516</v>
      </c>
      <c r="P761" s="3">
        <f ca="1">1-O761/MAX(O$2:O761)</f>
        <v>0.2316868576873351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2">
        <v>811</v>
      </c>
      <c r="J762" s="32">
        <v>50</v>
      </c>
      <c r="K762" s="34">
        <f ca="1">IF(ROW()&gt;计算结果!B$18+1,SUM(OFFSET(I762,0,0,-计算结果!B$18,1))/SUM(OFFSET(J762,0,0,-计算结果!B$18,1)),SUM(OFFSET(I762,0,0,-ROW(),1))/SUM(OFFSET(J762,0,0,-ROW(),1)))</f>
        <v>1.2607201970895796</v>
      </c>
      <c r="L762" s="35" t="str">
        <f ca="1">(IF(K762&gt;计算结果!B$19,"卖",IF(K762&lt;计算结果!B$20,"买",'000300'!L761)))</f>
        <v>买</v>
      </c>
      <c r="M762" s="4" t="str">
        <f t="shared" ca="1" si="34"/>
        <v/>
      </c>
      <c r="N762" s="3">
        <f ca="1">IF(L761="买",E762/E761-1,0)-IF(M762=1,计算结果!B$17,0)</f>
        <v>2.751393524126744E-2</v>
      </c>
      <c r="O762" s="2">
        <f t="shared" ca="1" si="35"/>
        <v>4.9003329216675553</v>
      </c>
      <c r="P762" s="3">
        <f ca="1">1-O762/MAX(O$2:O762)</f>
        <v>0.21054753964472972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2">
        <v>423.99999999999966</v>
      </c>
      <c r="J763" s="32">
        <v>399.99999999999966</v>
      </c>
      <c r="K763" s="34">
        <f ca="1">IF(ROW()&gt;计算结果!B$18+1,SUM(OFFSET(I763,0,0,-计算结果!B$18,1))/SUM(OFFSET(J763,0,0,-计算结果!B$18,1)),SUM(OFFSET(I763,0,0,-ROW(),1))/SUM(OFFSET(J763,0,0,-ROW(),1)))</f>
        <v>1.2417123079548367</v>
      </c>
      <c r="L763" s="35" t="str">
        <f ca="1">(IF(K763&gt;计算结果!B$19,"卖",IF(K763&lt;计算结果!B$20,"买",'000300'!L762)))</f>
        <v>买</v>
      </c>
      <c r="M763" s="4" t="str">
        <f t="shared" ca="1" si="34"/>
        <v/>
      </c>
      <c r="N763" s="3">
        <f ca="1">IF(L762="买",E763/E762-1,0)-IF(M763=1,计算结果!B$17,0)</f>
        <v>-3.816999549546618E-3</v>
      </c>
      <c r="O763" s="2">
        <f t="shared" ca="1" si="35"/>
        <v>4.8816283531129221</v>
      </c>
      <c r="P763" s="3">
        <f ca="1">1-O763/MAX(O$2:O763)</f>
        <v>0.21356087933029422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2">
        <v>672.14657980456025</v>
      </c>
      <c r="J764" s="32">
        <v>165.14657980456025</v>
      </c>
      <c r="K764" s="34">
        <f ca="1">IF(ROW()&gt;计算结果!B$18+1,SUM(OFFSET(I764,0,0,-计算结果!B$18,1))/SUM(OFFSET(J764,0,0,-计算结果!B$18,1)),SUM(OFFSET(I764,0,0,-ROW(),1))/SUM(OFFSET(J764,0,0,-ROW(),1)))</f>
        <v>1.2676083813700136</v>
      </c>
      <c r="L764" s="35" t="str">
        <f ca="1">(IF(K764&gt;计算结果!B$19,"卖",IF(K764&lt;计算结果!B$20,"买",'000300'!L763)))</f>
        <v>买</v>
      </c>
      <c r="M764" s="4" t="str">
        <f t="shared" ca="1" si="34"/>
        <v/>
      </c>
      <c r="N764" s="3">
        <f ca="1">IF(L763="买",E764/E763-1,0)-IF(M764=1,计算结果!B$17,0)</f>
        <v>1.1356408181633304E-2</v>
      </c>
      <c r="O764" s="2">
        <f t="shared" ca="1" si="35"/>
        <v>4.9370661172819066</v>
      </c>
      <c r="P764" s="3">
        <f ca="1">1-O764/MAX(O$2:O764)</f>
        <v>0.20462975566596431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2">
        <v>831.99963885879379</v>
      </c>
      <c r="J765" s="32">
        <v>28.999638858793787</v>
      </c>
      <c r="K765" s="34">
        <f ca="1">IF(ROW()&gt;计算结果!B$18+1,SUM(OFFSET(I765,0,0,-计算结果!B$18,1))/SUM(OFFSET(J765,0,0,-计算结果!B$18,1)),SUM(OFFSET(I765,0,0,-ROW(),1))/SUM(OFFSET(J765,0,0,-ROW(),1)))</f>
        <v>1.3624176234319343</v>
      </c>
      <c r="L765" s="35" t="str">
        <f ca="1">(IF(K765&gt;计算结果!B$19,"卖",IF(K765&lt;计算结果!B$20,"买",'000300'!L764)))</f>
        <v>买</v>
      </c>
      <c r="M765" s="4" t="str">
        <f t="shared" ca="1" si="34"/>
        <v/>
      </c>
      <c r="N765" s="3">
        <f ca="1">IF(L764="买",E765/E764-1,0)-IF(M765=1,计算结果!B$17,0)</f>
        <v>2.4855868479318755E-2</v>
      </c>
      <c r="O765" s="2">
        <f t="shared" ca="1" si="35"/>
        <v>5.0597811833667663</v>
      </c>
      <c r="P765" s="3">
        <f ca="1">1-O765/MAX(O$2:O765)</f>
        <v>0.18486013748043384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2">
        <v>276.92307692307691</v>
      </c>
      <c r="J766" s="32">
        <v>576.92307692307691</v>
      </c>
      <c r="K766" s="34">
        <f ca="1">IF(ROW()&gt;计算结果!B$18+1,SUM(OFFSET(I766,0,0,-计算结果!B$18,1))/SUM(OFFSET(J766,0,0,-计算结果!B$18,1)),SUM(OFFSET(I766,0,0,-ROW(),1))/SUM(OFFSET(J766,0,0,-ROW(),1)))</f>
        <v>1.2994968726051015</v>
      </c>
      <c r="L766" s="35" t="str">
        <f ca="1">(IF(K766&gt;计算结果!B$19,"卖",IF(K766&lt;计算结果!B$20,"买",'000300'!L765)))</f>
        <v>买</v>
      </c>
      <c r="M766" s="4" t="str">
        <f t="shared" ca="1" si="34"/>
        <v/>
      </c>
      <c r="N766" s="3">
        <f ca="1">IF(L765="买",E766/E765-1,0)-IF(M766=1,计算结果!B$17,0)</f>
        <v>-2.496274062044701E-2</v>
      </c>
      <c r="O766" s="2">
        <f t="shared" ca="1" si="35"/>
        <v>4.9334751780901636</v>
      </c>
      <c r="P766" s="3">
        <f ca="1">1-O766/MAX(O$2:O766)</f>
        <v>0.20520826243789658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2">
        <v>441.66666666666629</v>
      </c>
      <c r="J767" s="32">
        <v>416.66666666666629</v>
      </c>
      <c r="K767" s="34">
        <f ca="1">IF(ROW()&gt;计算结果!B$18+1,SUM(OFFSET(I767,0,0,-计算结果!B$18,1))/SUM(OFFSET(J767,0,0,-计算结果!B$18,1)),SUM(OFFSET(I767,0,0,-ROW(),1))/SUM(OFFSET(J767,0,0,-ROW(),1)))</f>
        <v>1.2953987931300819</v>
      </c>
      <c r="L767" s="35" t="str">
        <f ca="1">(IF(K767&gt;计算结果!B$19,"卖",IF(K767&lt;计算结果!B$20,"买",'000300'!L766)))</f>
        <v>买</v>
      </c>
      <c r="M767" s="4" t="str">
        <f t="shared" ca="1" si="34"/>
        <v/>
      </c>
      <c r="N767" s="3">
        <f ca="1">IF(L766="买",E767/E766-1,0)-IF(M767=1,计算结果!B$17,0)</f>
        <v>-9.0834162893504988E-3</v>
      </c>
      <c r="O767" s="2">
        <f t="shared" ca="1" si="35"/>
        <v>4.8886623692943934</v>
      </c>
      <c r="P767" s="3">
        <f ca="1">1-O767/MAX(O$2:O767)</f>
        <v>0.21242768665350931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2">
        <v>495.21951219512204</v>
      </c>
      <c r="J768" s="32">
        <v>351.21951219512204</v>
      </c>
      <c r="K768" s="34">
        <f ca="1">IF(ROW()&gt;计算结果!B$18+1,SUM(OFFSET(I768,0,0,-计算结果!B$18,1))/SUM(OFFSET(J768,0,0,-计算结果!B$18,1)),SUM(OFFSET(I768,0,0,-ROW(),1))/SUM(OFFSET(J768,0,0,-ROW(),1)))</f>
        <v>1.3210409444327422</v>
      </c>
      <c r="L768" s="35" t="str">
        <f ca="1">(IF(K768&gt;计算结果!B$19,"卖",IF(K768&lt;计算结果!B$20,"买",'000300'!L767)))</f>
        <v>买</v>
      </c>
      <c r="M768" s="4" t="str">
        <f t="shared" ca="1" si="34"/>
        <v/>
      </c>
      <c r="N768" s="3">
        <f ca="1">IF(L767="买",E768/E767-1,0)-IF(M768=1,计算结果!B$17,0)</f>
        <v>1.2165350248016571E-2</v>
      </c>
      <c r="O768" s="2">
        <f t="shared" ca="1" si="35"/>
        <v>4.9481346592611581</v>
      </c>
      <c r="P768" s="3">
        <f ca="1">1-O768/MAX(O$2:O768)</f>
        <v>0.20284659361600865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2">
        <v>142.5</v>
      </c>
      <c r="J769" s="32">
        <v>712.5</v>
      </c>
      <c r="K769" s="34">
        <f ca="1">IF(ROW()&gt;计算结果!B$18+1,SUM(OFFSET(I769,0,0,-计算结果!B$18,1))/SUM(OFFSET(J769,0,0,-计算结果!B$18,1)),SUM(OFFSET(I769,0,0,-ROW(),1))/SUM(OFFSET(J769,0,0,-ROW(),1)))</f>
        <v>1.2378767773214123</v>
      </c>
      <c r="L769" s="35" t="str">
        <f ca="1">(IF(K769&gt;计算结果!B$19,"卖",IF(K769&lt;计算结果!B$20,"买",'000300'!L768)))</f>
        <v>买</v>
      </c>
      <c r="M769" s="4" t="str">
        <f t="shared" ca="1" si="34"/>
        <v/>
      </c>
      <c r="N769" s="3">
        <f ca="1">IF(L768="买",E769/E768-1,0)-IF(M769=1,计算结果!B$17,0)</f>
        <v>-1.3519657291415466E-2</v>
      </c>
      <c r="O769" s="2">
        <f t="shared" ca="1" si="35"/>
        <v>4.881237574436172</v>
      </c>
      <c r="P769" s="3">
        <f ca="1">1-O769/MAX(O$2:O769)</f>
        <v>0.21362383447900468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2">
        <v>77.777777777777771</v>
      </c>
      <c r="J770" s="32">
        <v>777.77777777777783</v>
      </c>
      <c r="K770" s="34">
        <f ca="1">IF(ROW()&gt;计算结果!B$18+1,SUM(OFFSET(I770,0,0,-计算结果!B$18,1))/SUM(OFFSET(J770,0,0,-计算结果!B$18,1)),SUM(OFFSET(I770,0,0,-ROW(),1))/SUM(OFFSET(J770,0,0,-ROW(),1)))</f>
        <v>1.1675319890427562</v>
      </c>
      <c r="L770" s="35" t="str">
        <f ca="1">(IF(K770&gt;计算结果!B$19,"卖",IF(K770&lt;计算结果!B$20,"买",'000300'!L769)))</f>
        <v>买</v>
      </c>
      <c r="M770" s="4" t="str">
        <f t="shared" ca="1" si="34"/>
        <v/>
      </c>
      <c r="N770" s="3">
        <f ca="1">IF(L769="买",E770/E769-1,0)-IF(M770=1,计算结果!B$17,0)</f>
        <v>-4.1132139974771054E-2</v>
      </c>
      <c r="O770" s="2">
        <f t="shared" ca="1" si="35"/>
        <v>4.6804618272743514</v>
      </c>
      <c r="P770" s="3">
        <f ca="1">1-O770/MAX(O$2:O770)</f>
        <v>0.24596916899203802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2">
        <v>610</v>
      </c>
      <c r="J771" s="32">
        <v>244</v>
      </c>
      <c r="K771" s="34">
        <f ca="1">IF(ROW()&gt;计算结果!B$18+1,SUM(OFFSET(I771,0,0,-计算结果!B$18,1))/SUM(OFFSET(J771,0,0,-计算结果!B$18,1)),SUM(OFFSET(I771,0,0,-ROW(),1))/SUM(OFFSET(J771,0,0,-ROW(),1)))</f>
        <v>1.1537001711178008</v>
      </c>
      <c r="L771" s="35" t="str">
        <f ca="1">(IF(K771&gt;计算结果!B$19,"卖",IF(K771&lt;计算结果!B$20,"买",'000300'!L770)))</f>
        <v>买</v>
      </c>
      <c r="M771" s="4" t="str">
        <f t="shared" ca="1" si="34"/>
        <v/>
      </c>
      <c r="N771" s="3">
        <f ca="1">IF(L770="买",E771/E770-1,0)-IF(M771=1,计算结果!B$17,0)</f>
        <v>2.1640088546097669E-3</v>
      </c>
      <c r="O771" s="2">
        <f t="shared" ca="1" si="35"/>
        <v>4.6905903881122359</v>
      </c>
      <c r="P771" s="3">
        <f ca="1">1-O771/MAX(O$2:O771)</f>
        <v>0.24433743959708809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2">
        <v>104.51162790697676</v>
      </c>
      <c r="J772" s="32">
        <v>746.51162790697674</v>
      </c>
      <c r="K772" s="34">
        <f ca="1">IF(ROW()&gt;计算结果!B$18+1,SUM(OFFSET(I772,0,0,-计算结果!B$18,1))/SUM(OFFSET(J772,0,0,-计算结果!B$18,1)),SUM(OFFSET(I772,0,0,-ROW(),1))/SUM(OFFSET(J772,0,0,-ROW(),1)))</f>
        <v>1.0876471237782568</v>
      </c>
      <c r="L772" s="35" t="str">
        <f ca="1">(IF(K772&gt;计算结果!B$19,"卖",IF(K772&lt;计算结果!B$20,"买",'000300'!L771)))</f>
        <v>买</v>
      </c>
      <c r="M772" s="4" t="str">
        <f t="shared" ref="M772:M835" ca="1" si="37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38">IFERROR(O771*(1+N772),O771)</f>
        <v>4.5516738493211024</v>
      </c>
      <c r="P772" s="3">
        <f ca="1">1-O772/MAX(O$2:O772)</f>
        <v>0.26671714421833637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2">
        <v>91.090909090909093</v>
      </c>
      <c r="J773" s="32">
        <v>759.09090909090912</v>
      </c>
      <c r="K773" s="34">
        <f ca="1">IF(ROW()&gt;计算结果!B$18+1,SUM(OFFSET(I773,0,0,-计算结果!B$18,1))/SUM(OFFSET(J773,0,0,-计算结果!B$18,1)),SUM(OFFSET(I773,0,0,-ROW(),1))/SUM(OFFSET(J773,0,0,-ROW(),1)))</f>
        <v>1.0374477106923037</v>
      </c>
      <c r="L773" s="35" t="str">
        <f ca="1">(IF(K773&gt;计算结果!B$19,"卖",IF(K773&lt;计算结果!B$20,"买",'000300'!L772)))</f>
        <v>买</v>
      </c>
      <c r="M773" s="4" t="str">
        <f t="shared" ca="1" si="37"/>
        <v/>
      </c>
      <c r="N773" s="3">
        <f ca="1">IF(L772="买",E773/E772-1,0)-IF(M773=1,计算结果!B$17,0)</f>
        <v>-2.5684220296311677E-2</v>
      </c>
      <c r="O773" s="2">
        <f t="shared" ca="1" si="38"/>
        <v>4.4347676554581783</v>
      </c>
      <c r="P773" s="3">
        <f ca="1">1-O773/MAX(O$2:O773)</f>
        <v>0.28555094262574121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2">
        <v>348.50000000000006</v>
      </c>
      <c r="J774" s="32">
        <v>512.5</v>
      </c>
      <c r="K774" s="34">
        <f ca="1">IF(ROW()&gt;计算结果!B$18+1,SUM(OFFSET(I774,0,0,-计算结果!B$18,1))/SUM(OFFSET(J774,0,0,-计算结果!B$18,1)),SUM(OFFSET(I774,0,0,-ROW(),1))/SUM(OFFSET(J774,0,0,-ROW(),1)))</f>
        <v>0.99831678265930279</v>
      </c>
      <c r="L774" s="35" t="str">
        <f ca="1">(IF(K774&gt;计算结果!B$19,"卖",IF(K774&lt;计算结果!B$20,"买",'000300'!L773)))</f>
        <v>买</v>
      </c>
      <c r="M774" s="4" t="str">
        <f t="shared" ca="1" si="37"/>
        <v/>
      </c>
      <c r="N774" s="3">
        <f ca="1">IF(L773="买",E774/E773-1,0)-IF(M774=1,计算结果!B$17,0)</f>
        <v>-9.7857564730314817E-3</v>
      </c>
      <c r="O774" s="2">
        <f t="shared" ca="1" si="38"/>
        <v>4.3913700991673874</v>
      </c>
      <c r="P774" s="3">
        <f ca="1">1-O774/MAX(O$2:O774)</f>
        <v>0.29254236711359261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2">
        <v>25.11340206185567</v>
      </c>
      <c r="J775" s="32">
        <v>837.11340206185571</v>
      </c>
      <c r="K775" s="34">
        <f ca="1">IF(ROW()&gt;计算结果!B$18+1,SUM(OFFSET(I775,0,0,-计算结果!B$18,1))/SUM(OFFSET(J775,0,0,-计算结果!B$18,1)),SUM(OFFSET(I775,0,0,-ROW(),1))/SUM(OFFSET(J775,0,0,-ROW(),1)))</f>
        <v>0.94697135432780455</v>
      </c>
      <c r="L775" s="35" t="str">
        <f ca="1">(IF(K775&gt;计算结果!B$19,"卖",IF(K775&lt;计算结果!B$20,"买",'000300'!L774)))</f>
        <v>买</v>
      </c>
      <c r="M775" s="4" t="str">
        <f t="shared" ca="1" si="37"/>
        <v/>
      </c>
      <c r="N775" s="3">
        <f ca="1">IF(L774="买",E775/E774-1,0)-IF(M775=1,计算结果!B$17,0)</f>
        <v>-4.6319389495101948E-2</v>
      </c>
      <c r="O775" s="2">
        <f t="shared" ca="1" si="38"/>
        <v>4.1879645171269084</v>
      </c>
      <c r="P775" s="3">
        <f ca="1">1-O775/MAX(O$2:O775)</f>
        <v>0.32531137276254107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2">
        <v>16.897959183673468</v>
      </c>
      <c r="J776" s="32">
        <v>844.89795918367349</v>
      </c>
      <c r="K776" s="34">
        <f ca="1">IF(ROW()&gt;计算结果!B$18+1,SUM(OFFSET(I776,0,0,-计算结果!B$18,1))/SUM(OFFSET(J776,0,0,-计算结果!B$18,1)),SUM(OFFSET(I776,0,0,-ROW(),1))/SUM(OFFSET(J776,0,0,-ROW(),1)))</f>
        <v>0.91999124623065209</v>
      </c>
      <c r="L776" s="35" t="str">
        <f ca="1">(IF(K776&gt;计算结果!B$19,"卖",IF(K776&lt;计算结果!B$20,"买",'000300'!L775)))</f>
        <v>买</v>
      </c>
      <c r="M776" s="4" t="str">
        <f t="shared" ca="1" si="37"/>
        <v/>
      </c>
      <c r="N776" s="3">
        <f ca="1">IF(L775="买",E776/E775-1,0)-IF(M776=1,计算结果!B$17,0)</f>
        <v>-5.0773211475608426E-2</v>
      </c>
      <c r="O776" s="2">
        <f t="shared" ca="1" si="38"/>
        <v>3.9753281090464796</v>
      </c>
      <c r="P776" s="3">
        <f ca="1">1-O776/MAX(O$2:O776)</f>
        <v>0.35956748111345649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2">
        <v>790.9738219895288</v>
      </c>
      <c r="J777" s="32">
        <v>74.973821989528801</v>
      </c>
      <c r="K777" s="34">
        <f ca="1">IF(ROW()&gt;计算结果!B$18+1,SUM(OFFSET(I777,0,0,-计算结果!B$18,1))/SUM(OFFSET(J777,0,0,-计算结果!B$18,1)),SUM(OFFSET(I777,0,0,-ROW(),1))/SUM(OFFSET(J777,0,0,-ROW(),1)))</f>
        <v>0.93113705086479814</v>
      </c>
      <c r="L777" s="35" t="str">
        <f ca="1">(IF(K777&gt;计算结果!B$19,"卖",IF(K777&lt;计算结果!B$20,"买",'000300'!L776)))</f>
        <v>买</v>
      </c>
      <c r="M777" s="4" t="str">
        <f t="shared" ca="1" si="37"/>
        <v/>
      </c>
      <c r="N777" s="3">
        <f ca="1">IF(L776="买",E777/E776-1,0)-IF(M777=1,计算结果!B$17,0)</f>
        <v>3.3185881852840771E-2</v>
      </c>
      <c r="O777" s="2">
        <f t="shared" ca="1" si="38"/>
        <v>4.1072528779995734</v>
      </c>
      <c r="P777" s="3">
        <f ca="1">1-O777/MAX(O$2:O777)</f>
        <v>0.33831416320697039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2">
        <v>794.01724137931035</v>
      </c>
      <c r="J778" s="32">
        <v>63.017241379310349</v>
      </c>
      <c r="K778" s="34">
        <f ca="1">IF(ROW()&gt;计算结果!B$18+1,SUM(OFFSET(I778,0,0,-计算结果!B$18,1))/SUM(OFFSET(J778,0,0,-计算结果!B$18,1)),SUM(OFFSET(I778,0,0,-ROW(),1))/SUM(OFFSET(J778,0,0,-ROW(),1)))</f>
        <v>0.94045169317016764</v>
      </c>
      <c r="L778" s="35" t="str">
        <f ca="1">(IF(K778&gt;计算结果!B$19,"卖",IF(K778&lt;计算结果!B$20,"买",'000300'!L777)))</f>
        <v>买</v>
      </c>
      <c r="M778" s="4" t="str">
        <f t="shared" ca="1" si="37"/>
        <v/>
      </c>
      <c r="N778" s="3">
        <f ca="1">IF(L777="买",E778/E777-1,0)-IF(M778=1,计算结果!B$17,0)</f>
        <v>2.9049644368786653E-2</v>
      </c>
      <c r="O778" s="2">
        <f t="shared" ca="1" si="38"/>
        <v>4.2265671134381364</v>
      </c>
      <c r="P778" s="3">
        <f ca="1">1-O778/MAX(O$2:O778)</f>
        <v>0.31909242496426982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2">
        <v>618.50802139037432</v>
      </c>
      <c r="J779" s="32">
        <v>215.50802139037432</v>
      </c>
      <c r="K779" s="34">
        <f ca="1">IF(ROW()&gt;计算结果!B$18+1,SUM(OFFSET(I779,0,0,-计算结果!B$18,1))/SUM(OFFSET(J779,0,0,-计算结果!B$18,1)),SUM(OFFSET(I779,0,0,-ROW(),1))/SUM(OFFSET(J779,0,0,-ROW(),1)))</f>
        <v>0.96192439802970653</v>
      </c>
      <c r="L779" s="35" t="str">
        <f ca="1">(IF(K779&gt;计算结果!B$19,"卖",IF(K779&lt;计算结果!B$20,"买",'000300'!L778)))</f>
        <v>买</v>
      </c>
      <c r="M779" s="4" t="str">
        <f t="shared" ca="1" si="37"/>
        <v/>
      </c>
      <c r="N779" s="3">
        <f ca="1">IF(L778="买",E779/E778-1,0)-IF(M779=1,计算结果!B$17,0)</f>
        <v>8.995884382894781E-3</v>
      </c>
      <c r="O779" s="2">
        <f t="shared" ca="1" si="38"/>
        <v>4.2645888225271715</v>
      </c>
      <c r="P779" s="3">
        <f ca="1">1-O779/MAX(O$2:O779)</f>
        <v>0.31296705914381107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2">
        <v>147</v>
      </c>
      <c r="J780" s="32">
        <v>700</v>
      </c>
      <c r="K780" s="34">
        <f ca="1">IF(ROW()&gt;计算结果!B$18+1,SUM(OFFSET(I780,0,0,-计算结果!B$18,1))/SUM(OFFSET(J780,0,0,-计算结果!B$18,1)),SUM(OFFSET(I780,0,0,-ROW(),1))/SUM(OFFSET(J780,0,0,-ROW(),1)))</f>
        <v>0.93794197500327181</v>
      </c>
      <c r="L780" s="35" t="str">
        <f ca="1">(IF(K780&gt;计算结果!B$19,"卖",IF(K780&lt;计算结果!B$20,"买",'000300'!L779)))</f>
        <v>买</v>
      </c>
      <c r="M780" s="4" t="str">
        <f t="shared" ca="1" si="37"/>
        <v/>
      </c>
      <c r="N780" s="3">
        <f ca="1">IF(L779="买",E780/E779-1,0)-IF(M780=1,计算结果!B$17,0)</f>
        <v>-4.4761666538710054E-2</v>
      </c>
      <c r="O780" s="2">
        <f t="shared" ca="1" si="38"/>
        <v>4.0736987197285002</v>
      </c>
      <c r="P780" s="3">
        <f ca="1">1-O780/MAX(O$2:O780)</f>
        <v>0.34371979854352519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2">
        <v>633.44776119402991</v>
      </c>
      <c r="J781" s="32">
        <v>210.44776119402991</v>
      </c>
      <c r="K781" s="34">
        <f ca="1">IF(ROW()&gt;计算结果!B$18+1,SUM(OFFSET(I781,0,0,-计算结果!B$18,1))/SUM(OFFSET(J781,0,0,-计算结果!B$18,1)),SUM(OFFSET(I781,0,0,-ROW(),1))/SUM(OFFSET(J781,0,0,-ROW(),1)))</f>
        <v>0.98274768693160042</v>
      </c>
      <c r="L781" s="35" t="str">
        <f ca="1">(IF(K781&gt;计算结果!B$19,"卖",IF(K781&lt;计算结果!B$20,"买",'000300'!L780)))</f>
        <v>买</v>
      </c>
      <c r="M781" s="4" t="str">
        <f t="shared" ca="1" si="37"/>
        <v/>
      </c>
      <c r="N781" s="3">
        <f ca="1">IF(L780="买",E781/E780-1,0)-IF(M781=1,计算结果!B$17,0)</f>
        <v>1.2620913694002533E-2</v>
      </c>
      <c r="O781" s="2">
        <f t="shared" ca="1" si="38"/>
        <v>4.1251125196855618</v>
      </c>
      <c r="P781" s="3">
        <f ca="1">1-O781/MAX(O$2:O781)</f>
        <v>0.33543694276186042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2">
        <v>326.91891891891896</v>
      </c>
      <c r="J782" s="32">
        <v>518.91891891891896</v>
      </c>
      <c r="K782" s="34">
        <f ca="1">IF(ROW()&gt;计算结果!B$18+1,SUM(OFFSET(I782,0,0,-计算结果!B$18,1))/SUM(OFFSET(J782,0,0,-计算结果!B$18,1)),SUM(OFFSET(I782,0,0,-ROW(),1))/SUM(OFFSET(J782,0,0,-ROW(),1)))</f>
        <v>0.93995067882885663</v>
      </c>
      <c r="L782" s="35" t="str">
        <f ca="1">(IF(K782&gt;计算结果!B$19,"卖",IF(K782&lt;计算结果!B$20,"买",'000300'!L781)))</f>
        <v>买</v>
      </c>
      <c r="M782" s="4" t="str">
        <f t="shared" ca="1" si="37"/>
        <v/>
      </c>
      <c r="N782" s="3">
        <f ca="1">IF(L781="买",E782/E781-1,0)-IF(M782=1,计算结果!B$17,0)</f>
        <v>2.2018705658550797E-3</v>
      </c>
      <c r="O782" s="2">
        <f t="shared" ca="1" si="38"/>
        <v>4.1341954835234977</v>
      </c>
      <c r="P782" s="3">
        <f ca="1">1-O782/MAX(O$2:O782)</f>
        <v>0.33397366092697311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2">
        <v>49.085106382978729</v>
      </c>
      <c r="J783" s="32">
        <v>818.08510638297878</v>
      </c>
      <c r="K783" s="34">
        <f ca="1">IF(ROW()&gt;计算结果!B$18+1,SUM(OFFSET(I783,0,0,-计算结果!B$18,1))/SUM(OFFSET(J783,0,0,-计算结果!B$18,1)),SUM(OFFSET(I783,0,0,-ROW(),1))/SUM(OFFSET(J783,0,0,-ROW(),1)))</f>
        <v>0.90431373397677395</v>
      </c>
      <c r="L783" s="35" t="str">
        <f ca="1">(IF(K783&gt;计算结果!B$19,"卖",IF(K783&lt;计算结果!B$20,"买",'000300'!L782)))</f>
        <v>买</v>
      </c>
      <c r="M783" s="4" t="str">
        <f t="shared" ca="1" si="37"/>
        <v/>
      </c>
      <c r="N783" s="3">
        <f ca="1">IF(L782="买",E783/E782-1,0)-IF(M783=1,计算结果!B$17,0)</f>
        <v>-4.2267338039071345E-2</v>
      </c>
      <c r="O783" s="2">
        <f t="shared" ca="1" si="38"/>
        <v>3.9594540455018081</v>
      </c>
      <c r="P783" s="3">
        <f ca="1">1-O783/MAX(O$2:O783)</f>
        <v>0.36212482134349788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2">
        <v>765</v>
      </c>
      <c r="J784" s="32">
        <v>75</v>
      </c>
      <c r="K784" s="34">
        <f ca="1">IF(ROW()&gt;计算结果!B$18+1,SUM(OFFSET(I784,0,0,-计算结果!B$18,1))/SUM(OFFSET(J784,0,0,-计算结果!B$18,1)),SUM(OFFSET(I784,0,0,-ROW(),1))/SUM(OFFSET(J784,0,0,-ROW(),1)))</f>
        <v>0.94405198363290166</v>
      </c>
      <c r="L784" s="35" t="str">
        <f ca="1">(IF(K784&gt;计算结果!B$19,"卖",IF(K784&lt;计算结果!B$20,"买",'000300'!L783)))</f>
        <v>买</v>
      </c>
      <c r="M784" s="4" t="str">
        <f t="shared" ca="1" si="37"/>
        <v/>
      </c>
      <c r="N784" s="3">
        <f ca="1">IF(L783="买",E784/E783-1,0)-IF(M784=1,计算结果!B$17,0)</f>
        <v>4.5143668043063023E-2</v>
      </c>
      <c r="O784" s="2">
        <f t="shared" ca="1" si="38"/>
        <v>4.1381983245637048</v>
      </c>
      <c r="P784" s="3">
        <f ca="1">1-O784/MAX(O$2:O784)</f>
        <v>0.33332879602531917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2">
        <v>62.782608695652172</v>
      </c>
      <c r="J785" s="32">
        <v>784.78260869565213</v>
      </c>
      <c r="K785" s="34">
        <f ca="1">IF(ROW()&gt;计算结果!B$18+1,SUM(OFFSET(I785,0,0,-计算结果!B$18,1))/SUM(OFFSET(J785,0,0,-计算结果!B$18,1)),SUM(OFFSET(I785,0,0,-ROW(),1))/SUM(OFFSET(J785,0,0,-ROW(),1)))</f>
        <v>0.89824731906718058</v>
      </c>
      <c r="L785" s="35" t="str">
        <f ca="1">(IF(K785&gt;计算结果!B$19,"卖",IF(K785&lt;计算结果!B$20,"买",'000300'!L784)))</f>
        <v>买</v>
      </c>
      <c r="M785" s="4" t="str">
        <f t="shared" ca="1" si="37"/>
        <v/>
      </c>
      <c r="N785" s="3">
        <f ca="1">IF(L784="买",E785/E784-1,0)-IF(M785=1,计算结果!B$17,0)</f>
        <v>-3.2573963288890617E-2</v>
      </c>
      <c r="O785" s="2">
        <f t="shared" ca="1" si="38"/>
        <v>4.0034008042572182</v>
      </c>
      <c r="P785" s="3">
        <f ca="1">1-O785/MAX(O$2:O785)</f>
        <v>0.3550449193493509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2">
        <v>25.206185567010309</v>
      </c>
      <c r="J786" s="32">
        <v>840.20618556701027</v>
      </c>
      <c r="K786" s="34">
        <f ca="1">IF(ROW()&gt;计算结果!B$18+1,SUM(OFFSET(I786,0,0,-计算结果!B$18,1))/SUM(OFFSET(J786,0,0,-计算结果!B$18,1)),SUM(OFFSET(I786,0,0,-ROW(),1))/SUM(OFFSET(J786,0,0,-ROW(),1)))</f>
        <v>0.85938825981401179</v>
      </c>
      <c r="L786" s="35" t="str">
        <f ca="1">(IF(K786&gt;计算结果!B$19,"卖",IF(K786&lt;计算结果!B$20,"买",'000300'!L785)))</f>
        <v>买</v>
      </c>
      <c r="M786" s="4" t="str">
        <f t="shared" ca="1" si="37"/>
        <v/>
      </c>
      <c r="N786" s="3">
        <f ca="1">IF(L785="买",E786/E785-1,0)-IF(M786=1,计算结果!B$17,0)</f>
        <v>-5.4789171962759897E-2</v>
      </c>
      <c r="O786" s="2">
        <f t="shared" ca="1" si="38"/>
        <v>3.7840577891569183</v>
      </c>
      <c r="P786" s="3">
        <f ca="1">1-O786/MAX(O$2:O786)</f>
        <v>0.39038147417137503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2">
        <v>84.539325842696627</v>
      </c>
      <c r="J787" s="32">
        <v>768.5393258426966</v>
      </c>
      <c r="K787" s="34">
        <f ca="1">IF(ROW()&gt;计算结果!B$18+1,SUM(OFFSET(I787,0,0,-计算结果!B$18,1))/SUM(OFFSET(J787,0,0,-计算结果!B$18,1)),SUM(OFFSET(I787,0,0,-ROW(),1))/SUM(OFFSET(J787,0,0,-ROW(),1)))</f>
        <v>0.84652380644475866</v>
      </c>
      <c r="L787" s="35" t="str">
        <f ca="1">(IF(K787&gt;计算结果!B$19,"卖",IF(K787&lt;计算结果!B$20,"买",'000300'!L786)))</f>
        <v>买</v>
      </c>
      <c r="M787" s="4" t="str">
        <f t="shared" ca="1" si="37"/>
        <v/>
      </c>
      <c r="N787" s="3">
        <f ca="1">IF(L786="买",E787/E786-1,0)-IF(M787=1,计算结果!B$17,0)</f>
        <v>-9.7324755432127708E-3</v>
      </c>
      <c r="O787" s="2">
        <f t="shared" ca="1" si="38"/>
        <v>3.7472295392698447</v>
      </c>
      <c r="P787" s="3">
        <f ca="1">1-O787/MAX(O$2:O787)</f>
        <v>0.39631457156469152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2">
        <v>696.97674418604652</v>
      </c>
      <c r="J788" s="32">
        <v>156.97674418604652</v>
      </c>
      <c r="K788" s="34">
        <f ca="1">IF(ROW()&gt;计算结果!B$18+1,SUM(OFFSET(I788,0,0,-计算结果!B$18,1))/SUM(OFFSET(J788,0,0,-计算结果!B$18,1)),SUM(OFFSET(I788,0,0,-ROW(),1))/SUM(OFFSET(J788,0,0,-ROW(),1)))</f>
        <v>0.88862152604310574</v>
      </c>
      <c r="L788" s="35" t="str">
        <f ca="1">(IF(K788&gt;计算结果!B$19,"卖",IF(K788&lt;计算结果!B$20,"买",'000300'!L787)))</f>
        <v>买</v>
      </c>
      <c r="M788" s="4" t="str">
        <f t="shared" ca="1" si="37"/>
        <v/>
      </c>
      <c r="N788" s="3">
        <f ca="1">IF(L787="买",E788/E787-1,0)-IF(M788=1,计算结果!B$17,0)</f>
        <v>2.8951685184245735E-2</v>
      </c>
      <c r="O788" s="2">
        <f t="shared" ca="1" si="38"/>
        <v>3.8557181492038914</v>
      </c>
      <c r="P788" s="3">
        <f ca="1">1-O788/MAX(O$2:O788)</f>
        <v>0.378836861090316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2">
        <v>859</v>
      </c>
      <c r="J789" s="32">
        <v>1</v>
      </c>
      <c r="K789" s="34">
        <f ca="1">IF(ROW()&gt;计算结果!B$18+1,SUM(OFFSET(I789,0,0,-计算结果!B$18,1))/SUM(OFFSET(J789,0,0,-计算结果!B$18,1)),SUM(OFFSET(I789,0,0,-ROW(),1))/SUM(OFFSET(J789,0,0,-ROW(),1)))</f>
        <v>0.91654715153432587</v>
      </c>
      <c r="L789" s="35" t="str">
        <f ca="1">(IF(K789&gt;计算结果!B$19,"卖",IF(K789&lt;计算结果!B$20,"买",'000300'!L788)))</f>
        <v>买</v>
      </c>
      <c r="M789" s="4" t="str">
        <f t="shared" ca="1" si="37"/>
        <v/>
      </c>
      <c r="N789" s="3">
        <f ca="1">IF(L788="买",E789/E788-1,0)-IF(M789=1,计算结果!B$17,0)</f>
        <v>5.3447284082504876E-2</v>
      </c>
      <c r="O789" s="2">
        <f t="shared" ca="1" si="38"/>
        <v>4.0617958124664622</v>
      </c>
      <c r="P789" s="3">
        <f ca="1">1-O789/MAX(O$2:O789)</f>
        <v>0.34563737834342956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2">
        <v>729.9473684210526</v>
      </c>
      <c r="J790" s="32">
        <v>108.9473684210526</v>
      </c>
      <c r="K790" s="34">
        <f ca="1">IF(ROW()&gt;计算结果!B$18+1,SUM(OFFSET(I790,0,0,-计算结果!B$18,1))/SUM(OFFSET(J790,0,0,-计算结果!B$18,1)),SUM(OFFSET(I790,0,0,-ROW(),1))/SUM(OFFSET(J790,0,0,-ROW(),1)))</f>
        <v>0.97439693280061856</v>
      </c>
      <c r="L790" s="35" t="str">
        <f ca="1">(IF(K790&gt;计算结果!B$19,"卖",IF(K790&lt;计算结果!B$20,"买",'000300'!L789)))</f>
        <v>买</v>
      </c>
      <c r="M790" s="4" t="str">
        <f t="shared" ca="1" si="37"/>
        <v/>
      </c>
      <c r="N790" s="3">
        <f ca="1">IF(L789="买",E790/E789-1,0)-IF(M790=1,计算结果!B$17,0)</f>
        <v>1.1763421064948432E-2</v>
      </c>
      <c r="O790" s="2">
        <f t="shared" ca="1" si="38"/>
        <v>4.1095764268883492</v>
      </c>
      <c r="P790" s="3">
        <f ca="1">1-O790/MAX(O$2:O790)</f>
        <v>0.33793983529571991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2">
        <v>49.276595744680854</v>
      </c>
      <c r="J791" s="32">
        <v>821.27659574468089</v>
      </c>
      <c r="K791" s="34">
        <f ca="1">IF(ROW()&gt;计算结果!B$18+1,SUM(OFFSET(I791,0,0,-计算结果!B$18,1))/SUM(OFFSET(J791,0,0,-计算结果!B$18,1)),SUM(OFFSET(I791,0,0,-ROW(),1))/SUM(OFFSET(J791,0,0,-ROW(),1)))</f>
        <v>0.97705980506423573</v>
      </c>
      <c r="L791" s="35" t="str">
        <f ca="1">(IF(K791&gt;计算结果!B$19,"卖",IF(K791&lt;计算结果!B$20,"买",'000300'!L790)))</f>
        <v>买</v>
      </c>
      <c r="M791" s="4" t="str">
        <f t="shared" ca="1" si="37"/>
        <v/>
      </c>
      <c r="N791" s="3">
        <f ca="1">IF(L790="买",E791/E790-1,0)-IF(M791=1,计算结果!B$17,0)</f>
        <v>-5.2152883790021143E-2</v>
      </c>
      <c r="O791" s="2">
        <f t="shared" ca="1" si="38"/>
        <v>3.8952501650706308</v>
      </c>
      <c r="P791" s="3">
        <f ca="1">1-O791/MAX(O$2:O791)</f>
        <v>0.3724681821275444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2">
        <v>731.07692307692309</v>
      </c>
      <c r="J792" s="32">
        <v>123.07692307692309</v>
      </c>
      <c r="K792" s="34">
        <f ca="1">IF(ROW()&gt;计算结果!B$18+1,SUM(OFFSET(I792,0,0,-计算结果!B$18,1))/SUM(OFFSET(J792,0,0,-计算结果!B$18,1)),SUM(OFFSET(I792,0,0,-ROW(),1))/SUM(OFFSET(J792,0,0,-ROW(),1)))</f>
        <v>0.97316509208967905</v>
      </c>
      <c r="L792" s="35" t="str">
        <f ca="1">(IF(K792&gt;计算结果!B$19,"卖",IF(K792&lt;计算结果!B$20,"买",'000300'!L791)))</f>
        <v>买</v>
      </c>
      <c r="M792" s="4" t="str">
        <f t="shared" ca="1" si="37"/>
        <v/>
      </c>
      <c r="N792" s="3">
        <f ca="1">IF(L791="买",E792/E791-1,0)-IF(M792=1,计算结果!B$17,0)</f>
        <v>1.8055220396244076E-2</v>
      </c>
      <c r="O792" s="2">
        <f t="shared" ca="1" si="38"/>
        <v>3.9655797652994873</v>
      </c>
      <c r="P792" s="3">
        <f ca="1">1-O792/MAX(O$2:O792)</f>
        <v>0.36113795685020156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2">
        <v>688.20895522388071</v>
      </c>
      <c r="J793" s="32">
        <v>158.20895522388071</v>
      </c>
      <c r="K793" s="34">
        <f ca="1">IF(ROW()&gt;计算结果!B$18+1,SUM(OFFSET(I793,0,0,-计算结果!B$18,1))/SUM(OFFSET(J793,0,0,-计算结果!B$18,1)),SUM(OFFSET(I793,0,0,-ROW(),1))/SUM(OFFSET(J793,0,0,-ROW(),1)))</f>
        <v>0.96973564867605511</v>
      </c>
      <c r="L793" s="35" t="str">
        <f ca="1">(IF(K793&gt;计算结果!B$19,"卖",IF(K793&lt;计算结果!B$20,"买",'000300'!L792)))</f>
        <v>买</v>
      </c>
      <c r="M793" s="4" t="str">
        <f t="shared" ca="1" si="37"/>
        <v/>
      </c>
      <c r="N793" s="3">
        <f ca="1">IF(L792="买",E793/E792-1,0)-IF(M793=1,计算结果!B$17,0)</f>
        <v>7.7262751949547237E-3</v>
      </c>
      <c r="O793" s="2">
        <f t="shared" ca="1" si="38"/>
        <v>3.9962189258737353</v>
      </c>
      <c r="P793" s="3">
        <f ca="1">1-O793/MAX(O$2:O793)</f>
        <v>0.35620193289321511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2">
        <v>25.175257731958762</v>
      </c>
      <c r="J794" s="32">
        <v>839.17525773195871</v>
      </c>
      <c r="K794" s="34">
        <f ca="1">IF(ROW()&gt;计算结果!B$18+1,SUM(OFFSET(I794,0,0,-计算结果!B$18,1))/SUM(OFFSET(J794,0,0,-计算结果!B$18,1)),SUM(OFFSET(I794,0,0,-ROW(),1))/SUM(OFFSET(J794,0,0,-ROW(),1)))</f>
        <v>0.93417523156387972</v>
      </c>
      <c r="L794" s="35" t="str">
        <f ca="1">(IF(K794&gt;计算结果!B$19,"卖",IF(K794&lt;计算结果!B$20,"买",'000300'!L793)))</f>
        <v>买</v>
      </c>
      <c r="M794" s="4" t="str">
        <f t="shared" ca="1" si="37"/>
        <v/>
      </c>
      <c r="N794" s="3">
        <f ca="1">IF(L793="买",E794/E793-1,0)-IF(M794=1,计算结果!B$17,0)</f>
        <v>-6.5385215118414886E-2</v>
      </c>
      <c r="O794" s="2">
        <f t="shared" ca="1" si="38"/>
        <v>3.7349252917452</v>
      </c>
      <c r="P794" s="3">
        <f ca="1">1-O794/MAX(O$2:O794)</f>
        <v>0.39829680800381195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2">
        <v>722.91964285714289</v>
      </c>
      <c r="J795" s="32">
        <v>131.91964285714289</v>
      </c>
      <c r="K795" s="34">
        <f ca="1">IF(ROW()&gt;计算结果!B$18+1,SUM(OFFSET(I795,0,0,-计算结果!B$18,1))/SUM(OFFSET(J795,0,0,-计算结果!B$18,1)),SUM(OFFSET(I795,0,0,-ROW(),1))/SUM(OFFSET(J795,0,0,-ROW(),1)))</f>
        <v>0.99565343456413469</v>
      </c>
      <c r="L795" s="35" t="str">
        <f ca="1">(IF(K795&gt;计算结果!B$19,"卖",IF(K795&lt;计算结果!B$20,"买",'000300'!L794)))</f>
        <v>买</v>
      </c>
      <c r="M795" s="4" t="str">
        <f t="shared" ca="1" si="37"/>
        <v/>
      </c>
      <c r="N795" s="3">
        <f ca="1">IF(L794="买",E795/E794-1,0)-IF(M795=1,计算结果!B$17,0)</f>
        <v>1.3282131475286674E-2</v>
      </c>
      <c r="O795" s="2">
        <f t="shared" ca="1" si="38"/>
        <v>3.7845330605205332</v>
      </c>
      <c r="P795" s="3">
        <f ca="1">1-O795/MAX(O$2:O795)</f>
        <v>0.39030490709861898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2">
        <v>111.52941176470588</v>
      </c>
      <c r="J796" s="32">
        <v>743.52941176470586</v>
      </c>
      <c r="K796" s="34">
        <f ca="1">IF(ROW()&gt;计算结果!B$18+1,SUM(OFFSET(I796,0,0,-计算结果!B$18,1))/SUM(OFFSET(J796,0,0,-计算结果!B$18,1)),SUM(OFFSET(I796,0,0,-ROW(),1))/SUM(OFFSET(J796,0,0,-ROW(),1)))</f>
        <v>0.94386411774879686</v>
      </c>
      <c r="L796" s="35" t="str">
        <f ca="1">(IF(K796&gt;计算结果!B$19,"卖",IF(K796&lt;计算结果!B$20,"买",'000300'!L795)))</f>
        <v>买</v>
      </c>
      <c r="M796" s="4" t="str">
        <f t="shared" ca="1" si="37"/>
        <v/>
      </c>
      <c r="N796" s="3">
        <f ca="1">IF(L795="买",E796/E795-1,0)-IF(M796=1,计算结果!B$17,0)</f>
        <v>-2.4915580610052279E-2</v>
      </c>
      <c r="O796" s="2">
        <f t="shared" ca="1" si="38"/>
        <v>3.6902392219797258</v>
      </c>
      <c r="P796" s="3">
        <f ca="1">1-O796/MAX(O$2:O796)</f>
        <v>0.40549581433335669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2">
        <v>77.222222222222214</v>
      </c>
      <c r="J797" s="32">
        <v>772.22222222222217</v>
      </c>
      <c r="K797" s="34">
        <f ca="1">IF(ROW()&gt;计算结果!B$18+1,SUM(OFFSET(I797,0,0,-计算结果!B$18,1))/SUM(OFFSET(J797,0,0,-计算结果!B$18,1)),SUM(OFFSET(I797,0,0,-ROW(),1))/SUM(OFFSET(J797,0,0,-ROW(),1)))</f>
        <v>0.90864511743391829</v>
      </c>
      <c r="L797" s="35" t="str">
        <f ca="1">(IF(K797&gt;计算结果!B$19,"卖",IF(K797&lt;计算结果!B$20,"买",'000300'!L796)))</f>
        <v>买</v>
      </c>
      <c r="M797" s="4" t="str">
        <f t="shared" ca="1" si="37"/>
        <v/>
      </c>
      <c r="N797" s="3">
        <f ca="1">IF(L796="买",E797/E796-1,0)-IF(M797=1,计算结果!B$17,0)</f>
        <v>-3.0735370719114363E-2</v>
      </c>
      <c r="O797" s="2">
        <f t="shared" ca="1" si="38"/>
        <v>3.5768183514499627</v>
      </c>
      <c r="P797" s="3">
        <f ca="1">1-O797/MAX(O$2:O797)</f>
        <v>0.42376812087388616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2">
        <v>55.172043010752695</v>
      </c>
      <c r="J798" s="32">
        <v>788.17204301075265</v>
      </c>
      <c r="K798" s="34">
        <f ca="1">IF(ROW()&gt;计算结果!B$18+1,SUM(OFFSET(I798,0,0,-计算结果!B$18,1))/SUM(OFFSET(J798,0,0,-计算结果!B$18,1)),SUM(OFFSET(I798,0,0,-ROW(),1))/SUM(OFFSET(J798,0,0,-ROW(),1)))</f>
        <v>0.90479496402156867</v>
      </c>
      <c r="L798" s="35" t="str">
        <f ca="1">(IF(K798&gt;计算结果!B$19,"卖",IF(K798&lt;计算结果!B$20,"买",'000300'!L797)))</f>
        <v>买</v>
      </c>
      <c r="M798" s="4" t="str">
        <f t="shared" ca="1" si="37"/>
        <v/>
      </c>
      <c r="N798" s="3">
        <f ca="1">IF(L797="买",E798/E797-1,0)-IF(M798=1,计算结果!B$17,0)</f>
        <v>-3.3700168013630072E-2</v>
      </c>
      <c r="O798" s="2">
        <f t="shared" ca="1" si="38"/>
        <v>3.4562789720518636</v>
      </c>
      <c r="P798" s="3">
        <f ca="1">1-O798/MAX(O$2:O798)</f>
        <v>0.44318723201524601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2">
        <v>459.91304347826093</v>
      </c>
      <c r="J799" s="32">
        <v>373.91304347826093</v>
      </c>
      <c r="K799" s="34">
        <f ca="1">IF(ROW()&gt;计算结果!B$18+1,SUM(OFFSET(I799,0,0,-计算结果!B$18,1))/SUM(OFFSET(J799,0,0,-计算结果!B$18,1)),SUM(OFFSET(I799,0,0,-ROW(),1))/SUM(OFFSET(J799,0,0,-ROW(),1)))</f>
        <v>0.93786327737325104</v>
      </c>
      <c r="L799" s="35" t="str">
        <f ca="1">(IF(K799&gt;计算结果!B$19,"卖",IF(K799&lt;计算结果!B$20,"买",'000300'!L798)))</f>
        <v>买</v>
      </c>
      <c r="M799" s="4" t="str">
        <f t="shared" ca="1" si="37"/>
        <v/>
      </c>
      <c r="N799" s="3">
        <f ca="1">IF(L798="买",E799/E798-1,0)-IF(M799=1,计算结果!B$17,0)</f>
        <v>-1.5126050420167791E-3</v>
      </c>
      <c r="O799" s="2">
        <f t="shared" ca="1" si="38"/>
        <v>3.4510509870521213</v>
      </c>
      <c r="P799" s="3">
        <f ca="1">1-O799/MAX(O$2:O799)</f>
        <v>0.44402946981555902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2">
        <v>284.91666666666669</v>
      </c>
      <c r="J800" s="32">
        <v>547.91666666666674</v>
      </c>
      <c r="K800" s="34">
        <f ca="1">IF(ROW()&gt;计算结果!B$18+1,SUM(OFFSET(I800,0,0,-计算结果!B$18,1))/SUM(OFFSET(J800,0,0,-计算结果!B$18,1)),SUM(OFFSET(I800,0,0,-ROW(),1))/SUM(OFFSET(J800,0,0,-ROW(),1)))</f>
        <v>0.88976983932073428</v>
      </c>
      <c r="L800" s="35" t="str">
        <f ca="1">(IF(K800&gt;计算结果!B$19,"卖",IF(K800&lt;计算结果!B$20,"买",'000300'!L799)))</f>
        <v>买</v>
      </c>
      <c r="M800" s="4" t="str">
        <f t="shared" ca="1" si="37"/>
        <v/>
      </c>
      <c r="N800" s="3">
        <f ca="1">IF(L799="买",E800/E799-1,0)-IF(M800=1,计算结果!B$17,0)</f>
        <v>8.7925203898946425E-3</v>
      </c>
      <c r="O800" s="2">
        <f t="shared" ca="1" si="38"/>
        <v>3.4813944232223433</v>
      </c>
      <c r="P800" s="3">
        <f ca="1">1-O800/MAX(O$2:O800)</f>
        <v>0.43914108759273174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2">
        <v>840</v>
      </c>
      <c r="J801" s="32">
        <v>10</v>
      </c>
      <c r="K801" s="34">
        <f ca="1">IF(ROW()&gt;计算结果!B$18+1,SUM(OFFSET(I801,0,0,-计算结果!B$18,1))/SUM(OFFSET(J801,0,0,-计算结果!B$18,1)),SUM(OFFSET(I801,0,0,-ROW(),1))/SUM(OFFSET(J801,0,0,-ROW(),1)))</f>
        <v>0.9269403217818255</v>
      </c>
      <c r="L801" s="35" t="str">
        <f ca="1">(IF(K801&gt;计算结果!B$19,"卖",IF(K801&lt;计算结果!B$20,"买",'000300'!L800)))</f>
        <v>买</v>
      </c>
      <c r="M801" s="4" t="str">
        <f t="shared" ca="1" si="37"/>
        <v/>
      </c>
      <c r="N801" s="3">
        <f ca="1">IF(L800="买",E801/E800-1,0)-IF(M801=1,计算结果!B$17,0)</f>
        <v>4.7765966483429789E-2</v>
      </c>
      <c r="O801" s="2">
        <f t="shared" ca="1" si="38"/>
        <v>3.647686592557581</v>
      </c>
      <c r="P801" s="3">
        <f ca="1">1-O801/MAX(O$2:O801)</f>
        <v>0.41235111958075332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2">
        <v>853</v>
      </c>
      <c r="J802" s="32">
        <v>1</v>
      </c>
      <c r="K802" s="34">
        <f ca="1">IF(ROW()&gt;计算结果!B$18+1,SUM(OFFSET(I802,0,0,-计算结果!B$18,1))/SUM(OFFSET(J802,0,0,-计算结果!B$18,1)),SUM(OFFSET(I802,0,0,-ROW(),1))/SUM(OFFSET(J802,0,0,-ROW(),1)))</f>
        <v>0.97623957781620108</v>
      </c>
      <c r="L802" s="35" t="str">
        <f ca="1">(IF(K802&gt;计算结果!B$19,"卖",IF(K802&lt;计算结果!B$20,"买",'000300'!L801)))</f>
        <v>买</v>
      </c>
      <c r="M802" s="4" t="str">
        <f t="shared" ca="1" si="37"/>
        <v/>
      </c>
      <c r="N802" s="3">
        <f ca="1">IF(L801="买",E802/E801-1,0)-IF(M802=1,计算结果!B$17,0)</f>
        <v>9.2876397402228861E-2</v>
      </c>
      <c r="O802" s="2">
        <f t="shared" ca="1" si="38"/>
        <v>3.9864705821267408</v>
      </c>
      <c r="P802" s="3">
        <f ca="1">1-O802/MAX(O$2:O802)</f>
        <v>0.35777240862996051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2">
        <v>467.51515151515144</v>
      </c>
      <c r="J803" s="32">
        <v>351.51515151515144</v>
      </c>
      <c r="K803" s="34">
        <f ca="1">IF(ROW()&gt;计算结果!B$18+1,SUM(OFFSET(I803,0,0,-计算结果!B$18,1))/SUM(OFFSET(J803,0,0,-计算结果!B$18,1)),SUM(OFFSET(I803,0,0,-ROW(),1))/SUM(OFFSET(J803,0,0,-ROW(),1)))</f>
        <v>0.94802858899365017</v>
      </c>
      <c r="L803" s="35" t="str">
        <f ca="1">(IF(K803&gt;计算结果!B$19,"卖",IF(K803&lt;计算结果!B$20,"买",'000300'!L802)))</f>
        <v>买</v>
      </c>
      <c r="M803" s="4" t="str">
        <f t="shared" ca="1" si="37"/>
        <v/>
      </c>
      <c r="N803" s="3">
        <f ca="1">IF(L802="买",E803/E802-1,0)-IF(M803=1,计算结果!B$17,0)</f>
        <v>7.5692144654921911E-3</v>
      </c>
      <c r="O803" s="2">
        <f t="shared" ca="1" si="38"/>
        <v>4.0166450329232335</v>
      </c>
      <c r="P803" s="3">
        <f ca="1">1-O803/MAX(O$2:O803)</f>
        <v>0.3529112502552243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2">
        <v>290.88888888888891</v>
      </c>
      <c r="J804" s="32">
        <v>528.88888888888891</v>
      </c>
      <c r="K804" s="34">
        <f ca="1">IF(ROW()&gt;计算结果!B$18+1,SUM(OFFSET(I804,0,0,-计算结果!B$18,1))/SUM(OFFSET(J804,0,0,-计算结果!B$18,1)),SUM(OFFSET(I804,0,0,-ROW(),1))/SUM(OFFSET(J804,0,0,-ROW(),1)))</f>
        <v>0.95352634259397728</v>
      </c>
      <c r="L804" s="35" t="str">
        <f ca="1">(IF(K804&gt;计算结果!B$19,"卖",IF(K804&lt;计算结果!B$20,"买",'000300'!L803)))</f>
        <v>买</v>
      </c>
      <c r="M804" s="4" t="str">
        <f t="shared" ca="1" si="37"/>
        <v/>
      </c>
      <c r="N804" s="3">
        <f ca="1">IF(L803="买",E804/E803-1,0)-IF(M804=1,计算结果!B$17,0)</f>
        <v>-1.9436928586641811E-2</v>
      </c>
      <c r="O804" s="2">
        <f t="shared" ca="1" si="38"/>
        <v>3.9385737902604152</v>
      </c>
      <c r="P804" s="3">
        <f ca="1">1-O804/MAX(O$2:O804)</f>
        <v>0.36548866807323277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2">
        <v>603.52941176470586</v>
      </c>
      <c r="J805" s="32">
        <v>223.52941176470586</v>
      </c>
      <c r="K805" s="34">
        <f ca="1">IF(ROW()&gt;计算结果!B$18+1,SUM(OFFSET(I805,0,0,-计算结果!B$18,1))/SUM(OFFSET(J805,0,0,-计算结果!B$18,1)),SUM(OFFSET(I805,0,0,-ROW(),1))/SUM(OFFSET(J805,0,0,-ROW(),1)))</f>
        <v>0.93480872199474896</v>
      </c>
      <c r="L805" s="35" t="str">
        <f ca="1">(IF(K805&gt;计算结果!B$19,"卖",IF(K805&lt;计算结果!B$20,"买",'000300'!L804)))</f>
        <v>买</v>
      </c>
      <c r="M805" s="4" t="str">
        <f t="shared" ca="1" si="37"/>
        <v/>
      </c>
      <c r="N805" s="3">
        <f ca="1">IF(L804="买",E805/E804-1,0)-IF(M805=1,计算结果!B$17,0)</f>
        <v>1.2815252805599142E-2</v>
      </c>
      <c r="O805" s="2">
        <f t="shared" ca="1" si="38"/>
        <v>3.9890476090761093</v>
      </c>
      <c r="P805" s="3">
        <f ca="1">1-O805/MAX(O$2:O805)</f>
        <v>0.35735724494657384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2">
        <v>832.00000000000011</v>
      </c>
      <c r="J806" s="32">
        <v>20.000000000000114</v>
      </c>
      <c r="K806" s="34">
        <f ca="1">IF(ROW()&gt;计算结果!B$18+1,SUM(OFFSET(I806,0,0,-计算结果!B$18,1))/SUM(OFFSET(J806,0,0,-计算结果!B$18,1)),SUM(OFFSET(I806,0,0,-ROW(),1))/SUM(OFFSET(J806,0,0,-ROW(),1)))</f>
        <v>0.94170587800693428</v>
      </c>
      <c r="L806" s="35" t="str">
        <f ca="1">(IF(K806&gt;计算结果!B$19,"卖",IF(K806&lt;计算结果!B$20,"买",'000300'!L805)))</f>
        <v>买</v>
      </c>
      <c r="M806" s="4" t="str">
        <f t="shared" ca="1" si="37"/>
        <v/>
      </c>
      <c r="N806" s="3">
        <f ca="1">IF(L805="买",E806/E805-1,0)-IF(M806=1,计算结果!B$17,0)</f>
        <v>4.8234814426493466E-2</v>
      </c>
      <c r="O806" s="2">
        <f t="shared" ca="1" si="38"/>
        <v>4.1814585802383428</v>
      </c>
      <c r="P806" s="3">
        <f ca="1">1-O806/MAX(O$2:O806)</f>
        <v>0.32635949091404137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2">
        <v>818.00776914539404</v>
      </c>
      <c r="J807" s="32">
        <v>43.007769145394036</v>
      </c>
      <c r="K807" s="34">
        <f ca="1">IF(ROW()&gt;计算结果!B$18+1,SUM(OFFSET(I807,0,0,-计算结果!B$18,1))/SUM(OFFSET(J807,0,0,-计算结果!B$18,1)),SUM(OFFSET(I807,0,0,-ROW(),1))/SUM(OFFSET(J807,0,0,-ROW(),1)))</f>
        <v>0.99478809434960946</v>
      </c>
      <c r="L807" s="35" t="str">
        <f ca="1">(IF(K807&gt;计算结果!B$19,"卖",IF(K807&lt;计算结果!B$20,"买",'000300'!L806)))</f>
        <v>买</v>
      </c>
      <c r="M807" s="4" t="str">
        <f t="shared" ca="1" si="37"/>
        <v/>
      </c>
      <c r="N807" s="3">
        <f ca="1">IF(L806="买",E807/E806-1,0)-IF(M807=1,计算结果!B$17,0)</f>
        <v>2.4414516357170291E-2</v>
      </c>
      <c r="O807" s="2">
        <f t="shared" ca="1" si="38"/>
        <v>4.2835468691424019</v>
      </c>
      <c r="P807" s="3">
        <f ca="1">1-O807/MAX(O$2:O807)</f>
        <v>0.3099128836861097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2">
        <v>298.17391304347825</v>
      </c>
      <c r="J808" s="32">
        <v>552.17391304347825</v>
      </c>
      <c r="K808" s="34">
        <f ca="1">IF(ROW()&gt;计算结果!B$18+1,SUM(OFFSET(I808,0,0,-计算结果!B$18,1))/SUM(OFFSET(J808,0,0,-计算结果!B$18,1)),SUM(OFFSET(I808,0,0,-ROW(),1))/SUM(OFFSET(J808,0,0,-ROW(),1)))</f>
        <v>0.97192024089649698</v>
      </c>
      <c r="L808" s="35" t="str">
        <f ca="1">(IF(K808&gt;计算结果!B$19,"卖",IF(K808&lt;计算结果!B$20,"买",'000300'!L807)))</f>
        <v>买</v>
      </c>
      <c r="M808" s="4" t="str">
        <f t="shared" ca="1" si="37"/>
        <v/>
      </c>
      <c r="N808" s="3">
        <f ca="1">IF(L807="买",E808/E807-1,0)-IF(M808=1,计算结果!B$17,0)</f>
        <v>-1.1068154584321754E-2</v>
      </c>
      <c r="O808" s="2">
        <f t="shared" ca="1" si="38"/>
        <v>4.2361359102255465</v>
      </c>
      <c r="P808" s="3">
        <f ca="1">1-O808/MAX(O$2:O808)</f>
        <v>0.31755087456612063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2">
        <v>84.910112359550567</v>
      </c>
      <c r="J809" s="32">
        <v>771.91011235955057</v>
      </c>
      <c r="K809" s="34">
        <f ca="1">IF(ROW()&gt;计算结果!B$18+1,SUM(OFFSET(I809,0,0,-计算结果!B$18,1))/SUM(OFFSET(J809,0,0,-计算结果!B$18,1)),SUM(OFFSET(I809,0,0,-ROW(),1))/SUM(OFFSET(J809,0,0,-ROW(),1)))</f>
        <v>0.96368342872155932</v>
      </c>
      <c r="L809" s="35" t="str">
        <f ca="1">(IF(K809&gt;计算结果!B$19,"卖",IF(K809&lt;计算结果!B$20,"买",'000300'!L808)))</f>
        <v>买</v>
      </c>
      <c r="M809" s="4" t="str">
        <f t="shared" ca="1" si="37"/>
        <v/>
      </c>
      <c r="N809" s="3">
        <f ca="1">IF(L808="买",E809/E808-1,0)-IF(M809=1,计算结果!B$17,0)</f>
        <v>-4.726382423851061E-2</v>
      </c>
      <c r="O809" s="2">
        <f t="shared" ca="1" si="38"/>
        <v>4.035919927114203</v>
      </c>
      <c r="P809" s="3">
        <f ca="1">1-O809/MAX(O$2:O809)</f>
        <v>0.34980603008235278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2">
        <v>805.99773036768045</v>
      </c>
      <c r="J810" s="32">
        <v>34.997730367680447</v>
      </c>
      <c r="K810" s="34">
        <f ca="1">IF(ROW()&gt;计算结果!B$18+1,SUM(OFFSET(I810,0,0,-计算结果!B$18,1))/SUM(OFFSET(J810,0,0,-计算结果!B$18,1)),SUM(OFFSET(I810,0,0,-ROW(),1))/SUM(OFFSET(J810,0,0,-ROW(),1)))</f>
        <v>1.0302885055879913</v>
      </c>
      <c r="L810" s="35" t="str">
        <f ca="1">(IF(K810&gt;计算结果!B$19,"卖",IF(K810&lt;计算结果!B$20,"买",'000300'!L809)))</f>
        <v>买</v>
      </c>
      <c r="M810" s="4" t="str">
        <f t="shared" ca="1" si="37"/>
        <v/>
      </c>
      <c r="N810" s="3">
        <f ca="1">IF(L809="买",E810/E809-1,0)-IF(M810=1,计算结果!B$17,0)</f>
        <v>2.71424533930682E-2</v>
      </c>
      <c r="O810" s="2">
        <f t="shared" ca="1" si="38"/>
        <v>4.1454646956340557</v>
      </c>
      <c r="P810" s="3">
        <f ca="1">1-O810/MAX(O$2:O810)</f>
        <v>0.33215817055740904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2">
        <v>347.14285714285711</v>
      </c>
      <c r="J811" s="32">
        <v>482.14285714285711</v>
      </c>
      <c r="K811" s="34">
        <f ca="1">IF(ROW()&gt;计算结果!B$18+1,SUM(OFFSET(I811,0,0,-计算结果!B$18,1))/SUM(OFFSET(J811,0,0,-计算结果!B$18,1)),SUM(OFFSET(I811,0,0,-ROW(),1))/SUM(OFFSET(J811,0,0,-ROW(),1)))</f>
        <v>1.0152289127252654</v>
      </c>
      <c r="L811" s="35" t="str">
        <f ca="1">(IF(K811&gt;计算结果!B$19,"卖",IF(K811&lt;计算结果!B$20,"买",'000300'!L810)))</f>
        <v>买</v>
      </c>
      <c r="M811" s="4" t="str">
        <f t="shared" ca="1" si="37"/>
        <v/>
      </c>
      <c r="N811" s="3">
        <f ca="1">IF(L810="买",E811/E810-1,0)-IF(M811=1,计算结果!B$17,0)</f>
        <v>-1.1750198724089445E-2</v>
      </c>
      <c r="O811" s="2">
        <f t="shared" ca="1" si="38"/>
        <v>4.096754661656659</v>
      </c>
      <c r="P811" s="3">
        <f ca="1">1-O811/MAX(O$2:O811)</f>
        <v>0.3400054447696188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2">
        <v>623.56521739130437</v>
      </c>
      <c r="J812" s="32">
        <v>219.56521739130437</v>
      </c>
      <c r="K812" s="34">
        <f ca="1">IF(ROW()&gt;计算结果!B$18+1,SUM(OFFSET(I812,0,0,-计算结果!B$18,1))/SUM(OFFSET(J812,0,0,-计算结果!B$18,1)),SUM(OFFSET(I812,0,0,-ROW(),1))/SUM(OFFSET(J812,0,0,-ROW(),1)))</f>
        <v>0.99830571428520654</v>
      </c>
      <c r="L812" s="35" t="str">
        <f ca="1">(IF(K812&gt;计算结果!B$19,"卖",IF(K812&lt;计算结果!B$20,"买",'000300'!L811)))</f>
        <v>买</v>
      </c>
      <c r="M812" s="4" t="str">
        <f t="shared" ca="1" si="37"/>
        <v/>
      </c>
      <c r="N812" s="3">
        <f ca="1">IF(L811="买",E812/E811-1,0)-IF(M812=1,计算结果!B$17,0)</f>
        <v>6.7028966825817271E-3</v>
      </c>
      <c r="O812" s="2">
        <f t="shared" ca="1" si="38"/>
        <v>4.1242147848876289</v>
      </c>
      <c r="P812" s="3">
        <f ca="1">1-O812/MAX(O$2:O812)</f>
        <v>0.33558156945484308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2">
        <v>324.1764705882353</v>
      </c>
      <c r="J813" s="32">
        <v>491.1764705882353</v>
      </c>
      <c r="K813" s="34">
        <f ca="1">IF(ROW()&gt;计算结果!B$18+1,SUM(OFFSET(I813,0,0,-计算结果!B$18,1))/SUM(OFFSET(J813,0,0,-计算结果!B$18,1)),SUM(OFFSET(I813,0,0,-ROW(),1))/SUM(OFFSET(J813,0,0,-ROW(),1)))</f>
        <v>0.98936223483273011</v>
      </c>
      <c r="L813" s="35" t="str">
        <f ca="1">(IF(K813&gt;计算结果!B$19,"卖",IF(K813&lt;计算结果!B$20,"买",'000300'!L812)))</f>
        <v>买</v>
      </c>
      <c r="M813" s="4" t="str">
        <f t="shared" ca="1" si="37"/>
        <v/>
      </c>
      <c r="N813" s="3">
        <f ca="1">IF(L812="买",E813/E812-1,0)-IF(M813=1,计算结果!B$17,0)</f>
        <v>-1.3631521260358714E-2</v>
      </c>
      <c r="O813" s="2">
        <f t="shared" ca="1" si="38"/>
        <v>4.0679954633651478</v>
      </c>
      <c r="P813" s="3">
        <f ca="1">1-O813/MAX(O$2:O813)</f>
        <v>0.34463860341659347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2">
        <v>717.06557377049182</v>
      </c>
      <c r="J814" s="32">
        <v>136.06557377049182</v>
      </c>
      <c r="K814" s="34">
        <f ca="1">IF(ROW()&gt;计算结果!B$18+1,SUM(OFFSET(I814,0,0,-计算结果!B$18,1))/SUM(OFFSET(J814,0,0,-计算结果!B$18,1)),SUM(OFFSET(I814,0,0,-ROW(),1))/SUM(OFFSET(J814,0,0,-ROW(),1)))</f>
        <v>0.99282026797211986</v>
      </c>
      <c r="L814" s="35" t="str">
        <f ca="1">(IF(K814&gt;计算结果!B$19,"卖",IF(K814&lt;计算结果!B$20,"买",'000300'!L813)))</f>
        <v>买</v>
      </c>
      <c r="M814" s="4" t="str">
        <f t="shared" ca="1" si="37"/>
        <v/>
      </c>
      <c r="N814" s="3">
        <f ca="1">IF(L813="买",E814/E813-1,0)-IF(M814=1,计算结果!B$17,0)</f>
        <v>3.2217026811607319E-2</v>
      </c>
      <c r="O814" s="2">
        <f t="shared" ca="1" si="38"/>
        <v>4.1990541822778793</v>
      </c>
      <c r="P814" s="3">
        <f ca="1">1-O814/MAX(O$2:O814)</f>
        <v>0.32352480773157355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2">
        <v>265.84615384615387</v>
      </c>
      <c r="J815" s="32">
        <v>553.84615384615381</v>
      </c>
      <c r="K815" s="34">
        <f ca="1">IF(ROW()&gt;计算结果!B$18+1,SUM(OFFSET(I815,0,0,-计算结果!B$18,1))/SUM(OFFSET(J815,0,0,-计算结果!B$18,1)),SUM(OFFSET(I815,0,0,-ROW(),1))/SUM(OFFSET(J815,0,0,-ROW(),1)))</f>
        <v>0.94302681681477785</v>
      </c>
      <c r="L815" s="35" t="str">
        <f ca="1">(IF(K815&gt;计算结果!B$19,"卖",IF(K815&lt;计算结果!B$20,"买",'000300'!L814)))</f>
        <v>买</v>
      </c>
      <c r="M815" s="4" t="str">
        <f t="shared" ca="1" si="37"/>
        <v/>
      </c>
      <c r="N815" s="3">
        <f ca="1">IF(L814="买",E815/E814-1,0)-IF(M815=1,计算结果!B$17,0)</f>
        <v>-6.9646710834100345E-3</v>
      </c>
      <c r="O815" s="2">
        <f t="shared" ca="1" si="38"/>
        <v>4.1698091510368966</v>
      </c>
      <c r="P815" s="3">
        <f ca="1">1-O815/MAX(O$2:O815)</f>
        <v>0.32823623494180965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2">
        <v>212.1538461538461</v>
      </c>
      <c r="J816" s="32">
        <v>606.15384615384608</v>
      </c>
      <c r="K816" s="34">
        <f ca="1">IF(ROW()&gt;计算结果!B$18+1,SUM(OFFSET(I816,0,0,-计算结果!B$18,1))/SUM(OFFSET(J816,0,0,-计算结果!B$18,1)),SUM(OFFSET(I816,0,0,-ROW(),1))/SUM(OFFSET(J816,0,0,-ROW(),1)))</f>
        <v>0.93880369404211572</v>
      </c>
      <c r="L816" s="35" t="str">
        <f ca="1">(IF(K816&gt;计算结果!B$19,"卖",IF(K816&lt;计算结果!B$20,"买",'000300'!L815)))</f>
        <v>买</v>
      </c>
      <c r="M816" s="4" t="str">
        <f t="shared" ca="1" si="37"/>
        <v/>
      </c>
      <c r="N816" s="3">
        <f ca="1">IF(L815="买",E816/E815-1,0)-IF(M816=1,计算结果!B$17,0)</f>
        <v>-3.0318457785917241E-3</v>
      </c>
      <c r="O816" s="2">
        <f t="shared" ca="1" si="38"/>
        <v>4.1571669327647927</v>
      </c>
      <c r="P816" s="3">
        <f ca="1">1-O816/MAX(O$2:O816)</f>
        <v>0.3302729190771122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2">
        <v>380.82352941176458</v>
      </c>
      <c r="J817" s="32">
        <v>458.82352941176458</v>
      </c>
      <c r="K817" s="34">
        <f ca="1">IF(ROW()&gt;计算结果!B$18+1,SUM(OFFSET(I817,0,0,-计算结果!B$18,1))/SUM(OFFSET(J817,0,0,-计算结果!B$18,1)),SUM(OFFSET(I817,0,0,-ROW(),1))/SUM(OFFSET(J817,0,0,-ROW(),1)))</f>
        <v>0.93421960112097613</v>
      </c>
      <c r="L817" s="35" t="str">
        <f ca="1">(IF(K817&gt;计算结果!B$19,"卖",IF(K817&lt;计算结果!B$20,"买",'000300'!L816)))</f>
        <v>买</v>
      </c>
      <c r="M817" s="4" t="str">
        <f t="shared" ca="1" si="37"/>
        <v/>
      </c>
      <c r="N817" s="3">
        <f ca="1">IF(L816="买",E817/E816-1,0)-IF(M817=1,计算结果!B$17,0)</f>
        <v>-5.6019633547756964E-3</v>
      </c>
      <c r="O817" s="2">
        <f t="shared" ca="1" si="38"/>
        <v>4.1338786359477586</v>
      </c>
      <c r="P817" s="3">
        <f ca="1">1-O817/MAX(O$2:O817)</f>
        <v>0.33402470564214315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2">
        <v>39.89473684210526</v>
      </c>
      <c r="J818" s="32">
        <v>797.8947368421052</v>
      </c>
      <c r="K818" s="34">
        <f ca="1">IF(ROW()&gt;计算结果!B$18+1,SUM(OFFSET(I818,0,0,-计算结果!B$18,1))/SUM(OFFSET(J818,0,0,-计算结果!B$18,1)),SUM(OFFSET(I818,0,0,-ROW(),1))/SUM(OFFSET(J818,0,0,-ROW(),1)))</f>
        <v>0.89518137134247755</v>
      </c>
      <c r="L818" s="35" t="str">
        <f ca="1">(IF(K818&gt;计算结果!B$19,"卖",IF(K818&lt;计算结果!B$20,"买",'000300'!L817)))</f>
        <v>买</v>
      </c>
      <c r="M818" s="4" t="str">
        <f t="shared" ca="1" si="37"/>
        <v/>
      </c>
      <c r="N818" s="3">
        <f ca="1">IF(L817="买",E818/E817-1,0)-IF(M818=1,计算结果!B$17,0)</f>
        <v>-5.1928044209735624E-2</v>
      </c>
      <c r="O818" s="2">
        <f t="shared" ca="1" si="38"/>
        <v>3.9192144033825818</v>
      </c>
      <c r="P818" s="3">
        <f ca="1">1-O818/MAX(O$2:O818)</f>
        <v>0.36860750017014965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2">
        <v>700.86096256684493</v>
      </c>
      <c r="J819" s="32">
        <v>147.86096256684493</v>
      </c>
      <c r="K819" s="34">
        <f ca="1">IF(ROW()&gt;计算结果!B$18+1,SUM(OFFSET(I819,0,0,-计算结果!B$18,1))/SUM(OFFSET(J819,0,0,-计算结果!B$18,1)),SUM(OFFSET(I819,0,0,-ROW(),1))/SUM(OFFSET(J819,0,0,-ROW(),1)))</f>
        <v>0.94400653749044472</v>
      </c>
      <c r="L819" s="35" t="str">
        <f ca="1">(IF(K819&gt;计算结果!B$19,"卖",IF(K819&lt;计算结果!B$20,"买",'000300'!L818)))</f>
        <v>买</v>
      </c>
      <c r="M819" s="4" t="str">
        <f t="shared" ca="1" si="37"/>
        <v/>
      </c>
      <c r="N819" s="3">
        <f ca="1">IF(L818="买",E819/E818-1,0)-IF(M819=1,计算结果!B$17,0)</f>
        <v>1.9464700524412404E-2</v>
      </c>
      <c r="O819" s="2">
        <f t="shared" ca="1" si="38"/>
        <v>3.9955007380353873</v>
      </c>
      <c r="P819" s="3">
        <f ca="1">1-O819/MAX(O$2:O819)</f>
        <v>0.35631763424760154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2">
        <v>260.07142857142856</v>
      </c>
      <c r="J820" s="32">
        <v>591.07142857142856</v>
      </c>
      <c r="K820" s="34">
        <f ca="1">IF(ROW()&gt;计算结果!B$18+1,SUM(OFFSET(I820,0,0,-计算结果!B$18,1))/SUM(OFFSET(J820,0,0,-计算结果!B$18,1)),SUM(OFFSET(I820,0,0,-ROW(),1))/SUM(OFFSET(J820,0,0,-ROW(),1)))</f>
        <v>0.96060468159816337</v>
      </c>
      <c r="L820" s="35" t="str">
        <f ca="1">(IF(K820&gt;计算结果!B$19,"卖",IF(K820&lt;计算结果!B$20,"买",'000300'!L819)))</f>
        <v>买</v>
      </c>
      <c r="M820" s="4" t="str">
        <f t="shared" ca="1" si="37"/>
        <v/>
      </c>
      <c r="N820" s="3">
        <f ca="1">IF(L819="买",E820/E819-1,0)-IF(M820=1,计算结果!B$17,0)</f>
        <v>-1.8929170907072357E-2</v>
      </c>
      <c r="O820" s="2">
        <f t="shared" ca="1" si="38"/>
        <v>3.9198692217057816</v>
      </c>
      <c r="P820" s="3">
        <f ca="1">1-O820/MAX(O$2:O820)</f>
        <v>0.36850200775879738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2">
        <v>274.01886792452825</v>
      </c>
      <c r="J821" s="32">
        <v>583.01886792452819</v>
      </c>
      <c r="K821" s="34">
        <f ca="1">IF(ROW()&gt;计算结果!B$18+1,SUM(OFFSET(I821,0,0,-计算结果!B$18,1))/SUM(OFFSET(J821,0,0,-计算结果!B$18,1)),SUM(OFFSET(I821,0,0,-ROW(),1))/SUM(OFFSET(J821,0,0,-ROW(),1)))</f>
        <v>0.93044848090988463</v>
      </c>
      <c r="L821" s="35" t="str">
        <f ca="1">(IF(K821&gt;计算结果!B$19,"卖",IF(K821&lt;计算结果!B$20,"买",'000300'!L820)))</f>
        <v>买</v>
      </c>
      <c r="M821" s="4" t="str">
        <f t="shared" ca="1" si="37"/>
        <v/>
      </c>
      <c r="N821" s="3">
        <f ca="1">IF(L820="买",E821/E820-1,0)-IF(M821=1,计算结果!B$17,0)</f>
        <v>-9.7778759726683262E-3</v>
      </c>
      <c r="O821" s="2">
        <f t="shared" ca="1" si="38"/>
        <v>3.8815412266268625</v>
      </c>
      <c r="P821" s="3">
        <f ca="1">1-O821/MAX(O$2:O821)</f>
        <v>0.3746767168039209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2">
        <v>142.25</v>
      </c>
      <c r="J822" s="32">
        <v>711.25</v>
      </c>
      <c r="K822" s="34">
        <f ca="1">IF(ROW()&gt;计算结果!B$18+1,SUM(OFFSET(I822,0,0,-计算结果!B$18,1))/SUM(OFFSET(J822,0,0,-计算结果!B$18,1)),SUM(OFFSET(I822,0,0,-ROW(),1))/SUM(OFFSET(J822,0,0,-ROW(),1)))</f>
        <v>0.93366904725728783</v>
      </c>
      <c r="L822" s="35" t="str">
        <f ca="1">(IF(K822&gt;计算结果!B$19,"卖",IF(K822&lt;计算结果!B$20,"买",'000300'!L821)))</f>
        <v>买</v>
      </c>
      <c r="M822" s="4" t="str">
        <f t="shared" ca="1" si="37"/>
        <v/>
      </c>
      <c r="N822" s="3">
        <f ca="1">IF(L821="买",E822/E821-1,0)-IF(M822=1,计算结果!B$17,0)</f>
        <v>-3.1544290709222822E-2</v>
      </c>
      <c r="O822" s="2">
        <f t="shared" ca="1" si="38"/>
        <v>3.7591007617743113</v>
      </c>
      <c r="P822" s="3">
        <f ca="1">1-O822/MAX(O$2:O822)</f>
        <v>0.39440209623630373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2">
        <v>563.42553191489367</v>
      </c>
      <c r="J823" s="32">
        <v>290.42553191489367</v>
      </c>
      <c r="K823" s="34">
        <f ca="1">IF(ROW()&gt;计算结果!B$18+1,SUM(OFFSET(I823,0,0,-计算结果!B$18,1))/SUM(OFFSET(J823,0,0,-计算结果!B$18,1)),SUM(OFFSET(I823,0,0,-ROW(),1))/SUM(OFFSET(J823,0,0,-ROW(),1)))</f>
        <v>0.97611566368301306</v>
      </c>
      <c r="L823" s="35" t="str">
        <f ca="1">(IF(K823&gt;计算结果!B$19,"卖",IF(K823&lt;计算结果!B$20,"买",'000300'!L822)))</f>
        <v>买</v>
      </c>
      <c r="M823" s="4" t="str">
        <f t="shared" ca="1" si="37"/>
        <v/>
      </c>
      <c r="N823" s="3">
        <f ca="1">IF(L822="买",E823/E822-1,0)-IF(M823=1,计算结果!B$17,0)</f>
        <v>4.7707081888728187E-3</v>
      </c>
      <c r="O823" s="2">
        <f t="shared" ca="1" si="38"/>
        <v>3.7770343345613062</v>
      </c>
      <c r="P823" s="3">
        <f ca="1">1-O823/MAX(O$2:O823)</f>
        <v>0.39151296535765401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2">
        <v>792.99656357388312</v>
      </c>
      <c r="J824" s="32">
        <v>50.996563573883122</v>
      </c>
      <c r="K824" s="34">
        <f ca="1">IF(ROW()&gt;计算结果!B$18+1,SUM(OFFSET(I824,0,0,-计算结果!B$18,1))/SUM(OFFSET(J824,0,0,-计算结果!B$18,1)),SUM(OFFSET(I824,0,0,-ROW(),1))/SUM(OFFSET(J824,0,0,-ROW(),1)))</f>
        <v>1.0187841416579895</v>
      </c>
      <c r="L824" s="35" t="str">
        <f ca="1">(IF(K824&gt;计算结果!B$19,"卖",IF(K824&lt;计算结果!B$20,"买",'000300'!L823)))</f>
        <v>买</v>
      </c>
      <c r="M824" s="4" t="str">
        <f t="shared" ca="1" si="37"/>
        <v/>
      </c>
      <c r="N824" s="3">
        <f ca="1">IF(L823="买",E824/E823-1,0)-IF(M824=1,计算结果!B$17,0)</f>
        <v>2.7971030702980793E-2</v>
      </c>
      <c r="O824" s="2">
        <f t="shared" ca="1" si="38"/>
        <v>3.8826818778995333</v>
      </c>
      <c r="P824" s="3">
        <f ca="1">1-O824/MAX(O$2:O824)</f>
        <v>0.37449295582930719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2">
        <v>111.88235294117646</v>
      </c>
      <c r="J825" s="32">
        <v>745.88235294117646</v>
      </c>
      <c r="K825" s="34">
        <f ca="1">IF(ROW()&gt;计算结果!B$18+1,SUM(OFFSET(I825,0,0,-计算结果!B$18,1))/SUM(OFFSET(J825,0,0,-计算结果!B$18,1)),SUM(OFFSET(I825,0,0,-ROW(),1))/SUM(OFFSET(J825,0,0,-ROW(),1)))</f>
        <v>1.0273895084912219</v>
      </c>
      <c r="L825" s="35" t="str">
        <f ca="1">(IF(K825&gt;计算结果!B$19,"卖",IF(K825&lt;计算结果!B$20,"买",'000300'!L824)))</f>
        <v>买</v>
      </c>
      <c r="M825" s="4" t="str">
        <f t="shared" ca="1" si="37"/>
        <v/>
      </c>
      <c r="N825" s="3">
        <f ca="1">IF(L824="买",E825/E824-1,0)-IF(M825=1,计算结果!B$17,0)</f>
        <v>-2.5939617488568434E-2</v>
      </c>
      <c r="O825" s="2">
        <f t="shared" ca="1" si="38"/>
        <v>3.7819665951570229</v>
      </c>
      <c r="P825" s="3">
        <f ca="1">1-O825/MAX(O$2:O825)</f>
        <v>0.39071836929149995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2">
        <v>483.33333333333337</v>
      </c>
      <c r="J826" s="32">
        <v>333.33333333333337</v>
      </c>
      <c r="K826" s="34">
        <f ca="1">IF(ROW()&gt;计算结果!B$18+1,SUM(OFFSET(I826,0,0,-计算结果!B$18,1))/SUM(OFFSET(J826,0,0,-计算结果!B$18,1)),SUM(OFFSET(I826,0,0,-ROW(),1))/SUM(OFFSET(J826,0,0,-ROW(),1)))</f>
        <v>1.0760835365605725</v>
      </c>
      <c r="L826" s="35" t="str">
        <f ca="1">(IF(K826&gt;计算结果!B$19,"卖",IF(K826&lt;计算结果!B$20,"买",'000300'!L825)))</f>
        <v>买</v>
      </c>
      <c r="M826" s="4" t="str">
        <f t="shared" ca="1" si="37"/>
        <v/>
      </c>
      <c r="N826" s="3">
        <f ca="1">IF(L825="买",E826/E825-1,0)-IF(M826=1,计算结果!B$17,0)</f>
        <v>8.5063127117153137E-3</v>
      </c>
      <c r="O826" s="2">
        <f t="shared" ca="1" si="38"/>
        <v>3.8141371856806896</v>
      </c>
      <c r="P826" s="3">
        <f ca="1">1-O826/MAX(O$2:O826)</f>
        <v>0.38553562921118967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2">
        <v>558.80808080808083</v>
      </c>
      <c r="J827" s="32">
        <v>280.80808080808083</v>
      </c>
      <c r="K827" s="34">
        <f ca="1">IF(ROW()&gt;计算结果!B$18+1,SUM(OFFSET(I827,0,0,-计算结果!B$18,1))/SUM(OFFSET(J827,0,0,-计算结果!B$18,1)),SUM(OFFSET(I827,0,0,-ROW(),1))/SUM(OFFSET(J827,0,0,-ROW(),1)))</f>
        <v>1.0540378245094639</v>
      </c>
      <c r="L827" s="35" t="str">
        <f ca="1">(IF(K827&gt;计算结果!B$19,"卖",IF(K827&lt;计算结果!B$20,"买",'000300'!L826)))</f>
        <v>买</v>
      </c>
      <c r="M827" s="4" t="str">
        <f t="shared" ca="1" si="37"/>
        <v/>
      </c>
      <c r="N827" s="3">
        <f ca="1">IF(L826="买",E827/E826-1,0)-IF(M827=1,计算结果!B$17,0)</f>
        <v>4.0151412360542871E-3</v>
      </c>
      <c r="O827" s="2">
        <f t="shared" ca="1" si="38"/>
        <v>3.829451485174884</v>
      </c>
      <c r="P827" s="3">
        <f ca="1">1-O827/MAX(O$2:O827)</f>
        <v>0.38306846797794947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2">
        <v>349.45161290322574</v>
      </c>
      <c r="J828" s="32">
        <v>506.45161290322574</v>
      </c>
      <c r="K828" s="34">
        <f ca="1">IF(ROW()&gt;计算结果!B$18+1,SUM(OFFSET(I828,0,0,-计算结果!B$18,1))/SUM(OFFSET(J828,0,0,-计算结果!B$18,1)),SUM(OFFSET(I828,0,0,-ROW(),1))/SUM(OFFSET(J828,0,0,-ROW(),1)))</f>
        <v>1.0106556999729128</v>
      </c>
      <c r="L828" s="35" t="str">
        <f ca="1">(IF(K828&gt;计算结果!B$19,"卖",IF(K828&lt;计算结果!B$20,"买",'000300'!L827)))</f>
        <v>买</v>
      </c>
      <c r="M828" s="4" t="str">
        <f t="shared" ca="1" si="37"/>
        <v/>
      </c>
      <c r="N828" s="3">
        <f ca="1">IF(L827="买",E828/E827-1,0)-IF(M828=1,计算结果!B$17,0)</f>
        <v>-3.232363348529832E-3</v>
      </c>
      <c r="O828" s="2">
        <f t="shared" ca="1" si="38"/>
        <v>3.8170733065492315</v>
      </c>
      <c r="P828" s="3">
        <f ca="1">1-O828/MAX(O$2:O828)</f>
        <v>0.38506261485060989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2">
        <v>203.07246376811597</v>
      </c>
      <c r="J829" s="32">
        <v>655.07246376811599</v>
      </c>
      <c r="K829" s="34">
        <f ca="1">IF(ROW()&gt;计算结果!B$18+1,SUM(OFFSET(I829,0,0,-计算结果!B$18,1))/SUM(OFFSET(J829,0,0,-计算结果!B$18,1)),SUM(OFFSET(I829,0,0,-ROW(),1))/SUM(OFFSET(J829,0,0,-ROW(),1)))</f>
        <v>0.97059807158020395</v>
      </c>
      <c r="L829" s="35" t="str">
        <f ca="1">(IF(K829&gt;计算结果!B$19,"卖",IF(K829&lt;计算结果!B$20,"买",'000300'!L828)))</f>
        <v>买</v>
      </c>
      <c r="M829" s="4" t="str">
        <f t="shared" ca="1" si="37"/>
        <v/>
      </c>
      <c r="N829" s="3">
        <f ca="1">IF(L828="买",E829/E828-1,0)-IF(M829=1,计算结果!B$17,0)</f>
        <v>-1.8591022409389923E-2</v>
      </c>
      <c r="O829" s="2">
        <f t="shared" ca="1" si="38"/>
        <v>3.7461100111688905</v>
      </c>
      <c r="P829" s="3">
        <f ca="1">1-O829/MAX(O$2:O829)</f>
        <v>0.3964949295582938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2">
        <v>330.57142857142861</v>
      </c>
      <c r="J830" s="32">
        <v>508.57142857142861</v>
      </c>
      <c r="K830" s="34">
        <f ca="1">IF(ROW()&gt;计算结果!B$18+1,SUM(OFFSET(I830,0,0,-计算结果!B$18,1))/SUM(OFFSET(J830,0,0,-计算结果!B$18,1)),SUM(OFFSET(I830,0,0,-ROW(),1))/SUM(OFFSET(J830,0,0,-ROW(),1)))</f>
        <v>0.98796412676204515</v>
      </c>
      <c r="L830" s="35" t="str">
        <f ca="1">(IF(K830&gt;计算结果!B$19,"卖",IF(K830&lt;计算结果!B$20,"买",'000300'!L829)))</f>
        <v>买</v>
      </c>
      <c r="M830" s="4" t="str">
        <f t="shared" ca="1" si="37"/>
        <v/>
      </c>
      <c r="N830" s="3">
        <f ca="1">IF(L829="买",E830/E829-1,0)-IF(M830=1,计算结果!B$17,0)</f>
        <v>-9.8056905709743569E-3</v>
      </c>
      <c r="O830" s="2">
        <f t="shared" ca="1" si="38"/>
        <v>3.7093768155545392</v>
      </c>
      <c r="P830" s="3">
        <f ca="1">1-O830/MAX(O$2:O830)</f>
        <v>0.40241271353705921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2">
        <v>333.88235294117652</v>
      </c>
      <c r="J831" s="32">
        <v>505.88235294117652</v>
      </c>
      <c r="K831" s="34">
        <f ca="1">IF(ROW()&gt;计算结果!B$18+1,SUM(OFFSET(I831,0,0,-计算结果!B$18,1))/SUM(OFFSET(J831,0,0,-计算结果!B$18,1)),SUM(OFFSET(I831,0,0,-ROW(),1))/SUM(OFFSET(J831,0,0,-ROW(),1)))</f>
        <v>0.96053824418178557</v>
      </c>
      <c r="L831" s="35" t="str">
        <f ca="1">(IF(K831&gt;计算结果!B$19,"卖",IF(K831&lt;计算结果!B$20,"买",'000300'!L830)))</f>
        <v>买</v>
      </c>
      <c r="M831" s="4" t="str">
        <f t="shared" ca="1" si="37"/>
        <v/>
      </c>
      <c r="N831" s="3">
        <f ca="1">IF(L830="买",E831/E830-1,0)-IF(M831=1,计算结果!B$17,0)</f>
        <v>-6.4462122808316424E-3</v>
      </c>
      <c r="O831" s="2">
        <f t="shared" ca="1" si="38"/>
        <v>3.6854653851718795</v>
      </c>
      <c r="P831" s="3">
        <f ca="1">1-O831/MAX(O$2:O831)</f>
        <v>0.40626488804192551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2">
        <v>8.5757575757575761</v>
      </c>
      <c r="J832" s="32">
        <v>857.57575757575762</v>
      </c>
      <c r="K832" s="34">
        <f ca="1">IF(ROW()&gt;计算结果!B$18+1,SUM(OFFSET(I832,0,0,-计算结果!B$18,1))/SUM(OFFSET(J832,0,0,-计算结果!B$18,1)),SUM(OFFSET(I832,0,0,-ROW(),1))/SUM(OFFSET(J832,0,0,-ROW(),1)))</f>
        <v>0.93115362483489528</v>
      </c>
      <c r="L832" s="35" t="str">
        <f ca="1">(IF(K832&gt;计算结果!B$19,"卖",IF(K832&lt;计算结果!B$20,"买",'000300'!L831)))</f>
        <v>买</v>
      </c>
      <c r="M832" s="4" t="str">
        <f t="shared" ca="1" si="37"/>
        <v/>
      </c>
      <c r="N832" s="3">
        <f ca="1">IF(L831="买",E832/E831-1,0)-IF(M832=1,计算结果!B$17,0)</f>
        <v>-8.1083249749247743E-2</v>
      </c>
      <c r="O832" s="2">
        <f t="shared" ca="1" si="38"/>
        <v>3.3866358749037806</v>
      </c>
      <c r="P832" s="3">
        <f ca="1">1-O832/MAX(O$2:O832)</f>
        <v>0.45440686040971956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2">
        <v>204.4202898550725</v>
      </c>
      <c r="J833" s="32">
        <v>659.4202898550725</v>
      </c>
      <c r="K833" s="34">
        <f ca="1">IF(ROW()&gt;计算结果!B$18+1,SUM(OFFSET(I833,0,0,-计算结果!B$18,1))/SUM(OFFSET(J833,0,0,-计算结果!B$18,1)),SUM(OFFSET(I833,0,0,-ROW(),1))/SUM(OFFSET(J833,0,0,-ROW(),1)))</f>
        <v>0.9450912683426701</v>
      </c>
      <c r="L833" s="35" t="str">
        <f ca="1">(IF(K833&gt;计算结果!B$19,"卖",IF(K833&lt;计算结果!B$20,"买",'000300'!L832)))</f>
        <v>买</v>
      </c>
      <c r="M833" s="4" t="str">
        <f t="shared" ca="1" si="37"/>
        <v/>
      </c>
      <c r="N833" s="3">
        <f ca="1">IF(L832="买",E833/E832-1,0)-IF(M833=1,计算结果!B$17,0)</f>
        <v>-2.0663889027493609E-2</v>
      </c>
      <c r="O833" s="2">
        <f t="shared" ca="1" si="38"/>
        <v>3.31665480700824</v>
      </c>
      <c r="P833" s="3">
        <f ca="1">1-O833/MAX(O$2:O833)</f>
        <v>0.46568093650037501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2">
        <v>289.25</v>
      </c>
      <c r="J834" s="32">
        <v>556.25</v>
      </c>
      <c r="K834" s="34">
        <f ca="1">IF(ROW()&gt;计算结果!B$18+1,SUM(OFFSET(I834,0,0,-计算结果!B$18,1))/SUM(OFFSET(J834,0,0,-计算结果!B$18,1)),SUM(OFFSET(I834,0,0,-ROW(),1))/SUM(OFFSET(J834,0,0,-ROW(),1)))</f>
        <v>0.90322330456469568</v>
      </c>
      <c r="L834" s="35" t="str">
        <f ca="1">(IF(K834&gt;计算结果!B$19,"卖",IF(K834&lt;计算结果!B$20,"买",'000300'!L833)))</f>
        <v>买</v>
      </c>
      <c r="M834" s="4" t="str">
        <f t="shared" ca="1" si="37"/>
        <v/>
      </c>
      <c r="N834" s="3">
        <f ca="1">IF(L833="买",E834/E833-1,0)-IF(M834=1,计算结果!B$17,0)</f>
        <v>-1.7727605642772981E-2</v>
      </c>
      <c r="O834" s="2">
        <f t="shared" ca="1" si="38"/>
        <v>3.2578584585363908</v>
      </c>
      <c r="P834" s="3">
        <f ca="1">1-O834/MAX(O$2:O834)</f>
        <v>0.47515313414551208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2">
        <v>63.391304347826086</v>
      </c>
      <c r="J835" s="32">
        <v>792.39130434782612</v>
      </c>
      <c r="K835" s="34">
        <f ca="1">IF(ROW()&gt;计算结果!B$18+1,SUM(OFFSET(I835,0,0,-计算结果!B$18,1))/SUM(OFFSET(J835,0,0,-计算结果!B$18,1)),SUM(OFFSET(I835,0,0,-ROW(),1))/SUM(OFFSET(J835,0,0,-ROW(),1)))</f>
        <v>0.9029415898045321</v>
      </c>
      <c r="L835" s="35" t="str">
        <f ca="1">(IF(K835&gt;计算结果!B$19,"卖",IF(K835&lt;计算结果!B$20,"买",'000300'!L834)))</f>
        <v>买</v>
      </c>
      <c r="M835" s="4" t="str">
        <f t="shared" ca="1" si="37"/>
        <v/>
      </c>
      <c r="N835" s="3">
        <f ca="1">IF(L834="买",E835/E834-1,0)-IF(M835=1,计算结果!B$17,0)</f>
        <v>-3.4205074838797644E-2</v>
      </c>
      <c r="O835" s="2">
        <f t="shared" ca="1" si="38"/>
        <v>3.1464231661479438</v>
      </c>
      <c r="P835" s="3">
        <f ca="1">1-O835/MAX(O$2:O835)</f>
        <v>0.4931055604709732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2">
        <v>173.56756756756758</v>
      </c>
      <c r="J836" s="32">
        <v>667.56756756756761</v>
      </c>
      <c r="K836" s="34">
        <f ca="1">IF(ROW()&gt;计算结果!B$18+1,SUM(OFFSET(I836,0,0,-计算结果!B$18,1))/SUM(OFFSET(J836,0,0,-计算结果!B$18,1)),SUM(OFFSET(I836,0,0,-ROW(),1))/SUM(OFFSET(J836,0,0,-ROW(),1)))</f>
        <v>0.9167323751937827</v>
      </c>
      <c r="L836" s="35" t="str">
        <f ca="1">(IF(K836&gt;计算结果!B$19,"卖",IF(K836&lt;计算结果!B$20,"买",'000300'!L835)))</f>
        <v>买</v>
      </c>
      <c r="M836" s="4" t="str">
        <f t="shared" ref="M836:M899" ca="1" si="40">IF(L835&lt;&gt;L836,1,"")</f>
        <v/>
      </c>
      <c r="N836" s="3">
        <f ca="1">IF(L835="买",E836/E835-1,0)-IF(M836=1,计算结果!B$17,0)</f>
        <v>-9.0227986788045111E-3</v>
      </c>
      <c r="O836" s="2">
        <f t="shared" ref="O836:O899" ca="1" si="41">IFERROR(O835*(1+N836),O835)</f>
        <v>3.1180336233614643</v>
      </c>
      <c r="P836" s="3">
        <f ca="1">1-O836/MAX(O$2:O836)</f>
        <v>0.49767916695024905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2">
        <v>57.12903225806452</v>
      </c>
      <c r="J837" s="32">
        <v>816.12903225806451</v>
      </c>
      <c r="K837" s="34">
        <f ca="1">IF(ROW()&gt;计算结果!B$18+1,SUM(OFFSET(I837,0,0,-计算结果!B$18,1))/SUM(OFFSET(J837,0,0,-计算结果!B$18,1)),SUM(OFFSET(I837,0,0,-ROW(),1))/SUM(OFFSET(J837,0,0,-ROW(),1)))</f>
        <v>0.91351932323134977</v>
      </c>
      <c r="L837" s="35" t="str">
        <f ca="1">(IF(K837&gt;计算结果!B$19,"卖",IF(K837&lt;计算结果!B$20,"买",'000300'!L836)))</f>
        <v>买</v>
      </c>
      <c r="M837" s="4" t="str">
        <f t="shared" ca="1" si="40"/>
        <v/>
      </c>
      <c r="N837" s="3">
        <f ca="1">IF(L836="买",E837/E836-1,0)-IF(M837=1,计算结果!B$17,0)</f>
        <v>-3.7110803999674813E-2</v>
      </c>
      <c r="O837" s="2">
        <f t="shared" ca="1" si="41"/>
        <v>3.0023208887005013</v>
      </c>
      <c r="P837" s="3">
        <f ca="1">1-O837/MAX(O$2:O837)</f>
        <v>0.51632069693051175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2">
        <v>844</v>
      </c>
      <c r="J838" s="32">
        <v>16</v>
      </c>
      <c r="K838" s="34">
        <f ca="1">IF(ROW()&gt;计算结果!B$18+1,SUM(OFFSET(I838,0,0,-计算结果!B$18,1))/SUM(OFFSET(J838,0,0,-计算结果!B$18,1)),SUM(OFFSET(I838,0,0,-ROW(),1))/SUM(OFFSET(J838,0,0,-ROW(),1)))</f>
        <v>0.92607431822373532</v>
      </c>
      <c r="L838" s="35" t="str">
        <f ca="1">(IF(K838&gt;计算结果!B$19,"卖",IF(K838&lt;计算结果!B$20,"买",'000300'!L837)))</f>
        <v>买</v>
      </c>
      <c r="M838" s="4" t="str">
        <f t="shared" ca="1" si="40"/>
        <v/>
      </c>
      <c r="N838" s="3">
        <f ca="1">IF(L837="买",E838/E837-1,0)-IF(M838=1,计算结果!B$17,0)</f>
        <v>5.2271096289417063E-2</v>
      </c>
      <c r="O838" s="2">
        <f t="shared" ca="1" si="41"/>
        <v>3.1592554929654932</v>
      </c>
      <c r="P838" s="3">
        <f ca="1">1-O838/MAX(O$2:O838)</f>
        <v>0.49103824950656838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2">
        <v>17.04081632653061</v>
      </c>
      <c r="J839" s="32">
        <v>852.0408163265306</v>
      </c>
      <c r="K839" s="34">
        <f ca="1">IF(ROW()&gt;计算结果!B$18+1,SUM(OFFSET(I839,0,0,-计算结果!B$18,1))/SUM(OFFSET(J839,0,0,-计算结果!B$18,1)),SUM(OFFSET(I839,0,0,-ROW(),1))/SUM(OFFSET(J839,0,0,-ROW(),1)))</f>
        <v>0.85463899196292659</v>
      </c>
      <c r="L839" s="35" t="str">
        <f ca="1">(IF(K839&gt;计算结果!B$19,"卖",IF(K839&lt;计算结果!B$20,"买",'000300'!L838)))</f>
        <v>买</v>
      </c>
      <c r="M839" s="4" t="str">
        <f t="shared" ca="1" si="40"/>
        <v/>
      </c>
      <c r="N839" s="3">
        <f ca="1">IF(L838="买",E839/E838-1,0)-IF(M839=1,计算结果!B$17,0)</f>
        <v>-7.294226198236875E-2</v>
      </c>
      <c r="O839" s="2">
        <f t="shared" ca="1" si="41"/>
        <v>2.9288122511283667</v>
      </c>
      <c r="P839" s="3">
        <f ca="1">1-O839/MAX(O$2:O839)</f>
        <v>0.52816307085006531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2">
        <v>614.64705882352939</v>
      </c>
      <c r="J840" s="32">
        <v>227.64705882352939</v>
      </c>
      <c r="K840" s="34">
        <f ca="1">IF(ROW()&gt;计算结果!B$18+1,SUM(OFFSET(I840,0,0,-计算结果!B$18,1))/SUM(OFFSET(J840,0,0,-计算结果!B$18,1)),SUM(OFFSET(I840,0,0,-ROW(),1))/SUM(OFFSET(J840,0,0,-ROW(),1)))</f>
        <v>0.84518969098725683</v>
      </c>
      <c r="L840" s="35" t="str">
        <f ca="1">(IF(K840&gt;计算结果!B$19,"卖",IF(K840&lt;计算结果!B$20,"买",'000300'!L839)))</f>
        <v>买</v>
      </c>
      <c r="M840" s="4" t="str">
        <f t="shared" ca="1" si="40"/>
        <v/>
      </c>
      <c r="N840" s="3">
        <f ca="1">IF(L839="买",E840/E839-1,0)-IF(M840=1,计算结果!B$17,0)</f>
        <v>2.7619109437881484E-2</v>
      </c>
      <c r="O840" s="2">
        <f t="shared" ca="1" si="41"/>
        <v>3.0097034372152893</v>
      </c>
      <c r="P840" s="3">
        <f ca="1">1-O840/MAX(O$2:O840)</f>
        <v>0.51513135506703933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2">
        <v>218.61538461538461</v>
      </c>
      <c r="J841" s="32">
        <v>624.61538461538464</v>
      </c>
      <c r="K841" s="34">
        <f ca="1">IF(ROW()&gt;计算结果!B$18+1,SUM(OFFSET(I841,0,0,-计算结果!B$18,1))/SUM(OFFSET(J841,0,0,-计算结果!B$18,1)),SUM(OFFSET(I841,0,0,-ROW(),1))/SUM(OFFSET(J841,0,0,-ROW(),1)))</f>
        <v>0.85994513370283243</v>
      </c>
      <c r="L841" s="35" t="str">
        <f ca="1">(IF(K841&gt;计算结果!B$19,"卖",IF(K841&lt;计算结果!B$20,"买",'000300'!L840)))</f>
        <v>买</v>
      </c>
      <c r="M841" s="4" t="str">
        <f t="shared" ca="1" si="40"/>
        <v/>
      </c>
      <c r="N841" s="3">
        <f ca="1">IF(L840="买",E841/E840-1,0)-IF(M841=1,计算结果!B$17,0)</f>
        <v>-2.0960321721462449E-2</v>
      </c>
      <c r="O841" s="2">
        <f t="shared" ca="1" si="41"/>
        <v>2.9466190848850653</v>
      </c>
      <c r="P841" s="3">
        <f ca="1">1-O841/MAX(O$2:O841)</f>
        <v>0.52529435785748368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2">
        <v>790.02623294858347</v>
      </c>
      <c r="J842" s="32">
        <v>75.02623294858347</v>
      </c>
      <c r="K842" s="34">
        <f ca="1">IF(ROW()&gt;计算结果!B$18+1,SUM(OFFSET(I842,0,0,-计算结果!B$18,1))/SUM(OFFSET(J842,0,0,-计算结果!B$18,1)),SUM(OFFSET(I842,0,0,-ROW(),1))/SUM(OFFSET(J842,0,0,-ROW(),1)))</f>
        <v>0.8643636814225153</v>
      </c>
      <c r="L842" s="35" t="str">
        <f ca="1">(IF(K842&gt;计算结果!B$19,"卖",IF(K842&lt;计算结果!B$20,"买",'000300'!L841)))</f>
        <v>买</v>
      </c>
      <c r="M842" s="4" t="str">
        <f t="shared" ca="1" si="40"/>
        <v/>
      </c>
      <c r="N842" s="3">
        <f ca="1">IF(L841="买",E842/E841-1,0)-IF(M842=1,计算结果!B$17,0)</f>
        <v>2.2215531516806886E-2</v>
      </c>
      <c r="O842" s="2">
        <f t="shared" ca="1" si="41"/>
        <v>3.0120797940333541</v>
      </c>
      <c r="P842" s="3">
        <f ca="1">1-O842/MAX(O$2:O842)</f>
        <v>0.51474851970326063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2">
        <v>858</v>
      </c>
      <c r="J843" s="32">
        <v>6</v>
      </c>
      <c r="K843" s="34">
        <f ca="1">IF(ROW()&gt;计算结果!B$18+1,SUM(OFFSET(I843,0,0,-计算结果!B$18,1))/SUM(OFFSET(J843,0,0,-计算结果!B$18,1)),SUM(OFFSET(I843,0,0,-ROW(),1))/SUM(OFFSET(J843,0,0,-ROW(),1)))</f>
        <v>0.87773297454112864</v>
      </c>
      <c r="L843" s="35" t="str">
        <f ca="1">(IF(K843&gt;计算结果!B$19,"卖",IF(K843&lt;计算结果!B$20,"买",'000300'!L842)))</f>
        <v>买</v>
      </c>
      <c r="M843" s="4" t="str">
        <f t="shared" ca="1" si="40"/>
        <v/>
      </c>
      <c r="N843" s="3">
        <f ca="1">IF(L842="买",E843/E842-1,0)-IF(M843=1,计算结果!B$17,0)</f>
        <v>4.1242391090914099E-2</v>
      </c>
      <c r="O843" s="2">
        <f t="shared" ca="1" si="41"/>
        <v>3.1363051668959177</v>
      </c>
      <c r="P843" s="3">
        <f ca="1">1-O843/MAX(O$2:O843)</f>
        <v>0.49473558837541742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2">
        <v>603.80701754385962</v>
      </c>
      <c r="J844" s="32">
        <v>222.80701754385962</v>
      </c>
      <c r="K844" s="34">
        <f ca="1">IF(ROW()&gt;计算结果!B$18+1,SUM(OFFSET(I844,0,0,-计算结果!B$18,1))/SUM(OFFSET(J844,0,0,-计算结果!B$18,1)),SUM(OFFSET(I844,0,0,-ROW(),1))/SUM(OFFSET(J844,0,0,-ROW(),1)))</f>
        <v>0.92880098247230158</v>
      </c>
      <c r="L844" s="35" t="str">
        <f ca="1">(IF(K844&gt;计算结果!B$19,"卖",IF(K844&lt;计算结果!B$20,"买",'000300'!L843)))</f>
        <v>买</v>
      </c>
      <c r="M844" s="4" t="str">
        <f t="shared" ca="1" si="40"/>
        <v/>
      </c>
      <c r="N844" s="3">
        <f ca="1">IF(L843="买",E844/E843-1,0)-IF(M844=1,计算结果!B$17,0)</f>
        <v>3.8288758528257638E-3</v>
      </c>
      <c r="O844" s="2">
        <f t="shared" ca="1" si="41"/>
        <v>3.148313690016538</v>
      </c>
      <c r="P844" s="3">
        <f ca="1">1-O844/MAX(O$2:O844)</f>
        <v>0.49280099367045593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2">
        <v>32.083333333333336</v>
      </c>
      <c r="J845" s="32">
        <v>802.08333333333337</v>
      </c>
      <c r="K845" s="34">
        <f ca="1">IF(ROW()&gt;计算结果!B$18+1,SUM(OFFSET(I845,0,0,-计算结果!B$18,1))/SUM(OFFSET(J845,0,0,-计算结果!B$18,1)),SUM(OFFSET(I845,0,0,-ROW(),1))/SUM(OFFSET(J845,0,0,-ROW(),1)))</f>
        <v>0.87067719907587326</v>
      </c>
      <c r="L845" s="35" t="str">
        <f ca="1">(IF(K845&gt;计算结果!B$19,"卖",IF(K845&lt;计算结果!B$20,"买",'000300'!L844)))</f>
        <v>买</v>
      </c>
      <c r="M845" s="4" t="str">
        <f t="shared" ca="1" si="40"/>
        <v/>
      </c>
      <c r="N845" s="3">
        <f ca="1">IF(L844="买",E845/E844-1,0)-IF(M845=1,计算结果!B$17,0)</f>
        <v>-5.5315323173124931E-2</v>
      </c>
      <c r="O845" s="2">
        <f t="shared" ca="1" si="41"/>
        <v>2.9741637008028996</v>
      </c>
      <c r="P845" s="3">
        <f ca="1">1-O845/MAX(O$2:O845)</f>
        <v>0.52085687061866248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2">
        <v>473.94594594594582</v>
      </c>
      <c r="J846" s="32">
        <v>345.94594594594582</v>
      </c>
      <c r="K846" s="34">
        <f ca="1">IF(ROW()&gt;计算结果!B$18+1,SUM(OFFSET(I846,0,0,-计算结果!B$18,1))/SUM(OFFSET(J846,0,0,-计算结果!B$18,1)),SUM(OFFSET(I846,0,0,-ROW(),1))/SUM(OFFSET(J846,0,0,-ROW(),1)))</f>
        <v>0.90259962615306577</v>
      </c>
      <c r="L846" s="35" t="str">
        <f ca="1">(IF(K846&gt;计算结果!B$19,"卖",IF(K846&lt;计算结果!B$20,"买",'000300'!L845)))</f>
        <v>买</v>
      </c>
      <c r="M846" s="4" t="str">
        <f t="shared" ca="1" si="40"/>
        <v/>
      </c>
      <c r="N846" s="3">
        <f ca="1">IF(L845="买",E846/E845-1,0)-IF(M846=1,计算结果!B$17,0)</f>
        <v>-8.5936889652771242E-3</v>
      </c>
      <c r="O846" s="2">
        <f t="shared" ca="1" si="41"/>
        <v>2.9486046630263818</v>
      </c>
      <c r="P846" s="3">
        <f ca="1">1-O846/MAX(O$2:O846)</f>
        <v>0.52497447764241523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2">
        <v>137.22222222222223</v>
      </c>
      <c r="J847" s="32">
        <v>722.22222222222217</v>
      </c>
      <c r="K847" s="34">
        <f ca="1">IF(ROW()&gt;计算结果!B$18+1,SUM(OFFSET(I847,0,0,-计算结果!B$18,1))/SUM(OFFSET(J847,0,0,-计算结果!B$18,1)),SUM(OFFSET(I847,0,0,-ROW(),1))/SUM(OFFSET(J847,0,0,-ROW(),1)))</f>
        <v>0.90734653504155105</v>
      </c>
      <c r="L847" s="35" t="str">
        <f ca="1">(IF(K847&gt;计算结果!B$19,"卖",IF(K847&lt;计算结果!B$20,"买",'000300'!L846)))</f>
        <v>买</v>
      </c>
      <c r="M847" s="4" t="str">
        <f t="shared" ca="1" si="40"/>
        <v/>
      </c>
      <c r="N847" s="3">
        <f ca="1">IF(L846="买",E847/E846-1,0)-IF(M847=1,计算结果!B$17,0)</f>
        <v>-3.347995214591204E-2</v>
      </c>
      <c r="O847" s="2">
        <f t="shared" ca="1" si="41"/>
        <v>2.8498855200110453</v>
      </c>
      <c r="P847" s="3">
        <f ca="1">1-O847/MAX(O$2:O847)</f>
        <v>0.54087830939903414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2">
        <v>729.99533799533799</v>
      </c>
      <c r="J848" s="32">
        <v>137.99533799533799</v>
      </c>
      <c r="K848" s="34">
        <f ca="1">IF(ROW()&gt;计算结果!B$18+1,SUM(OFFSET(I848,0,0,-计算结果!B$18,1))/SUM(OFFSET(J848,0,0,-计算结果!B$18,1)),SUM(OFFSET(I848,0,0,-ROW(),1))/SUM(OFFSET(J848,0,0,-ROW(),1)))</f>
        <v>0.96618111265614859</v>
      </c>
      <c r="L848" s="35" t="str">
        <f ca="1">(IF(K848&gt;计算结果!B$19,"卖",IF(K848&lt;计算结果!B$20,"买",'000300'!L847)))</f>
        <v>买</v>
      </c>
      <c r="M848" s="4" t="str">
        <f t="shared" ca="1" si="40"/>
        <v/>
      </c>
      <c r="N848" s="3">
        <f ca="1">IF(L847="买",E848/E847-1,0)-IF(M848=1,计算结果!B$17,0)</f>
        <v>4.6324605777603445E-4</v>
      </c>
      <c r="O848" s="2">
        <f t="shared" ca="1" si="41"/>
        <v>2.8512057182433033</v>
      </c>
      <c r="P848" s="3">
        <f ca="1">1-O848/MAX(O$2:O848)</f>
        <v>0.54066562308582378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2">
        <v>865</v>
      </c>
      <c r="J849" s="32">
        <v>20</v>
      </c>
      <c r="K849" s="34">
        <f ca="1">IF(ROW()&gt;计算结果!B$18+1,SUM(OFFSET(I849,0,0,-计算结果!B$18,1))/SUM(OFFSET(J849,0,0,-计算结果!B$18,1)),SUM(OFFSET(I849,0,0,-ROW(),1))/SUM(OFFSET(J849,0,0,-ROW(),1)))</f>
        <v>1.0015135068441583</v>
      </c>
      <c r="L849" s="35" t="str">
        <f ca="1">(IF(K849&gt;计算结果!B$19,"卖",IF(K849&lt;计算结果!B$20,"买",'000300'!L848)))</f>
        <v>买</v>
      </c>
      <c r="M849" s="4" t="str">
        <f t="shared" ca="1" si="40"/>
        <v/>
      </c>
      <c r="N849" s="3">
        <f ca="1">IF(L848="买",E849/E848-1,0)-IF(M849=1,计算结果!B$17,0)</f>
        <v>2.2599644391761764E-2</v>
      </c>
      <c r="O849" s="2">
        <f t="shared" ca="1" si="41"/>
        <v>2.9156419535633598</v>
      </c>
      <c r="P849" s="3">
        <f ca="1">1-O849/MAX(O$2:O849)</f>
        <v>0.53028482951065192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2">
        <v>381.6521739130435</v>
      </c>
      <c r="J850" s="32">
        <v>495.6521739130435</v>
      </c>
      <c r="K850" s="34">
        <f ca="1">IF(ROW()&gt;计算结果!B$18+1,SUM(OFFSET(I850,0,0,-计算结果!B$18,1))/SUM(OFFSET(J850,0,0,-计算结果!B$18,1)),SUM(OFFSET(I850,0,0,-ROW(),1))/SUM(OFFSET(J850,0,0,-ROW(),1)))</f>
        <v>1.0085819874027684</v>
      </c>
      <c r="L850" s="35" t="str">
        <f ca="1">(IF(K850&gt;计算结果!B$19,"卖",IF(K850&lt;计算结果!B$20,"买",'000300'!L849)))</f>
        <v>买</v>
      </c>
      <c r="M850" s="4" t="str">
        <f t="shared" ca="1" si="40"/>
        <v/>
      </c>
      <c r="N850" s="3">
        <f ca="1">IF(L849="买",E850/E849-1,0)-IF(M850=1,计算结果!B$17,0)</f>
        <v>-6.7955995232938937E-3</v>
      </c>
      <c r="O850" s="2">
        <f t="shared" ca="1" si="41"/>
        <v>2.8958284184936289</v>
      </c>
      <c r="P850" s="3">
        <f ca="1">1-O850/MAX(O$2:O850)</f>
        <v>0.53347682569931321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2">
        <v>873</v>
      </c>
      <c r="J851" s="32">
        <v>4</v>
      </c>
      <c r="K851" s="34">
        <f ca="1">IF(ROW()&gt;计算结果!B$18+1,SUM(OFFSET(I851,0,0,-计算结果!B$18,1))/SUM(OFFSET(J851,0,0,-计算结果!B$18,1)),SUM(OFFSET(I851,0,0,-ROW(),1))/SUM(OFFSET(J851,0,0,-ROW(),1)))</f>
        <v>1.0104341132661916</v>
      </c>
      <c r="L851" s="35" t="str">
        <f ca="1">(IF(K851&gt;计算结果!B$19,"卖",IF(K851&lt;计算结果!B$20,"买",'000300'!L850)))</f>
        <v>买</v>
      </c>
      <c r="M851" s="4" t="str">
        <f t="shared" ca="1" si="40"/>
        <v/>
      </c>
      <c r="N851" s="3">
        <f ca="1">IF(L850="买",E851/E850-1,0)-IF(M851=1,计算结果!B$17,0)</f>
        <v>5.1392308113135332E-2</v>
      </c>
      <c r="O851" s="2">
        <f t="shared" ca="1" si="41"/>
        <v>3.044651724819627</v>
      </c>
      <c r="P851" s="3">
        <f ca="1">1-O851/MAX(O$2:O851)</f>
        <v>0.50950112298373429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2">
        <v>601.51724137931035</v>
      </c>
      <c r="J852" s="32">
        <v>245.51724137931035</v>
      </c>
      <c r="K852" s="34">
        <f ca="1">IF(ROW()&gt;计算结果!B$18+1,SUM(OFFSET(I852,0,0,-计算结果!B$18,1))/SUM(OFFSET(J852,0,0,-计算结果!B$18,1)),SUM(OFFSET(I852,0,0,-ROW(),1))/SUM(OFFSET(J852,0,0,-ROW(),1)))</f>
        <v>0.98705999472927297</v>
      </c>
      <c r="L852" s="35" t="str">
        <f ca="1">(IF(K852&gt;计算结果!B$19,"卖",IF(K852&lt;计算结果!B$20,"买",'000300'!L851)))</f>
        <v>买</v>
      </c>
      <c r="M852" s="4" t="str">
        <f t="shared" ca="1" si="40"/>
        <v/>
      </c>
      <c r="N852" s="3">
        <f ca="1">IF(L851="买",E852/E851-1,0)-IF(M852=1,计算结果!B$17,0)</f>
        <v>6.6186571202597744E-3</v>
      </c>
      <c r="O852" s="2">
        <f t="shared" ca="1" si="41"/>
        <v>3.0648032306368158</v>
      </c>
      <c r="P852" s="3">
        <f ca="1">1-O852/MAX(O$2:O852)</f>
        <v>0.50625467909889121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2">
        <v>828.01765157329237</v>
      </c>
      <c r="J853" s="32">
        <v>59.017651573292369</v>
      </c>
      <c r="K853" s="34">
        <f ca="1">IF(ROW()&gt;计算结果!B$18+1,SUM(OFFSET(I853,0,0,-计算结果!B$18,1))/SUM(OFFSET(J853,0,0,-计算结果!B$18,1)),SUM(OFFSET(I853,0,0,-ROW(),1))/SUM(OFFSET(J853,0,0,-ROW(),1)))</f>
        <v>1.0179210570280111</v>
      </c>
      <c r="L853" s="35" t="str">
        <f ca="1">(IF(K853&gt;计算结果!B$19,"卖",IF(K853&lt;计算结果!B$20,"买",'000300'!L852)))</f>
        <v>买</v>
      </c>
      <c r="M853" s="4" t="str">
        <f t="shared" ca="1" si="40"/>
        <v/>
      </c>
      <c r="N853" s="3">
        <f ca="1">IF(L852="买",E853/E852-1,0)-IF(M853=1,计算结果!B$17,0)</f>
        <v>3.9040746560802697E-2</v>
      </c>
      <c r="O853" s="2">
        <f t="shared" ca="1" si="41"/>
        <v>3.1844554368228373</v>
      </c>
      <c r="P853" s="3">
        <f ca="1">1-O853/MAX(O$2:O853)</f>
        <v>0.48697849316000874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2">
        <v>153.64556962025316</v>
      </c>
      <c r="J854" s="32">
        <v>731.64556962025313</v>
      </c>
      <c r="K854" s="34">
        <f ca="1">IF(ROW()&gt;计算结果!B$18+1,SUM(OFFSET(I854,0,0,-计算结果!B$18,1))/SUM(OFFSET(J854,0,0,-计算结果!B$18,1)),SUM(OFFSET(I854,0,0,-ROW(),1))/SUM(OFFSET(J854,0,0,-ROW(),1)))</f>
        <v>1.0017420403390067</v>
      </c>
      <c r="L854" s="35" t="str">
        <f ca="1">(IF(K854&gt;计算结果!B$19,"卖",IF(K854&lt;计算结果!B$20,"买",'000300'!L853)))</f>
        <v>买</v>
      </c>
      <c r="M854" s="4" t="str">
        <f t="shared" ca="1" si="40"/>
        <v/>
      </c>
      <c r="N854" s="3">
        <f ca="1">IF(L853="买",E854/E853-1,0)-IF(M854=1,计算结果!B$17,0)</f>
        <v>-1.3730751244556694E-2</v>
      </c>
      <c r="O854" s="2">
        <f t="shared" ca="1" si="41"/>
        <v>3.1407304713704467</v>
      </c>
      <c r="P854" s="3">
        <f ca="1">1-O854/MAX(O$2:O854)</f>
        <v>0.49402266385353633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2">
        <v>291</v>
      </c>
      <c r="J855" s="32">
        <v>582</v>
      </c>
      <c r="K855" s="34">
        <f ca="1">IF(ROW()&gt;计算结果!B$18+1,SUM(OFFSET(I855,0,0,-计算结果!B$18,1))/SUM(OFFSET(J855,0,0,-计算结果!B$18,1)),SUM(OFFSET(I855,0,0,-ROW(),1))/SUM(OFFSET(J855,0,0,-ROW(),1)))</f>
        <v>0.97064533883603377</v>
      </c>
      <c r="L855" s="35" t="str">
        <f ca="1">(IF(K855&gt;计算结果!B$19,"卖",IF(K855&lt;计算结果!B$20,"买",'000300'!L854)))</f>
        <v>买</v>
      </c>
      <c r="M855" s="4" t="str">
        <f t="shared" ca="1" si="40"/>
        <v/>
      </c>
      <c r="N855" s="3">
        <f ca="1">IF(L854="买",E855/E854-1,0)-IF(M855=1,计算结果!B$17,0)</f>
        <v>-6.8029040968750065E-3</v>
      </c>
      <c r="O855" s="2">
        <f t="shared" ca="1" si="41"/>
        <v>3.1193643831795805</v>
      </c>
      <c r="P855" s="3">
        <f ca="1">1-O855/MAX(O$2:O855)</f>
        <v>0.49746477914653298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2">
        <v>724.95215311004779</v>
      </c>
      <c r="J856" s="32">
        <v>139.95215311004779</v>
      </c>
      <c r="K856" s="34">
        <f ca="1">IF(ROW()&gt;计算结果!B$18+1,SUM(OFFSET(I856,0,0,-计算结果!B$18,1))/SUM(OFFSET(J856,0,0,-计算结果!B$18,1)),SUM(OFFSET(I856,0,0,-ROW(),1))/SUM(OFFSET(J856,0,0,-ROW(),1)))</f>
        <v>0.96035525555275059</v>
      </c>
      <c r="L856" s="35" t="str">
        <f ca="1">(IF(K856&gt;计算结果!B$19,"卖",IF(K856&lt;计算结果!B$20,"买",'000300'!L855)))</f>
        <v>买</v>
      </c>
      <c r="M856" s="4" t="str">
        <f t="shared" ca="1" si="40"/>
        <v/>
      </c>
      <c r="N856" s="3">
        <f ca="1">IF(L855="买",E856/E855-1,0)-IF(M856=1,计算结果!B$17,0)</f>
        <v>7.5740646690367619E-3</v>
      </c>
      <c r="O856" s="2">
        <f t="shared" ca="1" si="41"/>
        <v>3.1429906507440726</v>
      </c>
      <c r="P856" s="3">
        <f ca="1">1-O856/MAX(O$2:O856)</f>
        <v>0.49365854488532024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2">
        <v>113.82352941176471</v>
      </c>
      <c r="J857" s="32">
        <v>758.82352941176475</v>
      </c>
      <c r="K857" s="34">
        <f ca="1">IF(ROW()&gt;计算结果!B$18+1,SUM(OFFSET(I857,0,0,-计算结果!B$18,1))/SUM(OFFSET(J857,0,0,-计算结果!B$18,1)),SUM(OFFSET(I857,0,0,-ROW(),1))/SUM(OFFSET(J857,0,0,-ROW(),1)))</f>
        <v>0.8983226162137028</v>
      </c>
      <c r="L857" s="35" t="str">
        <f ca="1">(IF(K857&gt;计算结果!B$19,"卖",IF(K857&lt;计算结果!B$20,"买",'000300'!L856)))</f>
        <v>买</v>
      </c>
      <c r="M857" s="4" t="str">
        <f t="shared" ca="1" si="40"/>
        <v/>
      </c>
      <c r="N857" s="3">
        <f ca="1">IF(L856="买",E857/E856-1,0)-IF(M857=1,计算结果!B$17,0)</f>
        <v>-4.1295486698007644E-2</v>
      </c>
      <c r="O857" s="2">
        <f t="shared" ca="1" si="41"/>
        <v>3.0131993221343083</v>
      </c>
      <c r="P857" s="3">
        <f ca="1">1-O857/MAX(O$2:O857)</f>
        <v>0.51456816170965824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2">
        <v>65.565217391304344</v>
      </c>
      <c r="J858" s="32">
        <v>819.56521739130437</v>
      </c>
      <c r="K858" s="34">
        <f ca="1">IF(ROW()&gt;计算结果!B$18+1,SUM(OFFSET(I858,0,0,-计算结果!B$18,1))/SUM(OFFSET(J858,0,0,-计算结果!B$18,1)),SUM(OFFSET(I858,0,0,-ROW(),1))/SUM(OFFSET(J858,0,0,-ROW(),1)))</f>
        <v>0.87749488022725408</v>
      </c>
      <c r="L858" s="35" t="str">
        <f ca="1">(IF(K858&gt;计算结果!B$19,"卖",IF(K858&lt;计算结果!B$20,"买",'000300'!L857)))</f>
        <v>买</v>
      </c>
      <c r="M858" s="4" t="str">
        <f t="shared" ca="1" si="40"/>
        <v/>
      </c>
      <c r="N858" s="3">
        <f ca="1">IF(L857="买",E858/E857-1,0)-IF(M858=1,计算结果!B$17,0)</f>
        <v>-3.7637838330447537E-2</v>
      </c>
      <c r="O858" s="2">
        <f t="shared" ca="1" si="41"/>
        <v>2.8997890131904032</v>
      </c>
      <c r="P858" s="3">
        <f ca="1">1-O858/MAX(O$2:O858)</f>
        <v>0.53283876675968211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2">
        <v>274.90566037735846</v>
      </c>
      <c r="J859" s="32">
        <v>584.90566037735846</v>
      </c>
      <c r="K859" s="34">
        <f ca="1">IF(ROW()&gt;计算结果!B$18+1,SUM(OFFSET(I859,0,0,-计算结果!B$18,1))/SUM(OFFSET(J859,0,0,-计算结果!B$18,1)),SUM(OFFSET(I859,0,0,-ROW(),1))/SUM(OFFSET(J859,0,0,-ROW(),1)))</f>
        <v>0.89322241063424335</v>
      </c>
      <c r="L859" s="35" t="str">
        <f ca="1">(IF(K859&gt;计算结果!B$19,"卖",IF(K859&lt;计算结果!B$20,"买",'000300'!L858)))</f>
        <v>买</v>
      </c>
      <c r="M859" s="4" t="str">
        <f t="shared" ca="1" si="40"/>
        <v/>
      </c>
      <c r="N859" s="3">
        <f ca="1">IF(L858="买",E859/E858-1,0)-IF(M859=1,计算结果!B$17,0)</f>
        <v>-1.0026952214452156E-2</v>
      </c>
      <c r="O859" s="2">
        <f t="shared" ca="1" si="41"/>
        <v>2.8707129673231497</v>
      </c>
      <c r="P859" s="3">
        <f ca="1">1-O859/MAX(O$2:O859)</f>
        <v>0.53752297012182737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2">
        <v>803.0393013100437</v>
      </c>
      <c r="J860" s="32">
        <v>79.039301310043697</v>
      </c>
      <c r="K860" s="34">
        <f ca="1">IF(ROW()&gt;计算结果!B$18+1,SUM(OFFSET(I860,0,0,-计算结果!B$18,1))/SUM(OFFSET(J860,0,0,-计算结果!B$18,1)),SUM(OFFSET(I860,0,0,-ROW(),1))/SUM(OFFSET(J860,0,0,-ROW(),1)))</f>
        <v>0.89134737273040743</v>
      </c>
      <c r="L860" s="35" t="str">
        <f ca="1">(IF(K860&gt;计算结果!B$19,"卖",IF(K860&lt;计算结果!B$20,"买",'000300'!L859)))</f>
        <v>买</v>
      </c>
      <c r="M860" s="4" t="str">
        <f t="shared" ca="1" si="40"/>
        <v/>
      </c>
      <c r="N860" s="3">
        <f ca="1">IF(L859="买",E860/E859-1,0)-IF(M860=1,计算结果!B$17,0)</f>
        <v>3.5830570956597807E-2</v>
      </c>
      <c r="O860" s="2">
        <f t="shared" ca="1" si="41"/>
        <v>2.9735722519948471</v>
      </c>
      <c r="P860" s="3">
        <f ca="1">1-O860/MAX(O$2:O860)</f>
        <v>0.52095215408698081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2">
        <v>886</v>
      </c>
      <c r="J861" s="32">
        <v>1</v>
      </c>
      <c r="K861" s="34">
        <f ca="1">IF(ROW()&gt;计算结果!B$18+1,SUM(OFFSET(I861,0,0,-计算结果!B$18,1))/SUM(OFFSET(J861,0,0,-计算结果!B$18,1)),SUM(OFFSET(I861,0,0,-ROW(),1))/SUM(OFFSET(J861,0,0,-ROW(),1)))</f>
        <v>0.93518137031552473</v>
      </c>
      <c r="L861" s="35" t="str">
        <f ca="1">(IF(K861&gt;计算结果!B$19,"卖",IF(K861&lt;计算结果!B$20,"买",'000300'!L860)))</f>
        <v>买</v>
      </c>
      <c r="M861" s="4" t="str">
        <f t="shared" ca="1" si="40"/>
        <v/>
      </c>
      <c r="N861" s="3">
        <f ca="1">IF(L860="买",E861/E860-1,0)-IF(M861=1,计算结果!B$17,0)</f>
        <v>3.3951823147904792E-2</v>
      </c>
      <c r="O861" s="2">
        <f t="shared" ca="1" si="41"/>
        <v>3.0745304512120932</v>
      </c>
      <c r="P861" s="3">
        <f ca="1">1-O861/MAX(O$2:O861)</f>
        <v>0.50468760634315735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2">
        <v>454.23529411764724</v>
      </c>
      <c r="J862" s="32">
        <v>388.23529411764724</v>
      </c>
      <c r="K862" s="34">
        <f ca="1">IF(ROW()&gt;计算结果!B$18+1,SUM(OFFSET(I862,0,0,-计算结果!B$18,1))/SUM(OFFSET(J862,0,0,-计算结果!B$18,1)),SUM(OFFSET(I862,0,0,-ROW(),1))/SUM(OFFSET(J862,0,0,-ROW(),1)))</f>
        <v>0.92047885800875573</v>
      </c>
      <c r="L862" s="35" t="str">
        <f ca="1">(IF(K862&gt;计算结果!B$19,"卖",IF(K862&lt;计算结果!B$20,"买",'000300'!L861)))</f>
        <v>买</v>
      </c>
      <c r="M862" s="4" t="str">
        <f t="shared" ca="1" si="40"/>
        <v/>
      </c>
      <c r="N862" s="3">
        <f ca="1">IF(L861="买",E862/E861-1,0)-IF(M862=1,计算结果!B$17,0)</f>
        <v>-2.1676027550198151E-3</v>
      </c>
      <c r="O862" s="2">
        <f t="shared" ca="1" si="41"/>
        <v>3.0678660905356536</v>
      </c>
      <c r="P862" s="3">
        <f ca="1">1-O862/MAX(O$2:O862)</f>
        <v>0.50576124685224333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2">
        <v>270.03703703703701</v>
      </c>
      <c r="J863" s="32">
        <v>587.03703703703695</v>
      </c>
      <c r="K863" s="34">
        <f ca="1">IF(ROW()&gt;计算结果!B$18+1,SUM(OFFSET(I863,0,0,-计算结果!B$18,1))/SUM(OFFSET(J863,0,0,-计算结果!B$18,1)),SUM(OFFSET(I863,0,0,-ROW(),1))/SUM(OFFSET(J863,0,0,-ROW(),1)))</f>
        <v>0.91410610102005718</v>
      </c>
      <c r="L863" s="35" t="str">
        <f ca="1">(IF(K863&gt;计算结果!B$19,"卖",IF(K863&lt;计算结果!B$20,"买",'000300'!L862)))</f>
        <v>买</v>
      </c>
      <c r="M863" s="4" t="str">
        <f t="shared" ca="1" si="40"/>
        <v/>
      </c>
      <c r="N863" s="3">
        <f ca="1">IF(L862="买",E863/E862-1,0)-IF(M863=1,计算结果!B$17,0)</f>
        <v>-7.3741539690298508E-3</v>
      </c>
      <c r="O863" s="2">
        <f t="shared" ca="1" si="41"/>
        <v>3.0452431736276782</v>
      </c>
      <c r="P863" s="3">
        <f ca="1">1-O863/MAX(O$2:O863)</f>
        <v>0.50940583951541618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2">
        <v>868.00260078023416</v>
      </c>
      <c r="J864" s="32">
        <v>22.002600780234161</v>
      </c>
      <c r="K864" s="34">
        <f ca="1">IF(ROW()&gt;计算结果!B$18+1,SUM(OFFSET(I864,0,0,-计算结果!B$18,1))/SUM(OFFSET(J864,0,0,-计算结果!B$18,1)),SUM(OFFSET(I864,0,0,-ROW(),1))/SUM(OFFSET(J864,0,0,-ROW(),1)))</f>
        <v>0.92558751885493373</v>
      </c>
      <c r="L864" s="35" t="str">
        <f ca="1">(IF(K864&gt;计算结果!B$19,"卖",IF(K864&lt;计算结果!B$20,"买",'000300'!L863)))</f>
        <v>买</v>
      </c>
      <c r="M864" s="4" t="str">
        <f t="shared" ca="1" si="40"/>
        <v/>
      </c>
      <c r="N864" s="3">
        <f ca="1">IF(L863="买",E864/E863-1,0)-IF(M864=1,计算结果!B$17,0)</f>
        <v>3.2615179723374466E-2</v>
      </c>
      <c r="O864" s="2">
        <f t="shared" ca="1" si="41"/>
        <v>3.1445643270369241</v>
      </c>
      <c r="P864" s="3">
        <f ca="1">1-O864/MAX(O$2:O864)</f>
        <v>0.49340502279997345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2">
        <v>230.06249999999997</v>
      </c>
      <c r="J865" s="32">
        <v>639.0625</v>
      </c>
      <c r="K865" s="34">
        <f ca="1">IF(ROW()&gt;计算结果!B$18+1,SUM(OFFSET(I865,0,0,-计算结果!B$18,1))/SUM(OFFSET(J865,0,0,-计算结果!B$18,1)),SUM(OFFSET(I865,0,0,-ROW(),1))/SUM(OFFSET(J865,0,0,-ROW(),1)))</f>
        <v>0.92044878652995221</v>
      </c>
      <c r="L865" s="35" t="str">
        <f ca="1">(IF(K865&gt;计算结果!B$19,"卖",IF(K865&lt;计算结果!B$20,"买",'000300'!L864)))</f>
        <v>买</v>
      </c>
      <c r="M865" s="4" t="str">
        <f t="shared" ca="1" si="40"/>
        <v/>
      </c>
      <c r="N865" s="3">
        <f ca="1">IF(L864="买",E865/E864-1,0)-IF(M865=1,计算结果!B$17,0)</f>
        <v>-1.2816723540317709E-2</v>
      </c>
      <c r="O865" s="2">
        <f t="shared" ca="1" si="41"/>
        <v>3.1042613154025465</v>
      </c>
      <c r="P865" s="3">
        <f ca="1">1-O865/MAX(O$2:O865)</f>
        <v>0.49989791056965982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2">
        <v>707.2439024390244</v>
      </c>
      <c r="J866" s="32">
        <v>165.2439024390244</v>
      </c>
      <c r="K866" s="34">
        <f ca="1">IF(ROW()&gt;计算结果!B$18+1,SUM(OFFSET(I866,0,0,-计算结果!B$18,1))/SUM(OFFSET(J866,0,0,-计算结果!B$18,1)),SUM(OFFSET(I866,0,0,-ROW(),1))/SUM(OFFSET(J866,0,0,-ROW(),1)))</f>
        <v>0.96164003329282233</v>
      </c>
      <c r="L866" s="35" t="str">
        <f ca="1">(IF(K866&gt;计算结果!B$19,"卖",IF(K866&lt;计算结果!B$20,"买",'000300'!L865)))</f>
        <v>买</v>
      </c>
      <c r="M866" s="4" t="str">
        <f t="shared" ca="1" si="40"/>
        <v/>
      </c>
      <c r="N866" s="3">
        <f ca="1">IF(L865="买",E866/E865-1,0)-IF(M866=1,计算结果!B$17,0)</f>
        <v>7.3659499183451604E-3</v>
      </c>
      <c r="O866" s="2">
        <f t="shared" ca="1" si="41"/>
        <v>3.1271271487852581</v>
      </c>
      <c r="P866" s="3">
        <f ca="1">1-O866/MAX(O$2:O866)</f>
        <v>0.49621418362485614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2">
        <v>170.84210526315789</v>
      </c>
      <c r="J867" s="32">
        <v>711.84210526315792</v>
      </c>
      <c r="K867" s="34">
        <f ca="1">IF(ROW()&gt;计算结果!B$18+1,SUM(OFFSET(I867,0,0,-计算结果!B$18,1))/SUM(OFFSET(J867,0,0,-计算结果!B$18,1)),SUM(OFFSET(I867,0,0,-ROW(),1))/SUM(OFFSET(J867,0,0,-ROW(),1)))</f>
        <v>0.94115195443966004</v>
      </c>
      <c r="L867" s="35" t="str">
        <f ca="1">(IF(K867&gt;计算结果!B$19,"卖",IF(K867&lt;计算结果!B$20,"买",'000300'!L866)))</f>
        <v>买</v>
      </c>
      <c r="M867" s="4" t="str">
        <f t="shared" ca="1" si="40"/>
        <v/>
      </c>
      <c r="N867" s="3">
        <f ca="1">IF(L866="买",E867/E866-1,0)-IF(M867=1,计算结果!B$17,0)</f>
        <v>-1.8650049816775538E-2</v>
      </c>
      <c r="O867" s="2">
        <f t="shared" ca="1" si="41"/>
        <v>3.0688060716770216</v>
      </c>
      <c r="P867" s="3">
        <f ca="1">1-O867/MAX(O$2:O867)</f>
        <v>0.50560981419723749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2">
        <v>331.21052631578948</v>
      </c>
      <c r="J868" s="32">
        <v>534.21052631578948</v>
      </c>
      <c r="K868" s="34">
        <f ca="1">IF(ROW()&gt;计算结果!B$18+1,SUM(OFFSET(I868,0,0,-计算结果!B$18,1))/SUM(OFFSET(J868,0,0,-计算结果!B$18,1)),SUM(OFFSET(I868,0,0,-ROW(),1))/SUM(OFFSET(J868,0,0,-ROW(),1)))</f>
        <v>0.96582970758299025</v>
      </c>
      <c r="L868" s="35" t="str">
        <f ca="1">(IF(K868&gt;计算结果!B$19,"卖",IF(K868&lt;计算结果!B$20,"买",'000300'!L867)))</f>
        <v>买</v>
      </c>
      <c r="M868" s="4" t="str">
        <f t="shared" ca="1" si="40"/>
        <v/>
      </c>
      <c r="N868" s="3">
        <f ca="1">IF(L867="买",E868/E867-1,0)-IF(M868=1,计算结果!B$17,0)</f>
        <v>-7.3133881464605421E-3</v>
      </c>
      <c r="O868" s="2">
        <f t="shared" ca="1" si="41"/>
        <v>3.0463627017286328</v>
      </c>
      <c r="P868" s="3">
        <f ca="1">1-O868/MAX(O$2:O868)</f>
        <v>0.50922548152181379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2">
        <v>64.695652173913047</v>
      </c>
      <c r="J869" s="32">
        <v>808.695652173913</v>
      </c>
      <c r="K869" s="34">
        <f ca="1">IF(ROW()&gt;计算结果!B$18+1,SUM(OFFSET(I869,0,0,-计算结果!B$18,1))/SUM(OFFSET(J869,0,0,-计算结果!B$18,1)),SUM(OFFSET(I869,0,0,-ROW(),1))/SUM(OFFSET(J869,0,0,-ROW(),1)))</f>
        <v>0.90924401011400202</v>
      </c>
      <c r="L869" s="35" t="str">
        <f ca="1">(IF(K869&gt;计算结果!B$19,"卖",IF(K869&lt;计算结果!B$20,"买",'000300'!L868)))</f>
        <v>买</v>
      </c>
      <c r="M869" s="4" t="str">
        <f t="shared" ca="1" si="40"/>
        <v/>
      </c>
      <c r="N869" s="3">
        <f ca="1">IF(L868="买",E869/E868-1,0)-IF(M869=1,计算结果!B$17,0)</f>
        <v>-2.7447839743723113E-2</v>
      </c>
      <c r="O869" s="2">
        <f t="shared" ca="1" si="41"/>
        <v>2.9627466264903299</v>
      </c>
      <c r="P869" s="3">
        <f ca="1">1-O869/MAX(O$2:O869)</f>
        <v>0.52269618185530597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2">
        <v>713.20987654320993</v>
      </c>
      <c r="J870" s="32">
        <v>168.20987654320993</v>
      </c>
      <c r="K870" s="34">
        <f ca="1">IF(ROW()&gt;计算结果!B$18+1,SUM(OFFSET(I870,0,0,-计算结果!B$18,1))/SUM(OFFSET(J870,0,0,-计算结果!B$18,1)),SUM(OFFSET(I870,0,0,-ROW(),1))/SUM(OFFSET(J870,0,0,-ROW(),1)))</f>
        <v>0.947147092076706</v>
      </c>
      <c r="L870" s="35" t="str">
        <f ca="1">(IF(K870&gt;计算结果!B$19,"卖",IF(K870&lt;计算结果!B$20,"买",'000300'!L869)))</f>
        <v>买</v>
      </c>
      <c r="M870" s="4" t="str">
        <f t="shared" ca="1" si="40"/>
        <v/>
      </c>
      <c r="N870" s="3">
        <f ca="1">IF(L869="买",E870/E869-1,0)-IF(M870=1,计算结果!B$17,0)</f>
        <v>1.2683542408589599E-2</v>
      </c>
      <c r="O870" s="2">
        <f t="shared" ca="1" si="41"/>
        <v>3.000324748973326</v>
      </c>
      <c r="P870" s="3">
        <f ca="1">1-O870/MAX(O$2:O870)</f>
        <v>0.51664227863608603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2">
        <v>128.21686746987953</v>
      </c>
      <c r="J871" s="32">
        <v>754.2168674698795</v>
      </c>
      <c r="K871" s="34">
        <f ca="1">IF(ROW()&gt;计算结果!B$18+1,SUM(OFFSET(I871,0,0,-计算结果!B$18,1))/SUM(OFFSET(J871,0,0,-计算结果!B$18,1)),SUM(OFFSET(I871,0,0,-ROW(),1))/SUM(OFFSET(J871,0,0,-ROW(),1)))</f>
        <v>0.93331916161910122</v>
      </c>
      <c r="L871" s="35" t="str">
        <f ca="1">(IF(K871&gt;计算结果!B$19,"卖",IF(K871&lt;计算结果!B$20,"买",'000300'!L870)))</f>
        <v>买</v>
      </c>
      <c r="M871" s="4" t="str">
        <f t="shared" ca="1" si="40"/>
        <v/>
      </c>
      <c r="N871" s="3">
        <f ca="1">IF(L870="买",E871/E870-1,0)-IF(M871=1,计算结果!B$17,0)</f>
        <v>-2.3810278126858986E-2</v>
      </c>
      <c r="O871" s="2">
        <f t="shared" ca="1" si="41"/>
        <v>2.9288861822293728</v>
      </c>
      <c r="P871" s="3">
        <f ca="1">1-O871/MAX(O$2:O871)</f>
        <v>0.52815116041652554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2">
        <v>114.17647058823529</v>
      </c>
      <c r="J872" s="32">
        <v>761.17647058823525</v>
      </c>
      <c r="K872" s="34">
        <f ca="1">IF(ROW()&gt;计算结果!B$18+1,SUM(OFFSET(I872,0,0,-计算结果!B$18,1))/SUM(OFFSET(J872,0,0,-计算结果!B$18,1)),SUM(OFFSET(I872,0,0,-ROW(),1))/SUM(OFFSET(J872,0,0,-ROW(),1)))</f>
        <v>0.92997372176342818</v>
      </c>
      <c r="L872" s="35" t="str">
        <f ca="1">(IF(K872&gt;计算结果!B$19,"卖",IF(K872&lt;计算结果!B$20,"买",'000300'!L871)))</f>
        <v>买</v>
      </c>
      <c r="M872" s="4" t="str">
        <f t="shared" ca="1" si="40"/>
        <v/>
      </c>
      <c r="N872" s="3">
        <f ca="1">IF(L871="买",E872/E871-1,0)-IF(M872=1,计算结果!B$17,0)</f>
        <v>-2.5267295313993188E-2</v>
      </c>
      <c r="O872" s="2">
        <f t="shared" ca="1" si="41"/>
        <v>2.8548811501219094</v>
      </c>
      <c r="P872" s="3">
        <f ca="1">1-O872/MAX(O$2:O872)</f>
        <v>0.54007350438984614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2">
        <v>495.5116279069768</v>
      </c>
      <c r="J873" s="32">
        <v>346.5116279069768</v>
      </c>
      <c r="K873" s="34">
        <f ca="1">IF(ROW()&gt;计算结果!B$18+1,SUM(OFFSET(I873,0,0,-计算结果!B$18,1))/SUM(OFFSET(J873,0,0,-计算结果!B$18,1)),SUM(OFFSET(I873,0,0,-ROW(),1))/SUM(OFFSET(J873,0,0,-ROW(),1)))</f>
        <v>0.92460765967625202</v>
      </c>
      <c r="L873" s="35" t="str">
        <f ca="1">(IF(K873&gt;计算结果!B$19,"卖",IF(K873&lt;计算结果!B$20,"买",'000300'!L872)))</f>
        <v>买</v>
      </c>
      <c r="M873" s="4" t="str">
        <f t="shared" ca="1" si="40"/>
        <v/>
      </c>
      <c r="N873" s="3">
        <f ca="1">IF(L872="买",E873/E872-1,0)-IF(M873=1,计算结果!B$17,0)</f>
        <v>6.8847388904509366E-3</v>
      </c>
      <c r="O873" s="2">
        <f t="shared" ca="1" si="41"/>
        <v>2.8745362614037688</v>
      </c>
      <c r="P873" s="3">
        <f ca="1">1-O873/MAX(O$2:O873)</f>
        <v>0.5369070305587702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2">
        <v>507.81632653061229</v>
      </c>
      <c r="J874" s="32">
        <v>340.81632653061229</v>
      </c>
      <c r="K874" s="34">
        <f ca="1">IF(ROW()&gt;计算结果!B$18+1,SUM(OFFSET(I874,0,0,-计算结果!B$18,1))/SUM(OFFSET(J874,0,0,-计算结果!B$18,1)),SUM(OFFSET(I874,0,0,-ROW(),1))/SUM(OFFSET(J874,0,0,-ROW(),1)))</f>
        <v>0.90020337956469954</v>
      </c>
      <c r="L874" s="35" t="str">
        <f ca="1">(IF(K874&gt;计算结果!B$19,"卖",IF(K874&lt;计算结果!B$20,"买",'000300'!L873)))</f>
        <v>买</v>
      </c>
      <c r="M874" s="4" t="str">
        <f t="shared" ca="1" si="40"/>
        <v/>
      </c>
      <c r="N874" s="3">
        <f ca="1">IF(L873="买",E874/E873-1,0)-IF(M874=1,计算结果!B$17,0)</f>
        <v>-4.5927346611851494E-4</v>
      </c>
      <c r="O874" s="2">
        <f t="shared" ca="1" si="41"/>
        <v>2.8732160631715105</v>
      </c>
      <c r="P874" s="3">
        <f ca="1">1-O874/MAX(O$2:O874)</f>
        <v>0.53711971687198057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2">
        <v>17.387755102040817</v>
      </c>
      <c r="J875" s="32">
        <v>869.38775510204084</v>
      </c>
      <c r="K875" s="34">
        <f ca="1">IF(ROW()&gt;计算结果!B$18+1,SUM(OFFSET(I875,0,0,-计算结果!B$18,1))/SUM(OFFSET(J875,0,0,-计算结果!B$18,1)),SUM(OFFSET(I875,0,0,-ROW(),1))/SUM(OFFSET(J875,0,0,-ROW(),1)))</f>
        <v>0.89117844952457625</v>
      </c>
      <c r="L875" s="35" t="str">
        <f ca="1">(IF(K875&gt;计算结果!B$19,"卖",IF(K875&lt;计算结果!B$20,"买",'000300'!L874)))</f>
        <v>买</v>
      </c>
      <c r="M875" s="4" t="str">
        <f t="shared" ca="1" si="40"/>
        <v/>
      </c>
      <c r="N875" s="3">
        <f ca="1">IF(L874="买",E875/E874-1,0)-IF(M875=1,计算结果!B$17,0)</f>
        <v>-4.7411448148093727E-2</v>
      </c>
      <c r="O875" s="2">
        <f t="shared" ca="1" si="41"/>
        <v>2.7369927287741844</v>
      </c>
      <c r="P875" s="3">
        <f ca="1">1-O875/MAX(O$2:O875)</f>
        <v>0.55906554141427955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2">
        <v>26.226804123711339</v>
      </c>
      <c r="J876" s="32">
        <v>874.2268041237113</v>
      </c>
      <c r="K876" s="34">
        <f ca="1">IF(ROW()&gt;计算结果!B$18+1,SUM(OFFSET(I876,0,0,-计算结果!B$18,1))/SUM(OFFSET(J876,0,0,-计算结果!B$18,1)),SUM(OFFSET(I876,0,0,-ROW(),1))/SUM(OFFSET(J876,0,0,-ROW(),1)))</f>
        <v>0.85092473652172484</v>
      </c>
      <c r="L876" s="35" t="str">
        <f ca="1">(IF(K876&gt;计算结果!B$19,"卖",IF(K876&lt;计算结果!B$20,"买",'000300'!L875)))</f>
        <v>买</v>
      </c>
      <c r="M876" s="4" t="str">
        <f t="shared" ca="1" si="40"/>
        <v/>
      </c>
      <c r="N876" s="3">
        <f ca="1">IF(L875="买",E876/E875-1,0)-IF(M876=1,计算结果!B$17,0)</f>
        <v>-5.1959127287320661E-2</v>
      </c>
      <c r="O876" s="2">
        <f t="shared" ca="1" si="41"/>
        <v>2.5947809751953357</v>
      </c>
      <c r="P876" s="3">
        <f ca="1">1-O876/MAX(O$2:O876)</f>
        <v>0.58197611107330083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2">
        <v>302.86956521739137</v>
      </c>
      <c r="J877" s="32">
        <v>560.86956521739137</v>
      </c>
      <c r="K877" s="34">
        <f ca="1">IF(ROW()&gt;计算结果!B$18+1,SUM(OFFSET(I877,0,0,-计算结果!B$18,1))/SUM(OFFSET(J877,0,0,-计算结果!B$18,1)),SUM(OFFSET(I877,0,0,-ROW(),1))/SUM(OFFSET(J877,0,0,-ROW(),1)))</f>
        <v>0.82999131561293238</v>
      </c>
      <c r="L877" s="35" t="str">
        <f ca="1">(IF(K877&gt;计算结果!B$19,"卖",IF(K877&lt;计算结果!B$20,"买",'000300'!L876)))</f>
        <v>买</v>
      </c>
      <c r="M877" s="4" t="str">
        <f t="shared" ca="1" si="40"/>
        <v/>
      </c>
      <c r="N877" s="3">
        <f ca="1">IF(L876="买",E877/E876-1,0)-IF(M877=1,计算结果!B$17,0)</f>
        <v>-5.1489533175134161E-3</v>
      </c>
      <c r="O877" s="2">
        <f t="shared" ca="1" si="41"/>
        <v>2.5814205690848828</v>
      </c>
      <c r="P877" s="3">
        <f ca="1">1-O877/MAX(O$2:O877)</f>
        <v>0.58412849656298982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2">
        <v>387.22222222222211</v>
      </c>
      <c r="J878" s="32">
        <v>472.22222222222211</v>
      </c>
      <c r="K878" s="34">
        <f ca="1">IF(ROW()&gt;计算结果!B$18+1,SUM(OFFSET(I878,0,0,-计算结果!B$18,1))/SUM(OFFSET(J878,0,0,-计算结果!B$18,1)),SUM(OFFSET(I878,0,0,-ROW(),1))/SUM(OFFSET(J878,0,0,-ROW(),1)))</f>
        <v>0.83279839833652869</v>
      </c>
      <c r="L878" s="35" t="str">
        <f ca="1">(IF(K878&gt;计算结果!B$19,"卖",IF(K878&lt;计算结果!B$20,"买",'000300'!L877)))</f>
        <v>买</v>
      </c>
      <c r="M878" s="4" t="str">
        <f t="shared" ca="1" si="40"/>
        <v/>
      </c>
      <c r="N878" s="3">
        <f ca="1">IF(L877="买",E878/E877-1,0)-IF(M878=1,计算结果!B$17,0)</f>
        <v>2.0866064414781782E-4</v>
      </c>
      <c r="O878" s="2">
        <f t="shared" ca="1" si="41"/>
        <v>2.5819592099636446</v>
      </c>
      <c r="P878" s="3">
        <f ca="1">1-O878/MAX(O$2:O878)</f>
        <v>0.58404172054719994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2">
        <v>551</v>
      </c>
      <c r="J879" s="32">
        <v>290</v>
      </c>
      <c r="K879" s="34">
        <f ca="1">IF(ROW()&gt;计算结果!B$18+1,SUM(OFFSET(I879,0,0,-计算结果!B$18,1))/SUM(OFFSET(J879,0,0,-计算结果!B$18,1)),SUM(OFFSET(I879,0,0,-ROW(),1))/SUM(OFFSET(J879,0,0,-ROW(),1)))</f>
        <v>0.86088646385343559</v>
      </c>
      <c r="L879" s="35" t="str">
        <f ca="1">(IF(K879&gt;计算结果!B$19,"卖",IF(K879&lt;计算结果!B$20,"买",'000300'!L878)))</f>
        <v>买</v>
      </c>
      <c r="M879" s="4" t="str">
        <f t="shared" ca="1" si="40"/>
        <v/>
      </c>
      <c r="N879" s="3">
        <f ca="1">IF(L878="买",E879/E878-1,0)-IF(M879=1,计算结果!B$17,0)</f>
        <v>-4.7450167098206375E-4</v>
      </c>
      <c r="O879" s="2">
        <f t="shared" ca="1" si="41"/>
        <v>2.5807340660041094</v>
      </c>
      <c r="P879" s="3">
        <f ca="1">1-O879/MAX(O$2:O879)</f>
        <v>0.58423909344585911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2">
        <v>375.94117647058812</v>
      </c>
      <c r="J880" s="32">
        <v>452.94117647058812</v>
      </c>
      <c r="K880" s="34">
        <f ca="1">IF(ROW()&gt;计算结果!B$18+1,SUM(OFFSET(I880,0,0,-计算结果!B$18,1))/SUM(OFFSET(J880,0,0,-计算结果!B$18,1)),SUM(OFFSET(I880,0,0,-ROW(),1))/SUM(OFFSET(J880,0,0,-ROW(),1)))</f>
        <v>0.86491404130048954</v>
      </c>
      <c r="L880" s="35" t="str">
        <f ca="1">(IF(K880&gt;计算结果!B$19,"卖",IF(K880&lt;计算结果!B$20,"买",'000300'!L879)))</f>
        <v>买</v>
      </c>
      <c r="M880" s="4" t="str">
        <f t="shared" ca="1" si="40"/>
        <v/>
      </c>
      <c r="N880" s="3">
        <f ca="1">IF(L879="买",E880/E879-1,0)-IF(M880=1,计算结果!B$17,0)</f>
        <v>1.6779141480902648E-3</v>
      </c>
      <c r="O880" s="2">
        <f t="shared" ca="1" si="41"/>
        <v>2.5850643162059161</v>
      </c>
      <c r="P880" s="3">
        <f ca="1">1-O880/MAX(O$2:O880)</f>
        <v>0.58354148233852909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2">
        <v>17.591836734693882</v>
      </c>
      <c r="J881" s="32">
        <v>879.59183673469386</v>
      </c>
      <c r="K881" s="34">
        <f ca="1">IF(ROW()&gt;计算结果!B$18+1,SUM(OFFSET(I881,0,0,-计算结果!B$18,1))/SUM(OFFSET(J881,0,0,-计算结果!B$18,1)),SUM(OFFSET(I881,0,0,-ROW(),1))/SUM(OFFSET(J881,0,0,-ROW(),1)))</f>
        <v>0.83773447713593963</v>
      </c>
      <c r="L881" s="35" t="str">
        <f ca="1">(IF(K881&gt;计算结果!B$19,"卖",IF(K881&lt;计算结果!B$20,"买",'000300'!L880)))</f>
        <v>买</v>
      </c>
      <c r="M881" s="4" t="str">
        <f t="shared" ca="1" si="40"/>
        <v/>
      </c>
      <c r="N881" s="3">
        <f ca="1">IF(L880="买",E881/E880-1,0)-IF(M881=1,计算结果!B$17,0)</f>
        <v>-5.4833082067813121E-2</v>
      </c>
      <c r="O881" s="2">
        <f t="shared" ca="1" si="41"/>
        <v>2.4433172724048218</v>
      </c>
      <c r="P881" s="3">
        <f ca="1">1-O881/MAX(O$2:O881)</f>
        <v>0.60637718641530036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2">
        <v>666.07017543859649</v>
      </c>
      <c r="J882" s="32">
        <v>203.07017543859649</v>
      </c>
      <c r="K882" s="34">
        <f ca="1">IF(ROW()&gt;计算结果!B$18+1,SUM(OFFSET(I882,0,0,-计算结果!B$18,1))/SUM(OFFSET(J882,0,0,-计算结果!B$18,1)),SUM(OFFSET(I882,0,0,-ROW(),1))/SUM(OFFSET(J882,0,0,-ROW(),1)))</f>
        <v>0.89044727501428211</v>
      </c>
      <c r="L882" s="35" t="str">
        <f ca="1">(IF(K882&gt;计算结果!B$19,"卖",IF(K882&lt;计算结果!B$20,"买",'000300'!L881)))</f>
        <v>买</v>
      </c>
      <c r="M882" s="4" t="str">
        <f t="shared" ca="1" si="40"/>
        <v/>
      </c>
      <c r="N882" s="3">
        <f ca="1">IF(L881="买",E882/E881-1,0)-IF(M882=1,计算结果!B$17,0)</f>
        <v>1.5159505489755309E-2</v>
      </c>
      <c r="O882" s="2">
        <f t="shared" ca="1" si="41"/>
        <v>2.4803567540090565</v>
      </c>
      <c r="P882" s="3">
        <f ca="1">1-O882/MAX(O$2:O882)</f>
        <v>0.60041005921187018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2">
        <v>893</v>
      </c>
      <c r="J883" s="32">
        <v>1</v>
      </c>
      <c r="K883" s="34">
        <f ca="1">IF(ROW()&gt;计算结果!B$18+1,SUM(OFFSET(I883,0,0,-计算结果!B$18,1))/SUM(OFFSET(J883,0,0,-计算结果!B$18,1)),SUM(OFFSET(I883,0,0,-ROW(),1))/SUM(OFFSET(J883,0,0,-ROW(),1)))</f>
        <v>0.94783135546589314</v>
      </c>
      <c r="L883" s="35" t="str">
        <f ca="1">(IF(K883&gt;计算结果!B$19,"卖",IF(K883&lt;计算结果!B$20,"买",'000300'!L882)))</f>
        <v>买</v>
      </c>
      <c r="M883" s="4" t="str">
        <f t="shared" ca="1" si="40"/>
        <v/>
      </c>
      <c r="N883" s="3">
        <f ca="1">IF(L882="买",E883/E882-1,0)-IF(M883=1,计算结果!B$17,0)</f>
        <v>7.8549012761500059E-2</v>
      </c>
      <c r="O883" s="2">
        <f t="shared" ca="1" si="41"/>
        <v>2.6751863283327868</v>
      </c>
      <c r="P883" s="3">
        <f ca="1">1-O883/MAX(O$2:O883)</f>
        <v>0.56902266385353628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2">
        <v>141.44444444444446</v>
      </c>
      <c r="J884" s="32">
        <v>744.44444444444446</v>
      </c>
      <c r="K884" s="34">
        <f ca="1">IF(ROW()&gt;计算结果!B$18+1,SUM(OFFSET(I884,0,0,-计算结果!B$18,1))/SUM(OFFSET(J884,0,0,-计算结果!B$18,1)),SUM(OFFSET(I884,0,0,-ROW(),1))/SUM(OFFSET(J884,0,0,-ROW(),1)))</f>
        <v>0.93327264497185902</v>
      </c>
      <c r="L884" s="35" t="str">
        <f ca="1">(IF(K884&gt;计算结果!B$19,"卖",IF(K884&lt;计算结果!B$20,"买",'000300'!L883)))</f>
        <v>买</v>
      </c>
      <c r="M884" s="4" t="str">
        <f t="shared" ca="1" si="40"/>
        <v/>
      </c>
      <c r="N884" s="3">
        <f ca="1">IF(L883="买",E884/E883-1,0)-IF(M884=1,计算结果!B$17,0)</f>
        <v>-3.5121242508705297E-2</v>
      </c>
      <c r="O884" s="2">
        <f t="shared" ca="1" si="41"/>
        <v>2.5812304605394383</v>
      </c>
      <c r="P884" s="3">
        <f ca="1">1-O884/MAX(O$2:O884)</f>
        <v>0.58415912339209197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2">
        <v>207.52941176470591</v>
      </c>
      <c r="J885" s="32">
        <v>648.52941176470586</v>
      </c>
      <c r="K885" s="34">
        <f ca="1">IF(ROW()&gt;计算结果!B$18+1,SUM(OFFSET(I885,0,0,-计算结果!B$18,1))/SUM(OFFSET(J885,0,0,-计算结果!B$18,1)),SUM(OFFSET(I885,0,0,-ROW(),1))/SUM(OFFSET(J885,0,0,-ROW(),1)))</f>
        <v>0.94577898768879232</v>
      </c>
      <c r="L885" s="35" t="str">
        <f ca="1">(IF(K885&gt;计算结果!B$19,"卖",IF(K885&lt;计算结果!B$20,"买",'000300'!L884)))</f>
        <v>买</v>
      </c>
      <c r="M885" s="4" t="str">
        <f t="shared" ca="1" si="40"/>
        <v/>
      </c>
      <c r="N885" s="3">
        <f ca="1">IF(L884="买",E885/E884-1,0)-IF(M885=1,计算结果!B$17,0)</f>
        <v>-1.5978035826807124E-2</v>
      </c>
      <c r="O885" s="2">
        <f t="shared" ca="1" si="41"/>
        <v>2.5399874677636931</v>
      </c>
      <c r="P885" s="3">
        <f ca="1">1-O885/MAX(O$2:O885)</f>
        <v>0.59080344381678407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2">
        <v>422.9999999999996</v>
      </c>
      <c r="J886" s="32">
        <v>449.9999999999996</v>
      </c>
      <c r="K886" s="34">
        <f ca="1">IF(ROW()&gt;计算结果!B$18+1,SUM(OFFSET(I886,0,0,-计算结果!B$18,1))/SUM(OFFSET(J886,0,0,-计算结果!B$18,1)),SUM(OFFSET(I886,0,0,-ROW(),1))/SUM(OFFSET(J886,0,0,-ROW(),1)))</f>
        <v>0.966429518523234</v>
      </c>
      <c r="L886" s="35" t="str">
        <f ca="1">(IF(K886&gt;计算结果!B$19,"卖",IF(K886&lt;计算结果!B$20,"买",'000300'!L885)))</f>
        <v>买</v>
      </c>
      <c r="M886" s="4" t="str">
        <f t="shared" ca="1" si="40"/>
        <v/>
      </c>
      <c r="N886" s="3">
        <f ca="1">IF(L885="买",E886/E885-1,0)-IF(M886=1,计算结果!B$17,0)</f>
        <v>-1.8212588308181843E-3</v>
      </c>
      <c r="O886" s="2">
        <f t="shared" ca="1" si="41"/>
        <v>2.5353614931578607</v>
      </c>
      <c r="P886" s="3">
        <f ca="1">1-O886/MAX(O$2:O886)</f>
        <v>0.59154869665827325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2">
        <v>58.48387096774195</v>
      </c>
      <c r="J887" s="32">
        <v>835.48387096774195</v>
      </c>
      <c r="K887" s="34">
        <f ca="1">IF(ROW()&gt;计算结果!B$18+1,SUM(OFFSET(I887,0,0,-计算结果!B$18,1))/SUM(OFFSET(J887,0,0,-计算结果!B$18,1)),SUM(OFFSET(I887,0,0,-ROW(),1))/SUM(OFFSET(J887,0,0,-ROW(),1)))</f>
        <v>0.96564310604804504</v>
      </c>
      <c r="L887" s="35" t="str">
        <f ca="1">(IF(K887&gt;计算结果!B$19,"卖",IF(K887&lt;计算结果!B$20,"买",'000300'!L886)))</f>
        <v>买</v>
      </c>
      <c r="M887" s="4" t="str">
        <f t="shared" ca="1" si="40"/>
        <v/>
      </c>
      <c r="N887" s="3">
        <f ca="1">IF(L886="买",E887/E886-1,0)-IF(M887=1,计算结果!B$17,0)</f>
        <v>-2.8751744391910194E-2</v>
      </c>
      <c r="O887" s="2">
        <f t="shared" ca="1" si="41"/>
        <v>2.462465427565494</v>
      </c>
      <c r="P887" s="3">
        <f ca="1">1-O887/MAX(O$2:O887)</f>
        <v>0.60329238412849717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2">
        <v>472.00000000000011</v>
      </c>
      <c r="J888" s="32">
        <v>400.00000000000011</v>
      </c>
      <c r="K888" s="34">
        <f ca="1">IF(ROW()&gt;计算结果!B$18+1,SUM(OFFSET(I888,0,0,-计算结果!B$18,1))/SUM(OFFSET(J888,0,0,-计算结果!B$18,1)),SUM(OFFSET(I888,0,0,-ROW(),1))/SUM(OFFSET(J888,0,0,-ROW(),1)))</f>
        <v>0.93255082157847935</v>
      </c>
      <c r="L888" s="35" t="str">
        <f ca="1">(IF(K888&gt;计算结果!B$19,"卖",IF(K888&lt;计算结果!B$20,"买",'000300'!L887)))</f>
        <v>买</v>
      </c>
      <c r="M888" s="4" t="str">
        <f t="shared" ca="1" si="40"/>
        <v/>
      </c>
      <c r="N888" s="3">
        <f ca="1">IF(L887="买",E888/E887-1,0)-IF(M888=1,计算结果!B$17,0)</f>
        <v>-2.6763541537103697E-3</v>
      </c>
      <c r="O888" s="2">
        <f t="shared" ca="1" si="41"/>
        <v>2.4558749979900609</v>
      </c>
      <c r="P888" s="3">
        <f ca="1">1-O888/MAX(O$2:O888)</f>
        <v>0.60435411420404339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2">
        <v>342.99999999999966</v>
      </c>
      <c r="J889" s="32">
        <v>349.99999999999966</v>
      </c>
      <c r="K889" s="34">
        <f ca="1">IF(ROW()&gt;计算结果!B$18+1,SUM(OFFSET(I889,0,0,-计算结果!B$18,1))/SUM(OFFSET(J889,0,0,-计算结果!B$18,1)),SUM(OFFSET(I889,0,0,-ROW(),1))/SUM(OFFSET(J889,0,0,-ROW(),1)))</f>
        <v>0.96873930409303766</v>
      </c>
      <c r="L889" s="35" t="str">
        <f ca="1">(IF(K889&gt;计算结果!B$19,"卖",IF(K889&lt;计算结果!B$20,"买",'000300'!L888)))</f>
        <v>买</v>
      </c>
      <c r="M889" s="4" t="str">
        <f t="shared" ca="1" si="40"/>
        <v/>
      </c>
      <c r="N889" s="3">
        <f ca="1">IF(L888="买",E889/E888-1,0)-IF(M889=1,计算结果!B$17,0)</f>
        <v>4.5456695723975482E-3</v>
      </c>
      <c r="O889" s="2">
        <f t="shared" ca="1" si="41"/>
        <v>2.4670385942420361</v>
      </c>
      <c r="P889" s="3">
        <f ca="1">1-O889/MAX(O$2:O889)</f>
        <v>0.60255563873953644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2">
        <v>868.99886395910255</v>
      </c>
      <c r="J890" s="32">
        <v>23.99886395910255</v>
      </c>
      <c r="K890" s="34">
        <f ca="1">IF(ROW()&gt;计算结果!B$18+1,SUM(OFFSET(I890,0,0,-计算结果!B$18,1))/SUM(OFFSET(J890,0,0,-计算结果!B$18,1)),SUM(OFFSET(I890,0,0,-ROW(),1))/SUM(OFFSET(J890,0,0,-ROW(),1)))</f>
        <v>0.98951282513899208</v>
      </c>
      <c r="L890" s="35" t="str">
        <f ca="1">(IF(K890&gt;计算结果!B$19,"卖",IF(K890&lt;计算结果!B$20,"买",'000300'!L889)))</f>
        <v>买</v>
      </c>
      <c r="M890" s="4" t="str">
        <f t="shared" ca="1" si="40"/>
        <v/>
      </c>
      <c r="N890" s="3">
        <f ca="1">IF(L889="买",E890/E889-1,0)-IF(M890=1,计算结果!B$17,0)</f>
        <v>2.3879855813276452E-2</v>
      </c>
      <c r="O890" s="2">
        <f t="shared" ca="1" si="41"/>
        <v>2.5259511201583242</v>
      </c>
      <c r="P890" s="3">
        <f ca="1">1-O890/MAX(O$2:O890)</f>
        <v>0.59306472469883675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2">
        <v>139.33333333333331</v>
      </c>
      <c r="J891" s="32">
        <v>733.33333333333326</v>
      </c>
      <c r="K891" s="34">
        <f ca="1">IF(ROW()&gt;计算结果!B$18+1,SUM(OFFSET(I891,0,0,-计算结果!B$18,1))/SUM(OFFSET(J891,0,0,-计算结果!B$18,1)),SUM(OFFSET(I891,0,0,-ROW(),1))/SUM(OFFSET(J891,0,0,-ROW(),1)))</f>
        <v>0.9809607139832387</v>
      </c>
      <c r="L891" s="35" t="str">
        <f ca="1">(IF(K891&gt;计算结果!B$19,"卖",IF(K891&lt;计算结果!B$20,"买",'000300'!L890)))</f>
        <v>买</v>
      </c>
      <c r="M891" s="4" t="str">
        <f t="shared" ca="1" si="40"/>
        <v/>
      </c>
      <c r="N891" s="3">
        <f ca="1">IF(L890="买",E891/E890-1,0)-IF(M891=1,计算结果!B$17,0)</f>
        <v>-3.4482614440300319E-2</v>
      </c>
      <c r="O891" s="2">
        <f t="shared" ca="1" si="41"/>
        <v>2.4388497215868599</v>
      </c>
      <c r="P891" s="3">
        <f ca="1">1-O891/MAX(O$2:O891)</f>
        <v>0.60709691689920431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2">
        <v>523.71428571428567</v>
      </c>
      <c r="J892" s="32">
        <v>335.71428571428567</v>
      </c>
      <c r="K892" s="34">
        <f ca="1">IF(ROW()&gt;计算结果!B$18+1,SUM(OFFSET(I892,0,0,-计算结果!B$18,1))/SUM(OFFSET(J892,0,0,-计算结果!B$18,1)),SUM(OFFSET(I892,0,0,-ROW(),1))/SUM(OFFSET(J892,0,0,-ROW(),1)))</f>
        <v>0.95735009180196251</v>
      </c>
      <c r="L892" s="35" t="str">
        <f ca="1">(IF(K892&gt;计算结果!B$19,"卖",IF(K892&lt;计算结果!B$20,"买",'000300'!L891)))</f>
        <v>买</v>
      </c>
      <c r="M892" s="4" t="str">
        <f t="shared" ca="1" si="40"/>
        <v/>
      </c>
      <c r="N892" s="3">
        <f ca="1">IF(L891="买",E892/E891-1,0)-IF(M892=1,计算结果!B$17,0)</f>
        <v>-1.0289411346934285E-2</v>
      </c>
      <c r="O892" s="2">
        <f t="shared" ca="1" si="41"/>
        <v>2.4137553935880964</v>
      </c>
      <c r="P892" s="3">
        <f ca="1">1-O892/MAX(O$2:O892)</f>
        <v>0.61113965834070716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2">
        <v>372.27272727272737</v>
      </c>
      <c r="J893" s="32">
        <v>477.27272727272737</v>
      </c>
      <c r="K893" s="34">
        <f ca="1">IF(ROW()&gt;计算结果!B$18+1,SUM(OFFSET(I893,0,0,-计算结果!B$18,1))/SUM(OFFSET(J893,0,0,-计算结果!B$18,1)),SUM(OFFSET(I893,0,0,-ROW(),1))/SUM(OFFSET(J893,0,0,-ROW(),1)))</f>
        <v>0.91586040123123558</v>
      </c>
      <c r="L893" s="35" t="str">
        <f ca="1">(IF(K893&gt;计算结果!B$19,"卖",IF(K893&lt;计算结果!B$20,"买",'000300'!L892)))</f>
        <v>买</v>
      </c>
      <c r="M893" s="4" t="str">
        <f t="shared" ca="1" si="40"/>
        <v/>
      </c>
      <c r="N893" s="3">
        <f ca="1">IF(L892="买",E893/E892-1,0)-IF(M893=1,计算结果!B$17,0)</f>
        <v>-1.7261672960212748E-2</v>
      </c>
      <c r="O893" s="2">
        <f t="shared" ca="1" si="41"/>
        <v>2.3720899373780293</v>
      </c>
      <c r="P893" s="3">
        <f ca="1">1-O893/MAX(O$2:O893)</f>
        <v>0.6178520383856263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2">
        <v>613.55844155844159</v>
      </c>
      <c r="J894" s="32">
        <v>241.55844155844159</v>
      </c>
      <c r="K894" s="34">
        <f ca="1">IF(ROW()&gt;计算结果!B$18+1,SUM(OFFSET(I894,0,0,-计算结果!B$18,1))/SUM(OFFSET(J894,0,0,-计算结果!B$18,1)),SUM(OFFSET(I894,0,0,-ROW(),1))/SUM(OFFSET(J894,0,0,-ROW(),1)))</f>
        <v>0.91553198646602141</v>
      </c>
      <c r="L894" s="35" t="str">
        <f ca="1">(IF(K894&gt;计算结果!B$19,"卖",IF(K894&lt;计算结果!B$20,"买",'000300'!L893)))</f>
        <v>买</v>
      </c>
      <c r="M894" s="4" t="str">
        <f t="shared" ca="1" si="40"/>
        <v/>
      </c>
      <c r="N894" s="3">
        <f ca="1">IF(L893="买",E894/E893-1,0)-IF(M894=1,计算结果!B$17,0)</f>
        <v>2.3108158649307597E-3</v>
      </c>
      <c r="O894" s="2">
        <f t="shared" ca="1" si="41"/>
        <v>2.3775714004383652</v>
      </c>
      <c r="P894" s="3">
        <f ca="1">1-O894/MAX(O$2:O894)</f>
        <v>0.61696896481317687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2">
        <v>50.617021276595743</v>
      </c>
      <c r="J895" s="32">
        <v>843.61702127659578</v>
      </c>
      <c r="K895" s="34">
        <f ca="1">IF(ROW()&gt;计算结果!B$18+1,SUM(OFFSET(I895,0,0,-计算结果!B$18,1))/SUM(OFFSET(J895,0,0,-计算结果!B$18,1)),SUM(OFFSET(I895,0,0,-ROW(),1))/SUM(OFFSET(J895,0,0,-ROW(),1)))</f>
        <v>0.91467111286872249</v>
      </c>
      <c r="L895" s="35" t="str">
        <f ca="1">(IF(K895&gt;计算结果!B$19,"卖",IF(K895&lt;计算结果!B$20,"买",'000300'!L894)))</f>
        <v>买</v>
      </c>
      <c r="M895" s="4" t="str">
        <f t="shared" ca="1" si="40"/>
        <v/>
      </c>
      <c r="N895" s="3">
        <f ca="1">IF(L894="买",E895/E894-1,0)-IF(M895=1,计算结果!B$17,0)</f>
        <v>-3.008240232769932E-2</v>
      </c>
      <c r="O895" s="2">
        <f t="shared" ca="1" si="41"/>
        <v>2.3060483410075467</v>
      </c>
      <c r="P895" s="3">
        <f ca="1">1-O895/MAX(O$2:O895)</f>
        <v>0.62849145851766208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2">
        <v>88</v>
      </c>
      <c r="J896" s="32">
        <v>800</v>
      </c>
      <c r="K896" s="34">
        <f ca="1">IF(ROW()&gt;计算结果!B$18+1,SUM(OFFSET(I896,0,0,-计算结果!B$18,1))/SUM(OFFSET(J896,0,0,-计算结果!B$18,1)),SUM(OFFSET(I896,0,0,-ROW(),1))/SUM(OFFSET(J896,0,0,-ROW(),1)))</f>
        <v>0.87997848331701922</v>
      </c>
      <c r="L896" s="35" t="str">
        <f ca="1">(IF(K896&gt;计算结果!B$19,"卖",IF(K896&lt;计算结果!B$20,"买",'000300'!L895)))</f>
        <v>买</v>
      </c>
      <c r="M896" s="4" t="str">
        <f t="shared" ca="1" si="40"/>
        <v/>
      </c>
      <c r="N896" s="3">
        <f ca="1">IF(L895="买",E896/E895-1,0)-IF(M896=1,计算结果!B$17,0)</f>
        <v>-2.606449485442619E-2</v>
      </c>
      <c r="O896" s="2">
        <f t="shared" ca="1" si="41"/>
        <v>2.2459423558892975</v>
      </c>
      <c r="P896" s="3">
        <f ca="1">1-O896/MAX(O$2:O896)</f>
        <v>0.6381746409855038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2">
        <v>668.8583690987125</v>
      </c>
      <c r="J897" s="32">
        <v>200.8583690987125</v>
      </c>
      <c r="K897" s="34">
        <f ca="1">IF(ROW()&gt;计算结果!B$18+1,SUM(OFFSET(I897,0,0,-计算结果!B$18,1))/SUM(OFFSET(J897,0,0,-计算结果!B$18,1)),SUM(OFFSET(I897,0,0,-ROW(),1))/SUM(OFFSET(J897,0,0,-ROW(),1)))</f>
        <v>0.92385211693609548</v>
      </c>
      <c r="L897" s="35" t="str">
        <f ca="1">(IF(K897&gt;计算结果!B$19,"卖",IF(K897&lt;计算结果!B$20,"买",'000300'!L896)))</f>
        <v>买</v>
      </c>
      <c r="M897" s="4" t="str">
        <f t="shared" ca="1" si="40"/>
        <v/>
      </c>
      <c r="N897" s="3">
        <f ca="1">IF(L896="买",E897/E896-1,0)-IF(M897=1,计算结果!B$17,0)</f>
        <v>5.9392810789460349E-3</v>
      </c>
      <c r="O897" s="2">
        <f t="shared" ca="1" si="41"/>
        <v>2.2592816388280341</v>
      </c>
      <c r="P897" s="3">
        <f ca="1">1-O897/MAX(O$2:O897)</f>
        <v>0.63602565847682624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2">
        <v>583.48387096774195</v>
      </c>
      <c r="J898" s="32">
        <v>260.48387096774195</v>
      </c>
      <c r="K898" s="34">
        <f ca="1">IF(ROW()&gt;计算结果!B$18+1,SUM(OFFSET(I898,0,0,-计算结果!B$18,1))/SUM(OFFSET(J898,0,0,-计算结果!B$18,1)),SUM(OFFSET(I898,0,0,-ROW(),1))/SUM(OFFSET(J898,0,0,-ROW(),1)))</f>
        <v>0.91241126806903494</v>
      </c>
      <c r="L898" s="35" t="str">
        <f ca="1">(IF(K898&gt;计算结果!B$19,"卖",IF(K898&lt;计算结果!B$20,"买",'000300'!L897)))</f>
        <v>买</v>
      </c>
      <c r="M898" s="4" t="str">
        <f t="shared" ca="1" si="40"/>
        <v/>
      </c>
      <c r="N898" s="3">
        <f ca="1">IF(L897="买",E898/E897-1,0)-IF(M898=1,计算结果!B$17,0)</f>
        <v>1.8839258584015806E-3</v>
      </c>
      <c r="O898" s="2">
        <f t="shared" ca="1" si="41"/>
        <v>2.2635379579288339</v>
      </c>
      <c r="P898" s="3">
        <f ca="1">1-O898/MAX(O$2:O898)</f>
        <v>0.63533995780303609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2">
        <v>121.14285714285715</v>
      </c>
      <c r="J899" s="32">
        <v>757.14285714285711</v>
      </c>
      <c r="K899" s="34">
        <f ca="1">IF(ROW()&gt;计算结果!B$18+1,SUM(OFFSET(I899,0,0,-计算结果!B$18,1))/SUM(OFFSET(J899,0,0,-计算结果!B$18,1)),SUM(OFFSET(I899,0,0,-ROW(),1))/SUM(OFFSET(J899,0,0,-ROW(),1)))</f>
        <v>0.85196802505386193</v>
      </c>
      <c r="L899" s="35" t="str">
        <f ca="1">(IF(K899&gt;计算结果!B$19,"卖",IF(K899&lt;计算结果!B$20,"买",'000300'!L898)))</f>
        <v>买</v>
      </c>
      <c r="M899" s="4" t="str">
        <f t="shared" ca="1" si="40"/>
        <v/>
      </c>
      <c r="N899" s="3">
        <f ca="1">IF(L898="买",E899/E898-1,0)-IF(M899=1,计算结果!B$17,0)</f>
        <v>-3.3151671814779737E-2</v>
      </c>
      <c r="O899" s="2">
        <f t="shared" ca="1" si="41"/>
        <v>2.1884978904072807</v>
      </c>
      <c r="P899" s="3">
        <f ca="1">1-O899/MAX(O$2:O899)</f>
        <v>0.64742904784591349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2">
        <v>423.99999999999966</v>
      </c>
      <c r="J900" s="32">
        <v>399.99999999999966</v>
      </c>
      <c r="K900" s="34">
        <f ca="1">IF(ROW()&gt;计算结果!B$18+1,SUM(OFFSET(I900,0,0,-计算结果!B$18,1))/SUM(OFFSET(J900,0,0,-计算结果!B$18,1)),SUM(OFFSET(I900,0,0,-ROW(),1))/SUM(OFFSET(J900,0,0,-ROW(),1)))</f>
        <v>0.85727430253468029</v>
      </c>
      <c r="L900" s="35" t="str">
        <f ca="1">(IF(K900&gt;计算结果!B$19,"卖",IF(K900&lt;计算结果!B$20,"买",'000300'!L899)))</f>
        <v>买</v>
      </c>
      <c r="M900" s="4" t="str">
        <f t="shared" ref="M900:M963" ca="1" si="43">IF(L899&lt;&gt;L900,1,"")</f>
        <v/>
      </c>
      <c r="N900" s="3">
        <f ca="1">IF(L899="买",E900/E899-1,0)-IF(M900=1,计算结果!B$17,0)</f>
        <v>2.7604445667017696E-3</v>
      </c>
      <c r="O900" s="2">
        <f t="shared" ref="O900:O963" ca="1" si="44">IFERROR(O899*(1+N900),O899)</f>
        <v>2.1945391175180937</v>
      </c>
      <c r="P900" s="3">
        <f ca="1">1-O900/MAX(O$2:O900)</f>
        <v>0.64645579527666297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2">
        <v>149.39240506329114</v>
      </c>
      <c r="J901" s="32">
        <v>711.39240506329111</v>
      </c>
      <c r="K901" s="34">
        <f ca="1">IF(ROW()&gt;计算结果!B$18+1,SUM(OFFSET(I901,0,0,-计算结果!B$18,1))/SUM(OFFSET(J901,0,0,-计算结果!B$18,1)),SUM(OFFSET(I901,0,0,-ROW(),1))/SUM(OFFSET(J901,0,0,-ROW(),1)))</f>
        <v>0.80196180535835215</v>
      </c>
      <c r="L901" s="35" t="str">
        <f ca="1">(IF(K901&gt;计算结果!B$19,"卖",IF(K901&lt;计算结果!B$20,"买",'000300'!L900)))</f>
        <v>买</v>
      </c>
      <c r="M901" s="4" t="str">
        <f t="shared" ca="1" si="43"/>
        <v/>
      </c>
      <c r="N901" s="3">
        <f ca="1">IF(L900="买",E901/E900-1,0)-IF(M901=1,计算结果!B$17,0)</f>
        <v>-3.7153788772047891E-2</v>
      </c>
      <c r="O901" s="2">
        <f t="shared" ca="1" si="44"/>
        <v>2.1130036746938301</v>
      </c>
      <c r="P901" s="3">
        <f ca="1">1-O901/MAX(O$2:O901)</f>
        <v>0.6595913019805355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2">
        <v>213.26865671641795</v>
      </c>
      <c r="J902" s="32">
        <v>646.26865671641792</v>
      </c>
      <c r="K902" s="34">
        <f ca="1">IF(ROW()&gt;计算结果!B$18+1,SUM(OFFSET(I902,0,0,-计算结果!B$18,1))/SUM(OFFSET(J902,0,0,-计算结果!B$18,1)),SUM(OFFSET(I902,0,0,-ROW(),1))/SUM(OFFSET(J902,0,0,-ROW(),1)))</f>
        <v>0.77293382634564733</v>
      </c>
      <c r="L902" s="35" t="str">
        <f ca="1">(IF(K902&gt;计算结果!B$19,"卖",IF(K902&lt;计算结果!B$20,"买",'000300'!L901)))</f>
        <v>买</v>
      </c>
      <c r="M902" s="4" t="str">
        <f t="shared" ca="1" si="43"/>
        <v/>
      </c>
      <c r="N902" s="3">
        <f ca="1">IF(L901="买",E902/E901-1,0)-IF(M902=1,计算结果!B$17,0)</f>
        <v>-3.5743383400394846E-2</v>
      </c>
      <c r="O902" s="2">
        <f t="shared" ca="1" si="44"/>
        <v>2.0374777742228054</v>
      </c>
      <c r="P902" s="3">
        <f ca="1">1-O902/MAX(O$2:O902)</f>
        <v>0.67175866058667433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2">
        <v>121.33333333333334</v>
      </c>
      <c r="J903" s="32">
        <v>758.33333333333337</v>
      </c>
      <c r="K903" s="34">
        <f ca="1">IF(ROW()&gt;计算结果!B$18+1,SUM(OFFSET(I903,0,0,-计算结果!B$18,1))/SUM(OFFSET(J903,0,0,-计算结果!B$18,1)),SUM(OFFSET(I903,0,0,-ROW(),1))/SUM(OFFSET(J903,0,0,-ROW(),1)))</f>
        <v>0.72333498935240204</v>
      </c>
      <c r="L903" s="35" t="str">
        <f ca="1">(IF(K903&gt;计算结果!B$19,"卖",IF(K903&lt;计算结果!B$20,"买",'000300'!L902)))</f>
        <v>买</v>
      </c>
      <c r="M903" s="4" t="str">
        <f t="shared" ca="1" si="43"/>
        <v/>
      </c>
      <c r="N903" s="3">
        <f ca="1">IF(L902="买",E903/E902-1,0)-IF(M903=1,计算结果!B$17,0)</f>
        <v>-1.7183822843339525E-2</v>
      </c>
      <c r="O903" s="2">
        <f t="shared" ca="1" si="44"/>
        <v>2.0024661171033191</v>
      </c>
      <c r="P903" s="3">
        <f ca="1">1-O903/MAX(O$2:O903)</f>
        <v>0.67739910161301342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2">
        <v>859.00069881201966</v>
      </c>
      <c r="J904" s="32">
        <v>29.000698812019664</v>
      </c>
      <c r="K904" s="34">
        <f ca="1">IF(ROW()&gt;计算结果!B$18+1,SUM(OFFSET(I904,0,0,-计算结果!B$18,1))/SUM(OFFSET(J904,0,0,-计算结果!B$18,1)),SUM(OFFSET(I904,0,0,-ROW(),1))/SUM(OFFSET(J904,0,0,-ROW(),1)))</f>
        <v>0.77298472186109446</v>
      </c>
      <c r="L904" s="35" t="str">
        <f ca="1">(IF(K904&gt;计算结果!B$19,"卖",IF(K904&lt;计算结果!B$20,"买",'000300'!L903)))</f>
        <v>买</v>
      </c>
      <c r="M904" s="4" t="str">
        <f t="shared" ca="1" si="43"/>
        <v/>
      </c>
      <c r="N904" s="3">
        <f ca="1">IF(L903="买",E904/E903-1,0)-IF(M904=1,计算结果!B$17,0)</f>
        <v>9.3418214231087759E-2</v>
      </c>
      <c r="O904" s="2">
        <f t="shared" ca="1" si="44"/>
        <v>2.1895329258213714</v>
      </c>
      <c r="P904" s="3">
        <f ca="1">1-O904/MAX(O$2:O904)</f>
        <v>0.64726230177635657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2">
        <v>859.00069881201966</v>
      </c>
      <c r="J905" s="32">
        <v>29.000698812019664</v>
      </c>
      <c r="K905" s="34">
        <f ca="1">IF(ROW()&gt;计算结果!B$18+1,SUM(OFFSET(I905,0,0,-计算结果!B$18,1))/SUM(OFFSET(J905,0,0,-计算结果!B$18,1)),SUM(OFFSET(I905,0,0,-ROW(),1))/SUM(OFFSET(J905,0,0,-ROW(),1)))</f>
        <v>0.81465272721952708</v>
      </c>
      <c r="L905" s="35" t="str">
        <f ca="1">(IF(K905&gt;计算结果!B$19,"卖",IF(K905&lt;计算结果!B$20,"买",'000300'!L904)))</f>
        <v>买</v>
      </c>
      <c r="M905" s="4" t="str">
        <f t="shared" ca="1" si="43"/>
        <v/>
      </c>
      <c r="N905" s="3">
        <f ca="1">IF(L904="买",E905/E904-1,0)-IF(M905=1,计算结果!B$17,0)</f>
        <v>6.4878371142872204E-2</v>
      </c>
      <c r="O905" s="2">
        <f t="shared" ca="1" si="44"/>
        <v>2.3315862556123492</v>
      </c>
      <c r="P905" s="3">
        <f ca="1">1-O905/MAX(O$2:O905)</f>
        <v>0.62437725447492054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2">
        <v>66.434782608695656</v>
      </c>
      <c r="J906" s="32">
        <v>830.43478260869563</v>
      </c>
      <c r="K906" s="34">
        <f ca="1">IF(ROW()&gt;计算结果!B$18+1,SUM(OFFSET(I906,0,0,-计算结果!B$18,1))/SUM(OFFSET(J906,0,0,-计算结果!B$18,1)),SUM(OFFSET(I906,0,0,-ROW(),1))/SUM(OFFSET(J906,0,0,-ROW(),1)))</f>
        <v>0.76497890401481217</v>
      </c>
      <c r="L906" s="35" t="str">
        <f ca="1">(IF(K906&gt;计算结果!B$19,"卖",IF(K906&lt;计算结果!B$20,"买",'000300'!L905)))</f>
        <v>买</v>
      </c>
      <c r="M906" s="4" t="str">
        <f t="shared" ca="1" si="43"/>
        <v/>
      </c>
      <c r="N906" s="3">
        <f ca="1">IF(L905="买",E906/E905-1,0)-IF(M906=1,计算结果!B$17,0)</f>
        <v>-3.8109086296945649E-2</v>
      </c>
      <c r="O906" s="2">
        <f t="shared" ca="1" si="44"/>
        <v>2.2427316337884458</v>
      </c>
      <c r="P906" s="3">
        <f ca="1">1-O906/MAX(O$2:O906)</f>
        <v>0.63869189409923144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2">
        <v>702.84466019417482</v>
      </c>
      <c r="J907" s="32">
        <v>171.84466019417482</v>
      </c>
      <c r="K907" s="34">
        <f ca="1">IF(ROW()&gt;计算结果!B$18+1,SUM(OFFSET(I907,0,0,-计算结果!B$18,1))/SUM(OFFSET(J907,0,0,-计算结果!B$18,1)),SUM(OFFSET(I907,0,0,-ROW(),1))/SUM(OFFSET(J907,0,0,-ROW(),1)))</f>
        <v>0.80824207514773971</v>
      </c>
      <c r="L907" s="35" t="str">
        <f ca="1">(IF(K907&gt;计算结果!B$19,"卖",IF(K907&lt;计算结果!B$20,"买",'000300'!L906)))</f>
        <v>买</v>
      </c>
      <c r="M907" s="4" t="str">
        <f t="shared" ca="1" si="43"/>
        <v/>
      </c>
      <c r="N907" s="3">
        <f ca="1">IF(L906="买",E907/E906-1,0)-IF(M907=1,计算结果!B$17,0)</f>
        <v>7.2381185600993714E-3</v>
      </c>
      <c r="O907" s="2">
        <f t="shared" ca="1" si="44"/>
        <v>2.2589647912522919</v>
      </c>
      <c r="P907" s="3">
        <f ca="1">1-O907/MAX(O$2:O907)</f>
        <v>0.63607670319199672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2">
        <v>807.97548605240911</v>
      </c>
      <c r="J908" s="32">
        <v>62.97548605240911</v>
      </c>
      <c r="K908" s="34">
        <f ca="1">IF(ROW()&gt;计算结果!B$18+1,SUM(OFFSET(I908,0,0,-计算结果!B$18,1))/SUM(OFFSET(J908,0,0,-计算结果!B$18,1)),SUM(OFFSET(I908,0,0,-ROW(),1))/SUM(OFFSET(J908,0,0,-ROW(),1)))</f>
        <v>0.86650717245018605</v>
      </c>
      <c r="L908" s="35" t="str">
        <f ca="1">(IF(K908&gt;计算结果!B$19,"卖",IF(K908&lt;计算结果!B$20,"买",'000300'!L907)))</f>
        <v>买</v>
      </c>
      <c r="M908" s="4" t="str">
        <f t="shared" ca="1" si="43"/>
        <v/>
      </c>
      <c r="N908" s="3">
        <f ca="1">IF(L907="买",E908/E907-1,0)-IF(M908=1,计算结果!B$17,0)</f>
        <v>3.9591369193725745E-2</v>
      </c>
      <c r="O908" s="2">
        <f t="shared" ca="1" si="44"/>
        <v>2.3484003002983891</v>
      </c>
      <c r="P908" s="3">
        <f ca="1">1-O908/MAX(O$2:O908)</f>
        <v>0.6216684815898732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2">
        <v>484.99999999999955</v>
      </c>
      <c r="J909" s="32">
        <v>499.99999999999955</v>
      </c>
      <c r="K909" s="34">
        <f ca="1">IF(ROW()&gt;计算结果!B$18+1,SUM(OFFSET(I909,0,0,-计算结果!B$18,1))/SUM(OFFSET(J909,0,0,-计算结果!B$18,1)),SUM(OFFSET(I909,0,0,-ROW(),1))/SUM(OFFSET(J909,0,0,-ROW(),1)))</f>
        <v>0.8787593344276422</v>
      </c>
      <c r="L909" s="35" t="str">
        <f ca="1">(IF(K909&gt;计算结果!B$19,"卖",IF(K909&lt;计算结果!B$20,"买",'000300'!L908)))</f>
        <v>买</v>
      </c>
      <c r="M909" s="4" t="str">
        <f t="shared" ca="1" si="43"/>
        <v/>
      </c>
      <c r="N909" s="3">
        <f ca="1">IF(L908="买",E909/E908-1,0)-IF(M909=1,计算结果!B$17,0)</f>
        <v>9.053172208155269E-3</v>
      </c>
      <c r="O909" s="2">
        <f t="shared" ca="1" si="44"/>
        <v>2.3696607726306738</v>
      </c>
      <c r="P909" s="3">
        <f ca="1">1-O909/MAX(O$2:O909)</f>
        <v>0.61824338120193356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2">
        <v>116.11764705882354</v>
      </c>
      <c r="J910" s="32">
        <v>774.11764705882354</v>
      </c>
      <c r="K910" s="34">
        <f ca="1">IF(ROW()&gt;计算结果!B$18+1,SUM(OFFSET(I910,0,0,-计算结果!B$18,1))/SUM(OFFSET(J910,0,0,-计算结果!B$18,1)),SUM(OFFSET(I910,0,0,-ROW(),1))/SUM(OFFSET(J910,0,0,-ROW(),1)))</f>
        <v>0.82434126224763482</v>
      </c>
      <c r="L910" s="35" t="str">
        <f ca="1">(IF(K910&gt;计算结果!B$19,"卖",IF(K910&lt;计算结果!B$20,"买",'000300'!L909)))</f>
        <v>买</v>
      </c>
      <c r="M910" s="4" t="str">
        <f t="shared" ca="1" si="43"/>
        <v/>
      </c>
      <c r="N910" s="3">
        <f ca="1">IF(L909="买",E910/E909-1,0)-IF(M910=1,计算结果!B$17,0)</f>
        <v>-5.1237709813429899E-2</v>
      </c>
      <c r="O910" s="2">
        <f t="shared" ca="1" si="44"/>
        <v>2.2482447816063553</v>
      </c>
      <c r="P910" s="3">
        <f ca="1">1-O910/MAX(O$2:O910)</f>
        <v>0.63780371605526498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2">
        <v>395.47058823529397</v>
      </c>
      <c r="J911" s="32">
        <v>476.47058823529397</v>
      </c>
      <c r="K911" s="34">
        <f ca="1">IF(ROW()&gt;计算结果!B$18+1,SUM(OFFSET(I911,0,0,-计算结果!B$18,1))/SUM(OFFSET(J911,0,0,-计算结果!B$18,1)),SUM(OFFSET(I911,0,0,-ROW(),1))/SUM(OFFSET(J911,0,0,-ROW(),1)))</f>
        <v>0.78805934818025269</v>
      </c>
      <c r="L911" s="35" t="str">
        <f ca="1">(IF(K911&gt;计算结果!B$19,"卖",IF(K911&lt;计算结果!B$20,"买",'000300'!L910)))</f>
        <v>买</v>
      </c>
      <c r="M911" s="4" t="str">
        <f t="shared" ca="1" si="43"/>
        <v/>
      </c>
      <c r="N911" s="3">
        <f ca="1">IF(L910="买",E911/E910-1,0)-IF(M911=1,计算结果!B$17,0)</f>
        <v>-1.2331469911213366E-2</v>
      </c>
      <c r="O911" s="2">
        <f t="shared" ca="1" si="44"/>
        <v>2.2205206187289339</v>
      </c>
      <c r="P911" s="3">
        <f ca="1">1-O911/MAX(O$2:O911)</f>
        <v>0.64227012863268285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2">
        <v>126.1686746987952</v>
      </c>
      <c r="J912" s="32">
        <v>742.16867469879526</v>
      </c>
      <c r="K912" s="34">
        <f ca="1">IF(ROW()&gt;计算结果!B$18+1,SUM(OFFSET(I912,0,0,-计算结果!B$18,1))/SUM(OFFSET(J912,0,0,-计算结果!B$18,1)),SUM(OFFSET(I912,0,0,-ROW(),1))/SUM(OFFSET(J912,0,0,-ROW(),1)))</f>
        <v>0.76346184701737208</v>
      </c>
      <c r="L912" s="35" t="str">
        <f ca="1">(IF(K912&gt;计算结果!B$19,"卖",IF(K912&lt;计算结果!B$20,"买",'000300'!L911)))</f>
        <v>买</v>
      </c>
      <c r="M912" s="4" t="str">
        <f t="shared" ca="1" si="43"/>
        <v/>
      </c>
      <c r="N912" s="3">
        <f ca="1">IF(L911="买",E912/E911-1,0)-IF(M912=1,计算结果!B$17,0)</f>
        <v>-3.7846322147970124E-2</v>
      </c>
      <c r="O912" s="2">
        <f t="shared" ca="1" si="44"/>
        <v>2.1364820800563087</v>
      </c>
      <c r="P912" s="3">
        <f ca="1">1-O912/MAX(O$2:O912)</f>
        <v>0.65580888858640218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2">
        <v>202.82352941176475</v>
      </c>
      <c r="J913" s="32">
        <v>633.82352941176475</v>
      </c>
      <c r="K913" s="34">
        <f ca="1">IF(ROW()&gt;计算结果!B$18+1,SUM(OFFSET(I913,0,0,-计算结果!B$18,1))/SUM(OFFSET(J913,0,0,-计算结果!B$18,1)),SUM(OFFSET(I913,0,0,-ROW(),1))/SUM(OFFSET(J913,0,0,-ROW(),1)))</f>
        <v>0.75929848292969482</v>
      </c>
      <c r="L913" s="35" t="str">
        <f ca="1">(IF(K913&gt;计算结果!B$19,"卖",IF(K913&lt;计算结果!B$20,"买",'000300'!L912)))</f>
        <v>买</v>
      </c>
      <c r="M913" s="4" t="str">
        <f t="shared" ca="1" si="43"/>
        <v/>
      </c>
      <c r="N913" s="3">
        <f ca="1">IF(L912="买",E913/E912-1,0)-IF(M913=1,计算结果!B$17,0)</f>
        <v>-1.3634026734161253E-2</v>
      </c>
      <c r="O913" s="2">
        <f t="shared" ca="1" si="44"/>
        <v>2.1073532262597645</v>
      </c>
      <c r="P913" s="3">
        <f ca="1">1-O913/MAX(O$2:O913)</f>
        <v>0.66050159940107589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2">
        <v>33.833333333333336</v>
      </c>
      <c r="J914" s="32">
        <v>845.83333333333337</v>
      </c>
      <c r="K914" s="34">
        <f ca="1">IF(ROW()&gt;计算结果!B$18+1,SUM(OFFSET(I914,0,0,-计算结果!B$18,1))/SUM(OFFSET(J914,0,0,-计算结果!B$18,1)),SUM(OFFSET(I914,0,0,-ROW(),1))/SUM(OFFSET(J914,0,0,-ROW(),1)))</f>
        <v>0.70216144188329088</v>
      </c>
      <c r="L914" s="35" t="str">
        <f ca="1">(IF(K914&gt;计算结果!B$19,"卖",IF(K914&lt;计算结果!B$20,"买",'000300'!L913)))</f>
        <v>买</v>
      </c>
      <c r="M914" s="4" t="str">
        <f t="shared" ca="1" si="43"/>
        <v/>
      </c>
      <c r="N914" s="3">
        <f ca="1">IF(L913="买",E914/E913-1,0)-IF(M914=1,计算结果!B$17,0)</f>
        <v>-4.4274044003407953E-2</v>
      </c>
      <c r="O914" s="2">
        <f t="shared" ca="1" si="44"/>
        <v>2.0140521767896158</v>
      </c>
      <c r="P914" s="3">
        <f ca="1">1-O914/MAX(O$2:O914)</f>
        <v>0.67553256652827942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2">
        <v>708.81818181818187</v>
      </c>
      <c r="J915" s="32">
        <v>156.81818181818187</v>
      </c>
      <c r="K915" s="34">
        <f ca="1">IF(ROW()&gt;计算结果!B$18+1,SUM(OFFSET(I915,0,0,-计算结果!B$18,1))/SUM(OFFSET(J915,0,0,-计算结果!B$18,1)),SUM(OFFSET(I915,0,0,-ROW(),1))/SUM(OFFSET(J915,0,0,-ROW(),1)))</f>
        <v>0.73477121871248297</v>
      </c>
      <c r="L915" s="35" t="str">
        <f ca="1">(IF(K915&gt;计算结果!B$19,"卖",IF(K915&lt;计算结果!B$20,"买",'000300'!L914)))</f>
        <v>买</v>
      </c>
      <c r="M915" s="4" t="str">
        <f t="shared" ca="1" si="43"/>
        <v/>
      </c>
      <c r="N915" s="3">
        <f ca="1">IF(L914="买",E915/E914-1,0)-IF(M915=1,计算结果!B$17,0)</f>
        <v>4.1180727440533582E-2</v>
      </c>
      <c r="O915" s="2">
        <f t="shared" ca="1" si="44"/>
        <v>2.0969923105330022</v>
      </c>
      <c r="P915" s="3">
        <f ca="1">1-O915/MAX(O$2:O915)</f>
        <v>0.66217076158715105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2">
        <v>146.37037037037035</v>
      </c>
      <c r="J916" s="32">
        <v>770.37037037037032</v>
      </c>
      <c r="K916" s="34">
        <f ca="1">IF(ROW()&gt;计算结果!B$18+1,SUM(OFFSET(I916,0,0,-计算结果!B$18,1))/SUM(OFFSET(J916,0,0,-计算结果!B$18,1)),SUM(OFFSET(I916,0,0,-ROW(),1))/SUM(OFFSET(J916,0,0,-ROW(),1)))</f>
        <v>0.69560128902287488</v>
      </c>
      <c r="L916" s="35" t="str">
        <f ca="1">(IF(K916&gt;计算结果!B$19,"卖",IF(K916&lt;计算结果!B$20,"买",'000300'!L915)))</f>
        <v>买</v>
      </c>
      <c r="M916" s="4" t="str">
        <f t="shared" ca="1" si="43"/>
        <v/>
      </c>
      <c r="N916" s="3">
        <f ca="1">IF(L915="买",E916/E915-1,0)-IF(M916=1,计算结果!B$17,0)</f>
        <v>-2.5620879480632075E-2</v>
      </c>
      <c r="O916" s="2">
        <f t="shared" ca="1" si="44"/>
        <v>2.0432655232730239</v>
      </c>
      <c r="P916" s="3">
        <f ca="1">1-O916/MAX(O$2:O916)</f>
        <v>0.67082624378956024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2">
        <v>349.05405405405406</v>
      </c>
      <c r="J917" s="32">
        <v>554.05405405405406</v>
      </c>
      <c r="K917" s="34">
        <f ca="1">IF(ROW()&gt;计算结果!B$18+1,SUM(OFFSET(I917,0,0,-计算结果!B$18,1))/SUM(OFFSET(J917,0,0,-计算结果!B$18,1)),SUM(OFFSET(I917,0,0,-ROW(),1))/SUM(OFFSET(J917,0,0,-ROW(),1)))</f>
        <v>0.706888682134591</v>
      </c>
      <c r="L917" s="35" t="str">
        <f ca="1">(IF(K917&gt;计算结果!B$19,"卖",IF(K917&lt;计算结果!B$20,"买",'000300'!L916)))</f>
        <v>买</v>
      </c>
      <c r="M917" s="4" t="str">
        <f t="shared" ca="1" si="43"/>
        <v/>
      </c>
      <c r="N917" s="3">
        <f ca="1">IF(L916="买",E917/E916-1,0)-IF(M917=1,计算结果!B$17,0)</f>
        <v>-1.0472340821453319E-2</v>
      </c>
      <c r="O917" s="2">
        <f t="shared" ca="1" si="44"/>
        <v>2.0218677503245837</v>
      </c>
      <c r="P917" s="3">
        <f ca="1">1-O917/MAX(O$2:O917)</f>
        <v>0.67427346355407403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2">
        <v>68.521739130434781</v>
      </c>
      <c r="J918" s="32">
        <v>856.52173913043475</v>
      </c>
      <c r="K918" s="34">
        <f ca="1">IF(ROW()&gt;计算结果!B$18+1,SUM(OFFSET(I918,0,0,-计算结果!B$18,1))/SUM(OFFSET(J918,0,0,-计算结果!B$18,1)),SUM(OFFSET(I918,0,0,-ROW(),1))/SUM(OFFSET(J918,0,0,-ROW(),1)))</f>
        <v>0.6879016226449427</v>
      </c>
      <c r="L918" s="35" t="str">
        <f ca="1">(IF(K918&gt;计算结果!B$19,"卖",IF(K918&lt;计算结果!B$20,"买",'000300'!L917)))</f>
        <v>买</v>
      </c>
      <c r="M918" s="4" t="str">
        <f t="shared" ca="1" si="43"/>
        <v/>
      </c>
      <c r="N918" s="3">
        <f ca="1">IF(L917="买",E918/E917-1,0)-IF(M918=1,计算结果!B$17,0)</f>
        <v>-4.8820493533086706E-2</v>
      </c>
      <c r="O918" s="2">
        <f t="shared" ca="1" si="44"/>
        <v>1.9231591688951057</v>
      </c>
      <c r="P918" s="3">
        <f ca="1">1-O918/MAX(O$2:O918)</f>
        <v>0.69017559382018701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2">
        <v>662.43016759776538</v>
      </c>
      <c r="J919" s="32">
        <v>237.43016759776538</v>
      </c>
      <c r="K919" s="34">
        <f ca="1">IF(ROW()&gt;计算结果!B$18+1,SUM(OFFSET(I919,0,0,-计算结果!B$18,1))/SUM(OFFSET(J919,0,0,-计算结果!B$18,1)),SUM(OFFSET(I919,0,0,-ROW(),1))/SUM(OFFSET(J919,0,0,-ROW(),1)))</f>
        <v>0.7271165972157253</v>
      </c>
      <c r="L919" s="35" t="str">
        <f ca="1">(IF(K919&gt;计算结果!B$19,"卖",IF(K919&lt;计算结果!B$20,"买",'000300'!L918)))</f>
        <v>买</v>
      </c>
      <c r="M919" s="4" t="str">
        <f t="shared" ca="1" si="43"/>
        <v/>
      </c>
      <c r="N919" s="3">
        <f ca="1">IF(L918="买",E919/E918-1,0)-IF(M919=1,计算结果!B$17,0)</f>
        <v>6.7878521610191811E-3</v>
      </c>
      <c r="O919" s="2">
        <f t="shared" ca="1" si="44"/>
        <v>1.9362132890156742</v>
      </c>
      <c r="P919" s="3">
        <f ca="1">1-O919/MAX(O$2:O919)</f>
        <v>0.68807255155516289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2">
        <v>872.98813447593932</v>
      </c>
      <c r="J920" s="32">
        <v>53.988134475939319</v>
      </c>
      <c r="K920" s="34">
        <f ca="1">IF(ROW()&gt;计算结果!B$18+1,SUM(OFFSET(I920,0,0,-计算结果!B$18,1))/SUM(OFFSET(J920,0,0,-计算结果!B$18,1)),SUM(OFFSET(I920,0,0,-ROW(),1))/SUM(OFFSET(J920,0,0,-ROW(),1)))</f>
        <v>0.7367721595180301</v>
      </c>
      <c r="L920" s="35" t="str">
        <f ca="1">(IF(K920&gt;计算结果!B$19,"卖",IF(K920&lt;计算结果!B$20,"买",'000300'!L919)))</f>
        <v>买</v>
      </c>
      <c r="M920" s="4" t="str">
        <f t="shared" ca="1" si="43"/>
        <v/>
      </c>
      <c r="N920" s="3">
        <f ca="1">IF(L919="买",E920/E919-1,0)-IF(M920=1,计算结果!B$17,0)</f>
        <v>3.4621384855394233E-2</v>
      </c>
      <c r="O920" s="2">
        <f t="shared" ca="1" si="44"/>
        <v>2.0032476744568144</v>
      </c>
      <c r="P920" s="3">
        <f ca="1">1-O920/MAX(O$2:O920)</f>
        <v>0.67727319131559316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2">
        <v>366</v>
      </c>
      <c r="J921" s="32">
        <v>488</v>
      </c>
      <c r="K921" s="34">
        <f ca="1">IF(ROW()&gt;计算结果!B$18+1,SUM(OFFSET(I921,0,0,-计算结果!B$18,1))/SUM(OFFSET(J921,0,0,-计算结果!B$18,1)),SUM(OFFSET(I921,0,0,-ROW(),1))/SUM(OFFSET(J921,0,0,-ROW(),1)))</f>
        <v>0.75421067534992803</v>
      </c>
      <c r="L921" s="35" t="str">
        <f ca="1">(IF(K921&gt;计算结果!B$19,"卖",IF(K921&lt;计算结果!B$20,"买",'000300'!L920)))</f>
        <v>买</v>
      </c>
      <c r="M921" s="4" t="str">
        <f t="shared" ca="1" si="43"/>
        <v/>
      </c>
      <c r="N921" s="3">
        <f ca="1">IF(L920="买",E921/E920-1,0)-IF(M921=1,计算结果!B$17,0)</f>
        <v>-8.0770589382779256E-3</v>
      </c>
      <c r="O921" s="2">
        <f t="shared" ca="1" si="44"/>
        <v>1.9870673249222586</v>
      </c>
      <c r="P921" s="3">
        <f ca="1">1-O921/MAX(O$2:O921)</f>
        <v>0.67987987477029943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2">
        <v>154.5</v>
      </c>
      <c r="J922" s="32">
        <v>772.5</v>
      </c>
      <c r="K922" s="34">
        <f ca="1">IF(ROW()&gt;计算结果!B$18+1,SUM(OFFSET(I922,0,0,-计算结果!B$18,1))/SUM(OFFSET(J922,0,0,-计算结果!B$18,1)),SUM(OFFSET(I922,0,0,-ROW(),1))/SUM(OFFSET(J922,0,0,-ROW(),1)))</f>
        <v>0.75548739519030217</v>
      </c>
      <c r="L922" s="35" t="str">
        <f ca="1">(IF(K922&gt;计算结果!B$19,"卖",IF(K922&lt;计算结果!B$20,"买",'000300'!L921)))</f>
        <v>买</v>
      </c>
      <c r="M922" s="4" t="str">
        <f t="shared" ca="1" si="43"/>
        <v/>
      </c>
      <c r="N922" s="3">
        <f ca="1">IF(L921="买",E922/E921-1,0)-IF(M922=1,计算结果!B$17,0)</f>
        <v>-2.556061677146404E-2</v>
      </c>
      <c r="O922" s="2">
        <f t="shared" ca="1" si="44"/>
        <v>1.9362766585308224</v>
      </c>
      <c r="P922" s="3">
        <f ca="1">1-O922/MAX(O$2:O922)</f>
        <v>0.68806234261212884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2">
        <v>577.07317073170725</v>
      </c>
      <c r="J923" s="32">
        <v>317.07317073170725</v>
      </c>
      <c r="K923" s="34">
        <f ca="1">IF(ROW()&gt;计算结果!B$18+1,SUM(OFFSET(I923,0,0,-计算结果!B$18,1))/SUM(OFFSET(J923,0,0,-计算结果!B$18,1)),SUM(OFFSET(I923,0,0,-ROW(),1))/SUM(OFFSET(J923,0,0,-ROW(),1)))</f>
        <v>0.75966201792580834</v>
      </c>
      <c r="L923" s="35" t="str">
        <f ca="1">(IF(K923&gt;计算结果!B$19,"卖",IF(K923&lt;计算结果!B$20,"买",'000300'!L922)))</f>
        <v>买</v>
      </c>
      <c r="M923" s="4" t="str">
        <f t="shared" ca="1" si="43"/>
        <v/>
      </c>
      <c r="N923" s="3">
        <f ca="1">IF(L922="买",E923/E922-1,0)-IF(M923=1,计算结果!B$17,0)</f>
        <v>7.9636942814120815E-4</v>
      </c>
      <c r="O923" s="2">
        <f t="shared" ca="1" si="44"/>
        <v>1.9378186500660999</v>
      </c>
      <c r="P923" s="3">
        <f ca="1">1-O923/MAX(O$2:O923)</f>
        <v>0.68781392499829919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2">
        <v>209.14285714285717</v>
      </c>
      <c r="J924" s="32">
        <v>697.14285714285711</v>
      </c>
      <c r="K924" s="34">
        <f ca="1">IF(ROW()&gt;计算结果!B$18+1,SUM(OFFSET(I924,0,0,-计算结果!B$18,1))/SUM(OFFSET(J924,0,0,-计算结果!B$18,1)),SUM(OFFSET(I924,0,0,-ROW(),1))/SUM(OFFSET(J924,0,0,-ROW(),1)))</f>
        <v>0.73708740954493257</v>
      </c>
      <c r="L924" s="35" t="str">
        <f ca="1">(IF(K924&gt;计算结果!B$19,"卖",IF(K924&lt;计算结果!B$20,"买",'000300'!L923)))</f>
        <v>买</v>
      </c>
      <c r="M924" s="4" t="str">
        <f t="shared" ca="1" si="43"/>
        <v/>
      </c>
      <c r="N924" s="3">
        <f ca="1">IF(L923="买",E924/E923-1,0)-IF(M924=1,计算结果!B$17,0)</f>
        <v>-2.8984401399622883E-2</v>
      </c>
      <c r="O924" s="2">
        <f t="shared" ca="1" si="44"/>
        <v>1.8816521364729086</v>
      </c>
      <c r="P924" s="3">
        <f ca="1">1-O924/MAX(O$2:O924)</f>
        <v>0.69686245150752124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2">
        <v>35.875</v>
      </c>
      <c r="J925" s="32">
        <v>896.875</v>
      </c>
      <c r="K925" s="34">
        <f ca="1">IF(ROW()&gt;计算结果!B$18+1,SUM(OFFSET(I925,0,0,-计算结果!B$18,1))/SUM(OFFSET(J925,0,0,-计算结果!B$18,1)),SUM(OFFSET(I925,0,0,-ROW(),1))/SUM(OFFSET(J925,0,0,-ROW(),1)))</f>
        <v>0.73701717819062351</v>
      </c>
      <c r="L925" s="35" t="str">
        <f ca="1">(IF(K925&gt;计算结果!B$19,"卖",IF(K925&lt;计算结果!B$20,"买",'000300'!L924)))</f>
        <v>买</v>
      </c>
      <c r="M925" s="4" t="str">
        <f t="shared" ca="1" si="43"/>
        <v/>
      </c>
      <c r="N925" s="3">
        <f ca="1">IF(L924="买",E925/E924-1,0)-IF(M925=1,计算结果!B$17,0)</f>
        <v>-7.1244948361023686E-2</v>
      </c>
      <c r="O925" s="2">
        <f t="shared" ca="1" si="44"/>
        <v>1.7475939271764864</v>
      </c>
      <c r="P925" s="3">
        <f ca="1">1-O925/MAX(O$2:O925)</f>
        <v>0.71845947049615522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2">
        <v>728.8905109489051</v>
      </c>
      <c r="J926" s="32">
        <v>194.8905109489051</v>
      </c>
      <c r="K926" s="34">
        <f ca="1">IF(ROW()&gt;计算结果!B$18+1,SUM(OFFSET(I926,0,0,-计算结果!B$18,1))/SUM(OFFSET(J926,0,0,-计算结果!B$18,1)),SUM(OFFSET(I926,0,0,-ROW(),1))/SUM(OFFSET(J926,0,0,-ROW(),1)))</f>
        <v>0.785994492634429</v>
      </c>
      <c r="L926" s="35" t="str">
        <f ca="1">(IF(K926&gt;计算结果!B$19,"卖",IF(K926&lt;计算结果!B$20,"买",'000300'!L925)))</f>
        <v>买</v>
      </c>
      <c r="M926" s="4" t="str">
        <f t="shared" ca="1" si="43"/>
        <v/>
      </c>
      <c r="N926" s="3">
        <f ca="1">IF(L925="买",E926/E925-1,0)-IF(M926=1,计算结果!B$17,0)</f>
        <v>3.0912508234270275E-2</v>
      </c>
      <c r="O926" s="2">
        <f t="shared" ca="1" si="44"/>
        <v>1.8016164388404903</v>
      </c>
      <c r="P926" s="3">
        <f ca="1">1-O926/MAX(O$2:O926)</f>
        <v>0.70975634655958686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2">
        <v>120.52941176470588</v>
      </c>
      <c r="J927" s="32">
        <v>803.52941176470586</v>
      </c>
      <c r="K927" s="34">
        <f ca="1">IF(ROW()&gt;计算结果!B$18+1,SUM(OFFSET(I927,0,0,-计算结果!B$18,1))/SUM(OFFSET(J927,0,0,-计算结果!B$18,1)),SUM(OFFSET(I927,0,0,-ROW(),1))/SUM(OFFSET(J927,0,0,-ROW(),1)))</f>
        <v>0.77095871812682504</v>
      </c>
      <c r="L927" s="35" t="str">
        <f ca="1">(IF(K927&gt;计算结果!B$19,"卖",IF(K927&lt;计算结果!B$20,"买",'000300'!L926)))</f>
        <v>买</v>
      </c>
      <c r="M927" s="4" t="str">
        <f t="shared" ca="1" si="43"/>
        <v/>
      </c>
      <c r="N927" s="3">
        <f ca="1">IF(L926="买",E927/E926-1,0)-IF(M927=1,计算结果!B$17,0)</f>
        <v>-2.7904468232287094E-2</v>
      </c>
      <c r="O927" s="2">
        <f t="shared" ca="1" si="44"/>
        <v>1.7513432901560997</v>
      </c>
      <c r="P927" s="3">
        <f ca="1">1-O927/MAX(O$2:O927)</f>
        <v>0.71785544136663781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2">
        <v>656.69325153374234</v>
      </c>
      <c r="J928" s="32">
        <v>249.69325153374234</v>
      </c>
      <c r="K928" s="34">
        <f ca="1">IF(ROW()&gt;计算结果!B$18+1,SUM(OFFSET(I928,0,0,-计算结果!B$18,1))/SUM(OFFSET(J928,0,0,-计算结果!B$18,1)),SUM(OFFSET(I928,0,0,-ROW(),1))/SUM(OFFSET(J928,0,0,-ROW(),1)))</f>
        <v>0.78889442355702266</v>
      </c>
      <c r="L928" s="35" t="str">
        <f ca="1">(IF(K928&gt;计算结果!B$19,"卖",IF(K928&lt;计算结果!B$20,"买",'000300'!L927)))</f>
        <v>买</v>
      </c>
      <c r="M928" s="4" t="str">
        <f t="shared" ca="1" si="43"/>
        <v/>
      </c>
      <c r="N928" s="3">
        <f ca="1">IF(L927="买",E928/E927-1,0)-IF(M928=1,计算结果!B$17,0)</f>
        <v>2.3784540048968239E-2</v>
      </c>
      <c r="O928" s="2">
        <f t="shared" ca="1" si="44"/>
        <v>1.7929981847803091</v>
      </c>
      <c r="P928" s="3">
        <f ca="1">1-O928/MAX(O$2:O928)</f>
        <v>0.71114476281222405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2">
        <v>242.99999999999997</v>
      </c>
      <c r="J929" s="32">
        <v>675</v>
      </c>
      <c r="K929" s="34">
        <f ca="1">IF(ROW()&gt;计算结果!B$18+1,SUM(OFFSET(I929,0,0,-计算结果!B$18,1))/SUM(OFFSET(J929,0,0,-计算结果!B$18,1)),SUM(OFFSET(I929,0,0,-ROW(),1))/SUM(OFFSET(J929,0,0,-ROW(),1)))</f>
        <v>0.76440055585605804</v>
      </c>
      <c r="L929" s="35" t="str">
        <f ca="1">(IF(K929&gt;计算结果!B$19,"卖",IF(K929&lt;计算结果!B$20,"买",'000300'!L928)))</f>
        <v>买</v>
      </c>
      <c r="M929" s="4" t="str">
        <f t="shared" ca="1" si="43"/>
        <v/>
      </c>
      <c r="N929" s="3">
        <f ca="1">IF(L928="买",E929/E928-1,0)-IF(M929=1,计算结果!B$17,0)</f>
        <v>-2.0027567357421394E-2</v>
      </c>
      <c r="O929" s="2">
        <f t="shared" ca="1" si="44"/>
        <v>1.7570887928628871</v>
      </c>
      <c r="P929" s="3">
        <f ca="1">1-O929/MAX(O$2:O929)</f>
        <v>0.71692983053154624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2">
        <v>273.42857142857139</v>
      </c>
      <c r="J930" s="32">
        <v>621.42857142857133</v>
      </c>
      <c r="K930" s="34">
        <f ca="1">IF(ROW()&gt;计算结果!B$18+1,SUM(OFFSET(I930,0,0,-计算结果!B$18,1))/SUM(OFFSET(J930,0,0,-计算结果!B$18,1)),SUM(OFFSET(I930,0,0,-ROW(),1))/SUM(OFFSET(J930,0,0,-ROW(),1)))</f>
        <v>0.755201027847065</v>
      </c>
      <c r="L930" s="35" t="str">
        <f ca="1">(IF(K930&gt;计算结果!B$19,"卖",IF(K930&lt;计算结果!B$20,"买",'000300'!L929)))</f>
        <v>买</v>
      </c>
      <c r="M930" s="4" t="str">
        <f t="shared" ca="1" si="43"/>
        <v/>
      </c>
      <c r="N930" s="3">
        <f ca="1">IF(L929="买",E930/E929-1,0)-IF(M930=1,计算结果!B$17,0)</f>
        <v>-6.0829736845269267E-3</v>
      </c>
      <c r="O930" s="2">
        <f t="shared" ca="1" si="44"/>
        <v>1.7464004679745251</v>
      </c>
      <c r="P930" s="3">
        <f ca="1">1-O930/MAX(O$2:O930)</f>
        <v>0.71865173892329737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2">
        <v>256.3770491803279</v>
      </c>
      <c r="J931" s="32">
        <v>657.37704918032796</v>
      </c>
      <c r="K931" s="34">
        <f ca="1">IF(ROW()&gt;计算结果!B$18+1,SUM(OFFSET(I931,0,0,-计算结果!B$18,1))/SUM(OFFSET(J931,0,0,-计算结果!B$18,1)),SUM(OFFSET(I931,0,0,-ROW(),1))/SUM(OFFSET(J931,0,0,-ROW(),1)))</f>
        <v>0.77151675582540036</v>
      </c>
      <c r="L931" s="35" t="str">
        <f ca="1">(IF(K931&gt;计算结果!B$19,"卖",IF(K931&lt;计算结果!B$20,"买",'000300'!L930)))</f>
        <v>买</v>
      </c>
      <c r="M931" s="4" t="str">
        <f t="shared" ca="1" si="43"/>
        <v/>
      </c>
      <c r="N931" s="3">
        <f ca="1">IF(L930="买",E931/E930-1,0)-IF(M931=1,计算结果!B$17,0)</f>
        <v>-1.5590793086348032E-2</v>
      </c>
      <c r="O931" s="2">
        <f t="shared" ca="1" si="44"/>
        <v>1.7191726996324328</v>
      </c>
      <c r="P931" s="3">
        <f ca="1">1-O931/MAX(O$2:O931)</f>
        <v>0.72303818144694809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2">
        <v>876.98531571218791</v>
      </c>
      <c r="J932" s="32">
        <v>59.985315712187912</v>
      </c>
      <c r="K932" s="34">
        <f ca="1">IF(ROW()&gt;计算结果!B$18+1,SUM(OFFSET(I932,0,0,-计算结果!B$18,1))/SUM(OFFSET(J932,0,0,-计算结果!B$18,1)),SUM(OFFSET(I932,0,0,-ROW(),1))/SUM(OFFSET(J932,0,0,-ROW(),1)))</f>
        <v>0.78448432232812415</v>
      </c>
      <c r="L932" s="35" t="str">
        <f ca="1">(IF(K932&gt;计算结果!B$19,"卖",IF(K932&lt;计算结果!B$20,"买",'000300'!L931)))</f>
        <v>买</v>
      </c>
      <c r="M932" s="4" t="str">
        <f t="shared" ca="1" si="43"/>
        <v/>
      </c>
      <c r="N932" s="3">
        <f ca="1">IF(L931="买",E932/E931-1,0)-IF(M932=1,计算结果!B$17,0)</f>
        <v>3.9108959551776623E-2</v>
      </c>
      <c r="O932" s="2">
        <f t="shared" ca="1" si="44"/>
        <v>1.7864077552048763</v>
      </c>
      <c r="P932" s="3">
        <f ca="1">1-O932/MAX(O$2:O932)</f>
        <v>0.71220649288777027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2">
        <v>203</v>
      </c>
      <c r="J933" s="32">
        <v>700</v>
      </c>
      <c r="K933" s="34">
        <f ca="1">IF(ROW()&gt;计算结果!B$18+1,SUM(OFFSET(I933,0,0,-计算结果!B$18,1))/SUM(OFFSET(J933,0,0,-计算结果!B$18,1)),SUM(OFFSET(I933,0,0,-ROW(),1))/SUM(OFFSET(J933,0,0,-ROW(),1)))</f>
        <v>0.73587713758532192</v>
      </c>
      <c r="L933" s="35" t="str">
        <f ca="1">(IF(K933&gt;计算结果!B$19,"卖",IF(K933&lt;计算结果!B$20,"买",'000300'!L932)))</f>
        <v>买</v>
      </c>
      <c r="M933" s="4" t="str">
        <f t="shared" ca="1" si="43"/>
        <v/>
      </c>
      <c r="N933" s="3">
        <f ca="1">IF(L932="买",E933/E932-1,0)-IF(M933=1,计算结果!B$17,0)</f>
        <v>-2.461836799848649E-2</v>
      </c>
      <c r="O933" s="2">
        <f t="shared" ca="1" si="44"/>
        <v>1.7424293116918925</v>
      </c>
      <c r="P933" s="3">
        <f ca="1">1-O933/MAX(O$2:O933)</f>
        <v>0.71929149935343417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2">
        <v>760.85340314136124</v>
      </c>
      <c r="J934" s="32">
        <v>157.85340314136124</v>
      </c>
      <c r="K934" s="34">
        <f ca="1">IF(ROW()&gt;计算结果!B$18+1,SUM(OFFSET(I934,0,0,-计算结果!B$18,1))/SUM(OFFSET(J934,0,0,-计算结果!B$18,1)),SUM(OFFSET(I934,0,0,-ROW(),1))/SUM(OFFSET(J934,0,0,-ROW(),1)))</f>
        <v>0.77810533867430653</v>
      </c>
      <c r="L934" s="35" t="str">
        <f ca="1">(IF(K934&gt;计算结果!B$19,"卖",IF(K934&lt;计算结果!B$20,"买",'000300'!L933)))</f>
        <v>买</v>
      </c>
      <c r="M934" s="4" t="str">
        <f t="shared" ca="1" si="43"/>
        <v/>
      </c>
      <c r="N934" s="3">
        <f ca="1">IF(L933="买",E934/E933-1,0)-IF(M934=1,计算结果!B$17,0)</f>
        <v>1.7002266968929147E-2</v>
      </c>
      <c r="O934" s="2">
        <f t="shared" ca="1" si="44"/>
        <v>1.7720545600237656</v>
      </c>
      <c r="P934" s="3">
        <f ca="1">1-O934/MAX(O$2:O934)</f>
        <v>0.71451881848499343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2">
        <v>932.00015135462388</v>
      </c>
      <c r="J935" s="32">
        <v>7.0001513546238812</v>
      </c>
      <c r="K935" s="34">
        <f ca="1">IF(ROW()&gt;计算结果!B$18+1,SUM(OFFSET(I935,0,0,-计算结果!B$18,1))/SUM(OFFSET(J935,0,0,-计算结果!B$18,1)),SUM(OFFSET(I935,0,0,-ROW(),1))/SUM(OFFSET(J935,0,0,-ROW(),1)))</f>
        <v>0.82856784293114993</v>
      </c>
      <c r="L935" s="35" t="str">
        <f ca="1">(IF(K935&gt;计算结果!B$19,"卖",IF(K935&lt;计算结果!B$20,"买",'000300'!L934)))</f>
        <v>买</v>
      </c>
      <c r="M935" s="4" t="str">
        <f t="shared" ca="1" si="43"/>
        <v/>
      </c>
      <c r="N935" s="3">
        <f ca="1">IF(L934="买",E935/E934-1,0)-IF(M935=1,计算结果!B$17,0)</f>
        <v>7.380962314418027E-2</v>
      </c>
      <c r="O935" s="2">
        <f t="shared" ca="1" si="44"/>
        <v>1.902849239290046</v>
      </c>
      <c r="P935" s="3">
        <f ca="1">1-O935/MAX(O$2:O935)</f>
        <v>0.69344756006261554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2">
        <v>307.0408163265306</v>
      </c>
      <c r="J936" s="32">
        <v>602.0408163265306</v>
      </c>
      <c r="K936" s="34">
        <f ca="1">IF(ROW()&gt;计算结果!B$18+1,SUM(OFFSET(I936,0,0,-计算结果!B$18,1))/SUM(OFFSET(J936,0,0,-计算结果!B$18,1)),SUM(OFFSET(I936,0,0,-ROW(),1))/SUM(OFFSET(J936,0,0,-ROW(),1)))</f>
        <v>0.81865274574147451</v>
      </c>
      <c r="L936" s="35" t="str">
        <f ca="1">(IF(K936&gt;计算结果!B$19,"卖",IF(K936&lt;计算结果!B$20,"买",'000300'!L935)))</f>
        <v>买</v>
      </c>
      <c r="M936" s="4" t="str">
        <f t="shared" ca="1" si="43"/>
        <v/>
      </c>
      <c r="N936" s="3">
        <f ca="1">IF(L935="买",E936/E935-1,0)-IF(M936=1,计算结果!B$17,0)</f>
        <v>-1.1272874610777861E-2</v>
      </c>
      <c r="O936" s="2">
        <f t="shared" ca="1" si="44"/>
        <v>1.8813986584123152</v>
      </c>
      <c r="P936" s="3">
        <f ca="1">1-O936/MAX(O$2:O936)</f>
        <v>0.69690328727965767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2">
        <v>821.97023004059542</v>
      </c>
      <c r="J937" s="32">
        <v>97.970230040595425</v>
      </c>
      <c r="K937" s="34">
        <f ca="1">IF(ROW()&gt;计算结果!B$18+1,SUM(OFFSET(I937,0,0,-计算结果!B$18,1))/SUM(OFFSET(J937,0,0,-计算结果!B$18,1)),SUM(OFFSET(I937,0,0,-ROW(),1))/SUM(OFFSET(J937,0,0,-ROW(),1)))</f>
        <v>0.87643253450709102</v>
      </c>
      <c r="L937" s="35" t="str">
        <f ca="1">(IF(K937&gt;计算结果!B$19,"卖",IF(K937&lt;计算结果!B$20,"买",'000300'!L936)))</f>
        <v>买</v>
      </c>
      <c r="M937" s="4" t="str">
        <f t="shared" ca="1" si="43"/>
        <v/>
      </c>
      <c r="N937" s="3">
        <f ca="1">IF(L936="买",E937/E936-1,0)-IF(M937=1,计算结果!B$17,0)</f>
        <v>1.1485606502896761E-2</v>
      </c>
      <c r="O937" s="2">
        <f t="shared" ca="1" si="44"/>
        <v>1.9030076630779169</v>
      </c>
      <c r="P937" s="3">
        <f ca="1">1-O937/MAX(O$2:O937)</f>
        <v>0.69342203770503019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2">
        <v>919.00061881188117</v>
      </c>
      <c r="J938" s="32">
        <v>14.000618811881168</v>
      </c>
      <c r="K938" s="34">
        <f ca="1">IF(ROW()&gt;计算结果!B$18+1,SUM(OFFSET(I938,0,0,-计算结果!B$18,1))/SUM(OFFSET(J938,0,0,-计算结果!B$18,1)),SUM(OFFSET(I938,0,0,-ROW(),1))/SUM(OFFSET(J938,0,0,-ROW(),1)))</f>
        <v>0.91016955890219386</v>
      </c>
      <c r="L938" s="35" t="str">
        <f ca="1">(IF(K938&gt;计算结果!B$19,"卖",IF(K938&lt;计算结果!B$20,"买",'000300'!L937)))</f>
        <v>买</v>
      </c>
      <c r="M938" s="4" t="str">
        <f t="shared" ca="1" si="43"/>
        <v/>
      </c>
      <c r="N938" s="3">
        <f ca="1">IF(L937="买",E938/E937-1,0)-IF(M938=1,计算结果!B$17,0)</f>
        <v>4.0103894950660912E-2</v>
      </c>
      <c r="O938" s="2">
        <f t="shared" ca="1" si="44"/>
        <v>1.9793256824882963</v>
      </c>
      <c r="P938" s="3">
        <f ca="1">1-O938/MAX(O$2:O938)</f>
        <v>0.68112706731096506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2">
        <v>928</v>
      </c>
      <c r="J939" s="32">
        <v>4</v>
      </c>
      <c r="K939" s="34">
        <f ca="1">IF(ROW()&gt;计算结果!B$18+1,SUM(OFFSET(I939,0,0,-计算结果!B$18,1))/SUM(OFFSET(J939,0,0,-计算结果!B$18,1)),SUM(OFFSET(I939,0,0,-ROW(),1))/SUM(OFFSET(J939,0,0,-ROW(),1)))</f>
        <v>0.949413870885503</v>
      </c>
      <c r="L939" s="35" t="str">
        <f ca="1">(IF(K939&gt;计算结果!B$19,"卖",IF(K939&lt;计算结果!B$20,"买",'000300'!L938)))</f>
        <v>买</v>
      </c>
      <c r="M939" s="4" t="str">
        <f t="shared" ca="1" si="43"/>
        <v/>
      </c>
      <c r="N939" s="3">
        <f ca="1">IF(L938="买",E939/E938-1,0)-IF(M939=1,计算结果!B$17,0)</f>
        <v>3.7122214633313444E-2</v>
      </c>
      <c r="O939" s="2">
        <f t="shared" ca="1" si="44"/>
        <v>2.0528026353028563</v>
      </c>
      <c r="P939" s="3">
        <f ca="1">1-O939/MAX(O$2:O939)</f>
        <v>0.66928979786292864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2">
        <v>884.99825479930189</v>
      </c>
      <c r="J940" s="32">
        <v>36.99825479930189</v>
      </c>
      <c r="K940" s="34">
        <f ca="1">IF(ROW()&gt;计算结果!B$18+1,SUM(OFFSET(I940,0,0,-计算结果!B$18,1))/SUM(OFFSET(J940,0,0,-计算结果!B$18,1)),SUM(OFFSET(I940,0,0,-ROW(),1))/SUM(OFFSET(J940,0,0,-ROW(),1)))</f>
        <v>0.94957328332916391</v>
      </c>
      <c r="L940" s="35" t="str">
        <f ca="1">(IF(K940&gt;计算结果!B$19,"卖",IF(K940&lt;计算结果!B$20,"买",'000300'!L939)))</f>
        <v>买</v>
      </c>
      <c r="M940" s="4" t="str">
        <f t="shared" ca="1" si="43"/>
        <v/>
      </c>
      <c r="N940" s="3">
        <f ca="1">IF(L939="买",E940/E939-1,0)-IF(M940=1,计算结果!B$17,0)</f>
        <v>2.2416587348545125E-2</v>
      </c>
      <c r="O940" s="2">
        <f t="shared" ca="1" si="44"/>
        <v>2.0988194648864464</v>
      </c>
      <c r="P940" s="3">
        <f ca="1">1-O940/MAX(O$2:O940)</f>
        <v>0.66187640372966805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2">
        <v>93.438202247191001</v>
      </c>
      <c r="J941" s="32">
        <v>849.43820224719104</v>
      </c>
      <c r="K941" s="34">
        <f ca="1">IF(ROW()&gt;计算结果!B$18+1,SUM(OFFSET(I941,0,0,-计算结果!B$18,1))/SUM(OFFSET(J941,0,0,-计算结果!B$18,1)),SUM(OFFSET(I941,0,0,-ROW(),1))/SUM(OFFSET(J941,0,0,-ROW(),1)))</f>
        <v>0.94280211079354237</v>
      </c>
      <c r="L941" s="35" t="str">
        <f ca="1">(IF(K941&gt;计算结果!B$19,"卖",IF(K941&lt;计算结果!B$20,"买",'000300'!L940)))</f>
        <v>买</v>
      </c>
      <c r="M941" s="4" t="str">
        <f t="shared" ca="1" si="43"/>
        <v/>
      </c>
      <c r="N941" s="3">
        <f ca="1">IF(L940="买",E941/E940-1,0)-IF(M941=1,计算结果!B$17,0)</f>
        <v>-7.417397167902906E-2</v>
      </c>
      <c r="O941" s="2">
        <f t="shared" ca="1" si="44"/>
        <v>1.9431416893385642</v>
      </c>
      <c r="P941" s="3">
        <f ca="1">1-O941/MAX(O$2:O941)</f>
        <v>0.68695637378343499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2">
        <v>888.01092896174862</v>
      </c>
      <c r="J942" s="32">
        <v>46.010928961748618</v>
      </c>
      <c r="K942" s="34">
        <f ca="1">IF(ROW()&gt;计算结果!B$18+1,SUM(OFFSET(I942,0,0,-计算结果!B$18,1))/SUM(OFFSET(J942,0,0,-计算结果!B$18,1)),SUM(OFFSET(I942,0,0,-ROW(),1))/SUM(OFFSET(J942,0,0,-ROW(),1)))</f>
        <v>0.97079565995655381</v>
      </c>
      <c r="L942" s="35" t="str">
        <f ca="1">(IF(K942&gt;计算结果!B$19,"卖",IF(K942&lt;计算结果!B$20,"买",'000300'!L941)))</f>
        <v>买</v>
      </c>
      <c r="M942" s="4" t="str">
        <f t="shared" ca="1" si="43"/>
        <v/>
      </c>
      <c r="N942" s="3">
        <f ca="1">IF(L941="买",E942/E941-1,0)-IF(M942=1,计算结果!B$17,0)</f>
        <v>6.1603852550793148E-2</v>
      </c>
      <c r="O942" s="2">
        <f t="shared" ca="1" si="44"/>
        <v>2.0628467034538764</v>
      </c>
      <c r="P942" s="3">
        <f ca="1">1-O942/MAX(O$2:O942)</f>
        <v>0.66767168039202418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2">
        <v>458.57142857142816</v>
      </c>
      <c r="J943" s="32">
        <v>428.57142857142816</v>
      </c>
      <c r="K943" s="34">
        <f ca="1">IF(ROW()&gt;计算结果!B$18+1,SUM(OFFSET(I943,0,0,-计算结果!B$18,1))/SUM(OFFSET(J943,0,0,-计算结果!B$18,1)),SUM(OFFSET(I943,0,0,-ROW(),1))/SUM(OFFSET(J943,0,0,-ROW(),1)))</f>
        <v>0.9766744723742834</v>
      </c>
      <c r="L943" s="35" t="str">
        <f ca="1">(IF(K943&gt;计算结果!B$19,"卖",IF(K943&lt;计算结果!B$20,"买",'000300'!L942)))</f>
        <v>买</v>
      </c>
      <c r="M943" s="4" t="str">
        <f t="shared" ca="1" si="43"/>
        <v/>
      </c>
      <c r="N943" s="3">
        <f ca="1">IF(L942="买",E943/E942-1,0)-IF(M943=1,计算结果!B$17,0)</f>
        <v>-1.0613569804829082E-2</v>
      </c>
      <c r="O943" s="2">
        <f t="shared" ca="1" si="44"/>
        <v>2.0409525359701073</v>
      </c>
      <c r="P943" s="3">
        <f ca="1">1-O943/MAX(O$2:O943)</f>
        <v>0.67119887021030489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2">
        <v>246.07936507936509</v>
      </c>
      <c r="J944" s="32">
        <v>665.07936507936506</v>
      </c>
      <c r="K944" s="34">
        <f ca="1">IF(ROW()&gt;计算结果!B$18+1,SUM(OFFSET(I944,0,0,-计算结果!B$18,1))/SUM(OFFSET(J944,0,0,-计算结果!B$18,1)),SUM(OFFSET(I944,0,0,-ROW(),1))/SUM(OFFSET(J944,0,0,-ROW(),1)))</f>
        <v>0.9429260434066814</v>
      </c>
      <c r="L944" s="35" t="str">
        <f ca="1">(IF(K944&gt;计算结果!B$19,"卖",IF(K944&lt;计算结果!B$20,"买",'000300'!L943)))</f>
        <v>买</v>
      </c>
      <c r="M944" s="4" t="str">
        <f t="shared" ca="1" si="43"/>
        <v/>
      </c>
      <c r="N944" s="3">
        <f ca="1">IF(L943="买",E944/E943-1,0)-IF(M944=1,计算结果!B$17,0)</f>
        <v>-6.0545530756612731E-3</v>
      </c>
      <c r="O944" s="2">
        <f t="shared" ca="1" si="44"/>
        <v>2.028595480516171</v>
      </c>
      <c r="P944" s="3">
        <f ca="1">1-O944/MAX(O$2:O944)</f>
        <v>0.67318961410195399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2">
        <v>112.81395348837211</v>
      </c>
      <c r="J945" s="32">
        <v>805.81395348837214</v>
      </c>
      <c r="K945" s="34">
        <f ca="1">IF(ROW()&gt;计算结果!B$18+1,SUM(OFFSET(I945,0,0,-计算结果!B$18,1))/SUM(OFFSET(J945,0,0,-计算结果!B$18,1)),SUM(OFFSET(I945,0,0,-ROW(),1))/SUM(OFFSET(J945,0,0,-ROW(),1)))</f>
        <v>0.94716025246868174</v>
      </c>
      <c r="L945" s="35" t="str">
        <f ca="1">(IF(K945&gt;计算结果!B$19,"卖",IF(K945&lt;计算结果!B$20,"买",'000300'!L944)))</f>
        <v>买</v>
      </c>
      <c r="M945" s="4" t="str">
        <f t="shared" ca="1" si="43"/>
        <v/>
      </c>
      <c r="N945" s="3">
        <f ca="1">IF(L944="买",E945/E944-1,0)-IF(M945=1,计算结果!B$17,0)</f>
        <v>-4.3259594008527968E-2</v>
      </c>
      <c r="O945" s="2">
        <f t="shared" ca="1" si="44"/>
        <v>1.9408392636215068</v>
      </c>
      <c r="P945" s="3">
        <f ca="1">1-O945/MAX(O$2:O945)</f>
        <v>0.68732729871367382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2">
        <v>325.81818181818187</v>
      </c>
      <c r="J946" s="32">
        <v>581.81818181818187</v>
      </c>
      <c r="K946" s="34">
        <f ca="1">IF(ROW()&gt;计算结果!B$18+1,SUM(OFFSET(I946,0,0,-计算结果!B$18,1))/SUM(OFFSET(J946,0,0,-计算结果!B$18,1)),SUM(OFFSET(I946,0,0,-ROW(),1))/SUM(OFFSET(J946,0,0,-ROW(),1)))</f>
        <v>0.96657844966477491</v>
      </c>
      <c r="L946" s="35" t="str">
        <f ca="1">(IF(K946&gt;计算结果!B$19,"卖",IF(K946&lt;计算结果!B$20,"买",'000300'!L945)))</f>
        <v>买</v>
      </c>
      <c r="M946" s="4" t="str">
        <f t="shared" ca="1" si="43"/>
        <v/>
      </c>
      <c r="N946" s="3">
        <f ca="1">IF(L945="买",E946/E945-1,0)-IF(M946=1,计算结果!B$17,0)</f>
        <v>-1.8229903571973516E-3</v>
      </c>
      <c r="O946" s="2">
        <f t="shared" ca="1" si="44"/>
        <v>1.9373011323590548</v>
      </c>
      <c r="P946" s="3">
        <f ca="1">1-O946/MAX(O$2:O946)</f>
        <v>0.68789729803307764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2">
        <v>520.52173913043487</v>
      </c>
      <c r="J947" s="32">
        <v>356.52173913043487</v>
      </c>
      <c r="K947" s="34">
        <f ca="1">IF(ROW()&gt;计算结果!B$18+1,SUM(OFFSET(I947,0,0,-计算结果!B$18,1))/SUM(OFFSET(J947,0,0,-计算结果!B$18,1)),SUM(OFFSET(I947,0,0,-ROW(),1))/SUM(OFFSET(J947,0,0,-ROW(),1)))</f>
        <v>0.95361267096533908</v>
      </c>
      <c r="L947" s="35" t="str">
        <f ca="1">(IF(K947&gt;计算结果!B$19,"卖",IF(K947&lt;计算结果!B$20,"买",'000300'!L946)))</f>
        <v>买</v>
      </c>
      <c r="M947" s="4" t="str">
        <f t="shared" ca="1" si="43"/>
        <v/>
      </c>
      <c r="N947" s="3">
        <f ca="1">IF(L946="买",E947/E946-1,0)-IF(M947=1,计算结果!B$17,0)</f>
        <v>5.015564605378664E-3</v>
      </c>
      <c r="O947" s="2">
        <f t="shared" ca="1" si="44"/>
        <v>1.9470177913484747</v>
      </c>
      <c r="P947" s="3">
        <f ca="1">1-O947/MAX(O$2:O947)</f>
        <v>0.68633192676784938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2">
        <v>704</v>
      </c>
      <c r="J948" s="32">
        <v>176</v>
      </c>
      <c r="K948" s="34">
        <f ca="1">IF(ROW()&gt;计算结果!B$18+1,SUM(OFFSET(I948,0,0,-计算结果!B$18,1))/SUM(OFFSET(J948,0,0,-计算结果!B$18,1)),SUM(OFFSET(I948,0,0,-ROW(),1))/SUM(OFFSET(J948,0,0,-ROW(),1)))</f>
        <v>0.96237032528462574</v>
      </c>
      <c r="L948" s="35" t="str">
        <f ca="1">(IF(K948&gt;计算结果!B$19,"卖",IF(K948&lt;计算结果!B$20,"买",'000300'!L947)))</f>
        <v>买</v>
      </c>
      <c r="M948" s="4" t="str">
        <f t="shared" ca="1" si="43"/>
        <v/>
      </c>
      <c r="N948" s="3">
        <f ca="1">IF(L947="买",E948/E947-1,0)-IF(M948=1,计算结果!B$17,0)</f>
        <v>1.4635284162105577E-2</v>
      </c>
      <c r="O948" s="2">
        <f t="shared" ca="1" si="44"/>
        <v>1.9755129499935349</v>
      </c>
      <c r="P948" s="3">
        <f ca="1">1-O948/MAX(O$2:O948)</f>
        <v>0.68174130538351663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2">
        <v>289.09433962264148</v>
      </c>
      <c r="J949" s="32">
        <v>615.09433962264143</v>
      </c>
      <c r="K949" s="34">
        <f ca="1">IF(ROW()&gt;计算结果!B$18+1,SUM(OFFSET(I949,0,0,-计算结果!B$18,1))/SUM(OFFSET(J949,0,0,-计算结果!B$18,1)),SUM(OFFSET(I949,0,0,-ROW(),1))/SUM(OFFSET(J949,0,0,-ROW(),1)))</f>
        <v>0.97572151142518093</v>
      </c>
      <c r="L949" s="35" t="str">
        <f ca="1">(IF(K949&gt;计算结果!B$19,"卖",IF(K949&lt;计算结果!B$20,"买",'000300'!L948)))</f>
        <v>买</v>
      </c>
      <c r="M949" s="4" t="str">
        <f t="shared" ca="1" si="43"/>
        <v/>
      </c>
      <c r="N949" s="3">
        <f ca="1">IF(L948="买",E949/E948-1,0)-IF(M949=1,计算结果!B$17,0)</f>
        <v>-2.1679043235122708E-2</v>
      </c>
      <c r="O949" s="2">
        <f t="shared" ca="1" si="44"/>
        <v>1.9326857193390803</v>
      </c>
      <c r="P949" s="3">
        <f ca="1">1-O949/MAX(O$2:O949)</f>
        <v>0.688640849384061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2">
        <v>850.98311444652904</v>
      </c>
      <c r="J950" s="32">
        <v>72.983114446529044</v>
      </c>
      <c r="K950" s="34">
        <f ca="1">IF(ROW()&gt;计算结果!B$18+1,SUM(OFFSET(I950,0,0,-计算结果!B$18,1))/SUM(OFFSET(J950,0,0,-计算结果!B$18,1)),SUM(OFFSET(I950,0,0,-ROW(),1))/SUM(OFFSET(J950,0,0,-ROW(),1)))</f>
        <v>1.0088922335511497</v>
      </c>
      <c r="L950" s="35" t="str">
        <f ca="1">(IF(K950&gt;计算结果!B$19,"卖",IF(K950&lt;计算结果!B$20,"买",'000300'!L949)))</f>
        <v>买</v>
      </c>
      <c r="M950" s="4" t="str">
        <f t="shared" ca="1" si="43"/>
        <v/>
      </c>
      <c r="N950" s="3">
        <f ca="1">IF(L949="买",E950/E949-1,0)-IF(M950=1,计算结果!B$17,0)</f>
        <v>1.873305936871561E-2</v>
      </c>
      <c r="O950" s="2">
        <f t="shared" ca="1" si="44"/>
        <v>1.9688908356605281</v>
      </c>
      <c r="P950" s="3">
        <f ca="1">1-O950/MAX(O$2:O950)</f>
        <v>0.68280813993057987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2">
        <v>614.48275862068965</v>
      </c>
      <c r="J951" s="32">
        <v>284.48275862068965</v>
      </c>
      <c r="K951" s="34">
        <f ca="1">IF(ROW()&gt;计算结果!B$18+1,SUM(OFFSET(I951,0,0,-计算结果!B$18,1))/SUM(OFFSET(J951,0,0,-计算结果!B$18,1)),SUM(OFFSET(I951,0,0,-ROW(),1))/SUM(OFFSET(J951,0,0,-ROW(),1)))</f>
        <v>1.0494909785741307</v>
      </c>
      <c r="L951" s="35" t="str">
        <f ca="1">(IF(K951&gt;计算结果!B$19,"卖",IF(K951&lt;计算结果!B$20,"买",'000300'!L950)))</f>
        <v>买</v>
      </c>
      <c r="M951" s="4" t="str">
        <f t="shared" ca="1" si="43"/>
        <v/>
      </c>
      <c r="N951" s="3">
        <f ca="1">IF(L950="买",E951/E950-1,0)-IF(M951=1,计算结果!B$17,0)</f>
        <v>2.3763544684047844E-3</v>
      </c>
      <c r="O951" s="2">
        <f t="shared" ca="1" si="44"/>
        <v>1.9735696181956512</v>
      </c>
      <c r="P951" s="3">
        <f ca="1">1-O951/MAX(O$2:O951)</f>
        <v>0.68205437963656224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2">
        <v>910.99946609717028</v>
      </c>
      <c r="J952" s="32">
        <v>11.999466097170284</v>
      </c>
      <c r="K952" s="34">
        <f ca="1">IF(ROW()&gt;计算结果!B$18+1,SUM(OFFSET(I952,0,0,-计算结果!B$18,1))/SUM(OFFSET(J952,0,0,-计算结果!B$18,1)),SUM(OFFSET(I952,0,0,-ROW(),1))/SUM(OFFSET(J952,0,0,-ROW(),1)))</f>
        <v>1.1131105686922385</v>
      </c>
      <c r="L952" s="35" t="str">
        <f ca="1">(IF(K952&gt;计算结果!B$19,"卖",IF(K952&lt;计算结果!B$20,"买",'000300'!L951)))</f>
        <v>买</v>
      </c>
      <c r="M952" s="4" t="str">
        <f t="shared" ca="1" si="43"/>
        <v/>
      </c>
      <c r="N952" s="3">
        <f ca="1">IF(L951="买",E952/E951-1,0)-IF(M952=1,计算结果!B$17,0)</f>
        <v>4.497412542879009E-2</v>
      </c>
      <c r="O952" s="2">
        <f t="shared" ca="1" si="44"/>
        <v>2.0623291857468318</v>
      </c>
      <c r="P952" s="3">
        <f ca="1">1-O952/MAX(O$2:O952)</f>
        <v>0.66775505342680253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2">
        <v>484.99999999999955</v>
      </c>
      <c r="J953" s="32">
        <v>499.99999999999955</v>
      </c>
      <c r="K953" s="34">
        <f ca="1">IF(ROW()&gt;计算结果!B$18+1,SUM(OFFSET(I953,0,0,-计算结果!B$18,1))/SUM(OFFSET(J953,0,0,-计算结果!B$18,1)),SUM(OFFSET(I953,0,0,-ROW(),1))/SUM(OFFSET(J953,0,0,-ROW(),1)))</f>
        <v>1.1438690925102803</v>
      </c>
      <c r="L953" s="35" t="str">
        <f ca="1">(IF(K953&gt;计算结果!B$19,"卖",IF(K953&lt;计算结果!B$20,"买",'000300'!L952)))</f>
        <v>买</v>
      </c>
      <c r="M953" s="4" t="str">
        <f t="shared" ca="1" si="43"/>
        <v/>
      </c>
      <c r="N953" s="3">
        <f ca="1">IF(L952="买",E953/E952-1,0)-IF(M953=1,计算结果!B$17,0)</f>
        <v>1.5496730118248259E-2</v>
      </c>
      <c r="O953" s="2">
        <f t="shared" ca="1" si="44"/>
        <v>2.0942885445533372</v>
      </c>
      <c r="P953" s="3">
        <f ca="1">1-O953/MAX(O$2:O953)</f>
        <v>0.66260634315660583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2">
        <v>821.95631067961165</v>
      </c>
      <c r="J954" s="32">
        <v>88.956310679611647</v>
      </c>
      <c r="K954" s="34">
        <f ca="1">IF(ROW()&gt;计算结果!B$18+1,SUM(OFFSET(I954,0,0,-计算结果!B$18,1))/SUM(OFFSET(J954,0,0,-计算结果!B$18,1)),SUM(OFFSET(I954,0,0,-ROW(),1))/SUM(OFFSET(J954,0,0,-ROW(),1)))</f>
        <v>1.1388942499739774</v>
      </c>
      <c r="L954" s="35" t="str">
        <f ca="1">(IF(K954&gt;计算结果!B$19,"卖",IF(K954&lt;计算结果!B$20,"买",'000300'!L953)))</f>
        <v>买</v>
      </c>
      <c r="M954" s="4" t="str">
        <f t="shared" ca="1" si="43"/>
        <v/>
      </c>
      <c r="N954" s="3">
        <f ca="1">IF(L953="买",E954/E953-1,0)-IF(M954=1,计算结果!B$17,0)</f>
        <v>1.5255203158961672E-2</v>
      </c>
      <c r="O954" s="2">
        <f t="shared" ca="1" si="44"/>
        <v>2.1262373417739844</v>
      </c>
      <c r="P954" s="3">
        <f ca="1">1-O954/MAX(O$2:O954)</f>
        <v>0.65745933437691484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2">
        <v>929</v>
      </c>
      <c r="J955" s="32">
        <v>2</v>
      </c>
      <c r="K955" s="34">
        <f ca="1">IF(ROW()&gt;计算结果!B$18+1,SUM(OFFSET(I955,0,0,-计算结果!B$18,1))/SUM(OFFSET(J955,0,0,-计算结果!B$18,1)),SUM(OFFSET(I955,0,0,-ROW(),1))/SUM(OFFSET(J955,0,0,-ROW(),1)))</f>
        <v>1.143645503830131</v>
      </c>
      <c r="L955" s="35" t="str">
        <f ca="1">(IF(K955&gt;计算结果!B$19,"卖",IF(K955&lt;计算结果!B$20,"买",'000300'!L954)))</f>
        <v>买</v>
      </c>
      <c r="M955" s="4" t="str">
        <f t="shared" ca="1" si="43"/>
        <v/>
      </c>
      <c r="N955" s="3">
        <f ca="1">IF(L954="买",E955/E954-1,0)-IF(M955=1,计算结果!B$17,0)</f>
        <v>4.0662037175016597E-2</v>
      </c>
      <c r="O955" s="2">
        <f t="shared" ca="1" si="44"/>
        <v>2.2126944836081064</v>
      </c>
      <c r="P955" s="3">
        <f ca="1">1-O955/MAX(O$2:O955)</f>
        <v>0.64353093309739418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2">
        <v>224.94117647058826</v>
      </c>
      <c r="J956" s="32">
        <v>702.94117647058829</v>
      </c>
      <c r="K956" s="34">
        <f ca="1">IF(ROW()&gt;计算结果!B$18+1,SUM(OFFSET(I956,0,0,-计算结果!B$18,1))/SUM(OFFSET(J956,0,0,-计算结果!B$18,1)),SUM(OFFSET(I956,0,0,-ROW(),1))/SUM(OFFSET(J956,0,0,-ROW(),1)))</f>
        <v>1.1580833680612526</v>
      </c>
      <c r="L956" s="35" t="str">
        <f ca="1">(IF(K956&gt;计算结果!B$19,"卖",IF(K956&lt;计算结果!B$20,"买",'000300'!L955)))</f>
        <v>买</v>
      </c>
      <c r="M956" s="4" t="str">
        <f t="shared" ca="1" si="43"/>
        <v/>
      </c>
      <c r="N956" s="3">
        <f ca="1">IF(L955="买",E956/E955-1,0)-IF(M956=1,计算结果!B$17,0)</f>
        <v>-2.5865854589888548E-2</v>
      </c>
      <c r="O956" s="2">
        <f t="shared" ca="1" si="44"/>
        <v>2.1554612498432504</v>
      </c>
      <c r="P956" s="3">
        <f ca="1">1-O956/MAX(O$2:O956)</f>
        <v>0.65275131014769028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2">
        <v>827.9829545454545</v>
      </c>
      <c r="J957" s="32">
        <v>102.9829545454545</v>
      </c>
      <c r="K957" s="34">
        <f ca="1">IF(ROW()&gt;计算结果!B$18+1,SUM(OFFSET(I957,0,0,-计算结果!B$18,1))/SUM(OFFSET(J957,0,0,-计算结果!B$18,1)),SUM(OFFSET(I957,0,0,-ROW(),1))/SUM(OFFSET(J957,0,0,-ROW(),1)))</f>
        <v>1.1678358338143024</v>
      </c>
      <c r="L957" s="35" t="str">
        <f ca="1">(IF(K957&gt;计算结果!B$19,"卖",IF(K957&lt;计算结果!B$20,"买",'000300'!L956)))</f>
        <v>买</v>
      </c>
      <c r="M957" s="4" t="str">
        <f t="shared" ca="1" si="43"/>
        <v/>
      </c>
      <c r="N957" s="3">
        <f ca="1">IF(L956="买",E957/E956-1,0)-IF(M957=1,计算结果!B$17,0)</f>
        <v>2.7214150966509143E-2</v>
      </c>
      <c r="O957" s="2">
        <f t="shared" ca="1" si="44"/>
        <v>2.2141202976989449</v>
      </c>
      <c r="P957" s="3">
        <f ca="1">1-O957/MAX(O$2:O957)</f>
        <v>0.64330123187912691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2">
        <v>178.10526315789471</v>
      </c>
      <c r="J958" s="32">
        <v>742.10526315789468</v>
      </c>
      <c r="K958" s="34">
        <f ca="1">IF(ROW()&gt;计算结果!B$18+1,SUM(OFFSET(I958,0,0,-计算结果!B$18,1))/SUM(OFFSET(J958,0,0,-计算结果!B$18,1)),SUM(OFFSET(I958,0,0,-ROW(),1))/SUM(OFFSET(J958,0,0,-ROW(),1)))</f>
        <v>1.1022235856195934</v>
      </c>
      <c r="L958" s="35" t="str">
        <f ca="1">(IF(K958&gt;计算结果!B$19,"卖",IF(K958&lt;计算结果!B$20,"买",'000300'!L957)))</f>
        <v>买</v>
      </c>
      <c r="M958" s="4" t="str">
        <f t="shared" ca="1" si="43"/>
        <v/>
      </c>
      <c r="N958" s="3">
        <f ca="1">IF(L957="买",E958/E957-1,0)-IF(M958=1,计算结果!B$17,0)</f>
        <v>-2.3874374520008179E-2</v>
      </c>
      <c r="O958" s="2">
        <f t="shared" ca="1" si="44"/>
        <v>2.1612595604793281</v>
      </c>
      <c r="P958" s="3">
        <f ca="1">1-O958/MAX(O$2:O958)</f>
        <v>0.65181719186007026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2">
        <v>84.666666666666671</v>
      </c>
      <c r="J959" s="32">
        <v>846.66666666666663</v>
      </c>
      <c r="K959" s="34">
        <f ca="1">IF(ROW()&gt;计算结果!B$18+1,SUM(OFFSET(I959,0,0,-计算结果!B$18,1))/SUM(OFFSET(J959,0,0,-计算结果!B$18,1)),SUM(OFFSET(I959,0,0,-ROW(),1))/SUM(OFFSET(J959,0,0,-ROW(),1)))</f>
        <v>1.0667138023651779</v>
      </c>
      <c r="L959" s="35" t="str">
        <f ca="1">(IF(K959&gt;计算结果!B$19,"卖",IF(K959&lt;计算结果!B$20,"买",'000300'!L958)))</f>
        <v>买</v>
      </c>
      <c r="M959" s="4" t="str">
        <f t="shared" ca="1" si="43"/>
        <v/>
      </c>
      <c r="N959" s="3">
        <f ca="1">IF(L958="买",E959/E958-1,0)-IF(M959=1,计算结果!B$17,0)</f>
        <v>-4.2006704653185567E-2</v>
      </c>
      <c r="O959" s="2">
        <f t="shared" ca="1" si="44"/>
        <v>2.0704721684433993</v>
      </c>
      <c r="P959" s="3">
        <f ca="1">1-O959/MAX(O$2:O959)</f>
        <v>0.66644320424692105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2">
        <v>661.69696969696975</v>
      </c>
      <c r="J960" s="32">
        <v>249.69696969696975</v>
      </c>
      <c r="K960" s="34">
        <f ca="1">IF(ROW()&gt;计算结果!B$18+1,SUM(OFFSET(I960,0,0,-计算结果!B$18,1))/SUM(OFFSET(J960,0,0,-计算结果!B$18,1)),SUM(OFFSET(I960,0,0,-ROW(),1))/SUM(OFFSET(J960,0,0,-ROW(),1)))</f>
        <v>1.1180846106811724</v>
      </c>
      <c r="L960" s="35" t="str">
        <f ca="1">(IF(K960&gt;计算结果!B$19,"卖",IF(K960&lt;计算结果!B$20,"买",'000300'!L959)))</f>
        <v>买</v>
      </c>
      <c r="M960" s="4" t="str">
        <f t="shared" ca="1" si="43"/>
        <v/>
      </c>
      <c r="N960" s="3">
        <f ca="1">IF(L959="买",E960/E959-1,0)-IF(M960=1,计算结果!B$17,0)</f>
        <v>7.4730409410419529E-3</v>
      </c>
      <c r="O960" s="2">
        <f t="shared" ca="1" si="44"/>
        <v>2.0859448917254646</v>
      </c>
      <c r="P960" s="3">
        <f ca="1">1-O960/MAX(O$2:O960)</f>
        <v>0.66395052065609561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2">
        <v>648.375</v>
      </c>
      <c r="J961" s="32">
        <v>249.375</v>
      </c>
      <c r="K961" s="34">
        <f ca="1">IF(ROW()&gt;计算结果!B$18+1,SUM(OFFSET(I961,0,0,-计算结果!B$18,1))/SUM(OFFSET(J961,0,0,-计算结果!B$18,1)),SUM(OFFSET(I961,0,0,-ROW(),1))/SUM(OFFSET(J961,0,0,-ROW(),1)))</f>
        <v>1.1418979248524324</v>
      </c>
      <c r="L961" s="35" t="str">
        <f ca="1">(IF(K961&gt;计算结果!B$19,"卖",IF(K961&lt;计算结果!B$20,"买",'000300'!L960)))</f>
        <v>买</v>
      </c>
      <c r="M961" s="4" t="str">
        <f t="shared" ca="1" si="43"/>
        <v/>
      </c>
      <c r="N961" s="3">
        <f ca="1">IF(L960="买",E961/E960-1,0)-IF(M961=1,计算结果!B$17,0)</f>
        <v>9.8327620339944133E-3</v>
      </c>
      <c r="O961" s="2">
        <f t="shared" ca="1" si="44"/>
        <v>2.1064554914618272</v>
      </c>
      <c r="P961" s="3">
        <f ca="1">1-O961/MAX(O$2:O961)</f>
        <v>0.66064622609405932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2">
        <v>673.16748768472917</v>
      </c>
      <c r="J962" s="32">
        <v>222.16748768472917</v>
      </c>
      <c r="K962" s="34">
        <f ca="1">IF(ROW()&gt;计算结果!B$18+1,SUM(OFFSET(I962,0,0,-计算结果!B$18,1))/SUM(OFFSET(J962,0,0,-计算结果!B$18,1)),SUM(OFFSET(I962,0,0,-ROW(),1))/SUM(OFFSET(J962,0,0,-ROW(),1)))</f>
        <v>1.1968414491624564</v>
      </c>
      <c r="L962" s="35" t="str">
        <f ca="1">(IF(K962&gt;计算结果!B$19,"卖",IF(K962&lt;计算结果!B$20,"买",'000300'!L961)))</f>
        <v>买</v>
      </c>
      <c r="M962" s="4" t="str">
        <f t="shared" ca="1" si="43"/>
        <v/>
      </c>
      <c r="N962" s="3">
        <f ca="1">IF(L961="买",E962/E961-1,0)-IF(M962=1,计算结果!B$17,0)</f>
        <v>3.4946977863572481E-3</v>
      </c>
      <c r="O962" s="2">
        <f t="shared" ca="1" si="44"/>
        <v>2.113816916804899</v>
      </c>
      <c r="P962" s="3">
        <f ca="1">1-O962/MAX(O$2:O962)</f>
        <v>0.65946028721159822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2">
        <v>792.92465753424665</v>
      </c>
      <c r="J963" s="32">
        <v>115.92465753424665</v>
      </c>
      <c r="K963" s="34">
        <f ca="1">IF(ROW()&gt;计算结果!B$18+1,SUM(OFFSET(I963,0,0,-计算结果!B$18,1))/SUM(OFFSET(J963,0,0,-计算结果!B$18,1)),SUM(OFFSET(I963,0,0,-ROW(),1))/SUM(OFFSET(J963,0,0,-ROW(),1)))</f>
        <v>1.256606511747679</v>
      </c>
      <c r="L963" s="35" t="str">
        <f ca="1">(IF(K963&gt;计算结果!B$19,"卖",IF(K963&lt;计算结果!B$20,"买",'000300'!L962)))</f>
        <v>买</v>
      </c>
      <c r="M963" s="4" t="str">
        <f t="shared" ca="1" si="43"/>
        <v/>
      </c>
      <c r="N963" s="3">
        <f ca="1">IF(L962="买",E963/E962-1,0)-IF(M963=1,计算结果!B$17,0)</f>
        <v>2.1824504601732686E-2</v>
      </c>
      <c r="O963" s="2">
        <f t="shared" ca="1" si="44"/>
        <v>2.1599499238329281</v>
      </c>
      <c r="P963" s="3">
        <f ca="1">1-O963/MAX(O$2:O963)</f>
        <v>0.65202817668277491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2">
        <v>559.65822784810121</v>
      </c>
      <c r="J964" s="32">
        <v>312.65822784810121</v>
      </c>
      <c r="K964" s="34">
        <f ca="1">IF(ROW()&gt;计算结果!B$18+1,SUM(OFFSET(I964,0,0,-计算结果!B$18,1))/SUM(OFFSET(J964,0,0,-计算结果!B$18,1)),SUM(OFFSET(I964,0,0,-ROW(),1))/SUM(OFFSET(J964,0,0,-ROW(),1)))</f>
        <v>1.3172714138480535</v>
      </c>
      <c r="L964" s="35" t="str">
        <f ca="1">(IF(K964&gt;计算结果!B$19,"卖",IF(K964&lt;计算结果!B$20,"买",'000300'!L963)))</f>
        <v>买</v>
      </c>
      <c r="M964" s="4" t="str">
        <f t="shared" ref="M964:M1027" ca="1" si="46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47">IFERROR(O963*(1+N964),O963)</f>
        <v>2.1673535955194323</v>
      </c>
      <c r="P964" s="3">
        <f ca="1">1-O964/MAX(O$2:O964)</f>
        <v>0.65083543183829118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2">
        <v>398.39130434782612</v>
      </c>
      <c r="J965" s="32">
        <v>517.39130434782612</v>
      </c>
      <c r="K965" s="34">
        <f ca="1">IF(ROW()&gt;计算结果!B$18+1,SUM(OFFSET(I965,0,0,-计算结果!B$18,1))/SUM(OFFSET(J965,0,0,-计算结果!B$18,1)),SUM(OFFSET(I965,0,0,-ROW(),1))/SUM(OFFSET(J965,0,0,-ROW(),1)))</f>
        <v>1.2781430862133458</v>
      </c>
      <c r="L965" s="35" t="str">
        <f ca="1">(IF(K965&gt;计算结果!B$19,"卖",IF(K965&lt;计算结果!B$20,"买",'000300'!L964)))</f>
        <v>买</v>
      </c>
      <c r="M965" s="4" t="str">
        <f t="shared" ca="1" si="46"/>
        <v/>
      </c>
      <c r="N965" s="3">
        <f ca="1">IF(L964="买",E965/E964-1,0)-IF(M965=1,计算结果!B$17,0)</f>
        <v>-1.684120246965326E-2</v>
      </c>
      <c r="O965" s="2">
        <f t="shared" ca="1" si="47"/>
        <v>2.1308527547939584</v>
      </c>
      <c r="P965" s="3">
        <f ca="1">1-O965/MAX(O$2:O965)</f>
        <v>0.65671578302593159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2">
        <v>35.958333333333336</v>
      </c>
      <c r="J966" s="32">
        <v>898.95833333333337</v>
      </c>
      <c r="K966" s="34">
        <f ca="1">IF(ROW()&gt;计算结果!B$18+1,SUM(OFFSET(I966,0,0,-计算结果!B$18,1))/SUM(OFFSET(J966,0,0,-计算结果!B$18,1)),SUM(OFFSET(I966,0,0,-ROW(),1))/SUM(OFFSET(J966,0,0,-ROW(),1)))</f>
        <v>1.2645414832449919</v>
      </c>
      <c r="L966" s="35" t="str">
        <f ca="1">(IF(K966&gt;计算结果!B$19,"卖",IF(K966&lt;计算结果!B$20,"买",'000300'!L965)))</f>
        <v>买</v>
      </c>
      <c r="M966" s="4" t="str">
        <f t="shared" ca="1" si="46"/>
        <v/>
      </c>
      <c r="N966" s="3">
        <f ca="1">IF(L965="买",E966/E965-1,0)-IF(M966=1,计算结果!B$17,0)</f>
        <v>-4.8871155609526373E-2</v>
      </c>
      <c r="O966" s="2">
        <f t="shared" ca="1" si="47"/>
        <v>2.0267155182334351</v>
      </c>
      <c r="P966" s="3">
        <f ca="1">1-O966/MAX(O$2:O966)</f>
        <v>0.67349247941196566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2">
        <v>201.83333333333337</v>
      </c>
      <c r="J967" s="32">
        <v>720.83333333333337</v>
      </c>
      <c r="K967" s="34">
        <f ca="1">IF(ROW()&gt;计算结果!B$18+1,SUM(OFFSET(I967,0,0,-计算结果!B$18,1))/SUM(OFFSET(J967,0,0,-计算结果!B$18,1)),SUM(OFFSET(I967,0,0,-ROW(),1))/SUM(OFFSET(J967,0,0,-ROW(),1)))</f>
        <v>1.2469588003531564</v>
      </c>
      <c r="L967" s="35" t="str">
        <f ca="1">(IF(K967&gt;计算结果!B$19,"卖",IF(K967&lt;计算结果!B$20,"买",'000300'!L966)))</f>
        <v>买</v>
      </c>
      <c r="M967" s="4" t="str">
        <f t="shared" ca="1" si="46"/>
        <v/>
      </c>
      <c r="N967" s="3">
        <f ca="1">IF(L966="买",E967/E966-1,0)-IF(M967=1,计算结果!B$17,0)</f>
        <v>-1.6613252038875537E-2</v>
      </c>
      <c r="O967" s="2">
        <f t="shared" ca="1" si="47"/>
        <v>1.9930451825179227</v>
      </c>
      <c r="P967" s="3">
        <f ca="1">1-O967/MAX(O$2:O967)</f>
        <v>0.67891683114408297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2">
        <v>369.48387096774184</v>
      </c>
      <c r="J968" s="32">
        <v>535.48387096774184</v>
      </c>
      <c r="K968" s="34">
        <f ca="1">IF(ROW()&gt;计算结果!B$18+1,SUM(OFFSET(I968,0,0,-计算结果!B$18,1))/SUM(OFFSET(J968,0,0,-计算结果!B$18,1)),SUM(OFFSET(I968,0,0,-ROW(),1))/SUM(OFFSET(J968,0,0,-ROW(),1)))</f>
        <v>1.2819412168668085</v>
      </c>
      <c r="L968" s="35" t="str">
        <f ca="1">(IF(K968&gt;计算结果!B$19,"卖",IF(K968&lt;计算结果!B$20,"买",'000300'!L967)))</f>
        <v>买</v>
      </c>
      <c r="M968" s="4" t="str">
        <f t="shared" ca="1" si="46"/>
        <v/>
      </c>
      <c r="N968" s="3">
        <f ca="1">IF(L967="买",E968/E967-1,0)-IF(M968=1,计算结果!B$17,0)</f>
        <v>-8.637729390006732E-3</v>
      </c>
      <c r="O968" s="2">
        <f t="shared" ca="1" si="47"/>
        <v>1.9758297975692762</v>
      </c>
      <c r="P968" s="3">
        <f ca="1">1-O968/MAX(O$2:O968)</f>
        <v>0.68169026066834626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2">
        <v>297.91666666666669</v>
      </c>
      <c r="J969" s="32">
        <v>572.91666666666674</v>
      </c>
      <c r="K969" s="34">
        <f ca="1">IF(ROW()&gt;计算结果!B$18+1,SUM(OFFSET(I969,0,0,-计算结果!B$18,1))/SUM(OFFSET(J969,0,0,-计算结果!B$18,1)),SUM(OFFSET(I969,0,0,-ROW(),1))/SUM(OFFSET(J969,0,0,-ROW(),1)))</f>
        <v>1.2429568701039144</v>
      </c>
      <c r="L969" s="35" t="str">
        <f ca="1">(IF(K969&gt;计算结果!B$19,"卖",IF(K969&lt;计算结果!B$20,"买",'000300'!L968)))</f>
        <v>买</v>
      </c>
      <c r="M969" s="4" t="str">
        <f t="shared" ca="1" si="46"/>
        <v/>
      </c>
      <c r="N969" s="3">
        <f ca="1">IF(L968="买",E969/E968-1,0)-IF(M969=1,计算结果!B$17,0)</f>
        <v>-4.6344553312273051E-3</v>
      </c>
      <c r="O969" s="2">
        <f t="shared" ca="1" si="47"/>
        <v>1.9666729026303336</v>
      </c>
      <c r="P969" s="3">
        <f ca="1">1-O969/MAX(O$2:O969)</f>
        <v>0.68316545293677344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2">
        <v>387.00000000000011</v>
      </c>
      <c r="J970" s="32">
        <v>430.00000000000011</v>
      </c>
      <c r="K970" s="34">
        <f ca="1">IF(ROW()&gt;计算结果!B$18+1,SUM(OFFSET(I970,0,0,-计算结果!B$18,1))/SUM(OFFSET(J970,0,0,-计算结果!B$18,1)),SUM(OFFSET(I970,0,0,-ROW(),1))/SUM(OFFSET(J970,0,0,-ROW(),1)))</f>
        <v>1.197030283321143</v>
      </c>
      <c r="L970" s="35" t="str">
        <f ca="1">(IF(K970&gt;计算结果!B$19,"卖",IF(K970&lt;计算结果!B$20,"买",'000300'!L969)))</f>
        <v>买</v>
      </c>
      <c r="M970" s="4" t="str">
        <f t="shared" ca="1" si="46"/>
        <v/>
      </c>
      <c r="N970" s="3">
        <f ca="1">IF(L969="买",E970/E969-1,0)-IF(M970=1,计算结果!B$17,0)</f>
        <v>-3.9417861554158495E-3</v>
      </c>
      <c r="O970" s="2">
        <f t="shared" ca="1" si="47"/>
        <v>1.9589206986105139</v>
      </c>
      <c r="P970" s="3">
        <f ca="1">1-O970/MAX(O$2:O970)</f>
        <v>0.68441434696794468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2">
        <v>251.99999999999997</v>
      </c>
      <c r="J971" s="32">
        <v>600</v>
      </c>
      <c r="K971" s="34">
        <f ca="1">IF(ROW()&gt;计算结果!B$18+1,SUM(OFFSET(I971,0,0,-计算结果!B$18,1))/SUM(OFFSET(J971,0,0,-计算结果!B$18,1)),SUM(OFFSET(I971,0,0,-ROW(),1))/SUM(OFFSET(J971,0,0,-ROW(),1)))</f>
        <v>1.18514409960393</v>
      </c>
      <c r="L971" s="35" t="str">
        <f ca="1">(IF(K971&gt;计算结果!B$19,"卖",IF(K971&lt;计算结果!B$20,"买",'000300'!L970)))</f>
        <v>买</v>
      </c>
      <c r="M971" s="4" t="str">
        <f t="shared" ca="1" si="46"/>
        <v/>
      </c>
      <c r="N971" s="3">
        <f ca="1">IF(L970="买",E971/E970-1,0)-IF(M971=1,计算结果!B$17,0)</f>
        <v>-1.1494748646725172E-2</v>
      </c>
      <c r="O971" s="2">
        <f t="shared" ca="1" si="47"/>
        <v>1.9364033975611188</v>
      </c>
      <c r="P971" s="3">
        <f ca="1">1-O971/MAX(O$2:O971)</f>
        <v>0.68804192472606074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2">
        <v>181.23287671232879</v>
      </c>
      <c r="J972" s="32">
        <v>671.23287671232879</v>
      </c>
      <c r="K972" s="34">
        <f ca="1">IF(ROW()&gt;计算结果!B$18+1,SUM(OFFSET(I972,0,0,-计算结果!B$18,1))/SUM(OFFSET(J972,0,0,-计算结果!B$18,1)),SUM(OFFSET(I972,0,0,-ROW(),1))/SUM(OFFSET(J972,0,0,-ROW(),1)))</f>
        <v>1.1922098837267825</v>
      </c>
      <c r="L972" s="35" t="str">
        <f ca="1">(IF(K972&gt;计算结果!B$19,"卖",IF(K972&lt;计算结果!B$20,"买",'000300'!L971)))</f>
        <v>买</v>
      </c>
      <c r="M972" s="4" t="str">
        <f t="shared" ca="1" si="46"/>
        <v/>
      </c>
      <c r="N972" s="3">
        <f ca="1">IF(L971="买",E972/E971-1,0)-IF(M972=1,计算结果!B$17,0)</f>
        <v>-8.5740466009250893E-3</v>
      </c>
      <c r="O972" s="2">
        <f t="shared" ca="1" si="47"/>
        <v>1.9198005845922401</v>
      </c>
      <c r="P972" s="3">
        <f ca="1">1-O972/MAX(O$2:O972)</f>
        <v>0.69071666780099439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2">
        <v>859.00464396284826</v>
      </c>
      <c r="J973" s="32">
        <v>32.004643962848263</v>
      </c>
      <c r="K973" s="34">
        <f ca="1">IF(ROW()&gt;计算结果!B$18+1,SUM(OFFSET(I973,0,0,-计算结果!B$18,1))/SUM(OFFSET(J973,0,0,-计算结果!B$18,1)),SUM(OFFSET(I973,0,0,-ROW(),1))/SUM(OFFSET(J973,0,0,-ROW(),1)))</f>
        <v>1.2225650968631254</v>
      </c>
      <c r="L973" s="35" t="str">
        <f ca="1">(IF(K973&gt;计算结果!B$19,"卖",IF(K973&lt;计算结果!B$20,"买",'000300'!L972)))</f>
        <v>买</v>
      </c>
      <c r="M973" s="4" t="str">
        <f t="shared" ca="1" si="46"/>
        <v/>
      </c>
      <c r="N973" s="3">
        <f ca="1">IF(L972="买",E973/E972-1,0)-IF(M973=1,计算结果!B$17,0)</f>
        <v>3.5891116343551355E-2</v>
      </c>
      <c r="O973" s="2">
        <f t="shared" ca="1" si="47"/>
        <v>1.9887043707302581</v>
      </c>
      <c r="P973" s="3">
        <f ca="1">1-O973/MAX(O$2:O973)</f>
        <v>0.67961614374191859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2">
        <v>879</v>
      </c>
      <c r="J974" s="32">
        <v>12</v>
      </c>
      <c r="K974" s="34">
        <f ca="1">IF(ROW()&gt;计算结果!B$18+1,SUM(OFFSET(I974,0,0,-计算结果!B$18,1))/SUM(OFFSET(J974,0,0,-计算结果!B$18,1)),SUM(OFFSET(I974,0,0,-ROW(),1))/SUM(OFFSET(J974,0,0,-ROW(),1)))</f>
        <v>1.2987056991132273</v>
      </c>
      <c r="L974" s="35" t="str">
        <f ca="1">(IF(K974&gt;计算结果!B$19,"卖",IF(K974&lt;计算结果!B$20,"买",'000300'!L973)))</f>
        <v>买</v>
      </c>
      <c r="M974" s="4" t="str">
        <f t="shared" ca="1" si="46"/>
        <v/>
      </c>
      <c r="N974" s="3">
        <f ca="1">IF(L973="买",E974/E973-1,0)-IF(M974=1,计算结果!B$17,0)</f>
        <v>3.1779751030292624E-2</v>
      </c>
      <c r="O974" s="2">
        <f t="shared" ca="1" si="47"/>
        <v>2.0519049005049204</v>
      </c>
      <c r="P974" s="3">
        <f ca="1">1-O974/MAX(O$2:O974)</f>
        <v>0.66943442455591184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2">
        <v>447.99999999999966</v>
      </c>
      <c r="J975" s="32">
        <v>399.99999999999966</v>
      </c>
      <c r="K975" s="34">
        <f ca="1">IF(ROW()&gt;计算结果!B$18+1,SUM(OFFSET(I975,0,0,-计算结果!B$18,1))/SUM(OFFSET(J975,0,0,-计算结果!B$18,1)),SUM(OFFSET(I975,0,0,-ROW(),1))/SUM(OFFSET(J975,0,0,-ROW(),1)))</f>
        <v>1.3534889414287068</v>
      </c>
      <c r="L975" s="35" t="str">
        <f ca="1">(IF(K975&gt;计算结果!B$19,"卖",IF(K975&lt;计算结果!B$20,"买",'000300'!L974)))</f>
        <v>买</v>
      </c>
      <c r="M975" s="4" t="str">
        <f t="shared" ca="1" si="46"/>
        <v/>
      </c>
      <c r="N975" s="3">
        <f ca="1">IF(L974="买",E975/E974-1,0)-IF(M975=1,计算结果!B$17,0)</f>
        <v>-5.9810582664195922E-3</v>
      </c>
      <c r="O975" s="2">
        <f t="shared" ca="1" si="47"/>
        <v>2.0396323377378485</v>
      </c>
      <c r="P975" s="3">
        <f ca="1">1-O975/MAX(O$2:O975)</f>
        <v>0.67141155652351547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2">
        <v>158.5128205128205</v>
      </c>
      <c r="J976" s="32">
        <v>720.51282051282055</v>
      </c>
      <c r="K976" s="34">
        <f ca="1">IF(ROW()&gt;计算结果!B$18+1,SUM(OFFSET(I976,0,0,-计算结果!B$18,1))/SUM(OFFSET(J976,0,0,-计算结果!B$18,1)),SUM(OFFSET(I976,0,0,-ROW(),1))/SUM(OFFSET(J976,0,0,-ROW(),1)))</f>
        <v>1.2888412687050506</v>
      </c>
      <c r="L976" s="35" t="str">
        <f ca="1">(IF(K976&gt;计算结果!B$19,"卖",IF(K976&lt;计算结果!B$20,"买",'000300'!L975)))</f>
        <v>买</v>
      </c>
      <c r="M976" s="4" t="str">
        <f t="shared" ca="1" si="46"/>
        <v/>
      </c>
      <c r="N976" s="3">
        <f ca="1">IF(L975="买",E976/E975-1,0)-IF(M976=1,计算结果!B$17,0)</f>
        <v>-2.2364564670305231E-2</v>
      </c>
      <c r="O976" s="2">
        <f t="shared" ca="1" si="47"/>
        <v>1.9940168484168646</v>
      </c>
      <c r="P976" s="3">
        <f ca="1">1-O976/MAX(O$2:O976)</f>
        <v>0.67876029401756011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2">
        <v>828.01072386058979</v>
      </c>
      <c r="J977" s="32">
        <v>52.010723860589792</v>
      </c>
      <c r="K977" s="34">
        <f ca="1">IF(ROW()&gt;计算结果!B$18+1,SUM(OFFSET(I977,0,0,-计算结果!B$18,1))/SUM(OFFSET(J977,0,0,-计算结果!B$18,1)),SUM(OFFSET(I977,0,0,-ROW(),1))/SUM(OFFSET(J977,0,0,-ROW(),1)))</f>
        <v>1.3767040979609952</v>
      </c>
      <c r="L977" s="35" t="str">
        <f ca="1">(IF(K977&gt;计算结果!B$19,"卖",IF(K977&lt;计算结果!B$20,"买",'000300'!L976)))</f>
        <v>买</v>
      </c>
      <c r="M977" s="4" t="str">
        <f t="shared" ca="1" si="46"/>
        <v/>
      </c>
      <c r="N977" s="3">
        <f ca="1">IF(L976="买",E977/E976-1,0)-IF(M977=1,计算结果!B$17,0)</f>
        <v>1.6085890285435722E-2</v>
      </c>
      <c r="O977" s="2">
        <f t="shared" ca="1" si="47"/>
        <v>2.0260923846678085</v>
      </c>
      <c r="P977" s="3">
        <f ca="1">1-O977/MAX(O$2:O977)</f>
        <v>0.67359286735180102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2">
        <v>641.2439024390244</v>
      </c>
      <c r="J978" s="32">
        <v>210.2439024390244</v>
      </c>
      <c r="K978" s="34">
        <f ca="1">IF(ROW()&gt;计算结果!B$18+1,SUM(OFFSET(I978,0,0,-计算结果!B$18,1))/SUM(OFFSET(J978,0,0,-计算结果!B$18,1)),SUM(OFFSET(I978,0,0,-ROW(),1))/SUM(OFFSET(J978,0,0,-ROW(),1)))</f>
        <v>1.3787454746857775</v>
      </c>
      <c r="L978" s="35" t="str">
        <f ca="1">(IF(K978&gt;计算结果!B$19,"卖",IF(K978&lt;计算结果!B$20,"买",'000300'!L977)))</f>
        <v>买</v>
      </c>
      <c r="M978" s="4" t="str">
        <f t="shared" ca="1" si="46"/>
        <v/>
      </c>
      <c r="N978" s="3">
        <f ca="1">IF(L977="买",E978/E977-1,0)-IF(M978=1,计算结果!B$17,0)</f>
        <v>1.214579119664716E-3</v>
      </c>
      <c r="O978" s="2">
        <f t="shared" ca="1" si="47"/>
        <v>2.0285532341727377</v>
      </c>
      <c r="P978" s="3">
        <f ca="1">1-O978/MAX(O$2:O978)</f>
        <v>0.67319642006397684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2">
        <v>122.66666666666669</v>
      </c>
      <c r="J979" s="32">
        <v>766.66666666666674</v>
      </c>
      <c r="K979" s="34">
        <f ca="1">IF(ROW()&gt;计算结果!B$18+1,SUM(OFFSET(I979,0,0,-计算结果!B$18,1))/SUM(OFFSET(J979,0,0,-计算结果!B$18,1)),SUM(OFFSET(I979,0,0,-ROW(),1))/SUM(OFFSET(J979,0,0,-ROW(),1)))</f>
        <v>1.3658473261797817</v>
      </c>
      <c r="L979" s="35" t="str">
        <f ca="1">(IF(K979&gt;计算结果!B$19,"卖",IF(K979&lt;计算结果!B$20,"买",'000300'!L978)))</f>
        <v>买</v>
      </c>
      <c r="M979" s="4" t="str">
        <f t="shared" ca="1" si="46"/>
        <v/>
      </c>
      <c r="N979" s="3">
        <f ca="1">IF(L978="买",E979/E978-1,0)-IF(M979=1,计算结果!B$17,0)</f>
        <v>-2.3168757061264422E-2</v>
      </c>
      <c r="O979" s="2">
        <f t="shared" ca="1" si="47"/>
        <v>1.9815541771043472</v>
      </c>
      <c r="P979" s="3">
        <f ca="1">1-O979/MAX(O$2:O979)</f>
        <v>0.68076805281426611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2">
        <v>882.00025258903759</v>
      </c>
      <c r="J980" s="32">
        <v>11.000252589037586</v>
      </c>
      <c r="K980" s="34">
        <f ca="1">IF(ROW()&gt;计算结果!B$18+1,SUM(OFFSET(I980,0,0,-计算结果!B$18,1))/SUM(OFFSET(J980,0,0,-计算结果!B$18,1)),SUM(OFFSET(I980,0,0,-ROW(),1))/SUM(OFFSET(J980,0,0,-ROW(),1)))</f>
        <v>1.443735949534114</v>
      </c>
      <c r="L980" s="35" t="str">
        <f ca="1">(IF(K980&gt;计算结果!B$19,"卖",IF(K980&lt;计算结果!B$20,"买",'000300'!L979)))</f>
        <v>买</v>
      </c>
      <c r="M980" s="4" t="str">
        <f t="shared" ca="1" si="46"/>
        <v/>
      </c>
      <c r="N980" s="3">
        <f ca="1">IF(L979="买",E980/E979-1,0)-IF(M980=1,计算结果!B$17,0)</f>
        <v>4.2133259424685043E-2</v>
      </c>
      <c r="O980" s="2">
        <f t="shared" ca="1" si="47"/>
        <v>2.0650435133123528</v>
      </c>
      <c r="P980" s="3">
        <f ca="1">1-O980/MAX(O$2:O980)</f>
        <v>0.66731777036684226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2">
        <v>552</v>
      </c>
      <c r="J981" s="32">
        <v>300</v>
      </c>
      <c r="K981" s="34">
        <f ca="1">IF(ROW()&gt;计算结果!B$18+1,SUM(OFFSET(I981,0,0,-计算结果!B$18,1))/SUM(OFFSET(J981,0,0,-计算结果!B$18,1)),SUM(OFFSET(I981,0,0,-ROW(),1))/SUM(OFFSET(J981,0,0,-ROW(),1)))</f>
        <v>1.488425570075864</v>
      </c>
      <c r="L981" s="35" t="str">
        <f ca="1">(IF(K981&gt;计算结果!B$19,"卖",IF(K981&lt;计算结果!B$20,"买",'000300'!L980)))</f>
        <v>买</v>
      </c>
      <c r="M981" s="4" t="str">
        <f t="shared" ca="1" si="46"/>
        <v/>
      </c>
      <c r="N981" s="3">
        <f ca="1">IF(L980="买",E981/E980-1,0)-IF(M981=1,计算结果!B$17,0)</f>
        <v>-1.892350811154575E-4</v>
      </c>
      <c r="O981" s="2">
        <f t="shared" ca="1" si="47"/>
        <v>2.0646527346356041</v>
      </c>
      <c r="P981" s="3">
        <f ca="1">1-O981/MAX(O$2:O981)</f>
        <v>0.66738072551555261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2">
        <v>539.76470588235293</v>
      </c>
      <c r="J982" s="32">
        <v>291.76470588235293</v>
      </c>
      <c r="K982" s="34">
        <f ca="1">IF(ROW()&gt;计算结果!B$18+1,SUM(OFFSET(I982,0,0,-计算结果!B$18,1))/SUM(OFFSET(J982,0,0,-计算结果!B$18,1)),SUM(OFFSET(I982,0,0,-ROW(),1))/SUM(OFFSET(J982,0,0,-ROW(),1)))</f>
        <v>1.4513333229298084</v>
      </c>
      <c r="L982" s="35" t="str">
        <f ca="1">(IF(K982&gt;计算结果!B$19,"卖",IF(K982&lt;计算结果!B$20,"买",'000300'!L981)))</f>
        <v>买</v>
      </c>
      <c r="M982" s="4" t="str">
        <f t="shared" ca="1" si="46"/>
        <v/>
      </c>
      <c r="N982" s="3">
        <f ca="1">IF(L981="买",E982/E981-1,0)-IF(M982=1,计算结果!B$17,0)</f>
        <v>1.8077928455600745E-2</v>
      </c>
      <c r="O982" s="2">
        <f t="shared" ca="1" si="47"/>
        <v>2.101977379058007</v>
      </c>
      <c r="P982" s="3">
        <f ca="1">1-O982/MAX(O$2:O982)</f>
        <v>0.66136765806846887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2">
        <v>379.99999999999966</v>
      </c>
      <c r="J983" s="32">
        <v>399.99999999999966</v>
      </c>
      <c r="K983" s="34">
        <f ca="1">IF(ROW()&gt;计算结果!B$18+1,SUM(OFFSET(I983,0,0,-计算结果!B$18,1))/SUM(OFFSET(J983,0,0,-计算结果!B$18,1)),SUM(OFFSET(I983,0,0,-ROW(),1))/SUM(OFFSET(J983,0,0,-ROW(),1)))</f>
        <v>1.4851822165136157</v>
      </c>
      <c r="L983" s="35" t="str">
        <f ca="1">(IF(K983&gt;计算结果!B$19,"卖",IF(K983&lt;计算结果!B$20,"买",'000300'!L982)))</f>
        <v>买</v>
      </c>
      <c r="M983" s="4" t="str">
        <f t="shared" ca="1" si="46"/>
        <v/>
      </c>
      <c r="N983" s="3">
        <f ca="1">IF(L982="买",E983/E982-1,0)-IF(M983=1,计算结果!B$17,0)</f>
        <v>1.1179724752664377E-2</v>
      </c>
      <c r="O983" s="2">
        <f t="shared" ca="1" si="47"/>
        <v>2.1254769075922022</v>
      </c>
      <c r="P983" s="3">
        <f ca="1">1-O983/MAX(O$2:O983)</f>
        <v>0.65758184169332434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2">
        <v>545.9540229885057</v>
      </c>
      <c r="J984" s="32">
        <v>291.9540229885057</v>
      </c>
      <c r="K984" s="34">
        <f ca="1">IF(ROW()&gt;计算结果!B$18+1,SUM(OFFSET(I984,0,0,-计算结果!B$18,1))/SUM(OFFSET(J984,0,0,-计算结果!B$18,1)),SUM(OFFSET(I984,0,0,-ROW(),1))/SUM(OFFSET(J984,0,0,-ROW(),1)))</f>
        <v>1.4624642834574455</v>
      </c>
      <c r="L984" s="35" t="str">
        <f ca="1">(IF(K984&gt;计算结果!B$19,"卖",IF(K984&lt;计算结果!B$20,"买",'000300'!L983)))</f>
        <v>买</v>
      </c>
      <c r="M984" s="4" t="str">
        <f t="shared" ca="1" si="46"/>
        <v/>
      </c>
      <c r="N984" s="3">
        <f ca="1">IF(L983="买",E984/E983-1,0)-IF(M984=1,计算结果!B$17,0)</f>
        <v>6.3255915645528127E-3</v>
      </c>
      <c r="O984" s="2">
        <f t="shared" ca="1" si="47"/>
        <v>2.1389218063895195</v>
      </c>
      <c r="P984" s="3">
        <f ca="1">1-O984/MAX(O$2:O984)</f>
        <v>0.65541584427958988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2">
        <v>324.68421052631578</v>
      </c>
      <c r="J985" s="32">
        <v>523.68421052631584</v>
      </c>
      <c r="K985" s="34">
        <f ca="1">IF(ROW()&gt;计算结果!B$18+1,SUM(OFFSET(I985,0,0,-计算结果!B$18,1))/SUM(OFFSET(J985,0,0,-计算结果!B$18,1)),SUM(OFFSET(I985,0,0,-ROW(),1))/SUM(OFFSET(J985,0,0,-ROW(),1)))</f>
        <v>1.3897464106371729</v>
      </c>
      <c r="L985" s="35" t="str">
        <f ca="1">(IF(K985&gt;计算结果!B$19,"卖",IF(K985&lt;计算结果!B$20,"买",'000300'!L984)))</f>
        <v>买</v>
      </c>
      <c r="M985" s="4" t="str">
        <f t="shared" ca="1" si="46"/>
        <v/>
      </c>
      <c r="N985" s="3">
        <f ca="1">IF(L984="买",E985/E984-1,0)-IF(M985=1,计算结果!B$17,0)</f>
        <v>-1.7183572899333033E-3</v>
      </c>
      <c r="O985" s="2">
        <f t="shared" ca="1" si="47"/>
        <v>2.1352463745109129</v>
      </c>
      <c r="P985" s="3">
        <f ca="1">1-O985/MAX(O$2:O985)</f>
        <v>0.65600796297556752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2">
        <v>689.77777777777783</v>
      </c>
      <c r="J986" s="32">
        <v>177.77777777777783</v>
      </c>
      <c r="K986" s="34">
        <f ca="1">IF(ROW()&gt;计算结果!B$18+1,SUM(OFFSET(I986,0,0,-计算结果!B$18,1))/SUM(OFFSET(J986,0,0,-计算结果!B$18,1)),SUM(OFFSET(I986,0,0,-ROW(),1))/SUM(OFFSET(J986,0,0,-ROW(),1)))</f>
        <v>1.4428263424179297</v>
      </c>
      <c r="L986" s="35" t="str">
        <f ca="1">(IF(K986&gt;计算结果!B$19,"卖",IF(K986&lt;计算结果!B$20,"买",'000300'!L985)))</f>
        <v>买</v>
      </c>
      <c r="M986" s="4" t="str">
        <f t="shared" ca="1" si="46"/>
        <v/>
      </c>
      <c r="N986" s="3">
        <f ca="1">IF(L985="买",E986/E985-1,0)-IF(M986=1,计算结果!B$17,0)</f>
        <v>1.1297367080342902E-2</v>
      </c>
      <c r="O986" s="2">
        <f t="shared" ca="1" si="47"/>
        <v>2.1593690366107339</v>
      </c>
      <c r="P986" s="3">
        <f ca="1">1-O986/MAX(O$2:O986)</f>
        <v>0.65212175866058764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2">
        <v>297</v>
      </c>
      <c r="J987" s="32">
        <v>594</v>
      </c>
      <c r="K987" s="34">
        <f ca="1">IF(ROW()&gt;计算结果!B$18+1,SUM(OFFSET(I987,0,0,-计算结果!B$18,1))/SUM(OFFSET(J987,0,0,-计算结果!B$18,1)),SUM(OFFSET(I987,0,0,-ROW(),1))/SUM(OFFSET(J987,0,0,-ROW(),1)))</f>
        <v>1.3768856938637062</v>
      </c>
      <c r="L987" s="35" t="str">
        <f ca="1">(IF(K987&gt;计算结果!B$19,"卖",IF(K987&lt;计算结果!B$20,"买",'000300'!L986)))</f>
        <v>买</v>
      </c>
      <c r="M987" s="4" t="str">
        <f t="shared" ca="1" si="46"/>
        <v/>
      </c>
      <c r="N987" s="3">
        <f ca="1">IF(L986="买",E987/E986-1,0)-IF(M987=1,计算结果!B$17,0)</f>
        <v>-5.8056785111637588E-3</v>
      </c>
      <c r="O987" s="2">
        <f t="shared" ca="1" si="47"/>
        <v>2.1468324341972105</v>
      </c>
      <c r="P987" s="3">
        <f ca="1">1-O987/MAX(O$2:O987)</f>
        <v>0.65414142789083329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2">
        <v>836</v>
      </c>
      <c r="J988" s="32">
        <v>50</v>
      </c>
      <c r="K988" s="34">
        <f ca="1">IF(ROW()&gt;计算结果!B$18+1,SUM(OFFSET(I988,0,0,-计算结果!B$18,1))/SUM(OFFSET(J988,0,0,-计算结果!B$18,1)),SUM(OFFSET(I988,0,0,-ROW(),1))/SUM(OFFSET(J988,0,0,-ROW(),1)))</f>
        <v>1.3698531967624588</v>
      </c>
      <c r="L988" s="35" t="str">
        <f ca="1">(IF(K988&gt;计算结果!B$19,"卖",IF(K988&lt;计算结果!B$20,"买",'000300'!L987)))</f>
        <v>买</v>
      </c>
      <c r="M988" s="4" t="str">
        <f t="shared" ca="1" si="46"/>
        <v/>
      </c>
      <c r="N988" s="3">
        <f ca="1">IF(L987="买",E988/E987-1,0)-IF(M988=1,计算结果!B$17,0)</f>
        <v>1.1994017749965558E-2</v>
      </c>
      <c r="O988" s="2">
        <f t="shared" ca="1" si="47"/>
        <v>2.1725815805191737</v>
      </c>
      <c r="P988" s="3">
        <f ca="1">1-O988/MAX(O$2:O988)</f>
        <v>0.64999319403797817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2">
        <v>850</v>
      </c>
      <c r="J989" s="32">
        <v>40</v>
      </c>
      <c r="K989" s="34">
        <f ca="1">IF(ROW()&gt;计算结果!B$18+1,SUM(OFFSET(I989,0,0,-计算结果!B$18,1))/SUM(OFFSET(J989,0,0,-计算结果!B$18,1)),SUM(OFFSET(I989,0,0,-ROW(),1))/SUM(OFFSET(J989,0,0,-ROW(),1)))</f>
        <v>1.3631122328561602</v>
      </c>
      <c r="L989" s="35" t="str">
        <f ca="1">(IF(K989&gt;计算结果!B$19,"卖",IF(K989&lt;计算结果!B$20,"买",'000300'!L988)))</f>
        <v>买</v>
      </c>
      <c r="M989" s="4" t="str">
        <f t="shared" ca="1" si="46"/>
        <v/>
      </c>
      <c r="N989" s="3">
        <f ca="1">IF(L988="买",E989/E988-1,0)-IF(M989=1,计算结果!B$17,0)</f>
        <v>2.5205876347797362E-2</v>
      </c>
      <c r="O989" s="2">
        <f t="shared" ca="1" si="47"/>
        <v>2.2273434031932422</v>
      </c>
      <c r="P989" s="3">
        <f ca="1">1-O989/MAX(O$2:O989)</f>
        <v>0.64117096576601196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2">
        <v>777.9827089337175</v>
      </c>
      <c r="J990" s="32">
        <v>97.982708933717504</v>
      </c>
      <c r="K990" s="34">
        <f ca="1">IF(ROW()&gt;计算结果!B$18+1,SUM(OFFSET(I990,0,0,-计算结果!B$18,1))/SUM(OFFSET(J990,0,0,-计算结果!B$18,1)),SUM(OFFSET(I990,0,0,-ROW(),1))/SUM(OFFSET(J990,0,0,-ROW(),1)))</f>
        <v>1.3530770237846304</v>
      </c>
      <c r="L990" s="35" t="str">
        <f ca="1">(IF(K990&gt;计算结果!B$19,"卖",IF(K990&lt;计算结果!B$20,"买",'000300'!L989)))</f>
        <v>买</v>
      </c>
      <c r="M990" s="4" t="str">
        <f t="shared" ca="1" si="46"/>
        <v/>
      </c>
      <c r="N990" s="3">
        <f ca="1">IF(L989="买",E990/E989-1,0)-IF(M990=1,计算结果!B$17,0)</f>
        <v>2.7265269736499009E-2</v>
      </c>
      <c r="O990" s="2">
        <f t="shared" ca="1" si="47"/>
        <v>2.2880725218771176</v>
      </c>
      <c r="P990" s="3">
        <f ca="1">1-O990/MAX(O$2:O990)</f>
        <v>0.63138739535833488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2">
        <v>232.3125</v>
      </c>
      <c r="J991" s="32">
        <v>645.3125</v>
      </c>
      <c r="K991" s="34">
        <f ca="1">IF(ROW()&gt;计算结果!B$18+1,SUM(OFFSET(I991,0,0,-计算结果!B$18,1))/SUM(OFFSET(J991,0,0,-计算结果!B$18,1)),SUM(OFFSET(I991,0,0,-ROW(),1))/SUM(OFFSET(J991,0,0,-ROW(),1)))</f>
        <v>1.3752217830238922</v>
      </c>
      <c r="L991" s="35" t="str">
        <f ca="1">(IF(K991&gt;计算结果!B$19,"卖",IF(K991&lt;计算结果!B$20,"买",'000300'!L990)))</f>
        <v>买</v>
      </c>
      <c r="M991" s="4" t="str">
        <f t="shared" ca="1" si="46"/>
        <v/>
      </c>
      <c r="N991" s="3">
        <f ca="1">IF(L990="买",E991/E990-1,0)-IF(M991=1,计算结果!B$17,0)</f>
        <v>-7.1269981213158973E-3</v>
      </c>
      <c r="O991" s="2">
        <f t="shared" ca="1" si="47"/>
        <v>2.271765433312265</v>
      </c>
      <c r="P991" s="3">
        <f ca="1">1-O991/MAX(O$2:O991)</f>
        <v>0.63401449669910925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2">
        <v>895</v>
      </c>
      <c r="J992" s="32">
        <v>1</v>
      </c>
      <c r="K992" s="34">
        <f ca="1">IF(ROW()&gt;计算结果!B$18+1,SUM(OFFSET(I992,0,0,-计算结果!B$18,1))/SUM(OFFSET(J992,0,0,-计算结果!B$18,1)),SUM(OFFSET(I992,0,0,-ROW(),1))/SUM(OFFSET(J992,0,0,-ROW(),1)))</f>
        <v>1.3789059727566257</v>
      </c>
      <c r="L992" s="35" t="str">
        <f ca="1">(IF(K992&gt;计算结果!B$19,"卖",IF(K992&lt;计算结果!B$20,"买",'000300'!L991)))</f>
        <v>买</v>
      </c>
      <c r="M992" s="4" t="str">
        <f t="shared" ca="1" si="46"/>
        <v/>
      </c>
      <c r="N992" s="3">
        <f ca="1">IF(L991="买",E992/E991-1,0)-IF(M992=1,计算结果!B$17,0)</f>
        <v>4.0126082651083195E-2</v>
      </c>
      <c r="O992" s="2">
        <f t="shared" ca="1" si="47"/>
        <v>2.3629224808532268</v>
      </c>
      <c r="P992" s="3">
        <f ca="1">1-O992/MAX(O$2:O992)</f>
        <v>0.61932893214455942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2">
        <v>855</v>
      </c>
      <c r="J993" s="32">
        <v>30</v>
      </c>
      <c r="K993" s="34">
        <f ca="1">IF(ROW()&gt;计算结果!B$18+1,SUM(OFFSET(I993,0,0,-计算结果!B$18,1))/SUM(OFFSET(J993,0,0,-计算结果!B$18,1)),SUM(OFFSET(I993,0,0,-ROW(),1))/SUM(OFFSET(J993,0,0,-ROW(),1)))</f>
        <v>1.4306011175065929</v>
      </c>
      <c r="L993" s="35" t="str">
        <f ca="1">(IF(K993&gt;计算结果!B$19,"卖",IF(K993&lt;计算结果!B$20,"买",'000300'!L992)))</f>
        <v>买</v>
      </c>
      <c r="M993" s="4" t="str">
        <f t="shared" ca="1" si="46"/>
        <v/>
      </c>
      <c r="N993" s="3">
        <f ca="1">IF(L992="买",E993/E992-1,0)-IF(M993=1,计算结果!B$17,0)</f>
        <v>2.6545626832582325E-2</v>
      </c>
      <c r="O993" s="2">
        <f t="shared" ca="1" si="47"/>
        <v>2.4256477392642761</v>
      </c>
      <c r="P993" s="3">
        <f ca="1">1-O993/MAX(O$2:O993)</f>
        <v>0.60922378003130828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2">
        <v>710.94690265486724</v>
      </c>
      <c r="J994" s="32">
        <v>161.94690265486724</v>
      </c>
      <c r="K994" s="34">
        <f ca="1">IF(ROW()&gt;计算结果!B$18+1,SUM(OFFSET(I994,0,0,-计算结果!B$18,1))/SUM(OFFSET(J994,0,0,-计算结果!B$18,1)),SUM(OFFSET(I994,0,0,-ROW(),1))/SUM(OFFSET(J994,0,0,-ROW(),1)))</f>
        <v>1.4971661727160994</v>
      </c>
      <c r="L994" s="35" t="str">
        <f ca="1">(IF(K994&gt;计算结果!B$19,"卖",IF(K994&lt;计算结果!B$20,"买",'000300'!L993)))</f>
        <v>买</v>
      </c>
      <c r="M994" s="4" t="str">
        <f t="shared" ca="1" si="46"/>
        <v/>
      </c>
      <c r="N994" s="3">
        <f ca="1">IF(L993="买",E994/E993-1,0)-IF(M994=1,计算结果!B$17,0)</f>
        <v>1.3097223371228761E-2</v>
      </c>
      <c r="O994" s="2">
        <f t="shared" ca="1" si="47"/>
        <v>2.4574169895253366</v>
      </c>
      <c r="P994" s="3">
        <f ca="1">1-O994/MAX(O$2:O994)</f>
        <v>0.60410569659021396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2">
        <v>382.90909090909099</v>
      </c>
      <c r="J995" s="32">
        <v>490.90909090909099</v>
      </c>
      <c r="K995" s="34">
        <f ca="1">IF(ROW()&gt;计算结果!B$18+1,SUM(OFFSET(I995,0,0,-计算结果!B$18,1))/SUM(OFFSET(J995,0,0,-计算结果!B$18,1)),SUM(OFFSET(I995,0,0,-ROW(),1))/SUM(OFFSET(J995,0,0,-ROW(),1)))</f>
        <v>1.5395847559982232</v>
      </c>
      <c r="L995" s="35" t="str">
        <f ca="1">(IF(K995&gt;计算结果!B$19,"卖",IF(K995&lt;计算结果!B$20,"买",'000300'!L994)))</f>
        <v>买</v>
      </c>
      <c r="M995" s="4" t="str">
        <f t="shared" ca="1" si="46"/>
        <v/>
      </c>
      <c r="N995" s="3">
        <f ca="1">IF(L994="买",E995/E994-1,0)-IF(M995=1,计算结果!B$17,0)</f>
        <v>1.8867519071665839E-3</v>
      </c>
      <c r="O995" s="2">
        <f t="shared" ca="1" si="47"/>
        <v>2.4620535257170273</v>
      </c>
      <c r="P995" s="3">
        <f ca="1">1-O995/MAX(O$2:O995)</f>
        <v>0.60335874225821917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2">
        <v>513.81818181818187</v>
      </c>
      <c r="J996" s="32">
        <v>356.81818181818187</v>
      </c>
      <c r="K996" s="34">
        <f ca="1">IF(ROW()&gt;计算结果!B$18+1,SUM(OFFSET(I996,0,0,-计算结果!B$18,1))/SUM(OFFSET(J996,0,0,-计算结果!B$18,1)),SUM(OFFSET(I996,0,0,-ROW(),1))/SUM(OFFSET(J996,0,0,-ROW(),1)))</f>
        <v>1.5705523493432143</v>
      </c>
      <c r="L996" s="35" t="str">
        <f ca="1">(IF(K996&gt;计算结果!B$19,"卖",IF(K996&lt;计算结果!B$20,"买",'000300'!L995)))</f>
        <v>买</v>
      </c>
      <c r="M996" s="4" t="str">
        <f t="shared" ca="1" si="46"/>
        <v/>
      </c>
      <c r="N996" s="3">
        <f ca="1">IF(L995="买",E996/E995-1,0)-IF(M996=1,计算结果!B$17,0)</f>
        <v>-5.490875708880516E-3</v>
      </c>
      <c r="O996" s="2">
        <f t="shared" ca="1" si="47"/>
        <v>2.448534695818704</v>
      </c>
      <c r="P996" s="3">
        <f ca="1">1-O996/MAX(O$2:O996)</f>
        <v>0.60553665010549329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2">
        <v>863.99732083054255</v>
      </c>
      <c r="J997" s="32">
        <v>27.997320830542549</v>
      </c>
      <c r="K997" s="34">
        <f ca="1">IF(ROW()&gt;计算结果!B$18+1,SUM(OFFSET(I997,0,0,-计算结果!B$18,1))/SUM(OFFSET(J997,0,0,-计算结果!B$18,1)),SUM(OFFSET(I997,0,0,-ROW(),1))/SUM(OFFSET(J997,0,0,-ROW(),1)))</f>
        <v>1.6213213818283911</v>
      </c>
      <c r="L997" s="35" t="str">
        <f ca="1">(IF(K997&gt;计算结果!B$19,"卖",IF(K997&lt;计算结果!B$20,"买",'000300'!L996)))</f>
        <v>买</v>
      </c>
      <c r="M997" s="4" t="str">
        <f t="shared" ca="1" si="46"/>
        <v/>
      </c>
      <c r="N997" s="3">
        <f ca="1">IF(L996="买",E997/E996-1,0)-IF(M997=1,计算结果!B$17,0)</f>
        <v>3.4818016339277058E-2</v>
      </c>
      <c r="O997" s="2">
        <f t="shared" ca="1" si="47"/>
        <v>2.5337878168650065</v>
      </c>
      <c r="P997" s="3">
        <f ca="1">1-O997/MAX(O$2:O997)</f>
        <v>0.59180221874362038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2">
        <v>675.91836734693868</v>
      </c>
      <c r="J998" s="32">
        <v>195.91836734693868</v>
      </c>
      <c r="K998" s="34">
        <f ca="1">IF(ROW()&gt;计算结果!B$18+1,SUM(OFFSET(I998,0,0,-计算结果!B$18,1))/SUM(OFFSET(J998,0,0,-计算结果!B$18,1)),SUM(OFFSET(I998,0,0,-ROW(),1))/SUM(OFFSET(J998,0,0,-ROW(),1)))</f>
        <v>1.6177590475803614</v>
      </c>
      <c r="L998" s="35" t="str">
        <f ca="1">(IF(K998&gt;计算结果!B$19,"卖",IF(K998&lt;计算结果!B$20,"买",'000300'!L997)))</f>
        <v>买</v>
      </c>
      <c r="M998" s="4" t="str">
        <f t="shared" ca="1" si="46"/>
        <v/>
      </c>
      <c r="N998" s="3">
        <f ca="1">IF(L997="买",E998/E997-1,0)-IF(M998=1,计算结果!B$17,0)</f>
        <v>2.6339482964160998E-2</v>
      </c>
      <c r="O998" s="2">
        <f t="shared" ca="1" si="47"/>
        <v>2.6005264779021209</v>
      </c>
      <c r="P998" s="3">
        <f ca="1">1-O998/MAX(O$2:O998)</f>
        <v>0.58105050023820959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2">
        <v>116.29411764705883</v>
      </c>
      <c r="J999" s="32">
        <v>775.29411764705878</v>
      </c>
      <c r="K999" s="34">
        <f ca="1">IF(ROW()&gt;计算结果!B$18+1,SUM(OFFSET(I999,0,0,-计算结果!B$18,1))/SUM(OFFSET(J999,0,0,-计算结果!B$18,1)),SUM(OFFSET(I999,0,0,-ROW(),1))/SUM(OFFSET(J999,0,0,-ROW(),1)))</f>
        <v>1.5925105766660994</v>
      </c>
      <c r="L999" s="35" t="str">
        <f ca="1">(IF(K999&gt;计算结果!B$19,"卖",IF(K999&lt;计算结果!B$20,"买",'000300'!L998)))</f>
        <v>买</v>
      </c>
      <c r="M999" s="4" t="str">
        <f t="shared" ca="1" si="46"/>
        <v/>
      </c>
      <c r="N999" s="3">
        <f ca="1">IF(L998="买",E999/E998-1,0)-IF(M999=1,计算结果!B$17,0)</f>
        <v>-3.1255965072596203E-2</v>
      </c>
      <c r="O999" s="2">
        <f t="shared" ca="1" si="47"/>
        <v>2.5192445131384504</v>
      </c>
      <c r="P999" s="3">
        <f ca="1">1-O999/MAX(O$2:O999)</f>
        <v>0.59414517116994592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2">
        <v>110.86046511627907</v>
      </c>
      <c r="J1000" s="32">
        <v>791.8604651162791</v>
      </c>
      <c r="K1000" s="34">
        <f ca="1">IF(ROW()&gt;计算结果!B$18+1,SUM(OFFSET(I1000,0,0,-计算结果!B$18,1))/SUM(OFFSET(J1000,0,0,-计算结果!B$18,1)),SUM(OFFSET(I1000,0,0,-ROW(),1))/SUM(OFFSET(J1000,0,0,-ROW(),1)))</f>
        <v>1.4867778856726392</v>
      </c>
      <c r="L1000" s="35" t="str">
        <f ca="1">(IF(K1000&gt;计算结果!B$19,"卖",IF(K1000&lt;计算结果!B$20,"买",'000300'!L999)))</f>
        <v>买</v>
      </c>
      <c r="M1000" s="4" t="str">
        <f t="shared" ca="1" si="46"/>
        <v/>
      </c>
      <c r="N1000" s="3">
        <f ca="1">IF(L999="买",E1000/E999-1,0)-IF(M1000=1,计算结果!B$17,0)</f>
        <v>-4.5885405967408532E-2</v>
      </c>
      <c r="O1000" s="2">
        <f t="shared" ca="1" si="47"/>
        <v>2.4036479559219264</v>
      </c>
      <c r="P1000" s="3">
        <f ca="1">1-O1000/MAX(O$2:O1000)</f>
        <v>0.61276798475464589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2">
        <v>696.8375451263538</v>
      </c>
      <c r="J1001" s="32">
        <v>184.8375451263538</v>
      </c>
      <c r="K1001" s="34">
        <f ca="1">IF(ROW()&gt;计算结果!B$18+1,SUM(OFFSET(I1001,0,0,-计算结果!B$18,1))/SUM(OFFSET(J1001,0,0,-计算结果!B$18,1)),SUM(OFFSET(I1001,0,0,-ROW(),1))/SUM(OFFSET(J1001,0,0,-ROW(),1)))</f>
        <v>1.4997803591301355</v>
      </c>
      <c r="L1001" s="35" t="str">
        <f ca="1">(IF(K1001&gt;计算结果!B$19,"卖",IF(K1001&lt;计算结果!B$20,"买",'000300'!L1000)))</f>
        <v>买</v>
      </c>
      <c r="M1001" s="4" t="str">
        <f t="shared" ca="1" si="46"/>
        <v/>
      </c>
      <c r="N1001" s="3">
        <f ca="1">IF(L1000="买",E1001/E1000-1,0)-IF(M1001=1,计算结果!B$17,0)</f>
        <v>9.9172173790775808E-3</v>
      </c>
      <c r="O1001" s="2">
        <f t="shared" ca="1" si="47"/>
        <v>2.4274854552035796</v>
      </c>
      <c r="P1001" s="3">
        <f ca="1">1-O1001/MAX(O$2:O1001)</f>
        <v>0.60892772068331946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2">
        <v>847</v>
      </c>
      <c r="J1002" s="32">
        <v>44</v>
      </c>
      <c r="K1002" s="34">
        <f ca="1">IF(ROW()&gt;计算结果!B$18+1,SUM(OFFSET(I1002,0,0,-计算结果!B$18,1))/SUM(OFFSET(J1002,0,0,-计算结果!B$18,1)),SUM(OFFSET(I1002,0,0,-ROW(),1))/SUM(OFFSET(J1002,0,0,-ROW(),1)))</f>
        <v>1.4934743582840342</v>
      </c>
      <c r="L1002" s="35" t="str">
        <f ca="1">(IF(K1002&gt;计算结果!B$19,"卖",IF(K1002&lt;计算结果!B$20,"买",'000300'!L1001)))</f>
        <v>买</v>
      </c>
      <c r="M1002" s="4" t="str">
        <f t="shared" ca="1" si="46"/>
        <v/>
      </c>
      <c r="N1002" s="3">
        <f ca="1">IF(L1001="买",E1002/E1001-1,0)-IF(M1002=1,计算结果!B$17,0)</f>
        <v>1.9974678147067104E-2</v>
      </c>
      <c r="O1002" s="2">
        <f t="shared" ca="1" si="47"/>
        <v>2.4759736958779577</v>
      </c>
      <c r="P1002" s="3">
        <f ca="1">1-O1002/MAX(O$2:O1002)</f>
        <v>0.60111617777172888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2">
        <v>880</v>
      </c>
      <c r="J1003" s="32">
        <v>16</v>
      </c>
      <c r="K1003" s="34">
        <f ca="1">IF(ROW()&gt;计算结果!B$18+1,SUM(OFFSET(I1003,0,0,-计算结果!B$18,1))/SUM(OFFSET(J1003,0,0,-计算结果!B$18,1)),SUM(OFFSET(I1003,0,0,-ROW(),1))/SUM(OFFSET(J1003,0,0,-ROW(),1)))</f>
        <v>1.5581800369857666</v>
      </c>
      <c r="L1003" s="35" t="str">
        <f ca="1">(IF(K1003&gt;计算结果!B$19,"卖",IF(K1003&lt;计算结果!B$20,"买",'000300'!L1002)))</f>
        <v>买</v>
      </c>
      <c r="M1003" s="4" t="str">
        <f t="shared" ca="1" si="46"/>
        <v/>
      </c>
      <c r="N1003" s="3">
        <f ca="1">IF(L1002="买",E1003/E1002-1,0)-IF(M1003=1,计算结果!B$17,0)</f>
        <v>2.8221403221403207E-2</v>
      </c>
      <c r="O1003" s="2">
        <f t="shared" ca="1" si="47"/>
        <v>2.5458491479149177</v>
      </c>
      <c r="P1003" s="3">
        <f ca="1">1-O1003/MAX(O$2:O1003)</f>
        <v>0.58985911658613033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2">
        <v>129.03614457831327</v>
      </c>
      <c r="J1004" s="32">
        <v>759.03614457831327</v>
      </c>
      <c r="K1004" s="34">
        <f ca="1">IF(ROW()&gt;计算结果!B$18+1,SUM(OFFSET(I1004,0,0,-计算结果!B$18,1))/SUM(OFFSET(J1004,0,0,-计算结果!B$18,1)),SUM(OFFSET(I1004,0,0,-ROW(),1))/SUM(OFFSET(J1004,0,0,-ROW(),1)))</f>
        <v>1.4613875497173736</v>
      </c>
      <c r="L1004" s="35" t="str">
        <f ca="1">(IF(K1004&gt;计算结果!B$19,"卖",IF(K1004&lt;计算结果!B$20,"买",'000300'!L1003)))</f>
        <v>买</v>
      </c>
      <c r="M1004" s="4" t="str">
        <f t="shared" ca="1" si="46"/>
        <v/>
      </c>
      <c r="N1004" s="3">
        <f ca="1">IF(L1003="买",E1004/E1003-1,0)-IF(M1004=1,计算结果!B$17,0)</f>
        <v>-4.5065713053001888E-2</v>
      </c>
      <c r="O1004" s="2">
        <f t="shared" ca="1" si="47"/>
        <v>2.4311186407387546</v>
      </c>
      <c r="P1004" s="3">
        <f ca="1">1-O1004/MAX(O$2:O1004)</f>
        <v>0.60834240794936445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2">
        <v>473.85714285714243</v>
      </c>
      <c r="J1005" s="32">
        <v>442.85714285714243</v>
      </c>
      <c r="K1005" s="34">
        <f ca="1">IF(ROW()&gt;计算结果!B$18+1,SUM(OFFSET(I1005,0,0,-计算结果!B$18,1))/SUM(OFFSET(J1005,0,0,-计算结果!B$18,1)),SUM(OFFSET(I1005,0,0,-ROW(),1))/SUM(OFFSET(J1005,0,0,-ROW(),1)))</f>
        <v>1.4015940847757016</v>
      </c>
      <c r="L1005" s="35" t="str">
        <f ca="1">(IF(K1005&gt;计算结果!B$19,"卖",IF(K1005&lt;计算结果!B$20,"买",'000300'!L1004)))</f>
        <v>买</v>
      </c>
      <c r="M1005" s="4" t="str">
        <f t="shared" ca="1" si="46"/>
        <v/>
      </c>
      <c r="N1005" s="3">
        <f ca="1">IF(L1004="买",E1005/E1004-1,0)-IF(M1005=1,计算结果!B$17,0)</f>
        <v>1.0426396159610718E-3</v>
      </c>
      <c r="O1005" s="2">
        <f t="shared" ca="1" si="47"/>
        <v>2.4336534213446903</v>
      </c>
      <c r="P1005" s="3">
        <f ca="1">1-O1005/MAX(O$2:O1005)</f>
        <v>0.60793405022800062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2">
        <v>34.291666666666671</v>
      </c>
      <c r="J1006" s="32">
        <v>857.29166666666663</v>
      </c>
      <c r="K1006" s="34">
        <f ca="1">IF(ROW()&gt;计算结果!B$18+1,SUM(OFFSET(I1006,0,0,-计算结果!B$18,1))/SUM(OFFSET(J1006,0,0,-计算结果!B$18,1)),SUM(OFFSET(I1006,0,0,-ROW(),1))/SUM(OFFSET(J1006,0,0,-ROW(),1)))</f>
        <v>1.379643565024429</v>
      </c>
      <c r="L1006" s="35" t="str">
        <f ca="1">(IF(K1006&gt;计算结果!B$19,"卖",IF(K1006&lt;计算结果!B$20,"买",'000300'!L1005)))</f>
        <v>买</v>
      </c>
      <c r="M1006" s="4" t="str">
        <f t="shared" ca="1" si="46"/>
        <v/>
      </c>
      <c r="N1006" s="3">
        <f ca="1">IF(L1005="买",E1006/E1005-1,0)-IF(M1006=1,计算结果!B$17,0)</f>
        <v>-4.9499837257242052E-2</v>
      </c>
      <c r="O1006" s="2">
        <f t="shared" ca="1" si="47"/>
        <v>2.3131879730475977</v>
      </c>
      <c r="P1006" s="3">
        <f ca="1">1-O1006/MAX(O$2:O1006)</f>
        <v>0.62734125093582049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2">
        <v>81.333333333333329</v>
      </c>
      <c r="J1007" s="32">
        <v>813.33333333333337</v>
      </c>
      <c r="K1007" s="34">
        <f ca="1">IF(ROW()&gt;计算结果!B$18+1,SUM(OFFSET(I1007,0,0,-计算结果!B$18,1))/SUM(OFFSET(J1007,0,0,-计算结果!B$18,1)),SUM(OFFSET(I1007,0,0,-ROW(),1))/SUM(OFFSET(J1007,0,0,-ROW(),1)))</f>
        <v>1.2899525488050307</v>
      </c>
      <c r="L1007" s="35" t="str">
        <f ca="1">(IF(K1007&gt;计算结果!B$19,"卖",IF(K1007&lt;计算结果!B$20,"买",'000300'!L1006)))</f>
        <v>买</v>
      </c>
      <c r="M1007" s="4" t="str">
        <f t="shared" ca="1" si="46"/>
        <v/>
      </c>
      <c r="N1007" s="3">
        <f ca="1">IF(L1006="买",E1007/E1006-1,0)-IF(M1007=1,计算结果!B$17,0)</f>
        <v>-2.269209520635207E-2</v>
      </c>
      <c r="O1007" s="2">
        <f t="shared" ca="1" si="47"/>
        <v>2.260696891333013</v>
      </c>
      <c r="P1007" s="3">
        <f ca="1">1-O1007/MAX(O$2:O1007)</f>
        <v>0.63579765874906502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2">
        <v>747.08017817371945</v>
      </c>
      <c r="J1008" s="32">
        <v>136.08017817371945</v>
      </c>
      <c r="K1008" s="34">
        <f ca="1">IF(ROW()&gt;计算结果!B$18+1,SUM(OFFSET(I1008,0,0,-计算结果!B$18,1))/SUM(OFFSET(J1008,0,0,-计算结果!B$18,1)),SUM(OFFSET(I1008,0,0,-ROW(),1))/SUM(OFFSET(J1008,0,0,-ROW(),1)))</f>
        <v>1.3623949990043835</v>
      </c>
      <c r="L1008" s="35" t="str">
        <f ca="1">(IF(K1008&gt;计算结果!B$19,"卖",IF(K1008&lt;计算结果!B$20,"买",'000300'!L1007)))</f>
        <v>买</v>
      </c>
      <c r="M1008" s="4" t="str">
        <f t="shared" ca="1" si="46"/>
        <v/>
      </c>
      <c r="N1008" s="3">
        <f ca="1">IF(L1007="买",E1008/E1007-1,0)-IF(M1008=1,计算结果!B$17,0)</f>
        <v>1.1296478843629387E-2</v>
      </c>
      <c r="O1008" s="2">
        <f t="shared" ca="1" si="47"/>
        <v>2.286234805937815</v>
      </c>
      <c r="P1008" s="3">
        <f ca="1">1-O1008/MAX(O$2:O1008)</f>
        <v>0.63168345470632348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2">
        <v>407.99999999999966</v>
      </c>
      <c r="J1009" s="32">
        <v>399.99999999999966</v>
      </c>
      <c r="K1009" s="34">
        <f ca="1">IF(ROW()&gt;计算结果!B$18+1,SUM(OFFSET(I1009,0,0,-计算结果!B$18,1))/SUM(OFFSET(J1009,0,0,-计算结果!B$18,1)),SUM(OFFSET(I1009,0,0,-ROW(),1))/SUM(OFFSET(J1009,0,0,-ROW(),1)))</f>
        <v>1.4136001960257569</v>
      </c>
      <c r="L1009" s="35" t="str">
        <f ca="1">(IF(K1009&gt;计算结果!B$19,"卖",IF(K1009&lt;计算结果!B$20,"买",'000300'!L1008)))</f>
        <v>买</v>
      </c>
      <c r="M1009" s="4" t="str">
        <f t="shared" ca="1" si="46"/>
        <v/>
      </c>
      <c r="N1009" s="3">
        <f ca="1">IF(L1008="买",E1009/E1008-1,0)-IF(M1009=1,计算结果!B$17,0)</f>
        <v>-1.0403433317780486E-2</v>
      </c>
      <c r="O1009" s="2">
        <f t="shared" ca="1" si="47"/>
        <v>2.2624501145854521</v>
      </c>
      <c r="P1009" s="3">
        <f ca="1">1-O1009/MAX(O$2:O1009)</f>
        <v>0.63551521132512157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2">
        <v>904</v>
      </c>
      <c r="J1010" s="32">
        <v>1</v>
      </c>
      <c r="K1010" s="34">
        <f ca="1">IF(ROW()&gt;计算结果!B$18+1,SUM(OFFSET(I1010,0,0,-计算结果!B$18,1))/SUM(OFFSET(J1010,0,0,-计算结果!B$18,1)),SUM(OFFSET(I1010,0,0,-ROW(),1))/SUM(OFFSET(J1010,0,0,-ROW(),1)))</f>
        <v>1.4466843122535535</v>
      </c>
      <c r="L1010" s="35" t="str">
        <f ca="1">(IF(K1010&gt;计算结果!B$19,"卖",IF(K1010&lt;计算结果!B$20,"买",'000300'!L1009)))</f>
        <v>买</v>
      </c>
      <c r="M1010" s="4" t="str">
        <f t="shared" ca="1" si="46"/>
        <v/>
      </c>
      <c r="N1010" s="3">
        <f ca="1">IF(L1009="买",E1010/E1009-1,0)-IF(M1010=1,计算结果!B$17,0)</f>
        <v>6.6755362602992419E-2</v>
      </c>
      <c r="O1010" s="2">
        <f t="shared" ca="1" si="47"/>
        <v>2.4134807923557857</v>
      </c>
      <c r="P1010" s="3">
        <f ca="1">1-O1010/MAX(O$2:O1010)</f>
        <v>0.61118389709385501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2">
        <v>530.44444444444446</v>
      </c>
      <c r="J1011" s="32">
        <v>344.44444444444446</v>
      </c>
      <c r="K1011" s="34">
        <f ca="1">IF(ROW()&gt;计算结果!B$18+1,SUM(OFFSET(I1011,0,0,-计算结果!B$18,1))/SUM(OFFSET(J1011,0,0,-计算结果!B$18,1)),SUM(OFFSET(I1011,0,0,-ROW(),1))/SUM(OFFSET(J1011,0,0,-ROW(),1)))</f>
        <v>1.4325272316041313</v>
      </c>
      <c r="L1011" s="35" t="str">
        <f ca="1">(IF(K1011&gt;计算结果!B$19,"卖",IF(K1011&lt;计算结果!B$20,"买",'000300'!L1010)))</f>
        <v>买</v>
      </c>
      <c r="M1011" s="4" t="str">
        <f t="shared" ca="1" si="46"/>
        <v/>
      </c>
      <c r="N1011" s="3">
        <f ca="1">IF(L1010="买",E1011/E1010-1,0)-IF(M1011=1,计算结果!B$17,0)</f>
        <v>8.6515108417390962E-3</v>
      </c>
      <c r="O1011" s="2">
        <f t="shared" ca="1" si="47"/>
        <v>2.4343610475971809</v>
      </c>
      <c r="P1011" s="3">
        <f ca="1">1-O1011/MAX(O$2:O1011)</f>
        <v>0.60782005036411979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2">
        <v>311.81818181818187</v>
      </c>
      <c r="J1012" s="32">
        <v>556.81818181818187</v>
      </c>
      <c r="K1012" s="34">
        <f ca="1">IF(ROW()&gt;计算结果!B$18+1,SUM(OFFSET(I1012,0,0,-计算结果!B$18,1))/SUM(OFFSET(J1012,0,0,-计算结果!B$18,1)),SUM(OFFSET(I1012,0,0,-ROW(),1))/SUM(OFFSET(J1012,0,0,-ROW(),1)))</f>
        <v>1.3867842152512424</v>
      </c>
      <c r="L1012" s="35" t="str">
        <f ca="1">(IF(K1012&gt;计算结果!B$19,"卖",IF(K1012&lt;计算结果!B$20,"买",'000300'!L1011)))</f>
        <v>买</v>
      </c>
      <c r="M1012" s="4" t="str">
        <f t="shared" ca="1" si="46"/>
        <v/>
      </c>
      <c r="N1012" s="3">
        <f ca="1">IF(L1011="买",E1012/E1011-1,0)-IF(M1012=1,计算结果!B$17,0)</f>
        <v>-7.9568922131788566E-3</v>
      </c>
      <c r="O1012" s="2">
        <f t="shared" ca="1" si="47"/>
        <v>2.4149910991334891</v>
      </c>
      <c r="P1012" s="3">
        <f ca="1">1-O1012/MAX(O$2:O1012)</f>
        <v>0.61094058395154227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2">
        <v>94.63636363636364</v>
      </c>
      <c r="J1013" s="32">
        <v>788.63636363636363</v>
      </c>
      <c r="K1013" s="34">
        <f ca="1">IF(ROW()&gt;计算结果!B$18+1,SUM(OFFSET(I1013,0,0,-计算结果!B$18,1))/SUM(OFFSET(J1013,0,0,-计算结果!B$18,1)),SUM(OFFSET(I1013,0,0,-ROW(),1))/SUM(OFFSET(J1013,0,0,-ROW(),1)))</f>
        <v>1.3011683158289022</v>
      </c>
      <c r="L1013" s="35" t="str">
        <f ca="1">(IF(K1013&gt;计算结果!B$19,"卖",IF(K1013&lt;计算结果!B$20,"买",'000300'!L1012)))</f>
        <v>买</v>
      </c>
      <c r="M1013" s="4" t="str">
        <f t="shared" ca="1" si="46"/>
        <v/>
      </c>
      <c r="N1013" s="3">
        <f ca="1">IF(L1012="买",E1013/E1012-1,0)-IF(M1013=1,计算结果!B$17,0)</f>
        <v>-3.6757952925329462E-2</v>
      </c>
      <c r="O1013" s="2">
        <f t="shared" ca="1" si="47"/>
        <v>2.3262209699964504</v>
      </c>
      <c r="P1013" s="3">
        <f ca="1">1-O1013/MAX(O$2:O1013)</f>
        <v>0.6252416116518078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2">
        <v>832.9939024390244</v>
      </c>
      <c r="J1014" s="32">
        <v>58.993902439024396</v>
      </c>
      <c r="K1014" s="34">
        <f ca="1">IF(ROW()&gt;计算结果!B$18+1,SUM(OFFSET(I1014,0,0,-计算结果!B$18,1))/SUM(OFFSET(J1014,0,0,-计算结果!B$18,1)),SUM(OFFSET(I1014,0,0,-ROW(),1))/SUM(OFFSET(J1014,0,0,-ROW(),1)))</f>
        <v>1.3332658703400915</v>
      </c>
      <c r="L1014" s="35" t="str">
        <f ca="1">(IF(K1014&gt;计算结果!B$19,"卖",IF(K1014&lt;计算结果!B$20,"买",'000300'!L1013)))</f>
        <v>买</v>
      </c>
      <c r="M1014" s="4" t="str">
        <f t="shared" ca="1" si="46"/>
        <v/>
      </c>
      <c r="N1014" s="3">
        <f ca="1">IF(L1013="买",E1014/E1013-1,0)-IF(M1014=1,计算结果!B$17,0)</f>
        <v>1.7366392285235621E-2</v>
      </c>
      <c r="O1014" s="2">
        <f t="shared" ca="1" si="47"/>
        <v>2.3666190359035499</v>
      </c>
      <c r="P1014" s="3">
        <f ca="1">1-O1014/MAX(O$2:O1014)</f>
        <v>0.61873341046757035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2">
        <v>319.46511627906966</v>
      </c>
      <c r="J1015" s="32">
        <v>560.46511627906966</v>
      </c>
      <c r="K1015" s="34">
        <f ca="1">IF(ROW()&gt;计算结果!B$18+1,SUM(OFFSET(I1015,0,0,-计算结果!B$18,1))/SUM(OFFSET(J1015,0,0,-计算结果!B$18,1)),SUM(OFFSET(I1015,0,0,-ROW(),1))/SUM(OFFSET(J1015,0,0,-ROW(),1)))</f>
        <v>1.3260290636943848</v>
      </c>
      <c r="L1015" s="35" t="str">
        <f ca="1">(IF(K1015&gt;计算结果!B$19,"卖",IF(K1015&lt;计算结果!B$20,"买",'000300'!L1014)))</f>
        <v>买</v>
      </c>
      <c r="M1015" s="4" t="str">
        <f t="shared" ca="1" si="46"/>
        <v/>
      </c>
      <c r="N1015" s="3">
        <f ca="1">IF(L1014="买",E1015/E1014-1,0)-IF(M1015=1,计算结果!B$17,0)</f>
        <v>-9.1039727237837154E-3</v>
      </c>
      <c r="O1015" s="2">
        <f t="shared" ca="1" si="47"/>
        <v>2.3450734007530967</v>
      </c>
      <c r="P1015" s="3">
        <f ca="1">1-O1015/MAX(O$2:O1015)</f>
        <v>0.62220445109916367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2">
        <v>402.50000000000023</v>
      </c>
      <c r="J1016" s="32">
        <v>437.50000000000023</v>
      </c>
      <c r="K1016" s="34">
        <f ca="1">IF(ROW()&gt;计算结果!B$18+1,SUM(OFFSET(I1016,0,0,-计算结果!B$18,1))/SUM(OFFSET(J1016,0,0,-计算结果!B$18,1)),SUM(OFFSET(I1016,0,0,-ROW(),1))/SUM(OFFSET(J1016,0,0,-ROW(),1)))</f>
        <v>1.3792622771025946</v>
      </c>
      <c r="L1016" s="35" t="str">
        <f ca="1">(IF(K1016&gt;计算结果!B$19,"卖",IF(K1016&lt;计算结果!B$20,"买",'000300'!L1015)))</f>
        <v>买</v>
      </c>
      <c r="M1016" s="4" t="str">
        <f t="shared" ca="1" si="46"/>
        <v/>
      </c>
      <c r="N1016" s="3">
        <f ca="1">IF(L1015="买",E1016/E1015-1,0)-IF(M1016=1,计算结果!B$17,0)</f>
        <v>-2.1077473225304955E-3</v>
      </c>
      <c r="O1016" s="2">
        <f t="shared" ca="1" si="47"/>
        <v>2.3401305785715221</v>
      </c>
      <c r="P1016" s="3">
        <f ca="1">1-O1016/MAX(O$2:O1016)</f>
        <v>0.62300074865582333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2">
        <v>257.06896551724134</v>
      </c>
      <c r="J1017" s="32">
        <v>612.06896551724139</v>
      </c>
      <c r="K1017" s="34">
        <f ca="1">IF(ROW()&gt;计算结果!B$18+1,SUM(OFFSET(I1017,0,0,-计算结果!B$18,1))/SUM(OFFSET(J1017,0,0,-计算结果!B$18,1)),SUM(OFFSET(I1017,0,0,-ROW(),1))/SUM(OFFSET(J1017,0,0,-ROW(),1)))</f>
        <v>1.3904955350107999</v>
      </c>
      <c r="L1017" s="35" t="str">
        <f ca="1">(IF(K1017&gt;计算结果!B$19,"卖",IF(K1017&lt;计算结果!B$20,"买",'000300'!L1016)))</f>
        <v>买</v>
      </c>
      <c r="M1017" s="4" t="str">
        <f t="shared" ca="1" si="46"/>
        <v/>
      </c>
      <c r="N1017" s="3">
        <f ca="1">IF(L1016="买",E1017/E1016-1,0)-IF(M1017=1,计算结果!B$17,0)</f>
        <v>-4.6396172767070309E-3</v>
      </c>
      <c r="O1017" s="2">
        <f t="shared" ca="1" si="47"/>
        <v>2.3292732683094313</v>
      </c>
      <c r="P1017" s="3">
        <f ca="1">1-O1017/MAX(O$2:O1017)</f>
        <v>0.6247498808956653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2">
        <v>714.9473684210526</v>
      </c>
      <c r="J1018" s="32">
        <v>148.9473684210526</v>
      </c>
      <c r="K1018" s="34">
        <f ca="1">IF(ROW()&gt;计算结果!B$18+1,SUM(OFFSET(I1018,0,0,-计算结果!B$18,1))/SUM(OFFSET(J1018,0,0,-计算结果!B$18,1)),SUM(OFFSET(I1018,0,0,-ROW(),1))/SUM(OFFSET(J1018,0,0,-ROW(),1)))</f>
        <v>1.4398628757918785</v>
      </c>
      <c r="L1018" s="35" t="str">
        <f ca="1">(IF(K1018&gt;计算结果!B$19,"卖",IF(K1018&lt;计算结果!B$20,"买",'000300'!L1017)))</f>
        <v>买</v>
      </c>
      <c r="M1018" s="4" t="str">
        <f t="shared" ca="1" si="46"/>
        <v/>
      </c>
      <c r="N1018" s="3">
        <f ca="1">IF(L1017="买",E1018/E1017-1,0)-IF(M1018=1,计算结果!B$17,0)</f>
        <v>1.640957277978794E-2</v>
      </c>
      <c r="O1018" s="2">
        <f t="shared" ca="1" si="47"/>
        <v>2.3674956475297693</v>
      </c>
      <c r="P1018" s="3">
        <f ca="1">1-O1018/MAX(O$2:O1018)</f>
        <v>0.61859218675559879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2">
        <v>903</v>
      </c>
      <c r="J1019" s="32">
        <v>2</v>
      </c>
      <c r="K1019" s="34">
        <f ca="1">IF(ROW()&gt;计算结果!B$18+1,SUM(OFFSET(I1019,0,0,-计算结果!B$18,1))/SUM(OFFSET(J1019,0,0,-计算结果!B$18,1)),SUM(OFFSET(I1019,0,0,-ROW(),1))/SUM(OFFSET(J1019,0,0,-ROW(),1)))</f>
        <v>1.5222879853265223</v>
      </c>
      <c r="L1019" s="35" t="str">
        <f ca="1">(IF(K1019&gt;计算结果!B$19,"卖",IF(K1019&lt;计算结果!B$20,"买",'000300'!L1018)))</f>
        <v>买</v>
      </c>
      <c r="M1019" s="4" t="str">
        <f t="shared" ca="1" si="46"/>
        <v/>
      </c>
      <c r="N1019" s="3">
        <f ca="1">IF(L1018="买",E1019/E1018-1,0)-IF(M1019=1,计算结果!B$17,0)</f>
        <v>3.6041059774001738E-2</v>
      </c>
      <c r="O1019" s="2">
        <f t="shared" ca="1" si="47"/>
        <v>2.4528226996770788</v>
      </c>
      <c r="P1019" s="3">
        <f ca="1">1-O1019/MAX(O$2:O1019)</f>
        <v>0.6048458449601859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2">
        <v>610.10526315789468</v>
      </c>
      <c r="J1020" s="32">
        <v>242.10526315789468</v>
      </c>
      <c r="K1020" s="34">
        <f ca="1">IF(ROW()&gt;计算结果!B$18+1,SUM(OFFSET(I1020,0,0,-计算结果!B$18,1))/SUM(OFFSET(J1020,0,0,-计算结果!B$18,1)),SUM(OFFSET(I1020,0,0,-ROW(),1))/SUM(OFFSET(J1020,0,0,-ROW(),1)))</f>
        <v>1.5520162354114915</v>
      </c>
      <c r="L1020" s="35" t="str">
        <f ca="1">(IF(K1020&gt;计算结果!B$19,"卖",IF(K1020&lt;计算结果!B$20,"买",'000300'!L1019)))</f>
        <v>买</v>
      </c>
      <c r="M1020" s="4" t="str">
        <f t="shared" ca="1" si="46"/>
        <v/>
      </c>
      <c r="N1020" s="3">
        <f ca="1">IF(L1019="买",E1020/E1019-1,0)-IF(M1020=1,计算结果!B$17,0)</f>
        <v>4.4135377196004022E-3</v>
      </c>
      <c r="O1020" s="2">
        <f t="shared" ca="1" si="47"/>
        <v>2.4636483251815955</v>
      </c>
      <c r="P1020" s="3">
        <f ca="1">1-O1020/MAX(O$2:O1020)</f>
        <v>0.60310181719186096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2">
        <v>849.99584199584194</v>
      </c>
      <c r="J1021" s="32">
        <v>41.995841995841943</v>
      </c>
      <c r="K1021" s="34">
        <f ca="1">IF(ROW()&gt;计算结果!B$18+1,SUM(OFFSET(I1021,0,0,-计算结果!B$18,1))/SUM(OFFSET(J1021,0,0,-计算结果!B$18,1)),SUM(OFFSET(I1021,0,0,-ROW(),1))/SUM(OFFSET(J1021,0,0,-ROW(),1)))</f>
        <v>1.640379376237338</v>
      </c>
      <c r="L1021" s="35" t="str">
        <f ca="1">(IF(K1021&gt;计算结果!B$19,"卖",IF(K1021&lt;计算结果!B$20,"买",'000300'!L1020)))</f>
        <v>买</v>
      </c>
      <c r="M1021" s="4" t="str">
        <f t="shared" ca="1" si="46"/>
        <v/>
      </c>
      <c r="N1021" s="3">
        <f ca="1">IF(L1020="买",E1021/E1020-1,0)-IF(M1021=1,计算结果!B$17,0)</f>
        <v>2.1396266049342971E-2</v>
      </c>
      <c r="O1021" s="2">
        <f t="shared" ca="1" si="47"/>
        <v>2.5163612001991993</v>
      </c>
      <c r="P1021" s="3">
        <f ca="1">1-O1021/MAX(O$2:O1021)</f>
        <v>0.59460967807799725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2">
        <v>296.63265306122446</v>
      </c>
      <c r="J1022" s="32">
        <v>581.63265306122446</v>
      </c>
      <c r="K1022" s="34">
        <f ca="1">IF(ROW()&gt;计算结果!B$18+1,SUM(OFFSET(I1022,0,0,-计算结果!B$18,1))/SUM(OFFSET(J1022,0,0,-计算结果!B$18,1)),SUM(OFFSET(I1022,0,0,-ROW(),1))/SUM(OFFSET(J1022,0,0,-ROW(),1)))</f>
        <v>1.6563016322223705</v>
      </c>
      <c r="L1022" s="35" t="str">
        <f ca="1">(IF(K1022&gt;计算结果!B$19,"卖",IF(K1022&lt;计算结果!B$20,"买",'000300'!L1021)))</f>
        <v>买</v>
      </c>
      <c r="M1022" s="4" t="str">
        <f t="shared" ca="1" si="46"/>
        <v/>
      </c>
      <c r="N1022" s="3">
        <f ca="1">IF(L1021="买",E1022/E1021-1,0)-IF(M1022=1,计算结果!B$17,0)</f>
        <v>-1.1416291719830163E-3</v>
      </c>
      <c r="O1022" s="2">
        <f t="shared" ca="1" si="47"/>
        <v>2.5134884488458056</v>
      </c>
      <c r="P1022" s="3">
        <f ca="1">1-O1022/MAX(O$2:O1022)</f>
        <v>0.59507248349554298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2">
        <v>775.97953964194369</v>
      </c>
      <c r="J1023" s="32">
        <v>87.979539641943688</v>
      </c>
      <c r="K1023" s="34">
        <f ca="1">IF(ROW()&gt;计算结果!B$18+1,SUM(OFFSET(I1023,0,0,-计算结果!B$18,1))/SUM(OFFSET(J1023,0,0,-计算结果!B$18,1)),SUM(OFFSET(I1023,0,0,-ROW(),1))/SUM(OFFSET(J1023,0,0,-ROW(),1)))</f>
        <v>1.6456732782104961</v>
      </c>
      <c r="L1023" s="35" t="str">
        <f ca="1">(IF(K1023&gt;计算结果!B$19,"卖",IF(K1023&lt;计算结果!B$20,"买",'000300'!L1022)))</f>
        <v>买</v>
      </c>
      <c r="M1023" s="4" t="str">
        <f t="shared" ca="1" si="46"/>
        <v/>
      </c>
      <c r="N1023" s="3">
        <f ca="1">IF(L1022="买",E1023/E1022-1,0)-IF(M1023=1,计算结果!B$17,0)</f>
        <v>2.5026892564205871E-2</v>
      </c>
      <c r="O1023" s="2">
        <f t="shared" ca="1" si="47"/>
        <v>2.5763932542164421</v>
      </c>
      <c r="P1023" s="3">
        <f ca="1">1-O1023/MAX(O$2:O1023)</f>
        <v>0.58493840604369518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2">
        <v>518</v>
      </c>
      <c r="J1024" s="32">
        <v>350</v>
      </c>
      <c r="K1024" s="34">
        <f ca="1">IF(ROW()&gt;计算结果!B$18+1,SUM(OFFSET(I1024,0,0,-计算结果!B$18,1))/SUM(OFFSET(J1024,0,0,-计算结果!B$18,1)),SUM(OFFSET(I1024,0,0,-ROW(),1))/SUM(OFFSET(J1024,0,0,-ROW(),1)))</f>
        <v>1.5913109803670233</v>
      </c>
      <c r="L1024" s="35" t="str">
        <f ca="1">(IF(K1024&gt;计算结果!B$19,"卖",IF(K1024&lt;计算结果!B$20,"买",'000300'!L1023)))</f>
        <v>买</v>
      </c>
      <c r="M1024" s="4" t="str">
        <f t="shared" ca="1" si="46"/>
        <v/>
      </c>
      <c r="N1024" s="3">
        <f ca="1">IF(L1023="买",E1024/E1023-1,0)-IF(M1024=1,计算结果!B$17,0)</f>
        <v>5.0750184471590742E-3</v>
      </c>
      <c r="O1024" s="2">
        <f t="shared" ca="1" si="47"/>
        <v>2.5894684975087268</v>
      </c>
      <c r="P1024" s="3">
        <f ca="1">1-O1024/MAX(O$2:O1024)</f>
        <v>0.58283196079765975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2">
        <v>157.94871794871796</v>
      </c>
      <c r="J1025" s="32">
        <v>717.94871794871801</v>
      </c>
      <c r="K1025" s="34">
        <f ca="1">IF(ROW()&gt;计算结果!B$18+1,SUM(OFFSET(I1025,0,0,-计算结果!B$18,1))/SUM(OFFSET(J1025,0,0,-计算结果!B$18,1)),SUM(OFFSET(I1025,0,0,-ROW(),1))/SUM(OFFSET(J1025,0,0,-ROW(),1)))</f>
        <v>1.5450062956609634</v>
      </c>
      <c r="L1025" s="35" t="str">
        <f ca="1">(IF(K1025&gt;计算结果!B$19,"卖",IF(K1025&lt;计算结果!B$20,"买",'000300'!L1024)))</f>
        <v>买</v>
      </c>
      <c r="M1025" s="4" t="str">
        <f t="shared" ca="1" si="46"/>
        <v/>
      </c>
      <c r="N1025" s="3">
        <f ca="1">IF(L1024="买",E1025/E1024-1,0)-IF(M1025=1,计算结果!B$17,0)</f>
        <v>-2.0576886996386379E-2</v>
      </c>
      <c r="O1025" s="2">
        <f t="shared" ca="1" si="47"/>
        <v>2.5361852968547871</v>
      </c>
      <c r="P1025" s="3">
        <f ca="1">1-O1025/MAX(O$2:O1025)</f>
        <v>0.59141598039883037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2">
        <v>843.00755429650621</v>
      </c>
      <c r="J1026" s="32">
        <v>38.007554296506214</v>
      </c>
      <c r="K1026" s="34">
        <f ca="1">IF(ROW()&gt;计算结果!B$18+1,SUM(OFFSET(I1026,0,0,-计算结果!B$18,1))/SUM(OFFSET(J1026,0,0,-计算结果!B$18,1)),SUM(OFFSET(I1026,0,0,-ROW(),1))/SUM(OFFSET(J1026,0,0,-ROW(),1)))</f>
        <v>1.6503465447588757</v>
      </c>
      <c r="L1026" s="35" t="str">
        <f ca="1">(IF(K1026&gt;计算结果!B$19,"卖",IF(K1026&lt;计算结果!B$20,"买",'000300'!L1025)))</f>
        <v>买</v>
      </c>
      <c r="M1026" s="4" t="str">
        <f t="shared" ca="1" si="46"/>
        <v/>
      </c>
      <c r="N1026" s="3">
        <f ca="1">IF(L1025="买",E1026/E1025-1,0)-IF(M1026=1,计算结果!B$17,0)</f>
        <v>3.2673560068795293E-2</v>
      </c>
      <c r="O1026" s="2">
        <f t="shared" ca="1" si="47"/>
        <v>2.6190514994971674</v>
      </c>
      <c r="P1026" s="3">
        <f ca="1">1-O1026/MAX(O$2:O1026)</f>
        <v>0.57806608589124164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2">
        <v>515.17647058823525</v>
      </c>
      <c r="J1027" s="32">
        <v>341.17647058823525</v>
      </c>
      <c r="K1027" s="34">
        <f ca="1">IF(ROW()&gt;计算结果!B$18+1,SUM(OFFSET(I1027,0,0,-计算结果!B$18,1))/SUM(OFFSET(J1027,0,0,-计算结果!B$18,1)),SUM(OFFSET(I1027,0,0,-ROW(),1))/SUM(OFFSET(J1027,0,0,-ROW(),1)))</f>
        <v>1.6033116922505277</v>
      </c>
      <c r="L1027" s="35" t="str">
        <f ca="1">(IF(K1027&gt;计算结果!B$19,"卖",IF(K1027&lt;计算结果!B$20,"买",'000300'!L1026)))</f>
        <v>买</v>
      </c>
      <c r="M1027" s="4" t="str">
        <f t="shared" ca="1" si="46"/>
        <v/>
      </c>
      <c r="N1027" s="3">
        <f ca="1">IF(L1026="买",E1027/E1026-1,0)-IF(M1027=1,计算结果!B$17,0)</f>
        <v>7.7183955092972045E-3</v>
      </c>
      <c r="O1027" s="2">
        <f t="shared" ca="1" si="47"/>
        <v>2.6392663748295044</v>
      </c>
      <c r="P1027" s="3">
        <f ca="1">1-O1027/MAX(O$2:O1027)</f>
        <v>0.57480943306336441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2">
        <v>383.99999999999966</v>
      </c>
      <c r="J1028" s="32">
        <v>399.99999999999966</v>
      </c>
      <c r="K1028" s="34">
        <f ca="1">IF(ROW()&gt;计算结果!B$18+1,SUM(OFFSET(I1028,0,0,-计算结果!B$18,1))/SUM(OFFSET(J1028,0,0,-计算结果!B$18,1)),SUM(OFFSET(I1028,0,0,-ROW(),1))/SUM(OFFSET(J1028,0,0,-ROW(),1)))</f>
        <v>1.5702581437506156</v>
      </c>
      <c r="L1028" s="35" t="str">
        <f ca="1">(IF(K1028&gt;计算结果!B$19,"卖",IF(K1028&lt;计算结果!B$20,"买",'000300'!L1027)))</f>
        <v>买</v>
      </c>
      <c r="M1028" s="4" t="str">
        <f t="shared" ref="M1028:M1091" ca="1" si="49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50">IFERROR(O1027*(1+N1028),O1027)</f>
        <v>2.6240154448504582</v>
      </c>
      <c r="P1028" s="3">
        <f ca="1">1-O1028/MAX(O$2:O1028)</f>
        <v>0.57726638535357067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2">
        <v>489.66666666666663</v>
      </c>
      <c r="J1029" s="32">
        <v>376.66666666666663</v>
      </c>
      <c r="K1029" s="34">
        <f ca="1">IF(ROW()&gt;计算结果!B$18+1,SUM(OFFSET(I1029,0,0,-计算结果!B$18,1))/SUM(OFFSET(J1029,0,0,-计算结果!B$18,1)),SUM(OFFSET(I1029,0,0,-ROW(),1))/SUM(OFFSET(J1029,0,0,-ROW(),1)))</f>
        <v>1.6292686937384091</v>
      </c>
      <c r="L1029" s="35" t="str">
        <f ca="1">(IF(K1029&gt;计算结果!B$19,"卖",IF(K1029&lt;计算结果!B$20,"买",'000300'!L1028)))</f>
        <v>买</v>
      </c>
      <c r="M1029" s="4" t="str">
        <f t="shared" ca="1" si="49"/>
        <v/>
      </c>
      <c r="N1029" s="3">
        <f ca="1">IF(L1028="买",E1029/E1028-1,0)-IF(M1029=1,计算结果!B$17,0)</f>
        <v>9.378182242633315E-3</v>
      </c>
      <c r="O1029" s="2">
        <f t="shared" ca="1" si="50"/>
        <v>2.6486239398997502</v>
      </c>
      <c r="P1029" s="3">
        <f ca="1">1-O1029/MAX(O$2:O1029)</f>
        <v>0.57330191247532936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2">
        <v>690.73381294964031</v>
      </c>
      <c r="J1030" s="32">
        <v>182.73381294964031</v>
      </c>
      <c r="K1030" s="34">
        <f ca="1">IF(ROW()&gt;计算结果!B$18+1,SUM(OFFSET(I1030,0,0,-计算结果!B$18,1))/SUM(OFFSET(J1030,0,0,-计算结果!B$18,1)),SUM(OFFSET(I1030,0,0,-ROW(),1))/SUM(OFFSET(J1030,0,0,-ROW(),1)))</f>
        <v>1.6011768092624132</v>
      </c>
      <c r="L1030" s="35" t="str">
        <f ca="1">(IF(K1030&gt;计算结果!B$19,"卖",IF(K1030&lt;计算结果!B$20,"买",'000300'!L1029)))</f>
        <v>买</v>
      </c>
      <c r="M1030" s="4" t="str">
        <f t="shared" ca="1" si="49"/>
        <v/>
      </c>
      <c r="N1030" s="3">
        <f ca="1">IF(L1029="买",E1030/E1029-1,0)-IF(M1030=1,计算结果!B$17,0)</f>
        <v>1.6121764581563891E-2</v>
      </c>
      <c r="O1030" s="2">
        <f t="shared" ca="1" si="50"/>
        <v>2.691324431523908</v>
      </c>
      <c r="P1030" s="3">
        <f ca="1">1-O1030/MAX(O$2:O1030)</f>
        <v>0.56642278636085308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2">
        <v>351.67741935483866</v>
      </c>
      <c r="J1031" s="32">
        <v>509.67741935483866</v>
      </c>
      <c r="K1031" s="34">
        <f ca="1">IF(ROW()&gt;计算结果!B$18+1,SUM(OFFSET(I1031,0,0,-计算结果!B$18,1))/SUM(OFFSET(J1031,0,0,-计算结果!B$18,1)),SUM(OFFSET(I1031,0,0,-ROW(),1))/SUM(OFFSET(J1031,0,0,-ROW(),1)))</f>
        <v>1.5696042537791963</v>
      </c>
      <c r="L1031" s="35" t="str">
        <f ca="1">(IF(K1031&gt;计算结果!B$19,"卖",IF(K1031&lt;计算结果!B$20,"买",'000300'!L1030)))</f>
        <v>买</v>
      </c>
      <c r="M1031" s="4" t="str">
        <f t="shared" ca="1" si="49"/>
        <v/>
      </c>
      <c r="N1031" s="3">
        <f ca="1">IF(L1030="买",E1031/E1030-1,0)-IF(M1031=1,计算结果!B$17,0)</f>
        <v>1.1058699798290661E-2</v>
      </c>
      <c r="O1031" s="2">
        <f t="shared" ca="1" si="50"/>
        <v>2.7210869804719362</v>
      </c>
      <c r="P1031" s="3">
        <f ca="1">1-O1031/MAX(O$2:O1031)</f>
        <v>0.56162798611583842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2">
        <v>221.00000000000006</v>
      </c>
      <c r="J1032" s="32">
        <v>650</v>
      </c>
      <c r="K1032" s="34">
        <f ca="1">IF(ROW()&gt;计算结果!B$18+1,SUM(OFFSET(I1032,0,0,-计算结果!B$18,1))/SUM(OFFSET(J1032,0,0,-计算结果!B$18,1)),SUM(OFFSET(I1032,0,0,-ROW(),1))/SUM(OFFSET(J1032,0,0,-ROW(),1)))</f>
        <v>1.5187841520503556</v>
      </c>
      <c r="L1032" s="35" t="str">
        <f ca="1">(IF(K1032&gt;计算结果!B$19,"卖",IF(K1032&lt;计算结果!B$20,"买",'000300'!L1031)))</f>
        <v>买</v>
      </c>
      <c r="M1032" s="4" t="str">
        <f t="shared" ca="1" si="49"/>
        <v/>
      </c>
      <c r="N1032" s="3">
        <f ca="1">IF(L1031="买",E1032/E1031-1,0)-IF(M1032=1,计算结果!B$17,0)</f>
        <v>-2.2900170780935092E-3</v>
      </c>
      <c r="O1032" s="2">
        <f t="shared" ca="1" si="50"/>
        <v>2.7148556448156778</v>
      </c>
      <c r="P1032" s="3">
        <f ca="1">1-O1032/MAX(O$2:O1032)</f>
        <v>0.56263186551419142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2">
        <v>629.57575757575762</v>
      </c>
      <c r="J1033" s="32">
        <v>237.57575757575762</v>
      </c>
      <c r="K1033" s="34">
        <f ca="1">IF(ROW()&gt;计算结果!B$18+1,SUM(OFFSET(I1033,0,0,-计算结果!B$18,1))/SUM(OFFSET(J1033,0,0,-计算结果!B$18,1)),SUM(OFFSET(I1033,0,0,-ROW(),1))/SUM(OFFSET(J1033,0,0,-ROW(),1)))</f>
        <v>1.5476798924012818</v>
      </c>
      <c r="L1033" s="35" t="str">
        <f ca="1">(IF(K1033&gt;计算结果!B$19,"卖",IF(K1033&lt;计算结果!B$20,"买",'000300'!L1032)))</f>
        <v>买</v>
      </c>
      <c r="M1033" s="4" t="str">
        <f t="shared" ca="1" si="49"/>
        <v/>
      </c>
      <c r="N1033" s="3">
        <f ca="1">IF(L1032="买",E1033/E1032-1,0)-IF(M1033=1,计算结果!B$17,0)</f>
        <v>2.5092394475783042E-3</v>
      </c>
      <c r="O1033" s="2">
        <f t="shared" ca="1" si="50"/>
        <v>2.7216678676941299</v>
      </c>
      <c r="P1033" s="3">
        <f ca="1">1-O1033/MAX(O$2:O1033)</f>
        <v>0.56153440413802591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2">
        <v>108.41860465116281</v>
      </c>
      <c r="J1034" s="32">
        <v>774.41860465116281</v>
      </c>
      <c r="K1034" s="34">
        <f ca="1">IF(ROW()&gt;计算结果!B$18+1,SUM(OFFSET(I1034,0,0,-计算结果!B$18,1))/SUM(OFFSET(J1034,0,0,-计算结果!B$18,1)),SUM(OFFSET(I1034,0,0,-ROW(),1))/SUM(OFFSET(J1034,0,0,-ROW(),1)))</f>
        <v>1.4806099349326027</v>
      </c>
      <c r="L1034" s="35" t="str">
        <f ca="1">(IF(K1034&gt;计算结果!B$19,"卖",IF(K1034&lt;计算结果!B$20,"买",'000300'!L1033)))</f>
        <v>买</v>
      </c>
      <c r="M1034" s="4" t="str">
        <f t="shared" ca="1" si="49"/>
        <v/>
      </c>
      <c r="N1034" s="3">
        <f ca="1">IF(L1033="买",E1034/E1033-1,0)-IF(M1034=1,计算结果!B$17,0)</f>
        <v>-3.7874231164748973E-2</v>
      </c>
      <c r="O1034" s="2">
        <f t="shared" ca="1" si="50"/>
        <v>2.6185867897194131</v>
      </c>
      <c r="P1034" s="3">
        <f ca="1">1-O1034/MAX(O$2:O1034)</f>
        <v>0.57814095147349165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2">
        <v>737.03891050583661</v>
      </c>
      <c r="J1035" s="32">
        <v>120.03891050583661</v>
      </c>
      <c r="K1035" s="34">
        <f ca="1">IF(ROW()&gt;计算结果!B$18+1,SUM(OFFSET(I1035,0,0,-计算结果!B$18,1))/SUM(OFFSET(J1035,0,0,-计算结果!B$18,1)),SUM(OFFSET(I1035,0,0,-ROW(),1))/SUM(OFFSET(J1035,0,0,-ROW(),1)))</f>
        <v>1.5391499549611165</v>
      </c>
      <c r="L1035" s="35" t="str">
        <f ca="1">(IF(K1035&gt;计算结果!B$19,"卖",IF(K1035&lt;计算结果!B$20,"买",'000300'!L1034)))</f>
        <v>买</v>
      </c>
      <c r="M1035" s="4" t="str">
        <f t="shared" ca="1" si="49"/>
        <v/>
      </c>
      <c r="N1035" s="3">
        <f ca="1">IF(L1034="买",E1035/E1034-1,0)-IF(M1035=1,计算结果!B$17,0)</f>
        <v>1.5455663782846463E-2</v>
      </c>
      <c r="O1035" s="2">
        <f t="shared" ca="1" si="50"/>
        <v>2.6590587867275195</v>
      </c>
      <c r="P1035" s="3">
        <f ca="1">1-O1035/MAX(O$2:O1035)</f>
        <v>0.57162083985571455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2">
        <v>856.00066511473221</v>
      </c>
      <c r="J1036" s="32">
        <v>14.000665114732215</v>
      </c>
      <c r="K1036" s="34">
        <f ca="1">IF(ROW()&gt;计算结果!B$18+1,SUM(OFFSET(I1036,0,0,-计算结果!B$18,1))/SUM(OFFSET(J1036,0,0,-计算结果!B$18,1)),SUM(OFFSET(I1036,0,0,-ROW(),1))/SUM(OFFSET(J1036,0,0,-ROW(),1)))</f>
        <v>1.5636272729253642</v>
      </c>
      <c r="L1036" s="35" t="str">
        <f ca="1">(IF(K1036&gt;计算结果!B$19,"卖",IF(K1036&lt;计算结果!B$20,"买",'000300'!L1035)))</f>
        <v>买</v>
      </c>
      <c r="M1036" s="4" t="str">
        <f t="shared" ca="1" si="49"/>
        <v/>
      </c>
      <c r="N1036" s="3">
        <f ca="1">IF(L1035="买",E1036/E1035-1,0)-IF(M1036=1,计算结果!B$17,0)</f>
        <v>3.0925419137535881E-2</v>
      </c>
      <c r="O1036" s="2">
        <f t="shared" ca="1" si="50"/>
        <v>2.7412912942184158</v>
      </c>
      <c r="P1036" s="3">
        <f ca="1">1-O1036/MAX(O$2:O1036)</f>
        <v>0.55837303477846678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2">
        <v>631.62162162162156</v>
      </c>
      <c r="J1037" s="32">
        <v>221.62162162162156</v>
      </c>
      <c r="K1037" s="34">
        <f ca="1">IF(ROW()&gt;计算结果!B$18+1,SUM(OFFSET(I1037,0,0,-计算结果!B$18,1))/SUM(OFFSET(J1037,0,0,-计算结果!B$18,1)),SUM(OFFSET(I1037,0,0,-ROW(),1))/SUM(OFFSET(J1037,0,0,-ROW(),1)))</f>
        <v>1.6184748219014273</v>
      </c>
      <c r="L1037" s="35" t="str">
        <f ca="1">(IF(K1037&gt;计算结果!B$19,"卖",IF(K1037&lt;计算结果!B$20,"买",'000300'!L1036)))</f>
        <v>买</v>
      </c>
      <c r="M1037" s="4" t="str">
        <f t="shared" ca="1" si="49"/>
        <v/>
      </c>
      <c r="N1037" s="3">
        <f ca="1">IF(L1036="买",E1037/E1036-1,0)-IF(M1037=1,计算结果!B$17,0)</f>
        <v>2.3498090948669281E-2</v>
      </c>
      <c r="O1037" s="2">
        <f t="shared" ca="1" si="50"/>
        <v>2.8057064063667556</v>
      </c>
      <c r="P1037" s="3">
        <f ca="1">1-O1037/MAX(O$2:O1037)</f>
        <v>0.54799564418430635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2">
        <v>572.87878787878788</v>
      </c>
      <c r="J1038" s="32">
        <v>287.87878787878788</v>
      </c>
      <c r="K1038" s="34">
        <f ca="1">IF(ROW()&gt;计算结果!B$18+1,SUM(OFFSET(I1038,0,0,-计算结果!B$18,1))/SUM(OFFSET(J1038,0,0,-计算结果!B$18,1)),SUM(OFFSET(I1038,0,0,-ROW(),1))/SUM(OFFSET(J1038,0,0,-ROW(),1)))</f>
        <v>1.5802483772451761</v>
      </c>
      <c r="L1038" s="35" t="str">
        <f ca="1">(IF(K1038&gt;计算结果!B$19,"卖",IF(K1038&lt;计算结果!B$20,"买",'000300'!L1037)))</f>
        <v>买</v>
      </c>
      <c r="M1038" s="4" t="str">
        <f t="shared" ca="1" si="49"/>
        <v/>
      </c>
      <c r="N1038" s="3">
        <f ca="1">IF(L1037="买",E1038/E1037-1,0)-IF(M1038=1,计算结果!B$17,0)</f>
        <v>7.6603978136811079E-3</v>
      </c>
      <c r="O1038" s="2">
        <f t="shared" ca="1" si="50"/>
        <v>2.8271992335879186</v>
      </c>
      <c r="P1038" s="3">
        <f ca="1">1-O1038/MAX(O$2:O1038)</f>
        <v>0.5445331110052416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2">
        <v>533.0322580645161</v>
      </c>
      <c r="J1039" s="32">
        <v>329.0322580645161</v>
      </c>
      <c r="K1039" s="34">
        <f ca="1">IF(ROW()&gt;计算结果!B$18+1,SUM(OFFSET(I1039,0,0,-计算结果!B$18,1))/SUM(OFFSET(J1039,0,0,-计算结果!B$18,1)),SUM(OFFSET(I1039,0,0,-ROW(),1))/SUM(OFFSET(J1039,0,0,-ROW(),1)))</f>
        <v>1.5353795734362157</v>
      </c>
      <c r="L1039" s="35" t="str">
        <f ca="1">(IF(K1039&gt;计算结果!B$19,"卖",IF(K1039&lt;计算结果!B$20,"买",'000300'!L1038)))</f>
        <v>买</v>
      </c>
      <c r="M1039" s="4" t="str">
        <f t="shared" ca="1" si="49"/>
        <v/>
      </c>
      <c r="N1039" s="3">
        <f ca="1">IF(L1038="买",E1039/E1038-1,0)-IF(M1039=1,计算结果!B$17,0)</f>
        <v>3.7805347289932012E-3</v>
      </c>
      <c r="O1039" s="2">
        <f t="shared" ca="1" si="50"/>
        <v>2.8378875584762806</v>
      </c>
      <c r="P1039" s="3">
        <f ca="1">1-O1039/MAX(O$2:O1039)</f>
        <v>0.54281120261349036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2">
        <v>474.00000000000011</v>
      </c>
      <c r="J1040" s="32">
        <v>395.00000000000011</v>
      </c>
      <c r="K1040" s="34">
        <f ca="1">IF(ROW()&gt;计算结果!B$18+1,SUM(OFFSET(I1040,0,0,-计算结果!B$18,1))/SUM(OFFSET(J1040,0,0,-计算结果!B$18,1)),SUM(OFFSET(I1040,0,0,-ROW(),1))/SUM(OFFSET(J1040,0,0,-ROW(),1)))</f>
        <v>1.4920511913625638</v>
      </c>
      <c r="L1040" s="35" t="str">
        <f ca="1">(IF(K1040&gt;计算结果!B$19,"卖",IF(K1040&lt;计算结果!B$20,"买",'000300'!L1039)))</f>
        <v>买</v>
      </c>
      <c r="M1040" s="4" t="str">
        <f t="shared" ca="1" si="49"/>
        <v/>
      </c>
      <c r="N1040" s="3">
        <f ca="1">IF(L1039="买",E1040/E1039-1,0)-IF(M1040=1,计算结果!B$17,0)</f>
        <v>4.465963773614412E-5</v>
      </c>
      <c r="O1040" s="2">
        <f t="shared" ca="1" si="50"/>
        <v>2.8380142975065779</v>
      </c>
      <c r="P1040" s="3">
        <f ca="1">1-O1040/MAX(O$2:O1040)</f>
        <v>0.54279078472742204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2">
        <v>240.25806451612905</v>
      </c>
      <c r="J1041" s="32">
        <v>632.25806451612902</v>
      </c>
      <c r="K1041" s="34">
        <f ca="1">IF(ROW()&gt;计算结果!B$18+1,SUM(OFFSET(I1041,0,0,-计算结果!B$18,1))/SUM(OFFSET(J1041,0,0,-计算结果!B$18,1)),SUM(OFFSET(I1041,0,0,-ROW(),1))/SUM(OFFSET(J1041,0,0,-ROW(),1)))</f>
        <v>1.4936157599449564</v>
      </c>
      <c r="L1041" s="35" t="str">
        <f ca="1">(IF(K1041&gt;计算结果!B$19,"卖",IF(K1041&lt;计算结果!B$20,"买",'000300'!L1040)))</f>
        <v>买</v>
      </c>
      <c r="M1041" s="4" t="str">
        <f t="shared" ca="1" si="49"/>
        <v/>
      </c>
      <c r="N1041" s="3">
        <f ca="1">IF(L1040="买",E1041/E1040-1,0)-IF(M1041=1,计算结果!B$17,0)</f>
        <v>-1.355359475421547E-2</v>
      </c>
      <c r="O1041" s="2">
        <f t="shared" ca="1" si="50"/>
        <v>2.7995490018115041</v>
      </c>
      <c r="P1041" s="3">
        <f ca="1">1-O1041/MAX(O$2:O1041)</f>
        <v>0.54898761314911948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2">
        <v>797.00429184549353</v>
      </c>
      <c r="J1042" s="32">
        <v>63.004291845493526</v>
      </c>
      <c r="K1042" s="34">
        <f ca="1">IF(ROW()&gt;计算结果!B$18+1,SUM(OFFSET(I1042,0,0,-计算结果!B$18,1))/SUM(OFFSET(J1042,0,0,-计算结果!B$18,1)),SUM(OFFSET(I1042,0,0,-ROW(),1))/SUM(OFFSET(J1042,0,0,-ROW(),1)))</f>
        <v>1.4827795814671332</v>
      </c>
      <c r="L1042" s="35" t="str">
        <f ca="1">(IF(K1042&gt;计算结果!B$19,"卖",IF(K1042&lt;计算结果!B$20,"买",'000300'!L1041)))</f>
        <v>买</v>
      </c>
      <c r="M1042" s="4" t="str">
        <f t="shared" ca="1" si="49"/>
        <v/>
      </c>
      <c r="N1042" s="3">
        <f ca="1">IF(L1041="买",E1042/E1041-1,0)-IF(M1042=1,计算结果!B$17,0)</f>
        <v>2.1496289645337674E-2</v>
      </c>
      <c r="O1042" s="2">
        <f t="shared" ca="1" si="50"/>
        <v>2.8597289180307603</v>
      </c>
      <c r="P1042" s="3">
        <f ca="1">1-O1042/MAX(O$2:O1042)</f>
        <v>0.53929252024773788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2">
        <v>372.4285714285715</v>
      </c>
      <c r="J1043" s="32">
        <v>471.4285714285715</v>
      </c>
      <c r="K1043" s="34">
        <f ca="1">IF(ROW()&gt;计算结果!B$18+1,SUM(OFFSET(I1043,0,0,-计算结果!B$18,1))/SUM(OFFSET(J1043,0,0,-计算结果!B$18,1)),SUM(OFFSET(I1043,0,0,-ROW(),1))/SUM(OFFSET(J1043,0,0,-ROW(),1)))</f>
        <v>1.4197160907680759</v>
      </c>
      <c r="L1043" s="35" t="str">
        <f ca="1">(IF(K1043&gt;计算结果!B$19,"卖",IF(K1043&lt;计算结果!B$20,"买",'000300'!L1042)))</f>
        <v>买</v>
      </c>
      <c r="M1043" s="4" t="str">
        <f t="shared" ca="1" si="49"/>
        <v/>
      </c>
      <c r="N1043" s="3">
        <f ca="1">IF(L1042="买",E1043/E1042-1,0)-IF(M1043=1,计算结果!B$17,0)</f>
        <v>-1.1903223066326407E-2</v>
      </c>
      <c r="O1043" s="2">
        <f t="shared" ca="1" si="50"/>
        <v>2.8256889268102161</v>
      </c>
      <c r="P1043" s="3">
        <f ca="1">1-O1043/MAX(O$2:O1043)</f>
        <v>0.54477642414755412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2">
        <v>87.50561797752809</v>
      </c>
      <c r="J1044" s="32">
        <v>795.50561797752812</v>
      </c>
      <c r="K1044" s="34">
        <f ca="1">IF(ROW()&gt;计算结果!B$18+1,SUM(OFFSET(I1044,0,0,-计算结果!B$18,1))/SUM(OFFSET(J1044,0,0,-计算结果!B$18,1)),SUM(OFFSET(I1044,0,0,-ROW(),1))/SUM(OFFSET(J1044,0,0,-ROW(),1)))</f>
        <v>1.3381231888228549</v>
      </c>
      <c r="L1044" s="35" t="str">
        <f ca="1">(IF(K1044&gt;计算结果!B$19,"卖",IF(K1044&lt;计算结果!B$20,"买",'000300'!L1043)))</f>
        <v>买</v>
      </c>
      <c r="M1044" s="4" t="str">
        <f t="shared" ca="1" si="49"/>
        <v/>
      </c>
      <c r="N1044" s="3">
        <f ca="1">IF(L1043="买",E1044/E1043-1,0)-IF(M1044=1,计算结果!B$17,0)</f>
        <v>-3.7063062524295032E-2</v>
      </c>
      <c r="O1044" s="2">
        <f t="shared" ca="1" si="50"/>
        <v>2.7209602414416407</v>
      </c>
      <c r="P1044" s="3">
        <f ca="1">1-O1044/MAX(O$2:O1044)</f>
        <v>0.56164840400190652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2">
        <v>497.52631578947376</v>
      </c>
      <c r="J1045" s="32">
        <v>360.52631578947376</v>
      </c>
      <c r="K1045" s="34">
        <f ca="1">IF(ROW()&gt;计算结果!B$18+1,SUM(OFFSET(I1045,0,0,-计算结果!B$18,1))/SUM(OFFSET(J1045,0,0,-计算结果!B$18,1)),SUM(OFFSET(I1045,0,0,-ROW(),1))/SUM(OFFSET(J1045,0,0,-ROW(),1)))</f>
        <v>1.353720416097925</v>
      </c>
      <c r="L1045" s="35" t="str">
        <f ca="1">(IF(K1045&gt;计算结果!B$19,"卖",IF(K1045&lt;计算结果!B$20,"买",'000300'!L1044)))</f>
        <v>买</v>
      </c>
      <c r="M1045" s="4" t="str">
        <f t="shared" ca="1" si="49"/>
        <v/>
      </c>
      <c r="N1045" s="3">
        <f ca="1">IF(L1044="买",E1045/E1044-1,0)-IF(M1045=1,计算结果!B$17,0)</f>
        <v>6.7073454748707295E-3</v>
      </c>
      <c r="O1045" s="2">
        <f t="shared" ca="1" si="50"/>
        <v>2.7392106618043774</v>
      </c>
      <c r="P1045" s="3">
        <f ca="1">1-O1045/MAX(O$2:O1045)</f>
        <v>0.5587082284080862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2">
        <v>237.19672131147541</v>
      </c>
      <c r="J1046" s="32">
        <v>608.19672131147536</v>
      </c>
      <c r="K1046" s="34">
        <f ca="1">IF(ROW()&gt;计算结果!B$18+1,SUM(OFFSET(I1046,0,0,-计算结果!B$18,1))/SUM(OFFSET(J1046,0,0,-计算结果!B$18,1)),SUM(OFFSET(I1046,0,0,-ROW(),1))/SUM(OFFSET(J1046,0,0,-ROW(),1)))</f>
        <v>1.3208808231456692</v>
      </c>
      <c r="L1046" s="35" t="str">
        <f ca="1">(IF(K1046&gt;计算结果!B$19,"卖",IF(K1046&lt;计算结果!B$20,"买",'000300'!L1045)))</f>
        <v>买</v>
      </c>
      <c r="M1046" s="4" t="str">
        <f t="shared" ca="1" si="49"/>
        <v/>
      </c>
      <c r="N1046" s="3">
        <f ca="1">IF(L1045="买",E1046/E1045-1,0)-IF(M1046=1,计算结果!B$17,0)</f>
        <v>-7.9697404339981182E-3</v>
      </c>
      <c r="O1046" s="2">
        <f t="shared" ca="1" si="50"/>
        <v>2.7173798638357565</v>
      </c>
      <c r="P1046" s="3">
        <f ca="1">1-O1046/MAX(O$2:O1046)</f>
        <v>0.56222520928333308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2">
        <v>99.367816091954026</v>
      </c>
      <c r="J1047" s="32">
        <v>764.36781609195407</v>
      </c>
      <c r="K1047" s="34">
        <f ca="1">IF(ROW()&gt;计算结果!B$18+1,SUM(OFFSET(I1047,0,0,-计算结果!B$18,1))/SUM(OFFSET(J1047,0,0,-计算结果!B$18,1)),SUM(OFFSET(I1047,0,0,-ROW(),1))/SUM(OFFSET(J1047,0,0,-ROW(),1)))</f>
        <v>1.2318903087943001</v>
      </c>
      <c r="L1047" s="35" t="str">
        <f ca="1">(IF(K1047&gt;计算结果!B$19,"卖",IF(K1047&lt;计算结果!B$20,"买",'000300'!L1046)))</f>
        <v>买</v>
      </c>
      <c r="M1047" s="4" t="str">
        <f t="shared" ca="1" si="49"/>
        <v/>
      </c>
      <c r="N1047" s="3">
        <f ca="1">IF(L1046="买",E1047/E1046-1,0)-IF(M1047=1,计算结果!B$17,0)</f>
        <v>-2.3164612556308195E-2</v>
      </c>
      <c r="O1047" s="2">
        <f t="shared" ca="1" si="50"/>
        <v>2.6544328121216876</v>
      </c>
      <c r="P1047" s="3">
        <f ca="1">1-O1047/MAX(O$2:O1047)</f>
        <v>0.57236609269720351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2">
        <v>603.33333333333337</v>
      </c>
      <c r="J1048" s="32">
        <v>241.33333333333337</v>
      </c>
      <c r="K1048" s="34">
        <f ca="1">IF(ROW()&gt;计算结果!B$18+1,SUM(OFFSET(I1048,0,0,-计算结果!B$18,1))/SUM(OFFSET(J1048,0,0,-计算结果!B$18,1)),SUM(OFFSET(I1048,0,0,-ROW(),1))/SUM(OFFSET(J1048,0,0,-ROW(),1)))</f>
        <v>1.2253217236468814</v>
      </c>
      <c r="L1048" s="35" t="str">
        <f ca="1">(IF(K1048&gt;计算结果!B$19,"卖",IF(K1048&lt;计算结果!B$20,"买",'000300'!L1047)))</f>
        <v>买</v>
      </c>
      <c r="M1048" s="4" t="str">
        <f t="shared" ca="1" si="49"/>
        <v/>
      </c>
      <c r="N1048" s="3">
        <f ca="1">IF(L1047="买",E1048/E1047-1,0)-IF(M1048=1,计算结果!B$17,0)</f>
        <v>2.0849165834424532E-3</v>
      </c>
      <c r="O1048" s="2">
        <f t="shared" ca="1" si="50"/>
        <v>2.6599670831113138</v>
      </c>
      <c r="P1048" s="3">
        <f ca="1">1-O1048/MAX(O$2:O1048)</f>
        <v>0.57147451167222563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2">
        <v>802.04434589800439</v>
      </c>
      <c r="J1049" s="32">
        <v>80.044345898004394</v>
      </c>
      <c r="K1049" s="34">
        <f ca="1">IF(ROW()&gt;计算结果!B$18+1,SUM(OFFSET(I1049,0,0,-计算结果!B$18,1))/SUM(OFFSET(J1049,0,0,-计算结果!B$18,1)),SUM(OFFSET(I1049,0,0,-ROW(),1))/SUM(OFFSET(J1049,0,0,-ROW(),1)))</f>
        <v>1.3067984234956196</v>
      </c>
      <c r="L1049" s="35" t="str">
        <f ca="1">(IF(K1049&gt;计算结果!B$19,"卖",IF(K1049&lt;计算结果!B$20,"买",'000300'!L1048)))</f>
        <v>买</v>
      </c>
      <c r="M1049" s="4" t="str">
        <f t="shared" ca="1" si="49"/>
        <v/>
      </c>
      <c r="N1049" s="3">
        <f ca="1">IF(L1048="买",E1049/E1048-1,0)-IF(M1049=1,计算结果!B$17,0)</f>
        <v>3.4480431045093685E-2</v>
      </c>
      <c r="O1049" s="2">
        <f t="shared" ca="1" si="50"/>
        <v>2.7516838947027527</v>
      </c>
      <c r="P1049" s="3">
        <f ca="1">1-O1049/MAX(O$2:O1049)</f>
        <v>0.5566987681208746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2">
        <v>628.54054054054052</v>
      </c>
      <c r="J1050" s="32">
        <v>220.54054054054052</v>
      </c>
      <c r="K1050" s="34">
        <f ca="1">IF(ROW()&gt;计算结果!B$18+1,SUM(OFFSET(I1050,0,0,-计算结果!B$18,1))/SUM(OFFSET(J1050,0,0,-计算结果!B$18,1)),SUM(OFFSET(I1050,0,0,-ROW(),1))/SUM(OFFSET(J1050,0,0,-ROW(),1)))</f>
        <v>1.3758809655399789</v>
      </c>
      <c r="L1050" s="35" t="str">
        <f ca="1">(IF(K1050&gt;计算结果!B$19,"卖",IF(K1050&lt;计算结果!B$20,"买",'000300'!L1049)))</f>
        <v>买</v>
      </c>
      <c r="M1050" s="4" t="str">
        <f t="shared" ca="1" si="49"/>
        <v/>
      </c>
      <c r="N1050" s="3">
        <f ca="1">IF(L1049="买",E1050/E1049-1,0)-IF(M1050=1,计算结果!B$17,0)</f>
        <v>6.7399256151716713E-3</v>
      </c>
      <c r="O1050" s="2">
        <f t="shared" ca="1" si="50"/>
        <v>2.770230039469515</v>
      </c>
      <c r="P1050" s="3">
        <f ca="1">1-O1050/MAX(O$2:O1050)</f>
        <v>0.55371095079289545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2">
        <v>874.00063734862977</v>
      </c>
      <c r="J1051" s="32">
        <v>11.000637348629766</v>
      </c>
      <c r="K1051" s="34">
        <f ca="1">IF(ROW()&gt;计算结果!B$18+1,SUM(OFFSET(I1051,0,0,-计算结果!B$18,1))/SUM(OFFSET(J1051,0,0,-计算结果!B$18,1)),SUM(OFFSET(I1051,0,0,-ROW(),1))/SUM(OFFSET(J1051,0,0,-ROW(),1)))</f>
        <v>1.3988488084914747</v>
      </c>
      <c r="L1051" s="35" t="str">
        <f ca="1">(IF(K1051&gt;计算结果!B$19,"卖",IF(K1051&lt;计算结果!B$20,"买",'000300'!L1050)))</f>
        <v>买</v>
      </c>
      <c r="M1051" s="4" t="str">
        <f t="shared" ca="1" si="49"/>
        <v/>
      </c>
      <c r="N1051" s="3">
        <f ca="1">IF(L1050="买",E1051/E1050-1,0)-IF(M1051=1,计算结果!B$17,0)</f>
        <v>3.4835089003519171E-2</v>
      </c>
      <c r="O1051" s="2">
        <f t="shared" ca="1" si="50"/>
        <v>2.866731249454658</v>
      </c>
      <c r="P1051" s="3">
        <f ca="1">1-O1051/MAX(O$2:O1051)</f>
        <v>0.53816443204247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2">
        <v>600.28125</v>
      </c>
      <c r="J1052" s="32">
        <v>263.28125</v>
      </c>
      <c r="K1052" s="34">
        <f ca="1">IF(ROW()&gt;计算结果!B$18+1,SUM(OFFSET(I1052,0,0,-计算结果!B$18,1))/SUM(OFFSET(J1052,0,0,-计算结果!B$18,1)),SUM(OFFSET(I1052,0,0,-ROW(),1))/SUM(OFFSET(J1052,0,0,-ROW(),1)))</f>
        <v>1.3686816622935016</v>
      </c>
      <c r="L1052" s="35" t="str">
        <f ca="1">(IF(K1052&gt;计算结果!B$19,"卖",IF(K1052&lt;计算结果!B$20,"买",'000300'!L1051)))</f>
        <v>买</v>
      </c>
      <c r="M1052" s="4" t="str">
        <f t="shared" ca="1" si="49"/>
        <v/>
      </c>
      <c r="N1052" s="3">
        <f ca="1">IF(L1051="买",E1052/E1051-1,0)-IF(M1052=1,计算结果!B$17,0)</f>
        <v>4.6826069336476372E-3</v>
      </c>
      <c r="O1052" s="2">
        <f t="shared" ca="1" si="50"/>
        <v>2.8801550250802586</v>
      </c>
      <c r="P1052" s="3">
        <f ca="1">1-O1052/MAX(O$2:O1052)</f>
        <v>0.53600183760974696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2">
        <v>666.23868312757202</v>
      </c>
      <c r="J1053" s="32">
        <v>194.23868312757202</v>
      </c>
      <c r="K1053" s="34">
        <f ca="1">IF(ROW()&gt;计算结果!B$18+1,SUM(OFFSET(I1053,0,0,-计算结果!B$18,1))/SUM(OFFSET(J1053,0,0,-计算结果!B$18,1)),SUM(OFFSET(I1053,0,0,-ROW(),1))/SUM(OFFSET(J1053,0,0,-ROW(),1)))</f>
        <v>1.3439733759315804</v>
      </c>
      <c r="L1053" s="35" t="str">
        <f ca="1">(IF(K1053&gt;计算结果!B$19,"卖",IF(K1053&lt;计算结果!B$20,"买",'000300'!L1052)))</f>
        <v>买</v>
      </c>
      <c r="M1053" s="4" t="str">
        <f t="shared" ca="1" si="49"/>
        <v/>
      </c>
      <c r="N1053" s="3">
        <f ca="1">IF(L1052="买",E1053/E1052-1,0)-IF(M1053=1,计算结果!B$17,0)</f>
        <v>1.3923674647324358E-2</v>
      </c>
      <c r="O1053" s="2">
        <f t="shared" ca="1" si="50"/>
        <v>2.9202573665833325</v>
      </c>
      <c r="P1053" s="3">
        <f ca="1">1-O1053/MAX(O$2:O1053)</f>
        <v>0.52954127815966867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2">
        <v>297.67346938775512</v>
      </c>
      <c r="J1054" s="32">
        <v>583.67346938775518</v>
      </c>
      <c r="K1054" s="34">
        <f ca="1">IF(ROW()&gt;计算结果!B$18+1,SUM(OFFSET(I1054,0,0,-计算结果!B$18,1))/SUM(OFFSET(J1054,0,0,-计算结果!B$18,1)),SUM(OFFSET(I1054,0,0,-ROW(),1))/SUM(OFFSET(J1054,0,0,-ROW(),1)))</f>
        <v>1.3660079766732118</v>
      </c>
      <c r="L1054" s="35" t="str">
        <f ca="1">(IF(K1054&gt;计算结果!B$19,"卖",IF(K1054&lt;计算结果!B$20,"买",'000300'!L1053)))</f>
        <v>买</v>
      </c>
      <c r="M1054" s="4" t="str">
        <f t="shared" ca="1" si="49"/>
        <v/>
      </c>
      <c r="N1054" s="3">
        <f ca="1">IF(L1053="买",E1054/E1053-1,0)-IF(M1054=1,计算结果!B$17,0)</f>
        <v>7.5949916455098077E-4</v>
      </c>
      <c r="O1054" s="2">
        <f t="shared" ca="1" si="50"/>
        <v>2.9224752996135264</v>
      </c>
      <c r="P1054" s="3">
        <f ca="1">1-O1054/MAX(O$2:O1054)</f>
        <v>0.52918396515347532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2">
        <v>456.75000000000023</v>
      </c>
      <c r="J1055" s="32">
        <v>393.75000000000023</v>
      </c>
      <c r="K1055" s="34">
        <f ca="1">IF(ROW()&gt;计算结果!B$18+1,SUM(OFFSET(I1055,0,0,-计算结果!B$18,1))/SUM(OFFSET(J1055,0,0,-计算结果!B$18,1)),SUM(OFFSET(I1055,0,0,-ROW(),1))/SUM(OFFSET(J1055,0,0,-ROW(),1)))</f>
        <v>1.368738742027396</v>
      </c>
      <c r="L1055" s="35" t="str">
        <f ca="1">(IF(K1055&gt;计算结果!B$19,"卖",IF(K1055&lt;计算结果!B$20,"买",'000300'!L1054)))</f>
        <v>买</v>
      </c>
      <c r="M1055" s="4" t="str">
        <f t="shared" ca="1" si="49"/>
        <v/>
      </c>
      <c r="N1055" s="3">
        <f ca="1">IF(L1054="买",E1055/E1054-1,0)-IF(M1055=1,计算结果!B$17,0)</f>
        <v>8.001214276421198E-3</v>
      </c>
      <c r="O1055" s="2">
        <f t="shared" ca="1" si="50"/>
        <v>2.9458586507032822</v>
      </c>
      <c r="P1055" s="3">
        <f ca="1">1-O1055/MAX(O$2:O1055)</f>
        <v>0.5254168651738933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2">
        <v>99.218390804597703</v>
      </c>
      <c r="J1056" s="32">
        <v>763.21839080459768</v>
      </c>
      <c r="K1056" s="34">
        <f ca="1">IF(ROW()&gt;计算结果!B$18+1,SUM(OFFSET(I1056,0,0,-计算结果!B$18,1))/SUM(OFFSET(J1056,0,0,-计算结果!B$18,1)),SUM(OFFSET(I1056,0,0,-ROW(),1))/SUM(OFFSET(J1056,0,0,-ROW(),1)))</f>
        <v>1.3793773723354221</v>
      </c>
      <c r="L1056" s="35" t="str">
        <f ca="1">(IF(K1056&gt;计算结果!B$19,"卖",IF(K1056&lt;计算结果!B$20,"买",'000300'!L1055)))</f>
        <v>买</v>
      </c>
      <c r="M1056" s="4" t="str">
        <f t="shared" ca="1" si="49"/>
        <v/>
      </c>
      <c r="N1056" s="3">
        <f ca="1">IF(L1055="买",E1056/E1055-1,0)-IF(M1056=1,计算结果!B$17,0)</f>
        <v>-2.2909630649428747E-2</v>
      </c>
      <c r="O1056" s="2">
        <f t="shared" ca="1" si="50"/>
        <v>2.8783701170702454</v>
      </c>
      <c r="P1056" s="3">
        <f ca="1">1-O1056/MAX(O$2:O1056)</f>
        <v>0.53628938950520744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2">
        <v>785.03033838973158</v>
      </c>
      <c r="J1057" s="32">
        <v>82.030338389731583</v>
      </c>
      <c r="K1057" s="34">
        <f ca="1">IF(ROW()&gt;计算结果!B$18+1,SUM(OFFSET(I1057,0,0,-计算结果!B$18,1))/SUM(OFFSET(J1057,0,0,-计算结果!B$18,1)),SUM(OFFSET(I1057,0,0,-ROW(),1))/SUM(OFFSET(J1057,0,0,-ROW(),1)))</f>
        <v>1.4773719445414784</v>
      </c>
      <c r="L1057" s="35" t="str">
        <f ca="1">(IF(K1057&gt;计算结果!B$19,"卖",IF(K1057&lt;计算结果!B$20,"买",'000300'!L1056)))</f>
        <v>买</v>
      </c>
      <c r="M1057" s="4" t="str">
        <f t="shared" ca="1" si="49"/>
        <v/>
      </c>
      <c r="N1057" s="3">
        <f ca="1">IF(L1056="买",E1057/E1056-1,0)-IF(M1057=1,计算结果!B$17,0)</f>
        <v>2.3204614503984811E-2</v>
      </c>
      <c r="O1057" s="2">
        <f t="shared" ca="1" si="50"/>
        <v>2.94516158603665</v>
      </c>
      <c r="P1057" s="3">
        <f ca="1">1-O1057/MAX(O$2:O1057)</f>
        <v>0.52552916354726831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2">
        <v>530.91044776119406</v>
      </c>
      <c r="J1058" s="32">
        <v>317.91044776119406</v>
      </c>
      <c r="K1058" s="34">
        <f ca="1">IF(ROW()&gt;计算结果!B$18+1,SUM(OFFSET(I1058,0,0,-计算结果!B$18,1))/SUM(OFFSET(J1058,0,0,-计算结果!B$18,1)),SUM(OFFSET(I1058,0,0,-ROW(),1))/SUM(OFFSET(J1058,0,0,-ROW(),1)))</f>
        <v>1.4499148664434116</v>
      </c>
      <c r="L1058" s="35" t="str">
        <f ca="1">(IF(K1058&gt;计算结果!B$19,"卖",IF(K1058&lt;计算结果!B$20,"买",'000300'!L1057)))</f>
        <v>买</v>
      </c>
      <c r="M1058" s="4" t="str">
        <f t="shared" ca="1" si="49"/>
        <v/>
      </c>
      <c r="N1058" s="3">
        <f ca="1">IF(L1057="买",E1058/E1057-1,0)-IF(M1058=1,计算结果!B$17,0)</f>
        <v>9.1229882089680636E-3</v>
      </c>
      <c r="O1058" s="2">
        <f t="shared" ca="1" si="50"/>
        <v>2.9720302604595679</v>
      </c>
      <c r="P1058" s="3">
        <f ca="1">1-O1058/MAX(O$2:O1058)</f>
        <v>0.5212005717008108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2">
        <v>454.33333333333292</v>
      </c>
      <c r="J1059" s="32">
        <v>483.33333333333292</v>
      </c>
      <c r="K1059" s="34">
        <f ca="1">IF(ROW()&gt;计算结果!B$18+1,SUM(OFFSET(I1059,0,0,-计算结果!B$18,1))/SUM(OFFSET(J1059,0,0,-计算结果!B$18,1)),SUM(OFFSET(I1059,0,0,-ROW(),1))/SUM(OFFSET(J1059,0,0,-ROW(),1)))</f>
        <v>1.4457157189853733</v>
      </c>
      <c r="L1059" s="35" t="str">
        <f ca="1">(IF(K1059&gt;计算结果!B$19,"卖",IF(K1059&lt;计算结果!B$20,"买",'000300'!L1058)))</f>
        <v>买</v>
      </c>
      <c r="M1059" s="4" t="str">
        <f t="shared" ca="1" si="49"/>
        <v/>
      </c>
      <c r="N1059" s="3">
        <f ca="1">IF(L1058="买",E1059/E1058-1,0)-IF(M1059=1,计算结果!B$17,0)</f>
        <v>-7.604832977967324E-3</v>
      </c>
      <c r="O1059" s="2">
        <f t="shared" ca="1" si="50"/>
        <v>2.9494284667233082</v>
      </c>
      <c r="P1059" s="3">
        <f ca="1">1-O1059/MAX(O$2:O1059)</f>
        <v>0.52484176138297245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2">
        <v>495</v>
      </c>
      <c r="J1060" s="32">
        <v>330</v>
      </c>
      <c r="K1060" s="34">
        <f ca="1">IF(ROW()&gt;计算结果!B$18+1,SUM(OFFSET(I1060,0,0,-计算结果!B$18,1))/SUM(OFFSET(J1060,0,0,-计算结果!B$18,1)),SUM(OFFSET(I1060,0,0,-ROW(),1))/SUM(OFFSET(J1060,0,0,-ROW(),1)))</f>
        <v>1.396756721472157</v>
      </c>
      <c r="L1060" s="35" t="str">
        <f ca="1">(IF(K1060&gt;计算结果!B$19,"卖",IF(K1060&lt;计算结果!B$20,"买",'000300'!L1059)))</f>
        <v>买</v>
      </c>
      <c r="M1060" s="4" t="str">
        <f t="shared" ca="1" si="49"/>
        <v/>
      </c>
      <c r="N1060" s="3">
        <f ca="1">IF(L1059="买",E1060/E1059-1,0)-IF(M1060=1,计算结果!B$17,0)</f>
        <v>1.2604741101482908E-3</v>
      </c>
      <c r="O1060" s="2">
        <f t="shared" ca="1" si="50"/>
        <v>2.9531461449453471</v>
      </c>
      <c r="P1060" s="3">
        <f ca="1">1-O1060/MAX(O$2:O1060)</f>
        <v>0.52424283672497207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2">
        <v>510.09090909090907</v>
      </c>
      <c r="J1061" s="32">
        <v>329.09090909090907</v>
      </c>
      <c r="K1061" s="34">
        <f ca="1">IF(ROW()&gt;计算结果!B$18+1,SUM(OFFSET(I1061,0,0,-计算结果!B$18,1))/SUM(OFFSET(J1061,0,0,-计算结果!B$18,1)),SUM(OFFSET(I1061,0,0,-ROW(),1))/SUM(OFFSET(J1061,0,0,-ROW(),1)))</f>
        <v>1.3968171867042272</v>
      </c>
      <c r="L1061" s="35" t="str">
        <f ca="1">(IF(K1061&gt;计算结果!B$19,"卖",IF(K1061&lt;计算结果!B$20,"买",'000300'!L1060)))</f>
        <v>买</v>
      </c>
      <c r="M1061" s="4" t="str">
        <f t="shared" ca="1" si="49"/>
        <v/>
      </c>
      <c r="N1061" s="3">
        <f ca="1">IF(L1060="买",E1061/E1060-1,0)-IF(M1061=1,计算结果!B$17,0)</f>
        <v>5.1678754846002928E-3</v>
      </c>
      <c r="O1061" s="2">
        <f t="shared" ca="1" si="50"/>
        <v>2.9684076365102521</v>
      </c>
      <c r="P1061" s="3">
        <f ca="1">1-O1061/MAX(O$2:O1061)</f>
        <v>0.52178418294425999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2">
        <v>559.21782178217825</v>
      </c>
      <c r="J1062" s="32">
        <v>278.21782178217825</v>
      </c>
      <c r="K1062" s="34">
        <f ca="1">IF(ROW()&gt;计算结果!B$18+1,SUM(OFFSET(I1062,0,0,-计算结果!B$18,1))/SUM(OFFSET(J1062,0,0,-计算结果!B$18,1)),SUM(OFFSET(I1062,0,0,-ROW(),1))/SUM(OFFSET(J1062,0,0,-ROW(),1)))</f>
        <v>1.4326288045550495</v>
      </c>
      <c r="L1062" s="35" t="str">
        <f ca="1">(IF(K1062&gt;计算结果!B$19,"卖",IF(K1062&lt;计算结果!B$20,"买",'000300'!L1061)))</f>
        <v>买</v>
      </c>
      <c r="M1062" s="4" t="str">
        <f t="shared" ca="1" si="49"/>
        <v/>
      </c>
      <c r="N1062" s="3">
        <f ca="1">IF(L1061="买",E1062/E1061-1,0)-IF(M1062=1,计算结果!B$17,0)</f>
        <v>1.0499649537282441E-2</v>
      </c>
      <c r="O1062" s="2">
        <f t="shared" ca="1" si="50"/>
        <v>2.9995748763774026</v>
      </c>
      <c r="P1062" s="3">
        <f ca="1">1-O1062/MAX(O$2:O1062)</f>
        <v>0.5167630844619896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2">
        <v>256.92857142857139</v>
      </c>
      <c r="J1063" s="32">
        <v>583.92857142857133</v>
      </c>
      <c r="K1063" s="34">
        <f ca="1">IF(ROW()&gt;计算结果!B$18+1,SUM(OFFSET(I1063,0,0,-计算结果!B$18,1))/SUM(OFFSET(J1063,0,0,-计算结果!B$18,1)),SUM(OFFSET(I1063,0,0,-ROW(),1))/SUM(OFFSET(J1063,0,0,-ROW(),1)))</f>
        <v>1.4585567233216248</v>
      </c>
      <c r="L1063" s="35" t="str">
        <f ca="1">(IF(K1063&gt;计算结果!B$19,"卖",IF(K1063&lt;计算结果!B$20,"买",'000300'!L1062)))</f>
        <v>买</v>
      </c>
      <c r="M1063" s="4" t="str">
        <f t="shared" ca="1" si="49"/>
        <v/>
      </c>
      <c r="N1063" s="3">
        <f ca="1">IF(L1062="买",E1063/E1062-1,0)-IF(M1063=1,计算结果!B$17,0)</f>
        <v>-9.5842370637445606E-3</v>
      </c>
      <c r="O1063" s="2">
        <f t="shared" ca="1" si="50"/>
        <v>2.9708262396717493</v>
      </c>
      <c r="P1063" s="3">
        <f ca="1">1-O1063/MAX(O$2:O1063)</f>
        <v>0.52139454161845855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2">
        <v>184.93150684931507</v>
      </c>
      <c r="J1064" s="32">
        <v>684.93150684931504</v>
      </c>
      <c r="K1064" s="34">
        <f ca="1">IF(ROW()&gt;计算结果!B$18+1,SUM(OFFSET(I1064,0,0,-计算结果!B$18,1))/SUM(OFFSET(J1064,0,0,-计算结果!B$18,1)),SUM(OFFSET(I1064,0,0,-ROW(),1))/SUM(OFFSET(J1064,0,0,-ROW(),1)))</f>
        <v>1.372768439023653</v>
      </c>
      <c r="L1064" s="35" t="str">
        <f ca="1">(IF(K1064&gt;计算结果!B$19,"卖",IF(K1064&lt;计算结果!B$20,"买",'000300'!L1063)))</f>
        <v>买</v>
      </c>
      <c r="M1064" s="4" t="str">
        <f t="shared" ca="1" si="49"/>
        <v/>
      </c>
      <c r="N1064" s="3">
        <f ca="1">IF(L1063="买",E1064/E1063-1,0)-IF(M1064=1,计算结果!B$17,0)</f>
        <v>-2.2343806659414267E-2</v>
      </c>
      <c r="O1064" s="2">
        <f t="shared" ca="1" si="50"/>
        <v>2.9044466725538092</v>
      </c>
      <c r="P1064" s="3">
        <f ca="1">1-O1064/MAX(O$2:O1064)</f>
        <v>0.53208840944667601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2">
        <v>465.05882352941165</v>
      </c>
      <c r="J1065" s="32">
        <v>347.05882352941165</v>
      </c>
      <c r="K1065" s="34">
        <f ca="1">IF(ROW()&gt;计算结果!B$18+1,SUM(OFFSET(I1065,0,0,-计算结果!B$18,1))/SUM(OFFSET(J1065,0,0,-计算结果!B$18,1)),SUM(OFFSET(I1065,0,0,-ROW(),1))/SUM(OFFSET(J1065,0,0,-ROW(),1)))</f>
        <v>1.3971555901127646</v>
      </c>
      <c r="L1065" s="35" t="str">
        <f ca="1">(IF(K1065&gt;计算结果!B$19,"卖",IF(K1065&lt;计算结果!B$20,"买",'000300'!L1064)))</f>
        <v>买</v>
      </c>
      <c r="M1065" s="4" t="str">
        <f t="shared" ca="1" si="49"/>
        <v/>
      </c>
      <c r="N1065" s="3">
        <f ca="1">IF(L1064="买",E1065/E1064-1,0)-IF(M1065=1,计算结果!B$17,0)</f>
        <v>-3.3927149355822417E-3</v>
      </c>
      <c r="O1065" s="2">
        <f t="shared" ca="1" si="50"/>
        <v>2.8945927129482336</v>
      </c>
      <c r="P1065" s="3">
        <f ca="1">1-O1065/MAX(O$2:O1065)</f>
        <v>0.53367590008847832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2">
        <v>354.18518518518516</v>
      </c>
      <c r="J1066" s="32">
        <v>485.18518518518516</v>
      </c>
      <c r="K1066" s="34">
        <f ca="1">IF(ROW()&gt;计算结果!B$18+1,SUM(OFFSET(I1066,0,0,-计算结果!B$18,1))/SUM(OFFSET(J1066,0,0,-计算结果!B$18,1)),SUM(OFFSET(I1066,0,0,-ROW(),1))/SUM(OFFSET(J1066,0,0,-ROW(),1)))</f>
        <v>1.3907809447346797</v>
      </c>
      <c r="L1066" s="35" t="str">
        <f ca="1">(IF(K1066&gt;计算结果!B$19,"卖",IF(K1066&lt;计算结果!B$20,"买",'000300'!L1065)))</f>
        <v>买</v>
      </c>
      <c r="M1066" s="4" t="str">
        <f t="shared" ca="1" si="49"/>
        <v/>
      </c>
      <c r="N1066" s="3">
        <f ca="1">IF(L1065="买",E1066/E1065-1,0)-IF(M1066=1,计算结果!B$17,0)</f>
        <v>4.3930703329100318E-3</v>
      </c>
      <c r="O1066" s="2">
        <f t="shared" ca="1" si="50"/>
        <v>2.9073088623213441</v>
      </c>
      <c r="P1066" s="3">
        <f ca="1">1-O1066/MAX(O$2:O1066)</f>
        <v>0.53162730551963611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2">
        <v>381.33333333333331</v>
      </c>
      <c r="J1067" s="32">
        <v>433.33333333333331</v>
      </c>
      <c r="K1067" s="34">
        <f ca="1">IF(ROW()&gt;计算结果!B$18+1,SUM(OFFSET(I1067,0,0,-计算结果!B$18,1))/SUM(OFFSET(J1067,0,0,-计算结果!B$18,1)),SUM(OFFSET(I1067,0,0,-ROW(),1))/SUM(OFFSET(J1067,0,0,-ROW(),1)))</f>
        <v>1.411666565865209</v>
      </c>
      <c r="L1067" s="35" t="str">
        <f ca="1">(IF(K1067&gt;计算结果!B$19,"卖",IF(K1067&lt;计算结果!B$20,"买",'000300'!L1066)))</f>
        <v>买</v>
      </c>
      <c r="M1067" s="4" t="str">
        <f t="shared" ca="1" si="49"/>
        <v/>
      </c>
      <c r="N1067" s="3">
        <f ca="1">IF(L1066="买",E1067/E1066-1,0)-IF(M1067=1,计算结果!B$17,0)</f>
        <v>-1.1973611555116226E-2</v>
      </c>
      <c r="O1067" s="2">
        <f t="shared" ca="1" si="50"/>
        <v>2.8724978753331616</v>
      </c>
      <c r="P1067" s="3">
        <f ca="1">1-O1067/MAX(O$2:O1067)</f>
        <v>0.537235418226367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2">
        <v>406.33333333333303</v>
      </c>
      <c r="J1068" s="32">
        <v>383.33333333333303</v>
      </c>
      <c r="K1068" s="34">
        <f ca="1">IF(ROW()&gt;计算结果!B$18+1,SUM(OFFSET(I1068,0,0,-计算结果!B$18,1))/SUM(OFFSET(J1068,0,0,-计算结果!B$18,1)),SUM(OFFSET(I1068,0,0,-ROW(),1))/SUM(OFFSET(J1068,0,0,-ROW(),1)))</f>
        <v>1.3763087552720223</v>
      </c>
      <c r="L1068" s="35" t="str">
        <f ca="1">(IF(K1068&gt;计算结果!B$19,"卖",IF(K1068&lt;计算结果!B$20,"买",'000300'!L1067)))</f>
        <v>买</v>
      </c>
      <c r="M1068" s="4" t="str">
        <f t="shared" ca="1" si="49"/>
        <v/>
      </c>
      <c r="N1068" s="3">
        <f ca="1">IF(L1067="买",E1068/E1067-1,0)-IF(M1068=1,计算结果!B$17,0)</f>
        <v>1.4688796070241317E-2</v>
      </c>
      <c r="O1068" s="2">
        <f t="shared" ca="1" si="50"/>
        <v>2.9146914108361317</v>
      </c>
      <c r="P1068" s="3">
        <f ca="1">1-O1068/MAX(O$2:O1068)</f>
        <v>0.53043796365616369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2">
        <v>778.0523560209424</v>
      </c>
      <c r="J1069" s="32">
        <v>90.052356020942398</v>
      </c>
      <c r="K1069" s="34">
        <f ca="1">IF(ROW()&gt;计算结果!B$18+1,SUM(OFFSET(I1069,0,0,-计算结果!B$18,1))/SUM(OFFSET(J1069,0,0,-计算结果!B$18,1)),SUM(OFFSET(I1069,0,0,-ROW(),1))/SUM(OFFSET(J1069,0,0,-ROW(),1)))</f>
        <v>1.362765710833842</v>
      </c>
      <c r="L1069" s="35" t="str">
        <f ca="1">(IF(K1069&gt;计算结果!B$19,"卖",IF(K1069&lt;计算结果!B$20,"买",'000300'!L1068)))</f>
        <v>买</v>
      </c>
      <c r="M1069" s="4" t="str">
        <f t="shared" ca="1" si="49"/>
        <v/>
      </c>
      <c r="N1069" s="3">
        <f ca="1">IF(L1068="买",E1069/E1068-1,0)-IF(M1069=1,计算结果!B$17,0)</f>
        <v>3.5739262458736709E-2</v>
      </c>
      <c r="O1069" s="2">
        <f t="shared" ca="1" si="50"/>
        <v>3.01886033215423</v>
      </c>
      <c r="P1069" s="3">
        <f ca="1">1-O1069/MAX(O$2:O1069)</f>
        <v>0.51365616279861248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2">
        <v>478.55555555555571</v>
      </c>
      <c r="J1070" s="32">
        <v>405.55555555555571</v>
      </c>
      <c r="K1070" s="34">
        <f ca="1">IF(ROW()&gt;计算结果!B$18+1,SUM(OFFSET(I1070,0,0,-计算结果!B$18,1))/SUM(OFFSET(J1070,0,0,-计算结果!B$18,1)),SUM(OFFSET(I1070,0,0,-ROW(),1))/SUM(OFFSET(J1070,0,0,-ROW(),1)))</f>
        <v>1.3434451921942292</v>
      </c>
      <c r="L1070" s="35" t="str">
        <f ca="1">(IF(K1070&gt;计算结果!B$19,"卖",IF(K1070&lt;计算结果!B$20,"买",'000300'!L1069)))</f>
        <v>买</v>
      </c>
      <c r="M1070" s="4" t="str">
        <f t="shared" ca="1" si="49"/>
        <v/>
      </c>
      <c r="N1070" s="3">
        <f ca="1">IF(L1069="买",E1070/E1069-1,0)-IF(M1070=1,计算结果!B$17,0)</f>
        <v>2.3650090612032937E-3</v>
      </c>
      <c r="O1070" s="2">
        <f t="shared" ca="1" si="50"/>
        <v>3.0259999641942819</v>
      </c>
      <c r="P1070" s="3">
        <f ca="1">1-O1070/MAX(O$2:O1070)</f>
        <v>0.51250595521677078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2">
        <v>554.1098901098901</v>
      </c>
      <c r="J1071" s="32">
        <v>290.1098901098901</v>
      </c>
      <c r="K1071" s="34">
        <f ca="1">IF(ROW()&gt;计算结果!B$18+1,SUM(OFFSET(I1071,0,0,-计算结果!B$18,1))/SUM(OFFSET(J1071,0,0,-计算结果!B$18,1)),SUM(OFFSET(I1071,0,0,-ROW(),1))/SUM(OFFSET(J1071,0,0,-ROW(),1)))</f>
        <v>1.3095907119612236</v>
      </c>
      <c r="L1071" s="35" t="str">
        <f ca="1">(IF(K1071&gt;计算结果!B$19,"卖",IF(K1071&lt;计算结果!B$20,"买",'000300'!L1070)))</f>
        <v>买</v>
      </c>
      <c r="M1071" s="4" t="str">
        <f t="shared" ca="1" si="49"/>
        <v/>
      </c>
      <c r="N1071" s="3">
        <f ca="1">IF(L1070="买",E1071/E1070-1,0)-IF(M1071=1,计算结果!B$17,0)</f>
        <v>2.5929286935883589E-2</v>
      </c>
      <c r="O1071" s="2">
        <f t="shared" ca="1" si="50"/>
        <v>3.1044619855338489</v>
      </c>
      <c r="P1071" s="3">
        <f ca="1">1-O1071/MAX(O$2:O1071)</f>
        <v>0.49986558225005195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2">
        <v>344.25000000000011</v>
      </c>
      <c r="J1072" s="32">
        <v>506.25000000000011</v>
      </c>
      <c r="K1072" s="34">
        <f ca="1">IF(ROW()&gt;计算结果!B$18+1,SUM(OFFSET(I1072,0,0,-计算结果!B$18,1))/SUM(OFFSET(J1072,0,0,-计算结果!B$18,1)),SUM(OFFSET(I1072,0,0,-ROW(),1))/SUM(OFFSET(J1072,0,0,-ROW(),1)))</f>
        <v>1.3174963976112544</v>
      </c>
      <c r="L1072" s="35" t="str">
        <f ca="1">(IF(K1072&gt;计算结果!B$19,"卖",IF(K1072&lt;计算结果!B$20,"买",'000300'!L1071)))</f>
        <v>买</v>
      </c>
      <c r="M1072" s="4" t="str">
        <f t="shared" ca="1" si="49"/>
        <v/>
      </c>
      <c r="N1072" s="3">
        <f ca="1">IF(L1071="买",E1072/E1071-1,0)-IF(M1072=1,计算结果!B$17,0)</f>
        <v>4.8853673721418467E-3</v>
      </c>
      <c r="O1072" s="2">
        <f t="shared" ca="1" si="50"/>
        <v>3.1196284228260307</v>
      </c>
      <c r="P1072" s="3">
        <f ca="1">1-O1072/MAX(O$2:O1072)</f>
        <v>0.49742224188389117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2">
        <v>344.25000000000011</v>
      </c>
      <c r="J1073" s="32">
        <v>506.25000000000011</v>
      </c>
      <c r="K1073" s="34">
        <f ca="1">IF(ROW()&gt;计算结果!B$18+1,SUM(OFFSET(I1073,0,0,-计算结果!B$18,1))/SUM(OFFSET(J1073,0,0,-计算结果!B$18,1)),SUM(OFFSET(I1073,0,0,-ROW(),1))/SUM(OFFSET(J1073,0,0,-ROW(),1)))</f>
        <v>1.2655753202425823</v>
      </c>
      <c r="L1073" s="35" t="str">
        <f ca="1">(IF(K1073&gt;计算结果!B$19,"卖",IF(K1073&lt;计算结果!B$20,"买",'000300'!L1072)))</f>
        <v>买</v>
      </c>
      <c r="M1073" s="4" t="str">
        <f t="shared" ca="1" si="49"/>
        <v/>
      </c>
      <c r="N1073" s="3">
        <f ca="1">IF(L1072="买",E1073/E1072-1,0)-IF(M1073=1,计算结果!B$17,0)</f>
        <v>-4.8887008040626734E-3</v>
      </c>
      <c r="O1073" s="2">
        <f t="shared" ca="1" si="50"/>
        <v>3.1043774928469845</v>
      </c>
      <c r="P1073" s="3">
        <f ca="1">1-O1073/MAX(O$2:O1073)</f>
        <v>0.49987919417409743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2">
        <v>398.99999999999989</v>
      </c>
      <c r="J1074" s="32">
        <v>474.99999999999989</v>
      </c>
      <c r="K1074" s="34">
        <f ca="1">IF(ROW()&gt;计算结果!B$18+1,SUM(OFFSET(I1074,0,0,-计算结果!B$18,1))/SUM(OFFSET(J1074,0,0,-计算结果!B$18,1)),SUM(OFFSET(I1074,0,0,-ROW(),1))/SUM(OFFSET(J1074,0,0,-ROW(),1)))</f>
        <v>1.2510271394670931</v>
      </c>
      <c r="L1074" s="35" t="str">
        <f ca="1">(IF(K1074&gt;计算结果!B$19,"卖",IF(K1074&lt;计算结果!B$20,"买",'000300'!L1073)))</f>
        <v>买</v>
      </c>
      <c r="M1074" s="4" t="str">
        <f t="shared" ca="1" si="49"/>
        <v/>
      </c>
      <c r="N1074" s="3">
        <f ca="1">IF(L1073="买",E1074/E1073-1,0)-IF(M1074=1,计算结果!B$17,0)</f>
        <v>3.1197798122688525E-3</v>
      </c>
      <c r="O1074" s="2">
        <f t="shared" ca="1" si="50"/>
        <v>3.1140624670788304</v>
      </c>
      <c r="P1074" s="3">
        <f ca="1">1-O1074/MAX(O$2:O1074)</f>
        <v>0.49831892738038608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2">
        <v>476.9999999999996</v>
      </c>
      <c r="J1075" s="32">
        <v>449.9999999999996</v>
      </c>
      <c r="K1075" s="34">
        <f ca="1">IF(ROW()&gt;计算结果!B$18+1,SUM(OFFSET(I1075,0,0,-计算结果!B$18,1))/SUM(OFFSET(J1075,0,0,-计算结果!B$18,1)),SUM(OFFSET(I1075,0,0,-ROW(),1))/SUM(OFFSET(J1075,0,0,-ROW(),1)))</f>
        <v>1.285854696196997</v>
      </c>
      <c r="L1075" s="35" t="str">
        <f ca="1">(IF(K1075&gt;计算结果!B$19,"卖",IF(K1075&lt;计算结果!B$20,"买",'000300'!L1074)))</f>
        <v>买</v>
      </c>
      <c r="M1075" s="4" t="str">
        <f t="shared" ca="1" si="49"/>
        <v/>
      </c>
      <c r="N1075" s="3">
        <f ca="1">IF(L1074="买",E1075/E1074-1,0)-IF(M1075=1,计算结果!B$17,0)</f>
        <v>4.0970262643802435E-3</v>
      </c>
      <c r="O1075" s="2">
        <f t="shared" ca="1" si="50"/>
        <v>3.1268208627953733</v>
      </c>
      <c r="P1075" s="3">
        <f ca="1">1-O1075/MAX(O$2:O1075)</f>
        <v>0.49626352684952102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2">
        <v>642.17098445595855</v>
      </c>
      <c r="J1076" s="32">
        <v>219.17098445595855</v>
      </c>
      <c r="K1076" s="34">
        <f ca="1">IF(ROW()&gt;计算结果!B$18+1,SUM(OFFSET(I1076,0,0,-计算结果!B$18,1))/SUM(OFFSET(J1076,0,0,-计算结果!B$18,1)),SUM(OFFSET(I1076,0,0,-ROW(),1))/SUM(OFFSET(J1076,0,0,-ROW(),1)))</f>
        <v>1.262984026829896</v>
      </c>
      <c r="L1076" s="35" t="str">
        <f ca="1">(IF(K1076&gt;计算结果!B$19,"卖",IF(K1076&lt;计算结果!B$20,"买",'000300'!L1075)))</f>
        <v>买</v>
      </c>
      <c r="M1076" s="4" t="str">
        <f t="shared" ca="1" si="49"/>
        <v/>
      </c>
      <c r="N1076" s="3">
        <f ca="1">IF(L1075="买",E1076/E1075-1,0)-IF(M1076=1,计算结果!B$17,0)</f>
        <v>9.8055773232090804E-3</v>
      </c>
      <c r="O1076" s="2">
        <f t="shared" ca="1" si="50"/>
        <v>3.1574811465413366</v>
      </c>
      <c r="P1076" s="3">
        <f ca="1">1-O1076/MAX(O$2:O1076)</f>
        <v>0.49132409991152337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2">
        <v>314.36363636363643</v>
      </c>
      <c r="J1077" s="32">
        <v>561.36363636363649</v>
      </c>
      <c r="K1077" s="34">
        <f ca="1">IF(ROW()&gt;计算结果!B$18+1,SUM(OFFSET(I1077,0,0,-计算结果!B$18,1))/SUM(OFFSET(J1077,0,0,-计算结果!B$18,1)),SUM(OFFSET(I1077,0,0,-ROW(),1))/SUM(OFFSET(J1077,0,0,-ROW(),1)))</f>
        <v>1.2380242755515878</v>
      </c>
      <c r="L1077" s="35" t="str">
        <f ca="1">(IF(K1077&gt;计算结果!B$19,"卖",IF(K1077&lt;计算结果!B$20,"买",'000300'!L1076)))</f>
        <v>买</v>
      </c>
      <c r="M1077" s="4" t="str">
        <f t="shared" ca="1" si="49"/>
        <v/>
      </c>
      <c r="N1077" s="3">
        <f ca="1">IF(L1076="买",E1077/E1076-1,0)-IF(M1077=1,计算结果!B$17,0)</f>
        <v>-9.3524530119515337E-3</v>
      </c>
      <c r="O1077" s="2">
        <f t="shared" ca="1" si="50"/>
        <v>3.1279509524821858</v>
      </c>
      <c r="P1077" s="3">
        <f ca="1">1-O1077/MAX(O$2:O1077)</f>
        <v>0.49608146736541303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2">
        <v>147.75</v>
      </c>
      <c r="J1078" s="32">
        <v>738.75</v>
      </c>
      <c r="K1078" s="34">
        <f ca="1">IF(ROW()&gt;计算结果!B$18+1,SUM(OFFSET(I1078,0,0,-计算结果!B$18,1))/SUM(OFFSET(J1078,0,0,-计算结果!B$18,1)),SUM(OFFSET(I1078,0,0,-ROW(),1))/SUM(OFFSET(J1078,0,0,-ROW(),1)))</f>
        <v>1.2044467309395983</v>
      </c>
      <c r="L1078" s="35" t="str">
        <f ca="1">(IF(K1078&gt;计算结果!B$19,"卖",IF(K1078&lt;计算结果!B$20,"买",'000300'!L1077)))</f>
        <v>买</v>
      </c>
      <c r="M1078" s="4" t="str">
        <f t="shared" ca="1" si="49"/>
        <v/>
      </c>
      <c r="N1078" s="3">
        <f ca="1">IF(L1077="买",E1078/E1077-1,0)-IF(M1078=1,计算结果!B$17,0)</f>
        <v>-1.8685656209587287E-2</v>
      </c>
      <c r="O1078" s="2">
        <f t="shared" ca="1" si="50"/>
        <v>3.0695031363436525</v>
      </c>
      <c r="P1078" s="3">
        <f ca="1">1-O1078/MAX(O$2:O1078)</f>
        <v>0.5054975158238626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2">
        <v>729.99533799533799</v>
      </c>
      <c r="J1079" s="32">
        <v>137.99533799533799</v>
      </c>
      <c r="K1079" s="34">
        <f ca="1">IF(ROW()&gt;计算结果!B$18+1,SUM(OFFSET(I1079,0,0,-计算结果!B$18,1))/SUM(OFFSET(J1079,0,0,-计算结果!B$18,1)),SUM(OFFSET(I1079,0,0,-ROW(),1))/SUM(OFFSET(J1079,0,0,-ROW(),1)))</f>
        <v>1.2318118045700401</v>
      </c>
      <c r="L1079" s="35" t="str">
        <f ca="1">(IF(K1079&gt;计算结果!B$19,"卖",IF(K1079&lt;计算结果!B$20,"买",'000300'!L1078)))</f>
        <v>买</v>
      </c>
      <c r="M1079" s="4" t="str">
        <f t="shared" ca="1" si="49"/>
        <v/>
      </c>
      <c r="N1079" s="3">
        <f ca="1">IF(L1078="买",E1079/E1078-1,0)-IF(M1079=1,计算结果!B$17,0)</f>
        <v>2.061046901720065E-2</v>
      </c>
      <c r="O1079" s="2">
        <f t="shared" ca="1" si="50"/>
        <v>3.1327670356334636</v>
      </c>
      <c r="P1079" s="3">
        <f ca="1">1-O1079/MAX(O$2:O1079)</f>
        <v>0.49530558769482158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2">
        <v>343.12121212121218</v>
      </c>
      <c r="J1080" s="32">
        <v>512.12121212121224</v>
      </c>
      <c r="K1080" s="34">
        <f ca="1">IF(ROW()&gt;计算结果!B$18+1,SUM(OFFSET(I1080,0,0,-计算结果!B$18,1))/SUM(OFFSET(J1080,0,0,-计算结果!B$18,1)),SUM(OFFSET(I1080,0,0,-ROW(),1))/SUM(OFFSET(J1080,0,0,-ROW(),1)))</f>
        <v>1.1934077754887802</v>
      </c>
      <c r="L1080" s="35" t="str">
        <f ca="1">(IF(K1080&gt;计算结果!B$19,"卖",IF(K1080&lt;计算结果!B$20,"买",'000300'!L1079)))</f>
        <v>买</v>
      </c>
      <c r="M1080" s="4" t="str">
        <f t="shared" ca="1" si="49"/>
        <v/>
      </c>
      <c r="N1080" s="3">
        <f ca="1">IF(L1079="买",E1080/E1079-1,0)-IF(M1080=1,计算结果!B$17,0)</f>
        <v>-1.6755501164794628E-3</v>
      </c>
      <c r="O1080" s="2">
        <f t="shared" ca="1" si="50"/>
        <v>3.1275179274620051</v>
      </c>
      <c r="P1080" s="3">
        <f ca="1">1-O1080/MAX(O$2:O1080)</f>
        <v>0.49615122847614601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2">
        <v>699.09646302250803</v>
      </c>
      <c r="J1081" s="32">
        <v>170.09646302250803</v>
      </c>
      <c r="K1081" s="34">
        <f ca="1">IF(ROW()&gt;计算结果!B$18+1,SUM(OFFSET(I1081,0,0,-计算结果!B$18,1))/SUM(OFFSET(J1081,0,0,-计算结果!B$18,1)),SUM(OFFSET(I1081,0,0,-ROW(),1))/SUM(OFFSET(J1081,0,0,-ROW(),1)))</f>
        <v>1.2324531379990502</v>
      </c>
      <c r="L1081" s="35" t="str">
        <f ca="1">(IF(K1081&gt;计算结果!B$19,"卖",IF(K1081&lt;计算结果!B$20,"买",'000300'!L1080)))</f>
        <v>买</v>
      </c>
      <c r="M1081" s="4" t="str">
        <f t="shared" ca="1" si="49"/>
        <v/>
      </c>
      <c r="N1081" s="3">
        <f ca="1">IF(L1080="买",E1081/E1080-1,0)-IF(M1081=1,计算结果!B$17,0)</f>
        <v>1.6672182411303638E-2</v>
      </c>
      <c r="O1081" s="2">
        <f t="shared" ca="1" si="50"/>
        <v>3.1796604768432739</v>
      </c>
      <c r="P1081" s="3">
        <f ca="1">1-O1081/MAX(O$2:O1081)</f>
        <v>0.4877509698495891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2">
        <v>536.71428571428578</v>
      </c>
      <c r="J1082" s="32">
        <v>315.71428571428578</v>
      </c>
      <c r="K1082" s="34">
        <f ca="1">IF(ROW()&gt;计算结果!B$18+1,SUM(OFFSET(I1082,0,0,-计算结果!B$18,1))/SUM(OFFSET(J1082,0,0,-计算结果!B$18,1)),SUM(OFFSET(I1082,0,0,-ROW(),1))/SUM(OFFSET(J1082,0,0,-ROW(),1)))</f>
        <v>1.2708692599111759</v>
      </c>
      <c r="L1082" s="35" t="str">
        <f ca="1">(IF(K1082&gt;计算结果!B$19,"卖",IF(K1082&lt;计算结果!B$20,"买",'000300'!L1081)))</f>
        <v>买</v>
      </c>
      <c r="M1082" s="4" t="str">
        <f t="shared" ca="1" si="49"/>
        <v/>
      </c>
      <c r="N1082" s="3">
        <f ca="1">IF(L1081="买",E1082/E1081-1,0)-IF(M1082=1,计算结果!B$17,0)</f>
        <v>1.5558412138484412E-2</v>
      </c>
      <c r="O1082" s="2">
        <f t="shared" ca="1" si="50"/>
        <v>3.2291309450024515</v>
      </c>
      <c r="P1082" s="3">
        <f ca="1">1-O1082/MAX(O$2:O1082)</f>
        <v>0.47978118832097005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2">
        <v>480.66666666666623</v>
      </c>
      <c r="J1083" s="32">
        <v>466.66666666666623</v>
      </c>
      <c r="K1083" s="34">
        <f ca="1">IF(ROW()&gt;计算结果!B$18+1,SUM(OFFSET(I1083,0,0,-计算结果!B$18,1))/SUM(OFFSET(J1083,0,0,-计算结果!B$18,1)),SUM(OFFSET(I1083,0,0,-ROW(),1))/SUM(OFFSET(J1083,0,0,-ROW(),1)))</f>
        <v>1.2479160953173078</v>
      </c>
      <c r="L1083" s="35" t="str">
        <f ca="1">(IF(K1083&gt;计算结果!B$19,"卖",IF(K1083&lt;计算结果!B$20,"买",'000300'!L1082)))</f>
        <v>买</v>
      </c>
      <c r="M1083" s="4" t="str">
        <f t="shared" ca="1" si="49"/>
        <v/>
      </c>
      <c r="N1083" s="3">
        <f ca="1">IF(L1082="买",E1083/E1082-1,0)-IF(M1083=1,计算结果!B$17,0)</f>
        <v>7.3820169227096777E-3</v>
      </c>
      <c r="O1083" s="2">
        <f t="shared" ca="1" si="50"/>
        <v>3.2529684442841051</v>
      </c>
      <c r="P1083" s="3">
        <f ca="1">1-O1083/MAX(O$2:O1083)</f>
        <v>0.47594092424964352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2">
        <v>304.33333333333343</v>
      </c>
      <c r="J1084" s="32">
        <v>553.33333333333348</v>
      </c>
      <c r="K1084" s="34">
        <f ca="1">IF(ROW()&gt;计算结果!B$18+1,SUM(OFFSET(I1084,0,0,-计算结果!B$18,1))/SUM(OFFSET(J1084,0,0,-计算结果!B$18,1)),SUM(OFFSET(I1084,0,0,-ROW(),1))/SUM(OFFSET(J1084,0,0,-ROW(),1)))</f>
        <v>1.2728128014647226</v>
      </c>
      <c r="L1084" s="35" t="str">
        <f ca="1">(IF(K1084&gt;计算结果!B$19,"卖",IF(K1084&lt;计算结果!B$20,"买",'000300'!L1083)))</f>
        <v>买</v>
      </c>
      <c r="M1084" s="4" t="str">
        <f t="shared" ca="1" si="49"/>
        <v/>
      </c>
      <c r="N1084" s="3">
        <f ca="1">IF(L1083="买",E1084/E1083-1,0)-IF(M1084=1,计算结果!B$17,0)</f>
        <v>8.3116883116884921E-4</v>
      </c>
      <c r="O1084" s="2">
        <f t="shared" ca="1" si="50"/>
        <v>3.2556722102637701</v>
      </c>
      <c r="P1084" s="3">
        <f ca="1">1-O1084/MAX(O$2:O1084)</f>
        <v>0.47550534268018874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2">
        <v>317.61904761904754</v>
      </c>
      <c r="J1085" s="32">
        <v>547.61904761904748</v>
      </c>
      <c r="K1085" s="34">
        <f ca="1">IF(ROW()&gt;计算结果!B$18+1,SUM(OFFSET(I1085,0,0,-计算结果!B$18,1))/SUM(OFFSET(J1085,0,0,-计算结果!B$18,1)),SUM(OFFSET(I1085,0,0,-ROW(),1))/SUM(OFFSET(J1085,0,0,-ROW(),1)))</f>
        <v>1.2230845410743294</v>
      </c>
      <c r="L1085" s="35" t="str">
        <f ca="1">(IF(K1085&gt;计算结果!B$19,"卖",IF(K1085&lt;计算结果!B$20,"买",'000300'!L1084)))</f>
        <v>买</v>
      </c>
      <c r="M1085" s="4" t="str">
        <f t="shared" ca="1" si="49"/>
        <v/>
      </c>
      <c r="N1085" s="3">
        <f ca="1">IF(L1084="买",E1085/E1084-1,0)-IF(M1085=1,计算结果!B$17,0)</f>
        <v>4.3470362296282872E-4</v>
      </c>
      <c r="O1085" s="2">
        <f t="shared" ca="1" si="50"/>
        <v>3.2570874627687512</v>
      </c>
      <c r="P1085" s="3">
        <f ca="1">1-O1085/MAX(O$2:O1085)</f>
        <v>0.47527734295242707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2">
        <v>662.84462151394428</v>
      </c>
      <c r="J1086" s="32">
        <v>188.84462151394428</v>
      </c>
      <c r="K1086" s="34">
        <f ca="1">IF(ROW()&gt;计算结果!B$18+1,SUM(OFFSET(I1086,0,0,-计算结果!B$18,1))/SUM(OFFSET(J1086,0,0,-计算结果!B$18,1)),SUM(OFFSET(I1086,0,0,-ROW(),1))/SUM(OFFSET(J1086,0,0,-ROW(),1)))</f>
        <v>1.2022692232657248</v>
      </c>
      <c r="L1086" s="35" t="str">
        <f ca="1">(IF(K1086&gt;计算结果!B$19,"卖",IF(K1086&lt;计算结果!B$20,"买",'000300'!L1085)))</f>
        <v>买</v>
      </c>
      <c r="M1086" s="4" t="str">
        <f t="shared" ca="1" si="49"/>
        <v/>
      </c>
      <c r="N1086" s="3">
        <f ca="1">IF(L1085="买",E1086/E1085-1,0)-IF(M1086=1,计算结果!B$17,0)</f>
        <v>1.1942669995784527E-2</v>
      </c>
      <c r="O1086" s="2">
        <f t="shared" ca="1" si="50"/>
        <v>3.2959857834840056</v>
      </c>
      <c r="P1086" s="3">
        <f ca="1">1-O1086/MAX(O$2:O1086)</f>
        <v>0.46901075341999665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2">
        <v>328.46153846153845</v>
      </c>
      <c r="J1087" s="32">
        <v>538.46153846153845</v>
      </c>
      <c r="K1087" s="34">
        <f ca="1">IF(ROW()&gt;计算结果!B$18+1,SUM(OFFSET(I1087,0,0,-计算结果!B$18,1))/SUM(OFFSET(J1087,0,0,-计算结果!B$18,1)),SUM(OFFSET(I1087,0,0,-ROW(),1))/SUM(OFFSET(J1087,0,0,-ROW(),1)))</f>
        <v>1.1678410707839406</v>
      </c>
      <c r="L1087" s="35" t="str">
        <f ca="1">(IF(K1087&gt;计算结果!B$19,"卖",IF(K1087&lt;计算结果!B$20,"买",'000300'!L1086)))</f>
        <v>买</v>
      </c>
      <c r="M1087" s="4" t="str">
        <f t="shared" ca="1" si="49"/>
        <v/>
      </c>
      <c r="N1087" s="3">
        <f ca="1">IF(L1086="买",E1087/E1086-1,0)-IF(M1087=1,计算结果!B$17,0)</f>
        <v>-9.0043034802755884E-4</v>
      </c>
      <c r="O1087" s="2">
        <f t="shared" ca="1" si="50"/>
        <v>3.2930179778578892</v>
      </c>
      <c r="P1087" s="3">
        <f ca="1">1-O1087/MAX(O$2:O1087)</f>
        <v>0.46948887225209368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2">
        <v>449.18181818181819</v>
      </c>
      <c r="J1088" s="32">
        <v>368.18181818181819</v>
      </c>
      <c r="K1088" s="34">
        <f ca="1">IF(ROW()&gt;计算结果!B$18+1,SUM(OFFSET(I1088,0,0,-计算结果!B$18,1))/SUM(OFFSET(J1088,0,0,-计算结果!B$18,1)),SUM(OFFSET(I1088,0,0,-ROW(),1))/SUM(OFFSET(J1088,0,0,-ROW(),1)))</f>
        <v>1.156940069374254</v>
      </c>
      <c r="L1088" s="35" t="str">
        <f ca="1">(IF(K1088&gt;计算结果!B$19,"卖",IF(K1088&lt;计算结果!B$20,"买",'000300'!L1087)))</f>
        <v>买</v>
      </c>
      <c r="M1088" s="4" t="str">
        <f t="shared" ca="1" si="49"/>
        <v/>
      </c>
      <c r="N1088" s="3">
        <f ca="1">IF(L1087="买",E1088/E1087-1,0)-IF(M1088=1,计算结果!B$17,0)</f>
        <v>3.3676297018525592E-3</v>
      </c>
      <c r="O1088" s="2">
        <f t="shared" ca="1" si="50"/>
        <v>3.3041076430088578</v>
      </c>
      <c r="P1088" s="3">
        <f ca="1">1-O1088/MAX(O$2:O1088)</f>
        <v>0.46770230722112649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2">
        <v>553.81553398058259</v>
      </c>
      <c r="J1089" s="32">
        <v>272.81553398058259</v>
      </c>
      <c r="K1089" s="34">
        <f ca="1">IF(ROW()&gt;计算结果!B$18+1,SUM(OFFSET(I1089,0,0,-计算结果!B$18,1))/SUM(OFFSET(J1089,0,0,-计算结果!B$18,1)),SUM(OFFSET(I1089,0,0,-ROW(),1))/SUM(OFFSET(J1089,0,0,-ROW(),1)))</f>
        <v>1.1612540503547282</v>
      </c>
      <c r="L1089" s="35" t="str">
        <f ca="1">(IF(K1089&gt;计算结果!B$19,"卖",IF(K1089&lt;计算结果!B$20,"买",'000300'!L1088)))</f>
        <v>买</v>
      </c>
      <c r="M1089" s="4" t="str">
        <f t="shared" ca="1" si="49"/>
        <v/>
      </c>
      <c r="N1089" s="3">
        <f ca="1">IF(L1088="买",E1089/E1088-1,0)-IF(M1089=1,计算结果!B$17,0)</f>
        <v>1.6477966513447573E-2</v>
      </c>
      <c r="O1089" s="2">
        <f t="shared" ca="1" si="50"/>
        <v>3.3585526181071841</v>
      </c>
      <c r="P1089" s="3">
        <f ca="1">1-O1089/MAX(O$2:O1089)</f>
        <v>0.45893112366433075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2">
        <v>278.62745098039215</v>
      </c>
      <c r="J1090" s="32">
        <v>568.62745098039215</v>
      </c>
      <c r="K1090" s="34">
        <f ca="1">IF(ROW()&gt;计算结果!B$18+1,SUM(OFFSET(I1090,0,0,-计算结果!B$18,1))/SUM(OFFSET(J1090,0,0,-计算结果!B$18,1)),SUM(OFFSET(I1090,0,0,-ROW(),1))/SUM(OFFSET(J1090,0,0,-ROW(),1)))</f>
        <v>1.1414711104904782</v>
      </c>
      <c r="L1090" s="35" t="str">
        <f ca="1">(IF(K1090&gt;计算结果!B$19,"卖",IF(K1090&lt;计算结果!B$20,"买",'000300'!L1089)))</f>
        <v>买</v>
      </c>
      <c r="M1090" s="4" t="str">
        <f t="shared" ca="1" si="49"/>
        <v/>
      </c>
      <c r="N1090" s="3">
        <f ca="1">IF(L1089="买",E1090/E1089-1,0)-IF(M1090=1,计算结果!B$17,0)</f>
        <v>-4.2453230690855381E-3</v>
      </c>
      <c r="O1090" s="2">
        <f t="shared" ca="1" si="50"/>
        <v>3.3442944771987961</v>
      </c>
      <c r="P1090" s="3">
        <f ca="1">1-O1090/MAX(O$2:O1090)</f>
        <v>0.46122813584700273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2">
        <v>635.5901639344263</v>
      </c>
      <c r="J1091" s="32">
        <v>224.5901639344263</v>
      </c>
      <c r="K1091" s="34">
        <f ca="1">IF(ROW()&gt;计算结果!B$18+1,SUM(OFFSET(I1091,0,0,-计算结果!B$18,1))/SUM(OFFSET(J1091,0,0,-计算结果!B$18,1)),SUM(OFFSET(I1091,0,0,-ROW(),1))/SUM(OFFSET(J1091,0,0,-ROW(),1)))</f>
        <v>1.1852489215133448</v>
      </c>
      <c r="L1091" s="35" t="str">
        <f ca="1">(IF(K1091&gt;计算结果!B$19,"卖",IF(K1091&lt;计算结果!B$20,"买",'000300'!L1090)))</f>
        <v>买</v>
      </c>
      <c r="M1091" s="4" t="str">
        <f t="shared" ca="1" si="49"/>
        <v/>
      </c>
      <c r="N1091" s="3">
        <f ca="1">IF(L1090="买",E1091/E1090-1,0)-IF(M1091=1,计算结果!B$17,0)</f>
        <v>2.2558243090886831E-2</v>
      </c>
      <c r="O1091" s="2">
        <f t="shared" ca="1" si="50"/>
        <v>3.4197358849829569</v>
      </c>
      <c r="P1091" s="3">
        <f ca="1">1-O1091/MAX(O$2:O1091)</f>
        <v>0.44907438916490916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2">
        <v>559.44444444444446</v>
      </c>
      <c r="J1092" s="32">
        <v>294.44444444444446</v>
      </c>
      <c r="K1092" s="34">
        <f ca="1">IF(ROW()&gt;计算结果!B$18+1,SUM(OFFSET(I1092,0,0,-计算结果!B$18,1))/SUM(OFFSET(J1092,0,0,-计算结果!B$18,1)),SUM(OFFSET(I1092,0,0,-ROW(),1))/SUM(OFFSET(J1092,0,0,-ROW(),1)))</f>
        <v>1.1595155822951775</v>
      </c>
      <c r="L1092" s="35" t="str">
        <f ca="1">(IF(K1092&gt;计算结果!B$19,"卖",IF(K1092&lt;计算结果!B$20,"买",'000300'!L1091)))</f>
        <v>买</v>
      </c>
      <c r="M1092" s="4" t="str">
        <f t="shared" ref="M1092:M1155" ca="1" si="52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53">IFERROR(O1091*(1+N1092),O1091)</f>
        <v>3.4666926957079154</v>
      </c>
      <c r="P1092" s="3">
        <f ca="1">1-O1092/MAX(O$2:O1092)</f>
        <v>0.44150956237664263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2">
        <v>526.08771929824559</v>
      </c>
      <c r="J1093" s="32">
        <v>335.08771929824559</v>
      </c>
      <c r="K1093" s="34">
        <f ca="1">IF(ROW()&gt;计算结果!B$18+1,SUM(OFFSET(I1093,0,0,-计算结果!B$18,1))/SUM(OFFSET(J1093,0,0,-计算结果!B$18,1)),SUM(OFFSET(I1093,0,0,-ROW(),1))/SUM(OFFSET(J1093,0,0,-ROW(),1)))</f>
        <v>1.1752962147922958</v>
      </c>
      <c r="L1093" s="35" t="str">
        <f ca="1">(IF(K1093&gt;计算结果!B$19,"卖",IF(K1093&lt;计算结果!B$20,"买",'000300'!L1092)))</f>
        <v>买</v>
      </c>
      <c r="M1093" s="4" t="str">
        <f t="shared" ca="1" si="52"/>
        <v/>
      </c>
      <c r="N1093" s="3">
        <f ca="1">IF(L1092="买",E1093/E1092-1,0)-IF(M1093=1,计算结果!B$17,0)</f>
        <v>1.36426229907749E-2</v>
      </c>
      <c r="O1093" s="2">
        <f t="shared" ca="1" si="53"/>
        <v>3.5139874771803314</v>
      </c>
      <c r="P1093" s="3">
        <f ca="1">1-O1093/MAX(O$2:O1093)</f>
        <v>0.4338902878921943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2">
        <v>389.99999999999972</v>
      </c>
      <c r="J1094" s="32">
        <v>374.99999999999972</v>
      </c>
      <c r="K1094" s="34">
        <f ca="1">IF(ROW()&gt;计算结果!B$18+1,SUM(OFFSET(I1094,0,0,-计算结果!B$18,1))/SUM(OFFSET(J1094,0,0,-计算结果!B$18,1)),SUM(OFFSET(I1094,0,0,-ROW(),1))/SUM(OFFSET(J1094,0,0,-ROW(),1)))</f>
        <v>1.2165027524840444</v>
      </c>
      <c r="L1094" s="35" t="str">
        <f ca="1">(IF(K1094&gt;计算结果!B$19,"卖",IF(K1094&lt;计算结果!B$20,"买",'000300'!L1093)))</f>
        <v>买</v>
      </c>
      <c r="M1094" s="4" t="str">
        <f t="shared" ca="1" si="52"/>
        <v/>
      </c>
      <c r="N1094" s="3">
        <f ca="1">IF(L1093="买",E1094/E1093-1,0)-IF(M1094=1,计算结果!B$17,0)</f>
        <v>1.4309587213041874E-2</v>
      </c>
      <c r="O1094" s="2">
        <f t="shared" ca="1" si="53"/>
        <v>3.5642711874505806</v>
      </c>
      <c r="P1094" s="3">
        <f ca="1">1-O1094/MAX(O$2:O1094)</f>
        <v>0.42578949159463764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2">
        <v>377.66666666666634</v>
      </c>
      <c r="J1095" s="32">
        <v>366.66666666666634</v>
      </c>
      <c r="K1095" s="34">
        <f ca="1">IF(ROW()&gt;计算结果!B$18+1,SUM(OFFSET(I1095,0,0,-计算结果!B$18,1))/SUM(OFFSET(J1095,0,0,-计算结果!B$18,1)),SUM(OFFSET(I1095,0,0,-ROW(),1))/SUM(OFFSET(J1095,0,0,-ROW(),1)))</f>
        <v>1.2099192804090275</v>
      </c>
      <c r="L1095" s="35" t="str">
        <f ca="1">(IF(K1095&gt;计算结果!B$19,"卖",IF(K1095&lt;计算结果!B$20,"买",'000300'!L1094)))</f>
        <v>买</v>
      </c>
      <c r="M1095" s="4" t="str">
        <f t="shared" ca="1" si="52"/>
        <v/>
      </c>
      <c r="N1095" s="3">
        <f ca="1">IF(L1094="买",E1095/E1094-1,0)-IF(M1095=1,计算结果!B$17,0)</f>
        <v>-1.0151863100970493E-2</v>
      </c>
      <c r="O1095" s="2">
        <f t="shared" ca="1" si="53"/>
        <v>3.5280871943008489</v>
      </c>
      <c r="P1095" s="3">
        <f ca="1">1-O1095/MAX(O$2:O1095)</f>
        <v>0.43161879806710746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2">
        <v>556.70114942528733</v>
      </c>
      <c r="J1096" s="32">
        <v>297.70114942528733</v>
      </c>
      <c r="K1096" s="34">
        <f ca="1">IF(ROW()&gt;计算结果!B$18+1,SUM(OFFSET(I1096,0,0,-计算结果!B$18,1))/SUM(OFFSET(J1096,0,0,-计算结果!B$18,1)),SUM(OFFSET(I1096,0,0,-ROW(),1))/SUM(OFFSET(J1096,0,0,-ROW(),1)))</f>
        <v>1.2464494471338132</v>
      </c>
      <c r="L1096" s="35" t="str">
        <f ca="1">(IF(K1096&gt;计算结果!B$19,"卖",IF(K1096&lt;计算结果!B$20,"买",'000300'!L1095)))</f>
        <v>买</v>
      </c>
      <c r="M1096" s="4" t="str">
        <f t="shared" ca="1" si="52"/>
        <v/>
      </c>
      <c r="N1096" s="3">
        <f ca="1">IF(L1095="买",E1096/E1095-1,0)-IF(M1096=1,计算结果!B$17,0)</f>
        <v>3.5264287574579001E-3</v>
      </c>
      <c r="O1096" s="2">
        <f t="shared" ca="1" si="53"/>
        <v>3.5405287424416505</v>
      </c>
      <c r="P1096" s="3">
        <f ca="1">1-O1096/MAX(O$2:O1096)</f>
        <v>0.42961444225141288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2">
        <v>746.89256198347107</v>
      </c>
      <c r="J1097" s="32">
        <v>127.89256198347107</v>
      </c>
      <c r="K1097" s="34">
        <f ca="1">IF(ROW()&gt;计算结果!B$18+1,SUM(OFFSET(I1097,0,0,-计算结果!B$18,1))/SUM(OFFSET(J1097,0,0,-计算结果!B$18,1)),SUM(OFFSET(I1097,0,0,-ROW(),1))/SUM(OFFSET(J1097,0,0,-ROW(),1)))</f>
        <v>1.3247834093164053</v>
      </c>
      <c r="L1097" s="35" t="str">
        <f ca="1">(IF(K1097&gt;计算结果!B$19,"卖",IF(K1097&lt;计算结果!B$20,"买",'000300'!L1096)))</f>
        <v>买</v>
      </c>
      <c r="M1097" s="4" t="str">
        <f t="shared" ca="1" si="52"/>
        <v/>
      </c>
      <c r="N1097" s="3">
        <f ca="1">IF(L1096="买",E1097/E1096-1,0)-IF(M1097=1,计算结果!B$17,0)</f>
        <v>1.3134383566956176E-2</v>
      </c>
      <c r="O1097" s="2">
        <f t="shared" ca="1" si="53"/>
        <v>3.5870314049747121</v>
      </c>
      <c r="P1097" s="3">
        <f ca="1">1-O1097/MAX(O$2:O1097)</f>
        <v>0.42212277955489064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2">
        <v>472.00000000000011</v>
      </c>
      <c r="J1098" s="32">
        <v>400.00000000000011</v>
      </c>
      <c r="K1098" s="34">
        <f ca="1">IF(ROW()&gt;计算结果!B$18+1,SUM(OFFSET(I1098,0,0,-计算结果!B$18,1))/SUM(OFFSET(J1098,0,0,-计算结果!B$18,1)),SUM(OFFSET(I1098,0,0,-ROW(),1))/SUM(OFFSET(J1098,0,0,-ROW(),1)))</f>
        <v>1.3063744091563434</v>
      </c>
      <c r="L1098" s="35" t="str">
        <f ca="1">(IF(K1098&gt;计算结果!B$19,"卖",IF(K1098&lt;计算结果!B$20,"买",'000300'!L1097)))</f>
        <v>买</v>
      </c>
      <c r="M1098" s="4" t="str">
        <f t="shared" ca="1" si="52"/>
        <v/>
      </c>
      <c r="N1098" s="3">
        <f ca="1">IF(L1097="买",E1098/E1097-1,0)-IF(M1098=1,计算结果!B$17,0)</f>
        <v>5.9182051055550744E-4</v>
      </c>
      <c r="O1098" s="2">
        <f t="shared" ca="1" si="53"/>
        <v>3.5891542837321828</v>
      </c>
      <c r="P1098" s="3">
        <f ca="1">1-O1098/MAX(O$2:O1098)</f>
        <v>0.42178077996324848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2">
        <v>529.81818181818187</v>
      </c>
      <c r="J1099" s="32">
        <v>341.81818181818187</v>
      </c>
      <c r="K1099" s="34">
        <f ca="1">IF(ROW()&gt;计算结果!B$18+1,SUM(OFFSET(I1099,0,0,-计算结果!B$18,1))/SUM(OFFSET(J1099,0,0,-计算结果!B$18,1)),SUM(OFFSET(I1099,0,0,-ROW(),1))/SUM(OFFSET(J1099,0,0,-ROW(),1)))</f>
        <v>1.273728875991738</v>
      </c>
      <c r="L1099" s="35" t="str">
        <f ca="1">(IF(K1099&gt;计算结果!B$19,"卖",IF(K1099&lt;计算结果!B$20,"买",'000300'!L1098)))</f>
        <v>买</v>
      </c>
      <c r="M1099" s="4" t="str">
        <f t="shared" ca="1" si="52"/>
        <v/>
      </c>
      <c r="N1099" s="3">
        <f ca="1">IF(L1098="买",E1099/E1098-1,0)-IF(M1099=1,计算结果!B$17,0)</f>
        <v>-1.0976043974799121E-2</v>
      </c>
      <c r="O1099" s="2">
        <f t="shared" ca="1" si="53"/>
        <v>3.5497595684815999</v>
      </c>
      <c r="P1099" s="3">
        <f ca="1">1-O1099/MAX(O$2:O1099)</f>
        <v>0.42812733954944593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2">
        <v>811.02702702702697</v>
      </c>
      <c r="J1100" s="32">
        <v>67.027027027026975</v>
      </c>
      <c r="K1100" s="34">
        <f ca="1">IF(ROW()&gt;计算结果!B$18+1,SUM(OFFSET(I1100,0,0,-计算结果!B$18,1))/SUM(OFFSET(J1100,0,0,-计算结果!B$18,1)),SUM(OFFSET(I1100,0,0,-ROW(),1))/SUM(OFFSET(J1100,0,0,-ROW(),1)))</f>
        <v>1.2939864548487039</v>
      </c>
      <c r="L1100" s="35" t="str">
        <f ca="1">(IF(K1100&gt;计算结果!B$19,"卖",IF(K1100&lt;计算结果!B$20,"买",'000300'!L1099)))</f>
        <v>买</v>
      </c>
      <c r="M1100" s="4" t="str">
        <f t="shared" ca="1" si="52"/>
        <v/>
      </c>
      <c r="N1100" s="3">
        <f ca="1">IF(L1099="买",E1100/E1099-1,0)-IF(M1100=1,计算结果!B$17,0)</f>
        <v>2.7890425794627083E-2</v>
      </c>
      <c r="O1100" s="2">
        <f t="shared" ca="1" si="53"/>
        <v>3.6487638743151036</v>
      </c>
      <c r="P1100" s="3">
        <f ca="1">1-O1100/MAX(O$2:O1100)</f>
        <v>0.41217756754917367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2">
        <v>553.40963855421683</v>
      </c>
      <c r="J1101" s="32">
        <v>302.40963855421683</v>
      </c>
      <c r="K1101" s="34">
        <f ca="1">IF(ROW()&gt;计算结果!B$18+1,SUM(OFFSET(I1101,0,0,-计算结果!B$18,1))/SUM(OFFSET(J1101,0,0,-计算结果!B$18,1)),SUM(OFFSET(I1101,0,0,-ROW(),1))/SUM(OFFSET(J1101,0,0,-ROW(),1)))</f>
        <v>1.2571742231669094</v>
      </c>
      <c r="L1101" s="35" t="str">
        <f ca="1">(IF(K1101&gt;计算结果!B$19,"卖",IF(K1101&lt;计算结果!B$20,"买",'000300'!L1100)))</f>
        <v>买</v>
      </c>
      <c r="M1101" s="4" t="str">
        <f t="shared" ca="1" si="52"/>
        <v/>
      </c>
      <c r="N1101" s="3">
        <f ca="1">IF(L1100="买",E1101/E1100-1,0)-IF(M1101=1,计算结果!B$17,0)</f>
        <v>1.1158549822707808E-2</v>
      </c>
      <c r="O1101" s="2">
        <f t="shared" ca="1" si="53"/>
        <v>3.6894787877979449</v>
      </c>
      <c r="P1101" s="3">
        <f ca="1">1-O1101/MAX(O$2:O1101)</f>
        <v>0.40561832164976586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2">
        <v>263.21428571428572</v>
      </c>
      <c r="J1102" s="32">
        <v>598.21428571428578</v>
      </c>
      <c r="K1102" s="34">
        <f ca="1">IF(ROW()&gt;计算结果!B$18+1,SUM(OFFSET(I1102,0,0,-计算结果!B$18,1))/SUM(OFFSET(J1102,0,0,-计算结果!B$18,1)),SUM(OFFSET(I1102,0,0,-ROW(),1))/SUM(OFFSET(J1102,0,0,-ROW(),1)))</f>
        <v>1.2178662146628763</v>
      </c>
      <c r="L1102" s="35" t="str">
        <f ca="1">(IF(K1102&gt;计算结果!B$19,"卖",IF(K1102&lt;计算结果!B$20,"买",'000300'!L1101)))</f>
        <v>买</v>
      </c>
      <c r="M1102" s="4" t="str">
        <f t="shared" ca="1" si="52"/>
        <v/>
      </c>
      <c r="N1102" s="3">
        <f ca="1">IF(L1101="买",E1102/E1101-1,0)-IF(M1102=1,计算结果!B$17,0)</f>
        <v>2.2729224515500857E-3</v>
      </c>
      <c r="O1102" s="2">
        <f t="shared" ca="1" si="53"/>
        <v>3.6978646869692486</v>
      </c>
      <c r="P1102" s="3">
        <f ca="1">1-O1102/MAX(O$2:O1102)</f>
        <v>0.40426733818825367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2">
        <v>525.50847457627117</v>
      </c>
      <c r="J1103" s="32">
        <v>330.50847457627117</v>
      </c>
      <c r="K1103" s="34">
        <f ca="1">IF(ROW()&gt;计算结果!B$18+1,SUM(OFFSET(I1103,0,0,-计算结果!B$18,1))/SUM(OFFSET(J1103,0,0,-计算结果!B$18,1)),SUM(OFFSET(I1103,0,0,-ROW(),1))/SUM(OFFSET(J1103,0,0,-ROW(),1)))</f>
        <v>1.2020765176007053</v>
      </c>
      <c r="L1103" s="35" t="str">
        <f ca="1">(IF(K1103&gt;计算结果!B$19,"卖",IF(K1103&lt;计算结果!B$20,"买",'000300'!L1102)))</f>
        <v>买</v>
      </c>
      <c r="M1103" s="4" t="str">
        <f t="shared" ca="1" si="52"/>
        <v/>
      </c>
      <c r="N1103" s="3">
        <f ca="1">IF(L1102="买",E1103/E1102-1,0)-IF(M1103=1,计算结果!B$17,0)</f>
        <v>5.3038352126675292E-3</v>
      </c>
      <c r="O1103" s="2">
        <f t="shared" ca="1" si="53"/>
        <v>3.7174775519076761</v>
      </c>
      <c r="P1103" s="3">
        <f ca="1">1-O1103/MAX(O$2:O1103)</f>
        <v>0.40110767031920025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2">
        <v>725.97674418604652</v>
      </c>
      <c r="J1104" s="32">
        <v>136.97674418604652</v>
      </c>
      <c r="K1104" s="34">
        <f ca="1">IF(ROW()&gt;计算结果!B$18+1,SUM(OFFSET(I1104,0,0,-计算结果!B$18,1))/SUM(OFFSET(J1104,0,0,-计算结果!B$18,1)),SUM(OFFSET(I1104,0,0,-ROW(),1))/SUM(OFFSET(J1104,0,0,-ROW(),1)))</f>
        <v>1.2529425813758388</v>
      </c>
      <c r="L1104" s="35" t="str">
        <f ca="1">(IF(K1104&gt;计算结果!B$19,"卖",IF(K1104&lt;计算结果!B$20,"买",'000300'!L1103)))</f>
        <v>买</v>
      </c>
      <c r="M1104" s="4" t="str">
        <f t="shared" ca="1" si="52"/>
        <v/>
      </c>
      <c r="N1104" s="3">
        <f ca="1">IF(L1103="买",E1104/E1103-1,0)-IF(M1104=1,计算结果!B$17,0)</f>
        <v>2.0259616286106397E-2</v>
      </c>
      <c r="O1104" s="2">
        <f t="shared" ca="1" si="53"/>
        <v>3.7927922206615396</v>
      </c>
      <c r="P1104" s="3">
        <f ca="1">1-O1104/MAX(O$2:O1104)</f>
        <v>0.388974341523175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2">
        <v>167.27272727272728</v>
      </c>
      <c r="J1105" s="32">
        <v>727.27272727272725</v>
      </c>
      <c r="K1105" s="34">
        <f ca="1">IF(ROW()&gt;计算结果!B$18+1,SUM(OFFSET(I1105,0,0,-计算结果!B$18,1))/SUM(OFFSET(J1105,0,0,-计算结果!B$18,1)),SUM(OFFSET(I1105,0,0,-ROW(),1))/SUM(OFFSET(J1105,0,0,-ROW(),1)))</f>
        <v>1.2163109820414195</v>
      </c>
      <c r="L1105" s="35" t="str">
        <f ca="1">(IF(K1105&gt;计算结果!B$19,"卖",IF(K1105&lt;计算结果!B$20,"买",'000300'!L1104)))</f>
        <v>买</v>
      </c>
      <c r="M1105" s="4" t="str">
        <f t="shared" ca="1" si="52"/>
        <v/>
      </c>
      <c r="N1105" s="3">
        <f ca="1">IF(L1104="买",E1105/E1104-1,0)-IF(M1105=1,计算结果!B$17,0)</f>
        <v>-1.4282452271157764E-2</v>
      </c>
      <c r="O1105" s="2">
        <f t="shared" ca="1" si="53"/>
        <v>3.7386218467955228</v>
      </c>
      <c r="P1105" s="3">
        <f ca="1">1-O1105/MAX(O$2:O1105)</f>
        <v>0.397701286326823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2">
        <v>764.99826689774704</v>
      </c>
      <c r="J1106" s="32">
        <v>112.99826689774704</v>
      </c>
      <c r="K1106" s="34">
        <f ca="1">IF(ROW()&gt;计算结果!B$18+1,SUM(OFFSET(I1106,0,0,-计算结果!B$18,1))/SUM(OFFSET(J1106,0,0,-计算结果!B$18,1)),SUM(OFFSET(I1106,0,0,-ROW(),1))/SUM(OFFSET(J1106,0,0,-ROW(),1)))</f>
        <v>1.2943739149983788</v>
      </c>
      <c r="L1106" s="35" t="str">
        <f ca="1">(IF(K1106&gt;计算结果!B$19,"卖",IF(K1106&lt;计算结果!B$20,"买",'000300'!L1105)))</f>
        <v>买</v>
      </c>
      <c r="M1106" s="4" t="str">
        <f t="shared" ca="1" si="52"/>
        <v/>
      </c>
      <c r="N1106" s="3">
        <f ca="1">IF(L1105="买",E1106/E1105-1,0)-IF(M1106=1,计算结果!B$17,0)</f>
        <v>1.8952887568047139E-2</v>
      </c>
      <c r="O1106" s="2">
        <f t="shared" ca="1" si="53"/>
        <v>3.8094795263172831</v>
      </c>
      <c r="P1106" s="3">
        <f ca="1">1-O1106/MAX(O$2:O1106)</f>
        <v>0.38628598652419577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2">
        <v>579.7037037037037</v>
      </c>
      <c r="J1107" s="32">
        <v>278.7037037037037</v>
      </c>
      <c r="K1107" s="34">
        <f ca="1">IF(ROW()&gt;计算结果!B$18+1,SUM(OFFSET(I1107,0,0,-计算结果!B$18,1))/SUM(OFFSET(J1107,0,0,-计算结果!B$18,1)),SUM(OFFSET(I1107,0,0,-ROW(),1))/SUM(OFFSET(J1107,0,0,-ROW(),1)))</f>
        <v>1.2699848337904331</v>
      </c>
      <c r="L1107" s="35" t="str">
        <f ca="1">(IF(K1107&gt;计算结果!B$19,"卖",IF(K1107&lt;计算结果!B$20,"买",'000300'!L1106)))</f>
        <v>买</v>
      </c>
      <c r="M1107" s="4" t="str">
        <f t="shared" ca="1" si="52"/>
        <v/>
      </c>
      <c r="N1107" s="3">
        <f ca="1">IF(L1106="买",E1107/E1106-1,0)-IF(M1107=1,计算结果!B$17,0)</f>
        <v>1.2489880562917888E-2</v>
      </c>
      <c r="O1107" s="2">
        <f t="shared" ca="1" si="53"/>
        <v>3.8570594706078669</v>
      </c>
      <c r="P1107" s="3">
        <f ca="1">1-O1107/MAX(O$2:O1107)</f>
        <v>0.3786207717960941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2">
        <v>293</v>
      </c>
      <c r="J1108" s="32">
        <v>586</v>
      </c>
      <c r="K1108" s="34">
        <f ca="1">IF(ROW()&gt;计算结果!B$18+1,SUM(OFFSET(I1108,0,0,-计算结果!B$18,1))/SUM(OFFSET(J1108,0,0,-计算结果!B$18,1)),SUM(OFFSET(I1108,0,0,-ROW(),1))/SUM(OFFSET(J1108,0,0,-ROW(),1)))</f>
        <v>1.2397422687832</v>
      </c>
      <c r="L1108" s="35" t="str">
        <f ca="1">(IF(K1108&gt;计算结果!B$19,"卖",IF(K1108&lt;计算结果!B$20,"买",'000300'!L1107)))</f>
        <v>买</v>
      </c>
      <c r="M1108" s="4" t="str">
        <f t="shared" ca="1" si="52"/>
        <v/>
      </c>
      <c r="N1108" s="3">
        <f ca="1">IF(L1107="买",E1108/E1107-1,0)-IF(M1108=1,计算结果!B$17,0)</f>
        <v>4.2689288247166335E-3</v>
      </c>
      <c r="O1108" s="2">
        <f t="shared" ca="1" si="53"/>
        <v>3.8735249829605913</v>
      </c>
      <c r="P1108" s="3">
        <f ca="1">1-O1108/MAX(O$2:O1108)</f>
        <v>0.37596814809773416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2">
        <v>757.02985074626872</v>
      </c>
      <c r="J1109" s="32">
        <v>119.02985074626872</v>
      </c>
      <c r="K1109" s="34">
        <f ca="1">IF(ROW()&gt;计算结果!B$18+1,SUM(OFFSET(I1109,0,0,-计算结果!B$18,1))/SUM(OFFSET(J1109,0,0,-计算结果!B$18,1)),SUM(OFFSET(I1109,0,0,-ROW(),1))/SUM(OFFSET(J1109,0,0,-ROW(),1)))</f>
        <v>1.2799513746846656</v>
      </c>
      <c r="L1109" s="35" t="str">
        <f ca="1">(IF(K1109&gt;计算结果!B$19,"卖",IF(K1109&lt;计算结果!B$20,"买",'000300'!L1108)))</f>
        <v>买</v>
      </c>
      <c r="M1109" s="4" t="str">
        <f t="shared" ca="1" si="52"/>
        <v/>
      </c>
      <c r="N1109" s="3">
        <f ca="1">IF(L1108="买",E1109/E1108-1,0)-IF(M1109=1,计算结果!B$17,0)</f>
        <v>2.0741310298945326E-2</v>
      </c>
      <c r="O1109" s="2">
        <f t="shared" ca="1" si="53"/>
        <v>3.9538669665828938</v>
      </c>
      <c r="P1109" s="3">
        <f ca="1">1-O1109/MAX(O$2:O1109)</f>
        <v>0.36302490982100377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2">
        <v>579.936170212766</v>
      </c>
      <c r="J1110" s="32">
        <v>298.936170212766</v>
      </c>
      <c r="K1110" s="34">
        <f ca="1">IF(ROW()&gt;计算结果!B$18+1,SUM(OFFSET(I1110,0,0,-计算结果!B$18,1))/SUM(OFFSET(J1110,0,0,-计算结果!B$18,1)),SUM(OFFSET(I1110,0,0,-ROW(),1))/SUM(OFFSET(J1110,0,0,-ROW(),1)))</f>
        <v>1.2866091844030718</v>
      </c>
      <c r="L1110" s="35" t="str">
        <f ca="1">(IF(K1110&gt;计算结果!B$19,"卖",IF(K1110&lt;计算结果!B$20,"买",'000300'!L1109)))</f>
        <v>买</v>
      </c>
      <c r="M1110" s="4" t="str">
        <f t="shared" ca="1" si="52"/>
        <v/>
      </c>
      <c r="N1110" s="3">
        <f ca="1">IF(L1109="买",E1110/E1109-1,0)-IF(M1110=1,计算结果!B$17,0)</f>
        <v>3.2561978614340514E-3</v>
      </c>
      <c r="O1110" s="2">
        <f t="shared" ca="1" si="53"/>
        <v>3.9667415397438757</v>
      </c>
      <c r="P1110" s="3">
        <f ca="1">1-O1110/MAX(O$2:O1110)</f>
        <v>0.36095079289457621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2">
        <v>50.617021276595743</v>
      </c>
      <c r="J1111" s="32">
        <v>843.61702127659578</v>
      </c>
      <c r="K1111" s="34">
        <f ca="1">IF(ROW()&gt;计算结果!B$18+1,SUM(OFFSET(I1111,0,0,-计算结果!B$18,1))/SUM(OFFSET(J1111,0,0,-计算结果!B$18,1)),SUM(OFFSET(I1111,0,0,-ROW(),1))/SUM(OFFSET(J1111,0,0,-ROW(),1)))</f>
        <v>1.2283325326085508</v>
      </c>
      <c r="L1111" s="35" t="str">
        <f ca="1">(IF(K1111&gt;计算结果!B$19,"卖",IF(K1111&lt;计算结果!B$20,"买",'000300'!L1110)))</f>
        <v>买</v>
      </c>
      <c r="M1111" s="4" t="str">
        <f t="shared" ca="1" si="52"/>
        <v/>
      </c>
      <c r="N1111" s="3">
        <f ca="1">IF(L1110="买",E1111/E1110-1,0)-IF(M1111=1,计算结果!B$17,0)</f>
        <v>-5.2534466507979549E-2</v>
      </c>
      <c r="O1111" s="2">
        <f t="shared" ca="1" si="53"/>
        <v>3.7583508891783897</v>
      </c>
      <c r="P1111" s="3">
        <f ca="1">1-O1111/MAX(O$2:O1111)</f>
        <v>0.39452290206220697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2">
        <v>564.48837209302326</v>
      </c>
      <c r="J1112" s="32">
        <v>303.48837209302326</v>
      </c>
      <c r="K1112" s="34">
        <f ca="1">IF(ROW()&gt;计算结果!B$18+1,SUM(OFFSET(I1112,0,0,-计算结果!B$18,1))/SUM(OFFSET(J1112,0,0,-计算结果!B$18,1)),SUM(OFFSET(I1112,0,0,-ROW(),1))/SUM(OFFSET(J1112,0,0,-ROW(),1)))</f>
        <v>1.226995155993001</v>
      </c>
      <c r="L1112" s="35" t="str">
        <f ca="1">(IF(K1112&gt;计算结果!B$19,"卖",IF(K1112&lt;计算结果!B$20,"买",'000300'!L1111)))</f>
        <v>买</v>
      </c>
      <c r="M1112" s="4" t="str">
        <f t="shared" ca="1" si="52"/>
        <v/>
      </c>
      <c r="N1112" s="3">
        <f ca="1">IF(L1111="买",E1112/E1111-1,0)-IF(M1112=1,计算结果!B$17,0)</f>
        <v>2.1444368569991434E-2</v>
      </c>
      <c r="O1112" s="2">
        <f t="shared" ca="1" si="53"/>
        <v>3.8389463508612862</v>
      </c>
      <c r="P1112" s="3">
        <f ca="1">1-O1112/MAX(O$2:O1112)</f>
        <v>0.38153882801334016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2">
        <v>859.99638597759304</v>
      </c>
      <c r="J1113" s="32">
        <v>29.996385977593036</v>
      </c>
      <c r="K1113" s="34">
        <f ca="1">IF(ROW()&gt;计算结果!B$18+1,SUM(OFFSET(I1113,0,0,-计算结果!B$18,1))/SUM(OFFSET(J1113,0,0,-计算结果!B$18,1)),SUM(OFFSET(I1113,0,0,-ROW(),1))/SUM(OFFSET(J1113,0,0,-ROW(),1)))</f>
        <v>1.2955351567454831</v>
      </c>
      <c r="L1113" s="35" t="str">
        <f ca="1">(IF(K1113&gt;计算结果!B$19,"卖",IF(K1113&lt;计算结果!B$20,"买",'000300'!L1112)))</f>
        <v>买</v>
      </c>
      <c r="M1113" s="4" t="str">
        <f t="shared" ca="1" si="52"/>
        <v/>
      </c>
      <c r="N1113" s="3">
        <f ca="1">IF(L1112="买",E1113/E1112-1,0)-IF(M1113=1,计算结果!B$17,0)</f>
        <v>2.7456655350196035E-2</v>
      </c>
      <c r="O1113" s="2">
        <f t="shared" ca="1" si="53"/>
        <v>3.9443509777247772</v>
      </c>
      <c r="P1113" s="3">
        <f ca="1">1-O1113/MAX(O$2:O1113)</f>
        <v>0.36455795276662417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2">
        <v>721.14606741573039</v>
      </c>
      <c r="J1114" s="32">
        <v>158.14606741573039</v>
      </c>
      <c r="K1114" s="34">
        <f ca="1">IF(ROW()&gt;计算结果!B$18+1,SUM(OFFSET(I1114,0,0,-计算结果!B$18,1))/SUM(OFFSET(J1114,0,0,-计算结果!B$18,1)),SUM(OFFSET(I1114,0,0,-ROW(),1))/SUM(OFFSET(J1114,0,0,-ROW(),1)))</f>
        <v>1.3625384414381723</v>
      </c>
      <c r="L1114" s="35" t="str">
        <f ca="1">(IF(K1114&gt;计算结果!B$19,"卖",IF(K1114&lt;计算结果!B$20,"买",'000300'!L1113)))</f>
        <v>买</v>
      </c>
      <c r="M1114" s="4" t="str">
        <f t="shared" ca="1" si="52"/>
        <v/>
      </c>
      <c r="N1114" s="3">
        <f ca="1">IF(L1113="买",E1114/E1113-1,0)-IF(M1114=1,计算结果!B$17,0)</f>
        <v>1.4033556292206484E-2</v>
      </c>
      <c r="O1114" s="2">
        <f t="shared" ca="1" si="53"/>
        <v>3.9997042492068977</v>
      </c>
      <c r="P1114" s="3">
        <f ca="1">1-O1114/MAX(O$2:O1114)</f>
        <v>0.35564044102633963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2">
        <v>473.85714285714243</v>
      </c>
      <c r="J1115" s="32">
        <v>442.85714285714243</v>
      </c>
      <c r="K1115" s="34">
        <f ca="1">IF(ROW()&gt;计算结果!B$18+1,SUM(OFFSET(I1115,0,0,-计算结果!B$18,1))/SUM(OFFSET(J1115,0,0,-计算结果!B$18,1)),SUM(OFFSET(I1115,0,0,-ROW(),1))/SUM(OFFSET(J1115,0,0,-ROW(),1)))</f>
        <v>1.355880754591416</v>
      </c>
      <c r="L1115" s="35" t="str">
        <f ca="1">(IF(K1115&gt;计算结果!B$19,"卖",IF(K1115&lt;计算结果!B$20,"买",'000300'!L1114)))</f>
        <v>买</v>
      </c>
      <c r="M1115" s="4" t="str">
        <f t="shared" ca="1" si="52"/>
        <v/>
      </c>
      <c r="N1115" s="3">
        <f ca="1">IF(L1114="买",E1115/E1114-1,0)-IF(M1115=1,计算结果!B$17,0)</f>
        <v>-1.1090485155917928E-4</v>
      </c>
      <c r="O1115" s="2">
        <f t="shared" ca="1" si="53"/>
        <v>3.9992606626008587</v>
      </c>
      <c r="P1115" s="3">
        <f ca="1">1-O1115/MAX(O$2:O1115)</f>
        <v>0.35571190362757832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2">
        <v>415.99999999999966</v>
      </c>
      <c r="J1116" s="32">
        <v>399.99999999999966</v>
      </c>
      <c r="K1116" s="34">
        <f ca="1">IF(ROW()&gt;计算结果!B$18+1,SUM(OFFSET(I1116,0,0,-计算结果!B$18,1))/SUM(OFFSET(J1116,0,0,-计算结果!B$18,1)),SUM(OFFSET(I1116,0,0,-ROW(),1))/SUM(OFFSET(J1116,0,0,-ROW(),1)))</f>
        <v>1.3656238989304683</v>
      </c>
      <c r="L1116" s="35" t="str">
        <f ca="1">(IF(K1116&gt;计算结果!B$19,"卖",IF(K1116&lt;计算结果!B$20,"买",'000300'!L1115)))</f>
        <v>买</v>
      </c>
      <c r="M1116" s="4" t="str">
        <f t="shared" ca="1" si="52"/>
        <v/>
      </c>
      <c r="N1116" s="3">
        <f ca="1">IF(L1115="买",E1116/E1115-1,0)-IF(M1116=1,计算结果!B$17,0)</f>
        <v>-1.2060919925738323E-2</v>
      </c>
      <c r="O1116" s="2">
        <f t="shared" ca="1" si="53"/>
        <v>3.9510258999870747</v>
      </c>
      <c r="P1116" s="3">
        <f ca="1">1-O1116/MAX(O$2:O1116)</f>
        <v>0.36348261076703248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2">
        <v>214.58823529411768</v>
      </c>
      <c r="J1117" s="32">
        <v>670.58823529411768</v>
      </c>
      <c r="K1117" s="34">
        <f ca="1">IF(ROW()&gt;计算结果!B$18+1,SUM(OFFSET(I1117,0,0,-计算结果!B$18,1))/SUM(OFFSET(J1117,0,0,-计算结果!B$18,1)),SUM(OFFSET(I1117,0,0,-ROW(),1))/SUM(OFFSET(J1117,0,0,-ROW(),1)))</f>
        <v>1.3390054078876426</v>
      </c>
      <c r="L1117" s="35" t="str">
        <f ca="1">(IF(K1117&gt;计算结果!B$19,"卖",IF(K1117&lt;计算结果!B$20,"买",'000300'!L1116)))</f>
        <v>买</v>
      </c>
      <c r="M1117" s="4" t="str">
        <f t="shared" ca="1" si="52"/>
        <v/>
      </c>
      <c r="N1117" s="3">
        <f ca="1">IF(L1116="买",E1117/E1116-1,0)-IF(M1117=1,计算结果!B$17,0)</f>
        <v>-2.0802258255946393E-2</v>
      </c>
      <c r="O1117" s="2">
        <f t="shared" ca="1" si="53"/>
        <v>3.8688356388396103</v>
      </c>
      <c r="P1117" s="3">
        <f ca="1">1-O1117/MAX(O$2:O1117)</f>
        <v>0.37672360988225739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2">
        <v>108.90697674418607</v>
      </c>
      <c r="J1118" s="32">
        <v>777.90697674418607</v>
      </c>
      <c r="K1118" s="34">
        <f ca="1">IF(ROW()&gt;计算结果!B$18+1,SUM(OFFSET(I1118,0,0,-计算结果!B$18,1))/SUM(OFFSET(J1118,0,0,-计算结果!B$18,1)),SUM(OFFSET(I1118,0,0,-ROW(),1))/SUM(OFFSET(J1118,0,0,-ROW(),1)))</f>
        <v>1.2951538419295934</v>
      </c>
      <c r="L1118" s="35" t="str">
        <f ca="1">(IF(K1118&gt;计算结果!B$19,"卖",IF(K1118&lt;计算结果!B$20,"买",'000300'!L1117)))</f>
        <v>买</v>
      </c>
      <c r="M1118" s="4" t="str">
        <f t="shared" ca="1" si="52"/>
        <v/>
      </c>
      <c r="N1118" s="3">
        <f ca="1">IF(L1117="买",E1118/E1117-1,0)-IF(M1118=1,计算结果!B$17,0)</f>
        <v>-2.9491253357793235E-2</v>
      </c>
      <c r="O1118" s="2">
        <f t="shared" ca="1" si="53"/>
        <v>3.7547388268149318</v>
      </c>
      <c r="P1118" s="3">
        <f ca="1">1-O1118/MAX(O$2:O1118)</f>
        <v>0.39510481181515056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2">
        <v>556.82051282051282</v>
      </c>
      <c r="J1119" s="32">
        <v>312.82051282051282</v>
      </c>
      <c r="K1119" s="34">
        <f ca="1">IF(ROW()&gt;计算结果!B$18+1,SUM(OFFSET(I1119,0,0,-计算结果!B$18,1))/SUM(OFFSET(J1119,0,0,-计算结果!B$18,1)),SUM(OFFSET(I1119,0,0,-ROW(),1))/SUM(OFFSET(J1119,0,0,-ROW(),1)))</f>
        <v>1.2684003577950385</v>
      </c>
      <c r="L1119" s="35" t="str">
        <f ca="1">(IF(K1119&gt;计算结果!B$19,"卖",IF(K1119&lt;计算结果!B$20,"买",'000300'!L1118)))</f>
        <v>买</v>
      </c>
      <c r="M1119" s="4" t="str">
        <f t="shared" ca="1" si="52"/>
        <v/>
      </c>
      <c r="N1119" s="3">
        <f ca="1">IF(L1118="买",E1119/E1118-1,0)-IF(M1119=1,计算结果!B$17,0)</f>
        <v>-2.9675760669912732E-3</v>
      </c>
      <c r="O1119" s="2">
        <f t="shared" ca="1" si="53"/>
        <v>3.7435963537346728</v>
      </c>
      <c r="P1119" s="3">
        <f ca="1">1-O1119/MAX(O$2:O1119)</f>
        <v>0.39689988429864609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2">
        <v>569.73913043478262</v>
      </c>
      <c r="J1120" s="32">
        <v>296.73913043478262</v>
      </c>
      <c r="K1120" s="34">
        <f ca="1">IF(ROW()&gt;计算结果!B$18+1,SUM(OFFSET(I1120,0,0,-计算结果!B$18,1))/SUM(OFFSET(J1120,0,0,-计算结果!B$18,1)),SUM(OFFSET(I1120,0,0,-ROW(),1))/SUM(OFFSET(J1120,0,0,-ROW(),1)))</f>
        <v>1.280498994529252</v>
      </c>
      <c r="L1120" s="35" t="str">
        <f ca="1">(IF(K1120&gt;计算结果!B$19,"卖",IF(K1120&lt;计算结果!B$20,"买",'000300'!L1119)))</f>
        <v>买</v>
      </c>
      <c r="M1120" s="4" t="str">
        <f t="shared" ca="1" si="52"/>
        <v/>
      </c>
      <c r="N1120" s="3">
        <f ca="1">IF(L1119="买",E1120/E1119-1,0)-IF(M1120=1,计算结果!B$17,0)</f>
        <v>3.3403488181824592E-3</v>
      </c>
      <c r="O1120" s="2">
        <f t="shared" ca="1" si="53"/>
        <v>3.7561012713906226</v>
      </c>
      <c r="P1120" s="3">
        <f ca="1">1-O1120/MAX(O$2:O1120)</f>
        <v>0.39488531953991735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2">
        <v>50.680851063829792</v>
      </c>
      <c r="J1121" s="32">
        <v>844.68085106382978</v>
      </c>
      <c r="K1121" s="34">
        <f ca="1">IF(ROW()&gt;计算结果!B$18+1,SUM(OFFSET(I1121,0,0,-计算结果!B$18,1))/SUM(OFFSET(J1121,0,0,-计算结果!B$18,1)),SUM(OFFSET(I1121,0,0,-ROW(),1))/SUM(OFFSET(J1121,0,0,-ROW(),1)))</f>
        <v>1.218263345402403</v>
      </c>
      <c r="L1121" s="35" t="str">
        <f ca="1">(IF(K1121&gt;计算结果!B$19,"卖",IF(K1121&lt;计算结果!B$20,"买",'000300'!L1120)))</f>
        <v>买</v>
      </c>
      <c r="M1121" s="4" t="str">
        <f t="shared" ca="1" si="52"/>
        <v/>
      </c>
      <c r="N1121" s="3">
        <f ca="1">IF(L1120="买",E1121/E1120-1,0)-IF(M1121=1,计算结果!B$17,0)</f>
        <v>-4.4702759547629922E-2</v>
      </c>
      <c r="O1121" s="2">
        <f t="shared" ca="1" si="53"/>
        <v>3.5881931794191004</v>
      </c>
      <c r="P1121" s="3">
        <f ca="1">1-O1121/MAX(O$2:O1121)</f>
        <v>0.4219356155992654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2">
        <v>484.61538461538458</v>
      </c>
      <c r="J1122" s="32">
        <v>384.61538461538458</v>
      </c>
      <c r="K1122" s="34">
        <f ca="1">IF(ROW()&gt;计算结果!B$18+1,SUM(OFFSET(I1122,0,0,-计算结果!B$18,1))/SUM(OFFSET(J1122,0,0,-计算结果!B$18,1)),SUM(OFFSET(I1122,0,0,-ROW(),1))/SUM(OFFSET(J1122,0,0,-ROW(),1)))</f>
        <v>1.2331540546332587</v>
      </c>
      <c r="L1122" s="35" t="str">
        <f ca="1">(IF(K1122&gt;计算结果!B$19,"卖",IF(K1122&lt;计算结果!B$20,"买",'000300'!L1121)))</f>
        <v>买</v>
      </c>
      <c r="M1122" s="4" t="str">
        <f t="shared" ca="1" si="52"/>
        <v/>
      </c>
      <c r="N1122" s="3">
        <f ca="1">IF(L1121="买",E1122/E1121-1,0)-IF(M1122=1,计算结果!B$17,0)</f>
        <v>1.2780361452875644E-2</v>
      </c>
      <c r="O1122" s="2">
        <f t="shared" ca="1" si="53"/>
        <v>3.6340515852148196</v>
      </c>
      <c r="P1122" s="3">
        <f ca="1">1-O1122/MAX(O$2:O1122)</f>
        <v>0.41454774382358994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2">
        <v>73.186813186813183</v>
      </c>
      <c r="J1123" s="32">
        <v>813.1868131868132</v>
      </c>
      <c r="K1123" s="34">
        <f ca="1">IF(ROW()&gt;计算结果!B$18+1,SUM(OFFSET(I1123,0,0,-计算结果!B$18,1))/SUM(OFFSET(J1123,0,0,-计算结果!B$18,1)),SUM(OFFSET(I1123,0,0,-ROW(),1))/SUM(OFFSET(J1123,0,0,-ROW(),1)))</f>
        <v>1.2001556275979555</v>
      </c>
      <c r="L1123" s="35" t="str">
        <f ca="1">(IF(K1123&gt;计算结果!B$19,"卖",IF(K1123&lt;计算结果!B$20,"买",'000300'!L1122)))</f>
        <v>买</v>
      </c>
      <c r="M1123" s="4" t="str">
        <f t="shared" ca="1" si="52"/>
        <v/>
      </c>
      <c r="N1123" s="3">
        <f ca="1">IF(L1122="买",E1123/E1122-1,0)-IF(M1123=1,计算结果!B$17,0)</f>
        <v>-2.8004952307880138E-2</v>
      </c>
      <c r="O1123" s="2">
        <f t="shared" ca="1" si="53"/>
        <v>3.5322801438865024</v>
      </c>
      <c r="P1123" s="3">
        <f ca="1">1-O1123/MAX(O$2:O1123)</f>
        <v>0.43094330633635114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2">
        <v>25.917525773195877</v>
      </c>
      <c r="J1124" s="32">
        <v>863.91752577319585</v>
      </c>
      <c r="K1124" s="34">
        <f ca="1">IF(ROW()&gt;计算结果!B$18+1,SUM(OFFSET(I1124,0,0,-计算结果!B$18,1))/SUM(OFFSET(J1124,0,0,-计算结果!B$18,1)),SUM(OFFSET(I1124,0,0,-ROW(),1))/SUM(OFFSET(J1124,0,0,-ROW(),1)))</f>
        <v>1.1583173910003552</v>
      </c>
      <c r="L1124" s="35" t="str">
        <f ca="1">(IF(K1124&gt;计算结果!B$19,"卖",IF(K1124&lt;计算结果!B$20,"买",'000300'!L1123)))</f>
        <v>买</v>
      </c>
      <c r="M1124" s="4" t="str">
        <f t="shared" ca="1" si="52"/>
        <v/>
      </c>
      <c r="N1124" s="3">
        <f ca="1">IF(L1123="买",E1124/E1123-1,0)-IF(M1124=1,计算结果!B$17,0)</f>
        <v>-6.1053204403700434E-2</v>
      </c>
      <c r="O1124" s="2">
        <f t="shared" ca="1" si="53"/>
        <v>3.3166231222506672</v>
      </c>
      <c r="P1124" s="3">
        <f ca="1">1-O1124/MAX(O$2:O1124)</f>
        <v>0.46568604097189181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2">
        <v>706.05194805194799</v>
      </c>
      <c r="J1125" s="32">
        <v>173.05194805194799</v>
      </c>
      <c r="K1125" s="34">
        <f ca="1">IF(ROW()&gt;计算结果!B$18+1,SUM(OFFSET(I1125,0,0,-计算结果!B$18,1))/SUM(OFFSET(J1125,0,0,-计算结果!B$18,1)),SUM(OFFSET(I1125,0,0,-ROW(),1))/SUM(OFFSET(J1125,0,0,-ROW(),1)))</f>
        <v>1.1860920718382304</v>
      </c>
      <c r="L1125" s="35" t="str">
        <f ca="1">(IF(K1125&gt;计算结果!B$19,"卖",IF(K1125&lt;计算结果!B$20,"买",'000300'!L1124)))</f>
        <v>买</v>
      </c>
      <c r="M1125" s="4" t="str">
        <f t="shared" ca="1" si="52"/>
        <v/>
      </c>
      <c r="N1125" s="3">
        <f ca="1">IF(L1124="买",E1125/E1124-1,0)-IF(M1125=1,计算结果!B$17,0)</f>
        <v>1.0101042267066207E-2</v>
      </c>
      <c r="O1125" s="2">
        <f t="shared" ca="1" si="53"/>
        <v>3.3501244725924502</v>
      </c>
      <c r="P1125" s="3">
        <f ca="1">1-O1125/MAX(O$2:O1125)</f>
        <v>0.46028891308786546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2">
        <v>82</v>
      </c>
      <c r="J1126" s="32">
        <v>820</v>
      </c>
      <c r="K1126" s="34">
        <f ca="1">IF(ROW()&gt;计算结果!B$18+1,SUM(OFFSET(I1126,0,0,-计算结果!B$18,1))/SUM(OFFSET(J1126,0,0,-计算结果!B$18,1)),SUM(OFFSET(I1126,0,0,-ROW(),1))/SUM(OFFSET(J1126,0,0,-ROW(),1)))</f>
        <v>1.1236917435474094</v>
      </c>
      <c r="L1126" s="35" t="str">
        <f ca="1">(IF(K1126&gt;计算结果!B$19,"卖",IF(K1126&lt;计算结果!B$20,"买",'000300'!L1125)))</f>
        <v>买</v>
      </c>
      <c r="M1126" s="4" t="str">
        <f t="shared" ca="1" si="52"/>
        <v/>
      </c>
      <c r="N1126" s="3">
        <f ca="1">IF(L1125="买",E1126/E1125-1,0)-IF(M1126=1,计算结果!B$17,0)</f>
        <v>-4.9628151412835386E-2</v>
      </c>
      <c r="O1126" s="2">
        <f t="shared" ca="1" si="53"/>
        <v>3.1838639880147865</v>
      </c>
      <c r="P1126" s="3">
        <f ca="1">1-O1126/MAX(O$2:O1126)</f>
        <v>0.48707377662832685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2">
        <v>877.99944575308302</v>
      </c>
      <c r="J1127" s="32">
        <v>11.999445753083023</v>
      </c>
      <c r="K1127" s="34">
        <f ca="1">IF(ROW()&gt;计算结果!B$18+1,SUM(OFFSET(I1127,0,0,-计算结果!B$18,1))/SUM(OFFSET(J1127,0,0,-计算结果!B$18,1)),SUM(OFFSET(I1127,0,0,-ROW(),1))/SUM(OFFSET(J1127,0,0,-ROW(),1)))</f>
        <v>1.1831911822379493</v>
      </c>
      <c r="L1127" s="35" t="str">
        <f ca="1">(IF(K1127&gt;计算结果!B$19,"卖",IF(K1127&lt;计算结果!B$20,"买",'000300'!L1126)))</f>
        <v>买</v>
      </c>
      <c r="M1127" s="4" t="str">
        <f t="shared" ca="1" si="52"/>
        <v/>
      </c>
      <c r="N1127" s="3">
        <f ca="1">IF(L1126="买",E1127/E1126-1,0)-IF(M1127=1,计算结果!B$17,0)</f>
        <v>4.30641849417992E-2</v>
      </c>
      <c r="O1127" s="2">
        <f t="shared" ca="1" si="53"/>
        <v>3.3209744956241898</v>
      </c>
      <c r="P1127" s="3">
        <f ca="1">1-O1127/MAX(O$2:O1127)</f>
        <v>0.46498502688355048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2">
        <v>853.99688594783959</v>
      </c>
      <c r="J1128" s="32">
        <v>31.996885947839587</v>
      </c>
      <c r="K1128" s="34">
        <f ca="1">IF(ROW()&gt;计算结果!B$18+1,SUM(OFFSET(I1128,0,0,-计算结果!B$18,1))/SUM(OFFSET(J1128,0,0,-计算结果!B$18,1)),SUM(OFFSET(I1128,0,0,-ROW(),1))/SUM(OFFSET(J1128,0,0,-ROW(),1)))</f>
        <v>1.2637743086969657</v>
      </c>
      <c r="L1128" s="35" t="str">
        <f ca="1">(IF(K1128&gt;计算结果!B$19,"卖",IF(K1128&lt;计算结果!B$20,"买",'000300'!L1127)))</f>
        <v>买</v>
      </c>
      <c r="M1128" s="4" t="str">
        <f t="shared" ca="1" si="52"/>
        <v/>
      </c>
      <c r="N1128" s="3">
        <f ca="1">IF(L1127="买",E1128/E1127-1,0)-IF(M1128=1,计算结果!B$17,0)</f>
        <v>1.8836721907905751E-2</v>
      </c>
      <c r="O1128" s="2">
        <f t="shared" ca="1" si="53"/>
        <v>3.3835307686615104</v>
      </c>
      <c r="P1128" s="3">
        <f ca="1">1-O1128/MAX(O$2:O1128)</f>
        <v>0.45490709861839029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2">
        <v>724.86255924170621</v>
      </c>
      <c r="J1129" s="32">
        <v>138.86255924170621</v>
      </c>
      <c r="K1129" s="34">
        <f ca="1">IF(ROW()&gt;计算结果!B$18+1,SUM(OFFSET(I1129,0,0,-计算结果!B$18,1))/SUM(OFFSET(J1129,0,0,-计算结果!B$18,1)),SUM(OFFSET(I1129,0,0,-ROW(),1))/SUM(OFFSET(J1129,0,0,-ROW(),1)))</f>
        <v>1.2634489155553514</v>
      </c>
      <c r="L1129" s="35" t="str">
        <f ca="1">(IF(K1129&gt;计算结果!B$19,"卖",IF(K1129&lt;计算结果!B$20,"买",'000300'!L1128)))</f>
        <v>买</v>
      </c>
      <c r="M1129" s="4" t="str">
        <f t="shared" ca="1" si="52"/>
        <v/>
      </c>
      <c r="N1129" s="3">
        <f ca="1">IF(L1128="买",E1129/E1128-1,0)-IF(M1129=1,计算结果!B$17,0)</f>
        <v>8.1095760421023844E-3</v>
      </c>
      <c r="O1129" s="2">
        <f t="shared" ca="1" si="53"/>
        <v>3.4109697687207641</v>
      </c>
      <c r="P1129" s="3">
        <f ca="1">1-O1129/MAX(O$2:O1129)</f>
        <v>0.45048662628462588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2">
        <v>235.6875</v>
      </c>
      <c r="J1130" s="32">
        <v>654.6875</v>
      </c>
      <c r="K1130" s="34">
        <f ca="1">IF(ROW()&gt;计算结果!B$18+1,SUM(OFFSET(I1130,0,0,-计算结果!B$18,1))/SUM(OFFSET(J1130,0,0,-计算结果!B$18,1)),SUM(OFFSET(I1130,0,0,-ROW(),1))/SUM(OFFSET(J1130,0,0,-ROW(),1)))</f>
        <v>1.2485377433223575</v>
      </c>
      <c r="L1130" s="35" t="str">
        <f ca="1">(IF(K1130&gt;计算结果!B$19,"卖",IF(K1130&lt;计算结果!B$20,"买",'000300'!L1129)))</f>
        <v>买</v>
      </c>
      <c r="M1130" s="4" t="str">
        <f t="shared" ca="1" si="52"/>
        <v/>
      </c>
      <c r="N1130" s="3">
        <f ca="1">IF(L1129="买",E1130/E1129-1,0)-IF(M1130=1,计算结果!B$17,0)</f>
        <v>-3.7085087936586603E-2</v>
      </c>
      <c r="O1130" s="2">
        <f t="shared" ca="1" si="53"/>
        <v>3.2844736548987159</v>
      </c>
      <c r="P1130" s="3">
        <f ca="1">1-O1130/MAX(O$2:O1130)</f>
        <v>0.47086537807119089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2">
        <v>827</v>
      </c>
      <c r="J1131" s="32">
        <v>50</v>
      </c>
      <c r="K1131" s="34">
        <f ca="1">IF(ROW()&gt;计算结果!B$18+1,SUM(OFFSET(I1131,0,0,-计算结果!B$18,1))/SUM(OFFSET(J1131,0,0,-计算结果!B$18,1)),SUM(OFFSET(I1131,0,0,-ROW(),1))/SUM(OFFSET(J1131,0,0,-ROW(),1)))</f>
        <v>1.2630356739889552</v>
      </c>
      <c r="L1131" s="35" t="str">
        <f ca="1">(IF(K1131&gt;计算结果!B$19,"卖",IF(K1131&lt;计算结果!B$20,"买",'000300'!L1130)))</f>
        <v>买</v>
      </c>
      <c r="M1131" s="4" t="str">
        <f t="shared" ca="1" si="52"/>
        <v/>
      </c>
      <c r="N1131" s="3">
        <f ca="1">IF(L1130="买",E1131/E1130-1,0)-IF(M1131=1,计算结果!B$17,0)</f>
        <v>2.0116855262184652E-2</v>
      </c>
      <c r="O1131" s="2">
        <f t="shared" ca="1" si="53"/>
        <v>3.3505469360267721</v>
      </c>
      <c r="P1131" s="3">
        <f ca="1">1-O1131/MAX(O$2:O1131)</f>
        <v>0.4602208534676383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2">
        <v>574.73684210526324</v>
      </c>
      <c r="J1132" s="32">
        <v>294.73684210526324</v>
      </c>
      <c r="K1132" s="34">
        <f ca="1">IF(ROW()&gt;计算结果!B$18+1,SUM(OFFSET(I1132,0,0,-计算结果!B$18,1))/SUM(OFFSET(J1132,0,0,-计算结果!B$18,1)),SUM(OFFSET(I1132,0,0,-ROW(),1))/SUM(OFFSET(J1132,0,0,-ROW(),1)))</f>
        <v>1.2664058551554469</v>
      </c>
      <c r="L1132" s="35" t="str">
        <f ca="1">(IF(K1132&gt;计算结果!B$19,"卖",IF(K1132&lt;计算结果!B$20,"买",'000300'!L1131)))</f>
        <v>买</v>
      </c>
      <c r="M1132" s="4" t="str">
        <f t="shared" ca="1" si="52"/>
        <v/>
      </c>
      <c r="N1132" s="3">
        <f ca="1">IF(L1131="买",E1132/E1131-1,0)-IF(M1132=1,计算结果!B$17,0)</f>
        <v>-5.0718858652308851E-3</v>
      </c>
      <c r="O1132" s="2">
        <f t="shared" ca="1" si="53"/>
        <v>3.3335533443811451</v>
      </c>
      <c r="P1132" s="3">
        <f ca="1">1-O1132/MAX(O$2:O1132)</f>
        <v>0.46295855169128219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2">
        <v>113.82352941176471</v>
      </c>
      <c r="J1133" s="32">
        <v>758.82352941176475</v>
      </c>
      <c r="K1133" s="34">
        <f ca="1">IF(ROW()&gt;计算结果!B$18+1,SUM(OFFSET(I1133,0,0,-计算结果!B$18,1))/SUM(OFFSET(J1133,0,0,-计算结果!B$18,1)),SUM(OFFSET(I1133,0,0,-ROW(),1))/SUM(OFFSET(J1133,0,0,-ROW(),1)))</f>
        <v>1.228494924991298</v>
      </c>
      <c r="L1133" s="35" t="str">
        <f ca="1">(IF(K1133&gt;计算结果!B$19,"卖",IF(K1133&lt;计算结果!B$20,"买",'000300'!L1132)))</f>
        <v>买</v>
      </c>
      <c r="M1133" s="4" t="str">
        <f t="shared" ca="1" si="52"/>
        <v/>
      </c>
      <c r="N1133" s="3">
        <f ca="1">IF(L1132="买",E1133/E1132-1,0)-IF(M1133=1,计算结果!B$17,0)</f>
        <v>-3.4698856255742427E-2</v>
      </c>
      <c r="O1133" s="2">
        <f t="shared" ca="1" si="53"/>
        <v>3.2178828560636146</v>
      </c>
      <c r="P1133" s="3">
        <f ca="1">1-O1133/MAX(O$2:O1133)</f>
        <v>0.48159327570952204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2">
        <v>25.731958762886599</v>
      </c>
      <c r="J1134" s="32">
        <v>857.73195876288662</v>
      </c>
      <c r="K1134" s="34">
        <f ca="1">IF(ROW()&gt;计算结果!B$18+1,SUM(OFFSET(I1134,0,0,-计算结果!B$18,1))/SUM(OFFSET(J1134,0,0,-计算结果!B$18,1)),SUM(OFFSET(I1134,0,0,-ROW(),1))/SUM(OFFSET(J1134,0,0,-ROW(),1)))</f>
        <v>1.1954379684415364</v>
      </c>
      <c r="L1134" s="35" t="str">
        <f ca="1">(IF(K1134&gt;计算结果!B$19,"卖",IF(K1134&lt;计算结果!B$20,"买",'000300'!L1133)))</f>
        <v>买</v>
      </c>
      <c r="M1134" s="4" t="str">
        <f t="shared" ca="1" si="52"/>
        <v/>
      </c>
      <c r="N1134" s="3">
        <f ca="1">IF(L1133="买",E1134/E1133-1,0)-IF(M1134=1,计算结果!B$17,0)</f>
        <v>-7.1061907981541217E-2</v>
      </c>
      <c r="O1134" s="2">
        <f t="shared" ca="1" si="53"/>
        <v>2.9892139606506429</v>
      </c>
      <c r="P1134" s="3">
        <f ca="1">1-O1134/MAX(O$2:O1134)</f>
        <v>0.5184322466480642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2">
        <v>436.99999999999955</v>
      </c>
      <c r="J1135" s="32">
        <v>459.99999999999955</v>
      </c>
      <c r="K1135" s="34">
        <f ca="1">IF(ROW()&gt;计算结果!B$18+1,SUM(OFFSET(I1135,0,0,-计算结果!B$18,1))/SUM(OFFSET(J1135,0,0,-计算结果!B$18,1)),SUM(OFFSET(I1135,0,0,-ROW(),1))/SUM(OFFSET(J1135,0,0,-ROW(),1)))</f>
        <v>1.2068422307968789</v>
      </c>
      <c r="L1135" s="35" t="str">
        <f ca="1">(IF(K1135&gt;计算结果!B$19,"卖",IF(K1135&lt;计算结果!B$20,"买",'000300'!L1134)))</f>
        <v>买</v>
      </c>
      <c r="M1135" s="4" t="str">
        <f t="shared" ca="1" si="52"/>
        <v/>
      </c>
      <c r="N1135" s="3">
        <f ca="1">IF(L1134="买",E1135/E1134-1,0)-IF(M1135=1,计算结果!B$17,0)</f>
        <v>4.7451303232552977E-3</v>
      </c>
      <c r="O1135" s="2">
        <f t="shared" ca="1" si="53"/>
        <v>3.0033981704580244</v>
      </c>
      <c r="P1135" s="3">
        <f ca="1">1-O1135/MAX(O$2:O1135)</f>
        <v>0.51614714489893199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2">
        <v>577.87387387387389</v>
      </c>
      <c r="J1136" s="32">
        <v>273.87387387387389</v>
      </c>
      <c r="K1136" s="34">
        <f ca="1">IF(ROW()&gt;计算结果!B$18+1,SUM(OFFSET(I1136,0,0,-计算结果!B$18,1))/SUM(OFFSET(J1136,0,0,-计算结果!B$18,1)),SUM(OFFSET(I1136,0,0,-ROW(),1))/SUM(OFFSET(J1136,0,0,-ROW(),1)))</f>
        <v>1.1973381982085902</v>
      </c>
      <c r="L1136" s="35" t="str">
        <f ca="1">(IF(K1136&gt;计算结果!B$19,"卖",IF(K1136&lt;计算结果!B$20,"买",'000300'!L1135)))</f>
        <v>买</v>
      </c>
      <c r="M1136" s="4" t="str">
        <f t="shared" ca="1" si="52"/>
        <v/>
      </c>
      <c r="N1136" s="3">
        <f ca="1">IF(L1135="买",E1136/E1135-1,0)-IF(M1136=1,计算结果!B$17,0)</f>
        <v>1.6608643668460044E-2</v>
      </c>
      <c r="O1136" s="2">
        <f t="shared" ca="1" si="53"/>
        <v>3.0532805404656664</v>
      </c>
      <c r="P1136" s="3">
        <f ca="1">1-O1136/MAX(O$2:O1136)</f>
        <v>0.50811100524059127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2">
        <v>1691.801801801802</v>
      </c>
      <c r="J1137" s="32">
        <v>801.80180180180196</v>
      </c>
      <c r="K1137" s="34">
        <f ca="1">IF(ROW()&gt;计算结果!B$18+1,SUM(OFFSET(I1137,0,0,-计算结果!B$18,1))/SUM(OFFSET(J1137,0,0,-计算结果!B$18,1)),SUM(OFFSET(I1137,0,0,-ROW(),1))/SUM(OFFSET(J1137,0,0,-ROW(),1)))</f>
        <v>1.2497371467269773</v>
      </c>
      <c r="L1137" s="35" t="str">
        <f ca="1">(IF(K1137&gt;计算结果!B$19,"卖",IF(K1137&lt;计算结果!B$20,"买",'000300'!L1136)))</f>
        <v>买</v>
      </c>
      <c r="M1137" s="4" t="str">
        <f t="shared" ca="1" si="52"/>
        <v/>
      </c>
      <c r="N1137" s="3">
        <f ca="1">IF(L1136="买",E1137/E1136-1,0)-IF(M1137=1,计算结果!B$17,0)</f>
        <v>5.5701798383219314E-2</v>
      </c>
      <c r="O1137" s="2">
        <f t="shared" ca="1" si="53"/>
        <v>3.2233537575380917</v>
      </c>
      <c r="P1137" s="3">
        <f ca="1">1-O1137/MAX(O$2:O1137)</f>
        <v>0.48071190362757832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2">
        <v>735.10752688172033</v>
      </c>
      <c r="J1138" s="32">
        <v>130.10752688172033</v>
      </c>
      <c r="K1138" s="34">
        <f ca="1">IF(ROW()&gt;计算结果!B$18+1,SUM(OFFSET(I1138,0,0,-计算结果!B$18,1))/SUM(OFFSET(J1138,0,0,-计算结果!B$18,1)),SUM(OFFSET(I1138,0,0,-ROW(),1))/SUM(OFFSET(J1138,0,0,-ROW(),1)))</f>
        <v>1.2792598569016107</v>
      </c>
      <c r="L1138" s="35" t="str">
        <f ca="1">(IF(K1138&gt;计算结果!B$19,"卖",IF(K1138&lt;计算结果!B$20,"买",'000300'!L1137)))</f>
        <v>买</v>
      </c>
      <c r="M1138" s="4" t="str">
        <f t="shared" ca="1" si="52"/>
        <v/>
      </c>
      <c r="N1138" s="3">
        <f ca="1">IF(L1137="买",E1138/E1137-1,0)-IF(M1138=1,计算结果!B$17,0)</f>
        <v>8.2504357855279764E-3</v>
      </c>
      <c r="O1138" s="2">
        <f t="shared" ca="1" si="53"/>
        <v>3.2499478307287002</v>
      </c>
      <c r="P1138" s="3">
        <f ca="1">1-O1138/MAX(O$2:O1138)</f>
        <v>0.47642755053426866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2">
        <v>581.14285714285711</v>
      </c>
      <c r="J1139" s="32">
        <v>257.14285714285711</v>
      </c>
      <c r="K1139" s="34">
        <f ca="1">IF(ROW()&gt;计算结果!B$18+1,SUM(OFFSET(I1139,0,0,-计算结果!B$18,1))/SUM(OFFSET(J1139,0,0,-计算结果!B$18,1)),SUM(OFFSET(I1139,0,0,-ROW(),1))/SUM(OFFSET(J1139,0,0,-ROW(),1)))</f>
        <v>1.2816590097870031</v>
      </c>
      <c r="L1139" s="35" t="str">
        <f ca="1">(IF(K1139&gt;计算结果!B$19,"卖",IF(K1139&lt;计算结果!B$20,"买",'000300'!L1138)))</f>
        <v>买</v>
      </c>
      <c r="M1139" s="4" t="str">
        <f t="shared" ca="1" si="52"/>
        <v/>
      </c>
      <c r="N1139" s="3">
        <f ca="1">IF(L1138="买",E1139/E1138-1,0)-IF(M1139=1,计算结果!B$17,0)</f>
        <v>8.7971298023490352E-3</v>
      </c>
      <c r="O1139" s="2">
        <f t="shared" ca="1" si="53"/>
        <v>3.278538043646483</v>
      </c>
      <c r="P1139" s="3">
        <f ca="1">1-O1139/MAX(O$2:O1139)</f>
        <v>0.47182161573538473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2">
        <v>756.98668885191341</v>
      </c>
      <c r="J1140" s="32">
        <v>107.98668885191341</v>
      </c>
      <c r="K1140" s="34">
        <f ca="1">IF(ROW()&gt;计算结果!B$18+1,SUM(OFFSET(I1140,0,0,-计算结果!B$18,1))/SUM(OFFSET(J1140,0,0,-计算结果!B$18,1)),SUM(OFFSET(I1140,0,0,-ROW(),1))/SUM(OFFSET(J1140,0,0,-ROW(),1)))</f>
        <v>1.3370726811937264</v>
      </c>
      <c r="L1140" s="35" t="str">
        <f ca="1">(IF(K1140&gt;计算结果!B$19,"卖",IF(K1140&lt;计算结果!B$20,"买",'000300'!L1139)))</f>
        <v>买</v>
      </c>
      <c r="M1140" s="4" t="str">
        <f t="shared" ca="1" si="52"/>
        <v/>
      </c>
      <c r="N1140" s="3">
        <f ca="1">IF(L1139="买",E1140/E1139-1,0)-IF(M1140=1,计算结果!B$17,0)</f>
        <v>2.1506276959355031E-2</v>
      </c>
      <c r="O1140" s="2">
        <f t="shared" ca="1" si="53"/>
        <v>3.3490471908349262</v>
      </c>
      <c r="P1140" s="3">
        <f ca="1">1-O1140/MAX(O$2:O1140)</f>
        <v>0.46046246511944533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2">
        <v>443.28571428571394</v>
      </c>
      <c r="J1141" s="32">
        <v>414.28571428571394</v>
      </c>
      <c r="K1141" s="34">
        <f ca="1">IF(ROW()&gt;计算结果!B$18+1,SUM(OFFSET(I1141,0,0,-计算结果!B$18,1))/SUM(OFFSET(J1141,0,0,-计算结果!B$18,1)),SUM(OFFSET(I1141,0,0,-ROW(),1))/SUM(OFFSET(J1141,0,0,-ROW(),1)))</f>
        <v>1.3141761178405675</v>
      </c>
      <c r="L1141" s="35" t="str">
        <f ca="1">(IF(K1141&gt;计算结果!B$19,"卖",IF(K1141&lt;计算结果!B$20,"买",'000300'!L1140)))</f>
        <v>买</v>
      </c>
      <c r="M1141" s="4" t="str">
        <f t="shared" ca="1" si="52"/>
        <v/>
      </c>
      <c r="N1141" s="3">
        <f ca="1">IF(L1140="买",E1141/E1140-1,0)-IF(M1141=1,计算结果!B$17,0)</f>
        <v>7.5497403002866559E-3</v>
      </c>
      <c r="O1141" s="2">
        <f t="shared" ca="1" si="53"/>
        <v>3.3743316273791346</v>
      </c>
      <c r="P1141" s="3">
        <f ca="1">1-O1141/MAX(O$2:O1141)</f>
        <v>0.45638909684884021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2">
        <v>237.80645161290323</v>
      </c>
      <c r="J1142" s="32">
        <v>625.80645161290317</v>
      </c>
      <c r="K1142" s="34">
        <f ca="1">IF(ROW()&gt;计算结果!B$18+1,SUM(OFFSET(I1142,0,0,-计算结果!B$18,1))/SUM(OFFSET(J1142,0,0,-计算结果!B$18,1)),SUM(OFFSET(I1142,0,0,-ROW(),1))/SUM(OFFSET(J1142,0,0,-ROW(),1)))</f>
        <v>1.2759533024362066</v>
      </c>
      <c r="L1142" s="35" t="str">
        <f ca="1">(IF(K1142&gt;计算结果!B$19,"卖",IF(K1142&lt;计算结果!B$20,"买",'000300'!L1141)))</f>
        <v>买</v>
      </c>
      <c r="M1142" s="4" t="str">
        <f t="shared" ca="1" si="52"/>
        <v/>
      </c>
      <c r="N1142" s="3">
        <f ca="1">IF(L1141="买",E1142/E1141-1,0)-IF(M1142=1,计算结果!B$17,0)</f>
        <v>-1.0015931591187188E-2</v>
      </c>
      <c r="O1142" s="2">
        <f t="shared" ca="1" si="53"/>
        <v>3.3405345526333257</v>
      </c>
      <c r="P1142" s="3">
        <f ca="1">1-O1142/MAX(O$2:O1142)</f>
        <v>0.46183386646702584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2">
        <v>784.9778597785978</v>
      </c>
      <c r="J1143" s="32">
        <v>85.977859778597804</v>
      </c>
      <c r="K1143" s="34">
        <f ca="1">IF(ROW()&gt;计算结果!B$18+1,SUM(OFFSET(I1143,0,0,-计算结果!B$18,1))/SUM(OFFSET(J1143,0,0,-计算结果!B$18,1)),SUM(OFFSET(I1143,0,0,-ROW(),1))/SUM(OFFSET(J1143,0,0,-ROW(),1)))</f>
        <v>1.3054412516542357</v>
      </c>
      <c r="L1143" s="35" t="str">
        <f ca="1">(IF(K1143&gt;计算结果!B$19,"卖",IF(K1143&lt;计算结果!B$20,"买",'000300'!L1142)))</f>
        <v>买</v>
      </c>
      <c r="M1143" s="4" t="str">
        <f t="shared" ca="1" si="52"/>
        <v/>
      </c>
      <c r="N1143" s="3">
        <f ca="1">IF(L1142="买",E1143/E1142-1,0)-IF(M1143=1,计算结果!B$17,0)</f>
        <v>2.3781897050501044E-2</v>
      </c>
      <c r="O1143" s="2">
        <f t="shared" ca="1" si="53"/>
        <v>3.4199788014576931</v>
      </c>
      <c r="P1143" s="3">
        <f ca="1">1-O1143/MAX(O$2:O1143)</f>
        <v>0.44903525488327845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2">
        <v>826.99753542821929</v>
      </c>
      <c r="J1144" s="32">
        <v>47.997535428219294</v>
      </c>
      <c r="K1144" s="34">
        <f ca="1">IF(ROW()&gt;计算结果!B$18+1,SUM(OFFSET(I1144,0,0,-计算结果!B$18,1))/SUM(OFFSET(J1144,0,0,-计算结果!B$18,1)),SUM(OFFSET(I1144,0,0,-ROW(),1))/SUM(OFFSET(J1144,0,0,-ROW(),1)))</f>
        <v>1.3503611040269727</v>
      </c>
      <c r="L1144" s="35" t="str">
        <f ca="1">(IF(K1144&gt;计算结果!B$19,"卖",IF(K1144&lt;计算结果!B$20,"买",'000300'!L1143)))</f>
        <v>买</v>
      </c>
      <c r="M1144" s="4" t="str">
        <f t="shared" ca="1" si="52"/>
        <v/>
      </c>
      <c r="N1144" s="3">
        <f ca="1">IF(L1143="买",E1144/E1143-1,0)-IF(M1144=1,计算结果!B$17,0)</f>
        <v>1.7065405033151793E-2</v>
      </c>
      <c r="O1144" s="2">
        <f t="shared" ca="1" si="53"/>
        <v>3.4783421249093616</v>
      </c>
      <c r="P1144" s="3">
        <f ca="1">1-O1144/MAX(O$2:O1144)</f>
        <v>0.43963281834887435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2">
        <v>546.0632911392405</v>
      </c>
      <c r="J1145" s="32">
        <v>305.0632911392405</v>
      </c>
      <c r="K1145" s="34">
        <f ca="1">IF(ROW()&gt;计算结果!B$18+1,SUM(OFFSET(I1145,0,0,-计算结果!B$18,1))/SUM(OFFSET(J1145,0,0,-计算结果!B$18,1)),SUM(OFFSET(I1145,0,0,-ROW(),1))/SUM(OFFSET(J1145,0,0,-ROW(),1)))</f>
        <v>1.3634849247664333</v>
      </c>
      <c r="L1145" s="35" t="str">
        <f ca="1">(IF(K1145&gt;计算结果!B$19,"卖",IF(K1145&lt;计算结果!B$20,"买",'000300'!L1144)))</f>
        <v>买</v>
      </c>
      <c r="M1145" s="4" t="str">
        <f t="shared" ca="1" si="52"/>
        <v/>
      </c>
      <c r="N1145" s="3">
        <f ca="1">IF(L1144="买",E1145/E1144-1,0)-IF(M1145=1,计算结果!B$17,0)</f>
        <v>2.8086561263622745E-3</v>
      </c>
      <c r="O1145" s="2">
        <f t="shared" ca="1" si="53"/>
        <v>3.4881115918280723</v>
      </c>
      <c r="P1145" s="3">
        <f ca="1">1-O1145/MAX(O$2:O1145)</f>
        <v>0.43805893963111753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2">
        <v>369.68965517241372</v>
      </c>
      <c r="J1146" s="32">
        <v>520.68965517241372</v>
      </c>
      <c r="K1146" s="34">
        <f ca="1">IF(ROW()&gt;计算结果!B$18+1,SUM(OFFSET(I1146,0,0,-计算结果!B$18,1))/SUM(OFFSET(J1146,0,0,-计算结果!B$18,1)),SUM(OFFSET(I1146,0,0,-ROW(),1))/SUM(OFFSET(J1146,0,0,-ROW(),1)))</f>
        <v>1.3381637434227351</v>
      </c>
      <c r="L1146" s="35" t="str">
        <f ca="1">(IF(K1146&gt;计算结果!B$19,"卖",IF(K1146&lt;计算结果!B$20,"买",'000300'!L1145)))</f>
        <v>买</v>
      </c>
      <c r="M1146" s="4" t="str">
        <f t="shared" ca="1" si="52"/>
        <v/>
      </c>
      <c r="N1146" s="3">
        <f ca="1">IF(L1145="买",E1146/E1145-1,0)-IF(M1146=1,计算结果!B$17,0)</f>
        <v>-1.3443790422207669E-2</v>
      </c>
      <c r="O1146" s="2">
        <f t="shared" ca="1" si="53"/>
        <v>3.4412181506182624</v>
      </c>
      <c r="P1146" s="3">
        <f ca="1">1-O1146/MAX(O$2:O1146)</f>
        <v>0.4456135574763499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2">
        <v>811.97701149425279</v>
      </c>
      <c r="J1147" s="32">
        <v>70.977011494252793</v>
      </c>
      <c r="K1147" s="34">
        <f ca="1">IF(ROW()&gt;计算结果!B$18+1,SUM(OFFSET(I1147,0,0,-计算结果!B$18,1))/SUM(OFFSET(J1147,0,0,-计算结果!B$18,1)),SUM(OFFSET(I1147,0,0,-ROW(),1))/SUM(OFFSET(J1147,0,0,-ROW(),1)))</f>
        <v>1.3454685822426695</v>
      </c>
      <c r="L1147" s="35" t="str">
        <f ca="1">(IF(K1147&gt;计算结果!B$19,"卖",IF(K1147&lt;计算结果!B$20,"买",'000300'!L1146)))</f>
        <v>买</v>
      </c>
      <c r="M1147" s="4" t="str">
        <f t="shared" ca="1" si="52"/>
        <v/>
      </c>
      <c r="N1147" s="3">
        <f ca="1">IF(L1146="买",E1147/E1146-1,0)-IF(M1147=1,计算结果!B$17,0)</f>
        <v>1.8985710076605766E-2</v>
      </c>
      <c r="O1147" s="2">
        <f t="shared" ca="1" si="53"/>
        <v>3.5065521207362544</v>
      </c>
      <c r="P1147" s="3">
        <f ca="1">1-O1147/MAX(O$2:O1147)</f>
        <v>0.43508813720819495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2">
        <v>93.545454545454533</v>
      </c>
      <c r="J1148" s="32">
        <v>779.5454545454545</v>
      </c>
      <c r="K1148" s="34">
        <f ca="1">IF(ROW()&gt;计算结果!B$18+1,SUM(OFFSET(I1148,0,0,-计算结果!B$18,1))/SUM(OFFSET(J1148,0,0,-计算结果!B$18,1)),SUM(OFFSET(I1148,0,0,-ROW(),1))/SUM(OFFSET(J1148,0,0,-ROW(),1)))</f>
        <v>1.300371250930116</v>
      </c>
      <c r="L1148" s="35" t="str">
        <f ca="1">(IF(K1148&gt;计算结果!B$19,"卖",IF(K1148&lt;计算结果!B$20,"买",'000300'!L1147)))</f>
        <v>买</v>
      </c>
      <c r="M1148" s="4" t="str">
        <f t="shared" ca="1" si="52"/>
        <v/>
      </c>
      <c r="N1148" s="3">
        <f ca="1">IF(L1147="买",E1148/E1147-1,0)-IF(M1148=1,计算结果!B$17,0)</f>
        <v>-3.6266979910243635E-2</v>
      </c>
      <c r="O1148" s="2">
        <f t="shared" ca="1" si="53"/>
        <v>3.3793800654192907</v>
      </c>
      <c r="P1148" s="3">
        <f ca="1">1-O1148/MAX(O$2:O1148)</f>
        <v>0.45557578438712365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2">
        <v>581.07547169811323</v>
      </c>
      <c r="J1149" s="32">
        <v>282.07547169811323</v>
      </c>
      <c r="K1149" s="34">
        <f ca="1">IF(ROW()&gt;计算结果!B$18+1,SUM(OFFSET(I1149,0,0,-计算结果!B$18,1))/SUM(OFFSET(J1149,0,0,-计算结果!B$18,1)),SUM(OFFSET(I1149,0,0,-ROW(),1))/SUM(OFFSET(J1149,0,0,-ROW(),1)))</f>
        <v>1.3069313809884435</v>
      </c>
      <c r="L1149" s="35" t="str">
        <f ca="1">(IF(K1149&gt;计算结果!B$19,"卖",IF(K1149&lt;计算结果!B$20,"买",'000300'!L1148)))</f>
        <v>买</v>
      </c>
      <c r="M1149" s="4" t="str">
        <f t="shared" ca="1" si="52"/>
        <v/>
      </c>
      <c r="N1149" s="3">
        <f ca="1">IF(L1148="买",E1149/E1148-1,0)-IF(M1149=1,计算结果!B$17,0)</f>
        <v>2.7846447624613191E-3</v>
      </c>
      <c r="O1149" s="2">
        <f t="shared" ca="1" si="53"/>
        <v>3.3887904384188268</v>
      </c>
      <c r="P1149" s="3">
        <f ca="1">1-O1149/MAX(O$2:O1149)</f>
        <v>0.45405975634656015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2">
        <v>114.70588235294117</v>
      </c>
      <c r="J1150" s="32">
        <v>764.70588235294122</v>
      </c>
      <c r="K1150" s="34">
        <f ca="1">IF(ROW()&gt;计算结果!B$18+1,SUM(OFFSET(I1150,0,0,-计算结果!B$18,1))/SUM(OFFSET(J1150,0,0,-计算结果!B$18,1)),SUM(OFFSET(I1150,0,0,-ROW(),1))/SUM(OFFSET(J1150,0,0,-ROW(),1)))</f>
        <v>1.2279210618764551</v>
      </c>
      <c r="L1150" s="35" t="str">
        <f ca="1">(IF(K1150&gt;计算结果!B$19,"卖",IF(K1150&lt;计算结果!B$20,"买",'000300'!L1149)))</f>
        <v>买</v>
      </c>
      <c r="M1150" s="4" t="str">
        <f t="shared" ca="1" si="52"/>
        <v/>
      </c>
      <c r="N1150" s="3">
        <f ca="1">IF(L1149="买",E1150/E1149-1,0)-IF(M1150=1,计算结果!B$17,0)</f>
        <v>-2.4175652932743152E-2</v>
      </c>
      <c r="O1150" s="2">
        <f t="shared" ca="1" si="53"/>
        <v>3.3068642169178148</v>
      </c>
      <c r="P1150" s="3">
        <f ca="1">1-O1150/MAX(O$2:O1150)</f>
        <v>0.46725821819914293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2">
        <v>108.74418604651164</v>
      </c>
      <c r="J1151" s="32">
        <v>776.74418604651169</v>
      </c>
      <c r="K1151" s="34">
        <f ca="1">IF(ROW()&gt;计算结果!B$18+1,SUM(OFFSET(I1151,0,0,-计算结果!B$18,1))/SUM(OFFSET(J1151,0,0,-计算结果!B$18,1)),SUM(OFFSET(I1151,0,0,-ROW(),1))/SUM(OFFSET(J1151,0,0,-ROW(),1)))</f>
        <v>1.178606815782052</v>
      </c>
      <c r="L1151" s="35" t="str">
        <f ca="1">(IF(K1151&gt;计算结果!B$19,"卖",IF(K1151&lt;计算结果!B$20,"买",'000300'!L1150)))</f>
        <v>买</v>
      </c>
      <c r="M1151" s="4" t="str">
        <f t="shared" ca="1" si="52"/>
        <v/>
      </c>
      <c r="N1151" s="3">
        <f ca="1">IF(L1150="买",E1151/E1150-1,0)-IF(M1151=1,计算结果!B$17,0)</f>
        <v>-2.2663468571045287E-2</v>
      </c>
      <c r="O1151" s="2">
        <f t="shared" ca="1" si="53"/>
        <v>3.2319192036689839</v>
      </c>
      <c r="P1151" s="3">
        <f ca="1">1-O1151/MAX(O$2:O1151)</f>
        <v>0.47933199482746924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2">
        <v>304.33333333333343</v>
      </c>
      <c r="J1152" s="32">
        <v>553.33333333333348</v>
      </c>
      <c r="K1152" s="34">
        <f ca="1">IF(ROW()&gt;计算结果!B$18+1,SUM(OFFSET(I1152,0,0,-计算结果!B$18,1))/SUM(OFFSET(J1152,0,0,-计算结果!B$18,1)),SUM(OFFSET(I1152,0,0,-ROW(),1))/SUM(OFFSET(J1152,0,0,-ROW(),1)))</f>
        <v>1.1831305169750566</v>
      </c>
      <c r="L1152" s="35" t="str">
        <f ca="1">(IF(K1152&gt;计算结果!B$19,"卖",IF(K1152&lt;计算结果!B$20,"买",'000300'!L1151)))</f>
        <v>买</v>
      </c>
      <c r="M1152" s="4" t="str">
        <f t="shared" ca="1" si="52"/>
        <v/>
      </c>
      <c r="N1152" s="3">
        <f ca="1">IF(L1151="买",E1152/E1151-1,0)-IF(M1152=1,计算结果!B$17,0)</f>
        <v>6.8168375233246259E-3</v>
      </c>
      <c r="O1152" s="2">
        <f t="shared" ca="1" si="53"/>
        <v>3.2539506717689082</v>
      </c>
      <c r="P1152" s="3">
        <f ca="1">1-O1152/MAX(O$2:O1152)</f>
        <v>0.47578268563261461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2">
        <v>264.27272727272725</v>
      </c>
      <c r="J1153" s="32">
        <v>587.27272727272725</v>
      </c>
      <c r="K1153" s="34">
        <f ca="1">IF(ROW()&gt;计算结果!B$18+1,SUM(OFFSET(I1153,0,0,-计算结果!B$18,1))/SUM(OFFSET(J1153,0,0,-计算结果!B$18,1)),SUM(OFFSET(I1153,0,0,-ROW(),1))/SUM(OFFSET(J1153,0,0,-ROW(),1)))</f>
        <v>1.1562755775116085</v>
      </c>
      <c r="L1153" s="35" t="str">
        <f ca="1">(IF(K1153&gt;计算结果!B$19,"卖",IF(K1153&lt;计算结果!B$20,"买",'000300'!L1152)))</f>
        <v>买</v>
      </c>
      <c r="M1153" s="4" t="str">
        <f t="shared" ca="1" si="52"/>
        <v/>
      </c>
      <c r="N1153" s="3">
        <f ca="1">IF(L1152="买",E1153/E1152-1,0)-IF(M1153=1,计算结果!B$17,0)</f>
        <v>-7.270531949768344E-3</v>
      </c>
      <c r="O1153" s="2">
        <f t="shared" ca="1" si="53"/>
        <v>3.230292719446842</v>
      </c>
      <c r="P1153" s="3">
        <f ca="1">1-O1153/MAX(O$2:O1153)</f>
        <v>0.47959402436534437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2">
        <v>94.63636363636364</v>
      </c>
      <c r="J1154" s="32">
        <v>788.63636363636363</v>
      </c>
      <c r="K1154" s="34">
        <f ca="1">IF(ROW()&gt;计算结果!B$18+1,SUM(OFFSET(I1154,0,0,-计算结果!B$18,1))/SUM(OFFSET(J1154,0,0,-计算结果!B$18,1)),SUM(OFFSET(I1154,0,0,-ROW(),1))/SUM(OFFSET(J1154,0,0,-ROW(),1)))</f>
        <v>1.0924328797516103</v>
      </c>
      <c r="L1154" s="35" t="str">
        <f ca="1">(IF(K1154&gt;计算结果!B$19,"卖",IF(K1154&lt;计算结果!B$20,"买",'000300'!L1153)))</f>
        <v>买</v>
      </c>
      <c r="M1154" s="4" t="str">
        <f t="shared" ca="1" si="52"/>
        <v/>
      </c>
      <c r="N1154" s="3">
        <f ca="1">IF(L1153="买",E1154/E1153-1,0)-IF(M1154=1,计算结果!B$17,0)</f>
        <v>-2.8082117880158242E-2</v>
      </c>
      <c r="O1154" s="2">
        <f t="shared" ca="1" si="53"/>
        <v>3.1395792585119189</v>
      </c>
      <c r="P1154" s="3">
        <f ca="1">1-O1154/MAX(O$2:O1154)</f>
        <v>0.49420812631865563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2">
        <v>166.3766233766234</v>
      </c>
      <c r="J1155" s="32">
        <v>723.37662337662346</v>
      </c>
      <c r="K1155" s="34">
        <f ca="1">IF(ROW()&gt;计算结果!B$18+1,SUM(OFFSET(I1155,0,0,-计算结果!B$18,1))/SUM(OFFSET(J1155,0,0,-计算结果!B$18,1)),SUM(OFFSET(I1155,0,0,-ROW(),1))/SUM(OFFSET(J1155,0,0,-ROW(),1)))</f>
        <v>1.0925878134737428</v>
      </c>
      <c r="L1155" s="35" t="str">
        <f ca="1">(IF(K1155&gt;计算结果!B$19,"卖",IF(K1155&lt;计算结果!B$20,"买",'000300'!L1154)))</f>
        <v>买</v>
      </c>
      <c r="M1155" s="4" t="str">
        <f t="shared" ca="1" si="52"/>
        <v/>
      </c>
      <c r="N1155" s="3">
        <f ca="1">IF(L1154="买",E1155/E1154-1,0)-IF(M1155=1,计算结果!B$17,0)</f>
        <v>-1.1774045965873281E-4</v>
      </c>
      <c r="O1155" s="2">
        <f t="shared" ca="1" si="53"/>
        <v>3.1392096030068868</v>
      </c>
      <c r="P1155" s="3">
        <f ca="1">1-O1155/MAX(O$2:O1155)</f>
        <v>0.49426767848635444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2">
        <v>666.93280632411074</v>
      </c>
      <c r="J1156" s="32">
        <v>188.93280632411074</v>
      </c>
      <c r="K1156" s="34">
        <f ca="1">IF(ROW()&gt;计算结果!B$18+1,SUM(OFFSET(I1156,0,0,-计算结果!B$18,1))/SUM(OFFSET(J1156,0,0,-计算结果!B$18,1)),SUM(OFFSET(I1156,0,0,-ROW(),1))/SUM(OFFSET(J1156,0,0,-ROW(),1)))</f>
        <v>1.0842697122404219</v>
      </c>
      <c r="L1156" s="35" t="str">
        <f ca="1">(IF(K1156&gt;计算结果!B$19,"卖",IF(K1156&lt;计算结果!B$20,"买",'000300'!L1155)))</f>
        <v>买</v>
      </c>
      <c r="M1156" s="4" t="str">
        <f t="shared" ref="M1156:M1219" ca="1" si="55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56">IFERROR(O1155*(1+N1156),O1155)</f>
        <v>3.1735453186314575</v>
      </c>
      <c r="P1156" s="3">
        <f ca="1">1-O1156/MAX(O$2:O1156)</f>
        <v>0.48873613285237905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2">
        <v>1245.9644268774705</v>
      </c>
      <c r="J1157" s="32">
        <v>352.96442687747049</v>
      </c>
      <c r="K1157" s="34">
        <f ca="1">IF(ROW()&gt;计算结果!B$18+1,SUM(OFFSET(I1157,0,0,-计算结果!B$18,1))/SUM(OFFSET(J1157,0,0,-计算结果!B$18,1)),SUM(OFFSET(I1157,0,0,-ROW(),1))/SUM(OFFSET(J1157,0,0,-ROW(),1)))</f>
        <v>1.1110922108187977</v>
      </c>
      <c r="L1157" s="35" t="str">
        <f ca="1">(IF(K1157&gt;计算结果!B$19,"卖",IF(K1157&lt;计算结果!B$20,"买",'000300'!L1156)))</f>
        <v>买</v>
      </c>
      <c r="M1157" s="4" t="str">
        <f t="shared" ca="1" si="55"/>
        <v/>
      </c>
      <c r="N1157" s="3">
        <f ca="1">IF(L1156="买",E1157/E1156-1,0)-IF(M1157=1,计算结果!B$17,0)</f>
        <v>5.2885383386581442E-2</v>
      </c>
      <c r="O1157" s="2">
        <f t="shared" ca="1" si="56"/>
        <v>3.3413794795019727</v>
      </c>
      <c r="P1157" s="3">
        <f ca="1">1-O1157/MAX(O$2:O1157)</f>
        <v>0.46169774722657086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2">
        <v>435.99999999999966</v>
      </c>
      <c r="J1158" s="32">
        <v>399.99999999999966</v>
      </c>
      <c r="K1158" s="34">
        <f ca="1">IF(ROW()&gt;计算结果!B$18+1,SUM(OFFSET(I1158,0,0,-计算结果!B$18,1))/SUM(OFFSET(J1158,0,0,-计算结果!B$18,1)),SUM(OFFSET(I1158,0,0,-ROW(),1))/SUM(OFFSET(J1158,0,0,-ROW(),1)))</f>
        <v>1.1272416547229307</v>
      </c>
      <c r="L1158" s="35" t="str">
        <f ca="1">(IF(K1158&gt;计算结果!B$19,"卖",IF(K1158&lt;计算结果!B$20,"买",'000300'!L1157)))</f>
        <v>买</v>
      </c>
      <c r="M1158" s="4" t="str">
        <f t="shared" ca="1" si="55"/>
        <v/>
      </c>
      <c r="N1158" s="3">
        <f ca="1">IF(L1157="买",E1158/E1157-1,0)-IF(M1158=1,计算结果!B$17,0)</f>
        <v>-3.8183019303286159E-3</v>
      </c>
      <c r="O1158" s="2">
        <f t="shared" ca="1" si="56"/>
        <v>3.3286210837854298</v>
      </c>
      <c r="P1158" s="3">
        <f ca="1">1-O1158/MAX(O$2:O1158)</f>
        <v>0.46375314775743592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2">
        <v>808.97160883280753</v>
      </c>
      <c r="J1159" s="32">
        <v>76.971608832807533</v>
      </c>
      <c r="K1159" s="34">
        <f ca="1">IF(ROW()&gt;计算结果!B$18+1,SUM(OFFSET(I1159,0,0,-计算结果!B$18,1))/SUM(OFFSET(J1159,0,0,-计算结果!B$18,1)),SUM(OFFSET(I1159,0,0,-ROW(),1))/SUM(OFFSET(J1159,0,0,-ROW(),1)))</f>
        <v>1.1318392086315689</v>
      </c>
      <c r="L1159" s="35" t="str">
        <f ca="1">(IF(K1159&gt;计算结果!B$19,"卖",IF(K1159&lt;计算结果!B$20,"买",'000300'!L1158)))</f>
        <v>买</v>
      </c>
      <c r="M1159" s="4" t="str">
        <f t="shared" ca="1" si="55"/>
        <v/>
      </c>
      <c r="N1159" s="3">
        <f ca="1">IF(L1158="买",E1159/E1158-1,0)-IF(M1159=1,计算结果!B$17,0)</f>
        <v>1.487801550308876E-2</v>
      </c>
      <c r="O1159" s="2">
        <f t="shared" ca="1" si="56"/>
        <v>3.3781443598738976</v>
      </c>
      <c r="P1159" s="3">
        <f ca="1">1-O1159/MAX(O$2:O1159)</f>
        <v>0.45577485877628854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2">
        <v>654.5454545454545</v>
      </c>
      <c r="J1160" s="32">
        <v>204.5454545454545</v>
      </c>
      <c r="K1160" s="34">
        <f ca="1">IF(ROW()&gt;计算结果!B$18+1,SUM(OFFSET(I1160,0,0,-计算结果!B$18,1))/SUM(OFFSET(J1160,0,0,-计算结果!B$18,1)),SUM(OFFSET(I1160,0,0,-ROW(),1))/SUM(OFFSET(J1160,0,0,-ROW(),1)))</f>
        <v>1.1402724950165377</v>
      </c>
      <c r="L1160" s="35" t="str">
        <f ca="1">(IF(K1160&gt;计算结果!B$19,"卖",IF(K1160&lt;计算结果!B$20,"买",'000300'!L1159)))</f>
        <v>买</v>
      </c>
      <c r="M1160" s="4" t="str">
        <f t="shared" ca="1" si="55"/>
        <v/>
      </c>
      <c r="N1160" s="3">
        <f ca="1">IF(L1159="买",E1160/E1159-1,0)-IF(M1160=1,计算结果!B$17,0)</f>
        <v>9.0291759938971872E-3</v>
      </c>
      <c r="O1160" s="2">
        <f t="shared" ca="1" si="56"/>
        <v>3.40864621983199</v>
      </c>
      <c r="P1160" s="3">
        <f ca="1">1-O1160/MAX(O$2:O1160)</f>
        <v>0.45086095419587602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2">
        <v>472.49999999999966</v>
      </c>
      <c r="J1161" s="32">
        <v>437.49999999999966</v>
      </c>
      <c r="K1161" s="34">
        <f ca="1">IF(ROW()&gt;计算结果!B$18+1,SUM(OFFSET(I1161,0,0,-计算结果!B$18,1))/SUM(OFFSET(J1161,0,0,-计算结果!B$18,1)),SUM(OFFSET(I1161,0,0,-ROW(),1))/SUM(OFFSET(J1161,0,0,-ROW(),1)))</f>
        <v>1.1821958838521653</v>
      </c>
      <c r="L1161" s="35" t="str">
        <f ca="1">(IF(K1161&gt;计算结果!B$19,"卖",IF(K1161&lt;计算结果!B$20,"买",'000300'!L1160)))</f>
        <v>买</v>
      </c>
      <c r="M1161" s="4" t="str">
        <f t="shared" ca="1" si="55"/>
        <v/>
      </c>
      <c r="N1161" s="3">
        <f ca="1">IF(L1160="买",E1161/E1160-1,0)-IF(M1161=1,计算结果!B$17,0)</f>
        <v>3.7925264919129731E-3</v>
      </c>
      <c r="O1161" s="2">
        <f t="shared" ca="1" si="56"/>
        <v>3.4215736009222617</v>
      </c>
      <c r="P1161" s="3">
        <f ca="1">1-O1161/MAX(O$2:O1161)</f>
        <v>0.44877832981692012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2">
        <v>412.63636363636368</v>
      </c>
      <c r="J1162" s="32">
        <v>463.63636363636368</v>
      </c>
      <c r="K1162" s="34">
        <f ca="1">IF(ROW()&gt;计算结果!B$18+1,SUM(OFFSET(I1162,0,0,-计算结果!B$18,1))/SUM(OFFSET(J1162,0,0,-计算结果!B$18,1)),SUM(OFFSET(I1162,0,0,-ROW(),1))/SUM(OFFSET(J1162,0,0,-ROW(),1)))</f>
        <v>1.1661550005905479</v>
      </c>
      <c r="L1162" s="35" t="str">
        <f ca="1">(IF(K1162&gt;计算结果!B$19,"卖",IF(K1162&lt;计算结果!B$20,"买",'000300'!L1161)))</f>
        <v>买</v>
      </c>
      <c r="M1162" s="4" t="str">
        <f t="shared" ca="1" si="55"/>
        <v/>
      </c>
      <c r="N1162" s="3">
        <f ca="1">IF(L1161="买",E1162/E1161-1,0)-IF(M1162=1,计算结果!B$17,0)</f>
        <v>6.3895988443163354E-4</v>
      </c>
      <c r="O1162" s="2">
        <f t="shared" ca="1" si="56"/>
        <v>3.4237598491948815</v>
      </c>
      <c r="P1162" s="3">
        <f ca="1">1-O1162/MAX(O$2:O1162)</f>
        <v>0.44842612128224368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2">
        <v>869.00434267666799</v>
      </c>
      <c r="J1163" s="32">
        <v>33.004342676667989</v>
      </c>
      <c r="K1163" s="34">
        <f ca="1">IF(ROW()&gt;计算结果!B$18+1,SUM(OFFSET(I1163,0,0,-计算结果!B$18,1))/SUM(OFFSET(J1163,0,0,-计算结果!B$18,1)),SUM(OFFSET(I1163,0,0,-ROW(),1))/SUM(OFFSET(J1163,0,0,-ROW(),1)))</f>
        <v>1.1664135627468633</v>
      </c>
      <c r="L1163" s="35" t="str">
        <f ca="1">(IF(K1163&gt;计算结果!B$19,"卖",IF(K1163&lt;计算结果!B$20,"买",'000300'!L1162)))</f>
        <v>买</v>
      </c>
      <c r="M1163" s="4" t="str">
        <f t="shared" ca="1" si="55"/>
        <v/>
      </c>
      <c r="N1163" s="3">
        <f ca="1">IF(L1162="买",E1163/E1162-1,0)-IF(M1163=1,计算结果!B$17,0)</f>
        <v>2.6976503141860286E-2</v>
      </c>
      <c r="O1163" s="2">
        <f t="shared" ca="1" si="56"/>
        <v>3.5161209175236623</v>
      </c>
      <c r="P1163" s="3">
        <f ca="1">1-O1163/MAX(O$2:O1163)</f>
        <v>0.4335465868100461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2">
        <v>716.83333333333337</v>
      </c>
      <c r="J1164" s="32">
        <v>155.83333333333337</v>
      </c>
      <c r="K1164" s="34">
        <f ca="1">IF(ROW()&gt;计算结果!B$18+1,SUM(OFFSET(I1164,0,0,-计算结果!B$18,1))/SUM(OFFSET(J1164,0,0,-计算结果!B$18,1)),SUM(OFFSET(I1164,0,0,-ROW(),1))/SUM(OFFSET(J1164,0,0,-ROW(),1)))</f>
        <v>1.1663376280831284</v>
      </c>
      <c r="L1164" s="35" t="str">
        <f ca="1">(IF(K1164&gt;计算结果!B$19,"卖",IF(K1164&lt;计算结果!B$20,"买",'000300'!L1163)))</f>
        <v>买</v>
      </c>
      <c r="M1164" s="4" t="str">
        <f t="shared" ca="1" si="55"/>
        <v/>
      </c>
      <c r="N1164" s="3">
        <f ca="1">IF(L1163="买",E1164/E1163-1,0)-IF(M1164=1,计算结果!B$17,0)</f>
        <v>1.4541205589398087E-2</v>
      </c>
      <c r="O1164" s="2">
        <f t="shared" ca="1" si="56"/>
        <v>3.5672495546625571</v>
      </c>
      <c r="P1164" s="3">
        <f ca="1">1-O1164/MAX(O$2:O1164)</f>
        <v>0.42530967127203467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2">
        <v>255.0338983050847</v>
      </c>
      <c r="J1165" s="32">
        <v>622.03389830508468</v>
      </c>
      <c r="K1165" s="34">
        <f ca="1">IF(ROW()&gt;计算结果!B$18+1,SUM(OFFSET(I1165,0,0,-计算结果!B$18,1))/SUM(OFFSET(J1165,0,0,-计算结果!B$18,1)),SUM(OFFSET(I1165,0,0,-ROW(),1))/SUM(OFFSET(J1165,0,0,-ROW(),1)))</f>
        <v>1.1463926202546222</v>
      </c>
      <c r="L1165" s="35" t="str">
        <f ca="1">(IF(K1165&gt;计算结果!B$19,"卖",IF(K1165&lt;计算结果!B$20,"买",'000300'!L1164)))</f>
        <v>买</v>
      </c>
      <c r="M1165" s="4" t="str">
        <f t="shared" ca="1" si="55"/>
        <v/>
      </c>
      <c r="N1165" s="3">
        <f ca="1">IF(L1164="买",E1165/E1164-1,0)-IF(M1165=1,计算结果!B$17,0)</f>
        <v>-2.4544272953632706E-3</v>
      </c>
      <c r="O1165" s="2">
        <f t="shared" ca="1" si="56"/>
        <v>3.5584939999862208</v>
      </c>
      <c r="P1165" s="3">
        <f ca="1">1-O1165/MAX(O$2:O1165)</f>
        <v>0.4267202069012459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2">
        <v>489.9999999999996</v>
      </c>
      <c r="J1166" s="32">
        <v>499.9999999999996</v>
      </c>
      <c r="K1166" s="34">
        <f ca="1">IF(ROW()&gt;计算结果!B$18+1,SUM(OFFSET(I1166,0,0,-计算结果!B$18,1))/SUM(OFFSET(J1166,0,0,-计算结果!B$18,1)),SUM(OFFSET(I1166,0,0,-ROW(),1))/SUM(OFFSET(J1166,0,0,-ROW(),1)))</f>
        <v>1.144506734877889</v>
      </c>
      <c r="L1166" s="35" t="str">
        <f ca="1">(IF(K1166&gt;计算结果!B$19,"卖",IF(K1166&lt;计算结果!B$20,"买",'000300'!L1165)))</f>
        <v>买</v>
      </c>
      <c r="M1166" s="4" t="str">
        <f t="shared" ca="1" si="55"/>
        <v/>
      </c>
      <c r="N1166" s="3">
        <f ca="1">IF(L1165="买",E1166/E1165-1,0)-IF(M1166=1,计算结果!B$17,0)</f>
        <v>-6.5177129831892611E-3</v>
      </c>
      <c r="O1166" s="2">
        <f t="shared" ca="1" si="56"/>
        <v>3.5353007574419095</v>
      </c>
      <c r="P1166" s="3">
        <f ca="1">1-O1166/MAX(O$2:O1166)</f>
        <v>0.43045668005172566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2">
        <v>752.98268398268397</v>
      </c>
      <c r="J1167" s="32">
        <v>133.98268398268397</v>
      </c>
      <c r="K1167" s="34">
        <f ca="1">IF(ROW()&gt;计算结果!B$18+1,SUM(OFFSET(I1167,0,0,-计算结果!B$18,1))/SUM(OFFSET(J1167,0,0,-计算结果!B$18,1)),SUM(OFFSET(I1167,0,0,-ROW(),1))/SUM(OFFSET(J1167,0,0,-ROW(),1)))</f>
        <v>1.1993569266932698</v>
      </c>
      <c r="L1167" s="35" t="str">
        <f ca="1">(IF(K1167&gt;计算结果!B$19,"卖",IF(K1167&lt;计算结果!B$20,"买",'000300'!L1166)))</f>
        <v>买</v>
      </c>
      <c r="M1167" s="4" t="str">
        <f t="shared" ca="1" si="55"/>
        <v/>
      </c>
      <c r="N1167" s="3">
        <f ca="1">IF(L1166="买",E1167/E1166-1,0)-IF(M1167=1,计算结果!B$17,0)</f>
        <v>1.9696354098203805E-2</v>
      </c>
      <c r="O1167" s="2">
        <f t="shared" ca="1" si="56"/>
        <v>3.6049332930041333</v>
      </c>
      <c r="P1167" s="3">
        <f ca="1">1-O1167/MAX(O$2:O1167)</f>
        <v>0.41923875314775794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2">
        <v>400.88888888888874</v>
      </c>
      <c r="J1168" s="32">
        <v>488.88888888888874</v>
      </c>
      <c r="K1168" s="34">
        <f ca="1">IF(ROW()&gt;计算结果!B$18+1,SUM(OFFSET(I1168,0,0,-计算结果!B$18,1))/SUM(OFFSET(J1168,0,0,-计算结果!B$18,1)),SUM(OFFSET(I1168,0,0,-ROW(),1))/SUM(OFFSET(J1168,0,0,-ROW(),1)))</f>
        <v>1.2301729747015213</v>
      </c>
      <c r="L1168" s="35" t="str">
        <f ca="1">(IF(K1168&gt;计算结果!B$19,"卖",IF(K1168&lt;计算结果!B$20,"买",'000300'!L1167)))</f>
        <v>买</v>
      </c>
      <c r="M1168" s="4" t="str">
        <f t="shared" ca="1" si="55"/>
        <v/>
      </c>
      <c r="N1168" s="3">
        <f ca="1">IF(L1167="买",E1168/E1167-1,0)-IF(M1168=1,计算结果!B$17,0)</f>
        <v>2.9004614370453652E-4</v>
      </c>
      <c r="O1168" s="2">
        <f t="shared" ca="1" si="56"/>
        <v>3.6059788900040814</v>
      </c>
      <c r="P1168" s="3">
        <f ca="1">1-O1168/MAX(O$2:O1168)</f>
        <v>0.41907030558769542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2">
        <v>108.90697674418607</v>
      </c>
      <c r="J1169" s="32">
        <v>777.90697674418607</v>
      </c>
      <c r="K1169" s="34">
        <f ca="1">IF(ROW()&gt;计算结果!B$18+1,SUM(OFFSET(I1169,0,0,-计算结果!B$18,1))/SUM(OFFSET(J1169,0,0,-计算结果!B$18,1)),SUM(OFFSET(I1169,0,0,-ROW(),1))/SUM(OFFSET(J1169,0,0,-ROW(),1)))</f>
        <v>1.182031576970167</v>
      </c>
      <c r="L1169" s="35" t="str">
        <f ca="1">(IF(K1169&gt;计算结果!B$19,"卖",IF(K1169&lt;计算结果!B$20,"买",'000300'!L1168)))</f>
        <v>买</v>
      </c>
      <c r="M1169" s="4" t="str">
        <f t="shared" ca="1" si="55"/>
        <v/>
      </c>
      <c r="N1169" s="3">
        <f ca="1">IF(L1168="买",E1169/E1168-1,0)-IF(M1169=1,计算结果!B$17,0)</f>
        <v>-2.9148507427714465E-2</v>
      </c>
      <c r="O1169" s="2">
        <f t="shared" ca="1" si="56"/>
        <v>3.5008699875446161</v>
      </c>
      <c r="P1169" s="3">
        <f ca="1">1-O1169/MAX(O$2:O1169)</f>
        <v>0.43600353910025236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2">
        <v>620.33802816901414</v>
      </c>
      <c r="J1170" s="32">
        <v>256.33802816901414</v>
      </c>
      <c r="K1170" s="34">
        <f ca="1">IF(ROW()&gt;计算结果!B$18+1,SUM(OFFSET(I1170,0,0,-计算结果!B$18,1))/SUM(OFFSET(J1170,0,0,-计算结果!B$18,1)),SUM(OFFSET(I1170,0,0,-ROW(),1))/SUM(OFFSET(J1170,0,0,-ROW(),1)))</f>
        <v>1.1866822864931308</v>
      </c>
      <c r="L1170" s="35" t="str">
        <f ca="1">(IF(K1170&gt;计算结果!B$19,"卖",IF(K1170&lt;计算结果!B$20,"买",'000300'!L1169)))</f>
        <v>买</v>
      </c>
      <c r="M1170" s="4" t="str">
        <f t="shared" ca="1" si="55"/>
        <v/>
      </c>
      <c r="N1170" s="3">
        <f ca="1">IF(L1169="买",E1170/E1169-1,0)-IF(M1170=1,计算结果!B$17,0)</f>
        <v>4.4076121059999362E-3</v>
      </c>
      <c r="O1170" s="2">
        <f t="shared" ca="1" si="56"/>
        <v>3.5163004644832494</v>
      </c>
      <c r="P1170" s="3">
        <f ca="1">1-O1170/MAX(O$2:O1170)</f>
        <v>0.43351766147144954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2">
        <v>137.19512195121951</v>
      </c>
      <c r="J1171" s="32">
        <v>762.19512195121956</v>
      </c>
      <c r="K1171" s="34">
        <f ca="1">IF(ROW()&gt;计算结果!B$18+1,SUM(OFFSET(I1171,0,0,-计算结果!B$18,1))/SUM(OFFSET(J1171,0,0,-计算结果!B$18,1)),SUM(OFFSET(I1171,0,0,-ROW(),1))/SUM(OFFSET(J1171,0,0,-ROW(),1)))</f>
        <v>1.1954357688737767</v>
      </c>
      <c r="L1171" s="35" t="str">
        <f ca="1">(IF(K1171&gt;计算结果!B$19,"卖",IF(K1171&lt;计算结果!B$20,"买",'000300'!L1170)))</f>
        <v>买</v>
      </c>
      <c r="M1171" s="4" t="str">
        <f t="shared" ca="1" si="55"/>
        <v/>
      </c>
      <c r="N1171" s="3">
        <f ca="1">IF(L1170="买",E1171/E1170-1,0)-IF(M1171=1,计算结果!B$17,0)</f>
        <v>-2.4713681131038334E-2</v>
      </c>
      <c r="O1171" s="2">
        <f t="shared" ca="1" si="56"/>
        <v>3.4293997360430883</v>
      </c>
      <c r="P1171" s="3">
        <f ca="1">1-O1171/MAX(O$2:O1171)</f>
        <v>0.44751752535220901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2">
        <v>727.1811023622048</v>
      </c>
      <c r="J1172" s="32">
        <v>151.1811023622048</v>
      </c>
      <c r="K1172" s="34">
        <f ca="1">IF(ROW()&gt;计算结果!B$18+1,SUM(OFFSET(I1172,0,0,-计算结果!B$18,1))/SUM(OFFSET(J1172,0,0,-计算结果!B$18,1)),SUM(OFFSET(I1172,0,0,-ROW(),1))/SUM(OFFSET(J1172,0,0,-ROW(),1)))</f>
        <v>1.2204748259709046</v>
      </c>
      <c r="L1172" s="35" t="str">
        <f ca="1">(IF(K1172&gt;计算结果!B$19,"卖",IF(K1172&lt;计算结果!B$20,"买",'000300'!L1171)))</f>
        <v>买</v>
      </c>
      <c r="M1172" s="4" t="str">
        <f t="shared" ca="1" si="55"/>
        <v/>
      </c>
      <c r="N1172" s="3">
        <f ca="1">IF(L1171="买",E1172/E1171-1,0)-IF(M1172=1,计算结果!B$17,0)</f>
        <v>1.0261622087741173E-2</v>
      </c>
      <c r="O1172" s="2">
        <f t="shared" ca="1" si="56"/>
        <v>3.4645909401221617</v>
      </c>
      <c r="P1172" s="3">
        <f ca="1">1-O1172/MAX(O$2:O1172)</f>
        <v>0.44184815898727337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2">
        <v>880.00157604412925</v>
      </c>
      <c r="J1173" s="32">
        <v>17.001576044129251</v>
      </c>
      <c r="K1173" s="34">
        <f ca="1">IF(ROW()&gt;计算结果!B$18+1,SUM(OFFSET(I1173,0,0,-计算结果!B$18,1))/SUM(OFFSET(J1173,0,0,-计算结果!B$18,1)),SUM(OFFSET(I1173,0,0,-ROW(),1))/SUM(OFFSET(J1173,0,0,-ROW(),1)))</f>
        <v>1.3092414308495559</v>
      </c>
      <c r="L1173" s="35" t="str">
        <f ca="1">(IF(K1173&gt;计算结果!B$19,"卖",IF(K1173&lt;计算结果!B$20,"买",'000300'!L1172)))</f>
        <v>买</v>
      </c>
      <c r="M1173" s="4" t="str">
        <f t="shared" ca="1" si="55"/>
        <v/>
      </c>
      <c r="N1173" s="3">
        <f ca="1">IF(L1172="买",E1173/E1172-1,0)-IF(M1173=1,计算结果!B$17,0)</f>
        <v>3.4273572798190433E-2</v>
      </c>
      <c r="O1173" s="2">
        <f t="shared" ca="1" si="56"/>
        <v>3.5833348499243898</v>
      </c>
      <c r="P1173" s="3">
        <f ca="1">1-O1173/MAX(O$2:O1173)</f>
        <v>0.42271830123187959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2">
        <v>818.97137014314933</v>
      </c>
      <c r="J1174" s="32">
        <v>75.971370143149329</v>
      </c>
      <c r="K1174" s="34">
        <f ca="1">IF(ROW()&gt;计算结果!B$18+1,SUM(OFFSET(I1174,0,0,-计算结果!B$18,1))/SUM(OFFSET(J1174,0,0,-计算结果!B$18,1)),SUM(OFFSET(I1174,0,0,-ROW(),1))/SUM(OFFSET(J1174,0,0,-ROW(),1)))</f>
        <v>1.4040382217677556</v>
      </c>
      <c r="L1174" s="35" t="str">
        <f ca="1">(IF(K1174&gt;计算结果!B$19,"卖",IF(K1174&lt;计算结果!B$20,"买",'000300'!L1173)))</f>
        <v>买</v>
      </c>
      <c r="M1174" s="4" t="str">
        <f t="shared" ca="1" si="55"/>
        <v/>
      </c>
      <c r="N1174" s="3">
        <f ca="1">IF(L1173="买",E1174/E1173-1,0)-IF(M1174=1,计算结果!B$17,0)</f>
        <v>1.2564843197359066E-2</v>
      </c>
      <c r="O1174" s="2">
        <f t="shared" ca="1" si="56"/>
        <v>3.6283588904373221</v>
      </c>
      <c r="P1174" s="3">
        <f ca="1">1-O1174/MAX(O$2:O1174)</f>
        <v>0.41546484720615307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2">
        <v>557.39240506329111</v>
      </c>
      <c r="J1175" s="32">
        <v>311.39240506329111</v>
      </c>
      <c r="K1175" s="34">
        <f ca="1">IF(ROW()&gt;计算结果!B$18+1,SUM(OFFSET(I1175,0,0,-计算结果!B$18,1))/SUM(OFFSET(J1175,0,0,-计算结果!B$18,1)),SUM(OFFSET(I1175,0,0,-ROW(),1))/SUM(OFFSET(J1175,0,0,-ROW(),1)))</f>
        <v>1.3863509399591198</v>
      </c>
      <c r="L1175" s="35" t="str">
        <f ca="1">(IF(K1175&gt;计算结果!B$19,"卖",IF(K1175&lt;计算结果!B$20,"买",'000300'!L1174)))</f>
        <v>买</v>
      </c>
      <c r="M1175" s="4" t="str">
        <f t="shared" ca="1" si="55"/>
        <v/>
      </c>
      <c r="N1175" s="3">
        <f ca="1">IF(L1174="买",E1175/E1174-1,0)-IF(M1175=1,计算结果!B$17,0)</f>
        <v>5.3734175925574945E-3</v>
      </c>
      <c r="O1175" s="2">
        <f t="shared" ca="1" si="56"/>
        <v>3.6478555779313102</v>
      </c>
      <c r="P1175" s="3">
        <f ca="1">1-O1175/MAX(O$2:O1175)</f>
        <v>0.41232389573266237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2">
        <v>642.57894736842104</v>
      </c>
      <c r="J1176" s="32">
        <v>221.57894736842104</v>
      </c>
      <c r="K1176" s="34">
        <f ca="1">IF(ROW()&gt;计算结果!B$18+1,SUM(OFFSET(I1176,0,0,-计算结果!B$18,1))/SUM(OFFSET(J1176,0,0,-计算结果!B$18,1)),SUM(OFFSET(I1176,0,0,-ROW(),1))/SUM(OFFSET(J1176,0,0,-ROW(),1)))</f>
        <v>1.4603446198451473</v>
      </c>
      <c r="L1176" s="35" t="str">
        <f ca="1">(IF(K1176&gt;计算结果!B$19,"卖",IF(K1176&lt;计算结果!B$20,"买",'000300'!L1175)))</f>
        <v>买</v>
      </c>
      <c r="M1176" s="4" t="str">
        <f t="shared" ca="1" si="55"/>
        <v/>
      </c>
      <c r="N1176" s="3">
        <f ca="1">IF(L1175="买",E1176/E1175-1,0)-IF(M1176=1,计算结果!B$17,0)</f>
        <v>3.0197834904992504E-3</v>
      </c>
      <c r="O1176" s="2">
        <f t="shared" ca="1" si="56"/>
        <v>3.6588713119812728</v>
      </c>
      <c r="P1176" s="3">
        <f ca="1">1-O1176/MAX(O$2:O1176)</f>
        <v>0.41054924113523494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2">
        <v>509.11111111111114</v>
      </c>
      <c r="J1177" s="32">
        <v>351.11111111111114</v>
      </c>
      <c r="K1177" s="34">
        <f ca="1">IF(ROW()&gt;计算结果!B$18+1,SUM(OFFSET(I1177,0,0,-计算结果!B$18,1))/SUM(OFFSET(J1177,0,0,-计算结果!B$18,1)),SUM(OFFSET(I1177,0,0,-ROW(),1))/SUM(OFFSET(J1177,0,0,-ROW(),1)))</f>
        <v>1.415167710654065</v>
      </c>
      <c r="L1177" s="35" t="str">
        <f ca="1">(IF(K1177&gt;计算结果!B$19,"卖",IF(K1177&lt;计算结果!B$20,"买",'000300'!L1176)))</f>
        <v>买</v>
      </c>
      <c r="M1177" s="4" t="str">
        <f t="shared" ca="1" si="55"/>
        <v/>
      </c>
      <c r="N1177" s="3">
        <f ca="1">IF(L1176="买",E1177/E1176-1,0)-IF(M1177=1,计算结果!B$17,0)</f>
        <v>5.3978847219655623E-3</v>
      </c>
      <c r="O1177" s="2">
        <f t="shared" ca="1" si="56"/>
        <v>3.6786214775358546</v>
      </c>
      <c r="P1177" s="3">
        <f ca="1">1-O1177/MAX(O$2:O1177)</f>
        <v>0.40736745388960782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2">
        <v>551.53521126760563</v>
      </c>
      <c r="J1178" s="32">
        <v>322.53521126760563</v>
      </c>
      <c r="K1178" s="34">
        <f ca="1">IF(ROW()&gt;计算结果!B$18+1,SUM(OFFSET(I1178,0,0,-计算结果!B$18,1))/SUM(OFFSET(J1178,0,0,-计算结果!B$18,1)),SUM(OFFSET(I1178,0,0,-ROW(),1))/SUM(OFFSET(J1178,0,0,-ROW(),1)))</f>
        <v>1.3784166868862844</v>
      </c>
      <c r="L1178" s="35" t="str">
        <f ca="1">(IF(K1178&gt;计算结果!B$19,"卖",IF(K1178&lt;计算结果!B$20,"买",'000300'!L1177)))</f>
        <v>买</v>
      </c>
      <c r="M1178" s="4" t="str">
        <f t="shared" ca="1" si="55"/>
        <v/>
      </c>
      <c r="N1178" s="3">
        <f ca="1">IF(L1177="买",E1178/E1177-1,0)-IF(M1178=1,计算结果!B$17,0)</f>
        <v>3.6663585049756531E-3</v>
      </c>
      <c r="O1178" s="2">
        <f t="shared" ca="1" si="56"/>
        <v>3.6921086226766042</v>
      </c>
      <c r="P1178" s="3">
        <f ca="1">1-O1178/MAX(O$2:O1178)</f>
        <v>0.40519465051385062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2">
        <v>395.00000000000006</v>
      </c>
      <c r="J1179" s="32">
        <v>500.00000000000006</v>
      </c>
      <c r="K1179" s="34">
        <f ca="1">IF(ROW()&gt;计算结果!B$18+1,SUM(OFFSET(I1179,0,0,-计算结果!B$18,1))/SUM(OFFSET(J1179,0,0,-计算结果!B$18,1)),SUM(OFFSET(I1179,0,0,-ROW(),1))/SUM(OFFSET(J1179,0,0,-ROW(),1)))</f>
        <v>1.3365710317613932</v>
      </c>
      <c r="L1179" s="35" t="str">
        <f ca="1">(IF(K1179&gt;计算结果!B$19,"卖",IF(K1179&lt;计算结果!B$20,"买",'000300'!L1178)))</f>
        <v>买</v>
      </c>
      <c r="M1179" s="4" t="str">
        <f t="shared" ca="1" si="55"/>
        <v/>
      </c>
      <c r="N1179" s="3">
        <f ca="1">IF(L1178="买",E1179/E1178-1,0)-IF(M1179=1,计算结果!B$17,0)</f>
        <v>2.2856064008422994E-3</v>
      </c>
      <c r="O1179" s="2">
        <f t="shared" ca="1" si="56"/>
        <v>3.7005473297771991</v>
      </c>
      <c r="P1179" s="3">
        <f ca="1">1-O1179/MAX(O$2:O1179)</f>
        <v>0.40383515959980987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2">
        <v>499.12499999999989</v>
      </c>
      <c r="J1180" s="32">
        <v>378.12499999999989</v>
      </c>
      <c r="K1180" s="34">
        <f ca="1">IF(ROW()&gt;计算结果!B$18+1,SUM(OFFSET(I1180,0,0,-计算结果!B$18,1))/SUM(OFFSET(J1180,0,0,-计算结果!B$18,1)),SUM(OFFSET(I1180,0,0,-ROW(),1))/SUM(OFFSET(J1180,0,0,-ROW(),1)))</f>
        <v>1.3690329552107063</v>
      </c>
      <c r="L1180" s="35" t="str">
        <f ca="1">(IF(K1180&gt;计算结果!B$19,"卖",IF(K1180&lt;计算结果!B$20,"买",'000300'!L1179)))</f>
        <v>买</v>
      </c>
      <c r="M1180" s="4" t="str">
        <f t="shared" ca="1" si="55"/>
        <v/>
      </c>
      <c r="N1180" s="3">
        <f ca="1">IF(L1179="买",E1180/E1179-1,0)-IF(M1180=1,计算结果!B$17,0)</f>
        <v>-2.3146430426568276E-3</v>
      </c>
      <c r="O1180" s="2">
        <f t="shared" ca="1" si="56"/>
        <v>3.6919818836463079</v>
      </c>
      <c r="P1180" s="3">
        <f ca="1">1-O1180/MAX(O$2:O1180)</f>
        <v>0.40521506839991883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2">
        <v>488.70588235294105</v>
      </c>
      <c r="J1181" s="32">
        <v>364.70588235294105</v>
      </c>
      <c r="K1181" s="34">
        <f ca="1">IF(ROW()&gt;计算结果!B$18+1,SUM(OFFSET(I1181,0,0,-计算结果!B$18,1))/SUM(OFFSET(J1181,0,0,-计算结果!B$18,1)),SUM(OFFSET(I1181,0,0,-ROW(),1))/SUM(OFFSET(J1181,0,0,-ROW(),1)))</f>
        <v>1.3302210407304227</v>
      </c>
      <c r="L1181" s="35" t="str">
        <f ca="1">(IF(K1181&gt;计算结果!B$19,"卖",IF(K1181&lt;计算结果!B$20,"买",'000300'!L1180)))</f>
        <v>买</v>
      </c>
      <c r="M1181" s="4" t="str">
        <f t="shared" ca="1" si="55"/>
        <v/>
      </c>
      <c r="N1181" s="3">
        <f ca="1">IF(L1180="买",E1181/E1180-1,0)-IF(M1181=1,计算结果!B$17,0)</f>
        <v>1.2358145934827647E-3</v>
      </c>
      <c r="O1181" s="2">
        <f t="shared" ca="1" si="56"/>
        <v>3.696544488736992</v>
      </c>
      <c r="P1181" s="3">
        <f ca="1">1-O1181/MAX(O$2:O1181)</f>
        <v>0.4044800245014637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2">
        <v>600.10569105691059</v>
      </c>
      <c r="J1182" s="32">
        <v>269.10569105691059</v>
      </c>
      <c r="K1182" s="34">
        <f ca="1">IF(ROW()&gt;计算结果!B$18+1,SUM(OFFSET(I1182,0,0,-计算结果!B$18,1))/SUM(OFFSET(J1182,0,0,-计算结果!B$18,1)),SUM(OFFSET(I1182,0,0,-ROW(),1))/SUM(OFFSET(J1182,0,0,-ROW(),1)))</f>
        <v>1.3332255755938696</v>
      </c>
      <c r="L1182" s="35" t="str">
        <f ca="1">(IF(K1182&gt;计算结果!B$19,"卖",IF(K1182&lt;计算结果!B$20,"买",'000300'!L1181)))</f>
        <v>买</v>
      </c>
      <c r="M1182" s="4" t="str">
        <f t="shared" ca="1" si="55"/>
        <v/>
      </c>
      <c r="N1182" s="3">
        <f ca="1">IF(L1181="买",E1182/E1181-1,0)-IF(M1182=1,计算结果!B$17,0)</f>
        <v>5.3514438612682902E-3</v>
      </c>
      <c r="O1182" s="2">
        <f t="shared" ca="1" si="56"/>
        <v>3.7163263390491488</v>
      </c>
      <c r="P1182" s="3">
        <f ca="1">1-O1182/MAX(O$2:O1182)</f>
        <v>0.40129313278431944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2">
        <v>804.01408450704218</v>
      </c>
      <c r="J1183" s="32">
        <v>69.014084507042185</v>
      </c>
      <c r="K1183" s="34">
        <f ca="1">IF(ROW()&gt;计算结果!B$18+1,SUM(OFFSET(I1183,0,0,-计算结果!B$18,1))/SUM(OFFSET(J1183,0,0,-计算结果!B$18,1)),SUM(OFFSET(I1183,0,0,-ROW(),1))/SUM(OFFSET(J1183,0,0,-ROW(),1)))</f>
        <v>1.4175045423534298</v>
      </c>
      <c r="L1183" s="35" t="str">
        <f ca="1">(IF(K1183&gt;计算结果!B$19,"卖",IF(K1183&lt;计算结果!B$20,"买",'000300'!L1182)))</f>
        <v>买</v>
      </c>
      <c r="M1183" s="4" t="str">
        <f t="shared" ca="1" si="55"/>
        <v/>
      </c>
      <c r="N1183" s="3">
        <f ca="1">IF(L1182="买",E1183/E1182-1,0)-IF(M1183=1,计算结果!B$17,0)</f>
        <v>3.0431520552928415E-2</v>
      </c>
      <c r="O1183" s="2">
        <f t="shared" ca="1" si="56"/>
        <v>3.8294198004173121</v>
      </c>
      <c r="P1183" s="3">
        <f ca="1">1-O1183/MAX(O$2:O1183)</f>
        <v>0.38307357244946605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2">
        <v>499.75757575757569</v>
      </c>
      <c r="J1184" s="32">
        <v>375.75757575757569</v>
      </c>
      <c r="K1184" s="34">
        <f ca="1">IF(ROW()&gt;计算结果!B$18+1,SUM(OFFSET(I1184,0,0,-计算结果!B$18,1))/SUM(OFFSET(J1184,0,0,-计算结果!B$18,1)),SUM(OFFSET(I1184,0,0,-ROW(),1))/SUM(OFFSET(J1184,0,0,-ROW(),1)))</f>
        <v>1.4796554806977305</v>
      </c>
      <c r="L1184" s="35" t="str">
        <f ca="1">(IF(K1184&gt;计算结果!B$19,"卖",IF(K1184&lt;计算结果!B$20,"买",'000300'!L1183)))</f>
        <v>买</v>
      </c>
      <c r="M1184" s="4" t="str">
        <f t="shared" ca="1" si="55"/>
        <v/>
      </c>
      <c r="N1184" s="3">
        <f ca="1">IF(L1183="买",E1184/E1183-1,0)-IF(M1184=1,计算结果!B$17,0)</f>
        <v>7.0329306635774635E-4</v>
      </c>
      <c r="O1184" s="2">
        <f t="shared" ca="1" si="56"/>
        <v>3.8321130048111187</v>
      </c>
      <c r="P1184" s="3">
        <f ca="1">1-O1184/MAX(O$2:O1184)</f>
        <v>0.38263969237051698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2">
        <v>503.99999999999994</v>
      </c>
      <c r="J1185" s="32">
        <v>399.99999999999994</v>
      </c>
      <c r="K1185" s="34">
        <f ca="1">IF(ROW()&gt;计算结果!B$18+1,SUM(OFFSET(I1185,0,0,-计算结果!B$18,1))/SUM(OFFSET(J1185,0,0,-计算结果!B$18,1)),SUM(OFFSET(I1185,0,0,-ROW(),1))/SUM(OFFSET(J1185,0,0,-ROW(),1)))</f>
        <v>1.4880489379730026</v>
      </c>
      <c r="L1185" s="35" t="str">
        <f ca="1">(IF(K1185&gt;计算结果!B$19,"卖",IF(K1185&lt;计算结果!B$20,"买",'000300'!L1184)))</f>
        <v>买</v>
      </c>
      <c r="M1185" s="4" t="str">
        <f t="shared" ca="1" si="55"/>
        <v/>
      </c>
      <c r="N1185" s="3">
        <f ca="1">IF(L1184="买",E1185/E1184-1,0)-IF(M1185=1,计算结果!B$17,0)</f>
        <v>5.1814185511322997E-4</v>
      </c>
      <c r="O1185" s="2">
        <f t="shared" ca="1" si="56"/>
        <v>3.8340985829524352</v>
      </c>
      <c r="P1185" s="3">
        <f ca="1">1-O1185/MAX(O$2:O1185)</f>
        <v>0.38231981215544852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2">
        <v>698.86131386861314</v>
      </c>
      <c r="J1186" s="32">
        <v>186.86131386861314</v>
      </c>
      <c r="K1186" s="34">
        <f ca="1">IF(ROW()&gt;计算结果!B$18+1,SUM(OFFSET(I1186,0,0,-计算结果!B$18,1))/SUM(OFFSET(J1186,0,0,-计算结果!B$18,1)),SUM(OFFSET(I1186,0,0,-ROW(),1))/SUM(OFFSET(J1186,0,0,-ROW(),1)))</f>
        <v>1.5016077421072653</v>
      </c>
      <c r="L1186" s="35" t="str">
        <f ca="1">(IF(K1186&gt;计算结果!B$19,"卖",IF(K1186&lt;计算结果!B$20,"买",'000300'!L1185)))</f>
        <v>买</v>
      </c>
      <c r="M1186" s="4" t="str">
        <f t="shared" ca="1" si="55"/>
        <v/>
      </c>
      <c r="N1186" s="3">
        <f ca="1">IF(L1185="买",E1186/E1185-1,0)-IF(M1186=1,计算结果!B$17,0)</f>
        <v>3.3634232541739362E-3</v>
      </c>
      <c r="O1186" s="2">
        <f t="shared" ca="1" si="56"/>
        <v>3.8469942792851328</v>
      </c>
      <c r="P1186" s="3">
        <f ca="1">1-O1186/MAX(O$2:O1186)</f>
        <v>0.38024229224800965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2">
        <v>485.75000000000023</v>
      </c>
      <c r="J1187" s="32">
        <v>418.75000000000023</v>
      </c>
      <c r="K1187" s="34">
        <f ca="1">IF(ROW()&gt;计算结果!B$18+1,SUM(OFFSET(I1187,0,0,-计算结果!B$18,1))/SUM(OFFSET(J1187,0,0,-计算结果!B$18,1)),SUM(OFFSET(I1187,0,0,-ROW(),1))/SUM(OFFSET(J1187,0,0,-ROW(),1)))</f>
        <v>1.466733560262214</v>
      </c>
      <c r="L1187" s="35" t="str">
        <f ca="1">(IF(K1187&gt;计算结果!B$19,"卖",IF(K1187&lt;计算结果!B$20,"买",'000300'!L1186)))</f>
        <v>买</v>
      </c>
      <c r="M1187" s="4" t="str">
        <f t="shared" ca="1" si="55"/>
        <v/>
      </c>
      <c r="N1187" s="3">
        <f ca="1">IF(L1186="买",E1187/E1186-1,0)-IF(M1187=1,计算结果!B$17,0)</f>
        <v>-3.1380063913201139E-3</v>
      </c>
      <c r="O1187" s="2">
        <f t="shared" ca="1" si="56"/>
        <v>3.8349223866493642</v>
      </c>
      <c r="P1187" s="3">
        <f ca="1">1-O1187/MAX(O$2:O1187)</f>
        <v>0.38218709589600519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2">
        <v>737.81347150259057</v>
      </c>
      <c r="J1188" s="32">
        <v>151.81347150259057</v>
      </c>
      <c r="K1188" s="34">
        <f ca="1">IF(ROW()&gt;计算结果!B$18+1,SUM(OFFSET(I1188,0,0,-计算结果!B$18,1))/SUM(OFFSET(J1188,0,0,-计算结果!B$18,1)),SUM(OFFSET(I1188,0,0,-ROW(),1))/SUM(OFFSET(J1188,0,0,-ROW(),1)))</f>
        <v>1.4651251189062178</v>
      </c>
      <c r="L1188" s="35" t="str">
        <f ca="1">(IF(K1188&gt;计算结果!B$19,"卖",IF(K1188&lt;计算结果!B$20,"买",'000300'!L1187)))</f>
        <v>买</v>
      </c>
      <c r="M1188" s="4" t="str">
        <f t="shared" ca="1" si="55"/>
        <v/>
      </c>
      <c r="N1188" s="3">
        <f ca="1">IF(L1187="买",E1188/E1187-1,0)-IF(M1188=1,计算结果!B$17,0)</f>
        <v>9.5014885665420934E-3</v>
      </c>
      <c r="O1188" s="2">
        <f t="shared" ca="1" si="56"/>
        <v>3.8713598578596895</v>
      </c>
      <c r="P1188" s="3">
        <f ca="1">1-O1188/MAX(O$2:O1188)</f>
        <v>0.37631695365139894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2">
        <v>51.446808510638299</v>
      </c>
      <c r="J1189" s="32">
        <v>857.44680851063833</v>
      </c>
      <c r="K1189" s="34">
        <f ca="1">IF(ROW()&gt;计算结果!B$18+1,SUM(OFFSET(I1189,0,0,-计算结果!B$18,1))/SUM(OFFSET(J1189,0,0,-计算结果!B$18,1)),SUM(OFFSET(I1189,0,0,-ROW(),1))/SUM(OFFSET(J1189,0,0,-ROW(),1)))</f>
        <v>1.3898125064515681</v>
      </c>
      <c r="L1189" s="35" t="str">
        <f ca="1">(IF(K1189&gt;计算结果!B$19,"卖",IF(K1189&lt;计算结果!B$20,"买",'000300'!L1188)))</f>
        <v>买</v>
      </c>
      <c r="M1189" s="4" t="str">
        <f t="shared" ca="1" si="55"/>
        <v/>
      </c>
      <c r="N1189" s="3">
        <f ca="1">IF(L1188="买",E1189/E1188-1,0)-IF(M1189=1,计算结果!B$17,0)</f>
        <v>-3.2036469686346547E-2</v>
      </c>
      <c r="O1189" s="2">
        <f t="shared" ca="1" si="56"/>
        <v>3.7473351551284289</v>
      </c>
      <c r="P1189" s="3">
        <f ca="1">1-O1189/MAX(O$2:O1189)</f>
        <v>0.39629755665963418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2">
        <v>885.00145843461348</v>
      </c>
      <c r="J1190" s="32">
        <v>21.001458434613482</v>
      </c>
      <c r="K1190" s="34">
        <f ca="1">IF(ROW()&gt;计算结果!B$18+1,SUM(OFFSET(I1190,0,0,-计算结果!B$18,1))/SUM(OFFSET(J1190,0,0,-计算结果!B$18,1)),SUM(OFFSET(I1190,0,0,-ROW(),1))/SUM(OFFSET(J1190,0,0,-ROW(),1)))</f>
        <v>1.4031769959667082</v>
      </c>
      <c r="L1190" s="35" t="str">
        <f ca="1">(IF(K1190&gt;计算结果!B$19,"卖",IF(K1190&lt;计算结果!B$20,"买",'000300'!L1189)))</f>
        <v>买</v>
      </c>
      <c r="M1190" s="4" t="str">
        <f t="shared" ca="1" si="55"/>
        <v/>
      </c>
      <c r="N1190" s="3">
        <f ca="1">IF(L1189="买",E1190/E1189-1,0)-IF(M1190=1,计算结果!B$17,0)</f>
        <v>2.298426191066727E-2</v>
      </c>
      <c r="O1190" s="2">
        <f t="shared" ca="1" si="56"/>
        <v>3.8334648878009516</v>
      </c>
      <c r="P1190" s="3">
        <f ca="1">1-O1190/MAX(O$2:O1190)</f>
        <v>0.38242190158578937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2">
        <v>80</v>
      </c>
      <c r="J1191" s="32">
        <v>800</v>
      </c>
      <c r="K1191" s="34">
        <f ca="1">IF(ROW()&gt;计算结果!B$18+1,SUM(OFFSET(I1191,0,0,-计算结果!B$18,1))/SUM(OFFSET(J1191,0,0,-计算结果!B$18,1)),SUM(OFFSET(I1191,0,0,-ROW(),1))/SUM(OFFSET(J1191,0,0,-ROW(),1)))</f>
        <v>1.3555969125190825</v>
      </c>
      <c r="L1191" s="35" t="str">
        <f ca="1">(IF(K1191&gt;计算结果!B$19,"卖",IF(K1191&lt;计算结果!B$20,"买",'000300'!L1190)))</f>
        <v>买</v>
      </c>
      <c r="M1191" s="4" t="str">
        <f t="shared" ca="1" si="55"/>
        <v/>
      </c>
      <c r="N1191" s="3">
        <f ca="1">IF(L1190="买",E1191/E1190-1,0)-IF(M1191=1,计算结果!B$17,0)</f>
        <v>-3.963489391480679E-2</v>
      </c>
      <c r="O1191" s="2">
        <f t="shared" ca="1" si="56"/>
        <v>3.6815259136468241</v>
      </c>
      <c r="P1191" s="3">
        <f ca="1">1-O1191/MAX(O$2:O1191)</f>
        <v>0.40689954400054473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2">
        <v>154.17721518987341</v>
      </c>
      <c r="J1192" s="32">
        <v>734.17721518987344</v>
      </c>
      <c r="K1192" s="34">
        <f ca="1">IF(ROW()&gt;计算结果!B$18+1,SUM(OFFSET(I1192,0,0,-计算结果!B$18,1))/SUM(OFFSET(J1192,0,0,-计算结果!B$18,1)),SUM(OFFSET(I1192,0,0,-ROW(),1))/SUM(OFFSET(J1192,0,0,-ROW(),1)))</f>
        <v>1.3435387288225129</v>
      </c>
      <c r="L1192" s="35" t="str">
        <f ca="1">(IF(K1192&gt;计算结果!B$19,"卖",IF(K1192&lt;计算结果!B$20,"买",'000300'!L1191)))</f>
        <v>买</v>
      </c>
      <c r="M1192" s="4" t="str">
        <f t="shared" ca="1" si="55"/>
        <v/>
      </c>
      <c r="N1192" s="3">
        <f ca="1">IF(L1191="买",E1192/E1191-1,0)-IF(M1192=1,计算结果!B$17,0)</f>
        <v>-2.9623297004678917E-2</v>
      </c>
      <c r="O1192" s="2">
        <f t="shared" ca="1" si="56"/>
        <v>3.5724669780764424</v>
      </c>
      <c r="P1192" s="3">
        <f ca="1">1-O1192/MAX(O$2:O1192)</f>
        <v>0.42446913496222716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2">
        <v>890.0001357496775</v>
      </c>
      <c r="J1193" s="32">
        <v>6.0001357496774972</v>
      </c>
      <c r="K1193" s="34">
        <f ca="1">IF(ROW()&gt;计算结果!B$18+1,SUM(OFFSET(I1193,0,0,-计算结果!B$18,1))/SUM(OFFSET(J1193,0,0,-计算结果!B$18,1)),SUM(OFFSET(I1193,0,0,-ROW(),1))/SUM(OFFSET(J1193,0,0,-ROW(),1)))</f>
        <v>1.3546989261273288</v>
      </c>
      <c r="L1193" s="35" t="str">
        <f ca="1">(IF(K1193&gt;计算结果!B$19,"卖",IF(K1193&lt;计算结果!B$20,"买",'000300'!L1192)))</f>
        <v>买</v>
      </c>
      <c r="M1193" s="4" t="str">
        <f t="shared" ca="1" si="55"/>
        <v/>
      </c>
      <c r="N1193" s="3">
        <f ca="1">IF(L1192="买",E1193/E1192-1,0)-IF(M1193=1,计算结果!B$17,0)</f>
        <v>3.8184661686144317E-2</v>
      </c>
      <c r="O1193" s="2">
        <f t="shared" ca="1" si="56"/>
        <v>3.7088804210192139</v>
      </c>
      <c r="P1193" s="3">
        <f ca="1">1-O1193/MAX(O$2:O1193)</f>
        <v>0.40249268359082579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2">
        <v>863.00092123445415</v>
      </c>
      <c r="J1194" s="32">
        <v>38.000921234454154</v>
      </c>
      <c r="K1194" s="34">
        <f ca="1">IF(ROW()&gt;计算结果!B$18+1,SUM(OFFSET(I1194,0,0,-计算结果!B$18,1))/SUM(OFFSET(J1194,0,0,-计算结果!B$18,1)),SUM(OFFSET(I1194,0,0,-ROW(),1))/SUM(OFFSET(J1194,0,0,-ROW(),1)))</f>
        <v>1.3573026682018543</v>
      </c>
      <c r="L1194" s="35" t="str">
        <f ca="1">(IF(K1194&gt;计算结果!B$19,"卖",IF(K1194&lt;计算结果!B$20,"买",'000300'!L1193)))</f>
        <v>买</v>
      </c>
      <c r="M1194" s="4" t="str">
        <f t="shared" ca="1" si="55"/>
        <v/>
      </c>
      <c r="N1194" s="3">
        <f ca="1">IF(L1193="买",E1194/E1193-1,0)-IF(M1194=1,计算结果!B$17,0)</f>
        <v>1.3999037494980993E-2</v>
      </c>
      <c r="O1194" s="2">
        <f t="shared" ca="1" si="56"/>
        <v>3.7608011770974628</v>
      </c>
      <c r="P1194" s="3">
        <f ca="1">1-O1194/MAX(O$2:O1194)</f>
        <v>0.39412815626488829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2">
        <v>687.35361216730041</v>
      </c>
      <c r="J1195" s="32">
        <v>189.35361216730041</v>
      </c>
      <c r="K1195" s="34">
        <f ca="1">IF(ROW()&gt;计算结果!B$18+1,SUM(OFFSET(I1195,0,0,-计算结果!B$18,1))/SUM(OFFSET(J1195,0,0,-计算结果!B$18,1)),SUM(OFFSET(I1195,0,0,-ROW(),1))/SUM(OFFSET(J1195,0,0,-ROW(),1)))</f>
        <v>1.3730772022751188</v>
      </c>
      <c r="L1195" s="35" t="str">
        <f ca="1">(IF(K1195&gt;计算结果!B$19,"卖",IF(K1195&lt;计算结果!B$20,"买",'000300'!L1194)))</f>
        <v>买</v>
      </c>
      <c r="M1195" s="4" t="str">
        <f t="shared" ca="1" si="55"/>
        <v/>
      </c>
      <c r="N1195" s="3">
        <f ca="1">IF(L1194="买",E1195/E1194-1,0)-IF(M1195=1,计算结果!B$17,0)</f>
        <v>1.0250419143851275E-2</v>
      </c>
      <c r="O1195" s="2">
        <f t="shared" ca="1" si="56"/>
        <v>3.7993509654794009</v>
      </c>
      <c r="P1195" s="3">
        <f ca="1">1-O1195/MAX(O$2:O1195)</f>
        <v>0.38791771591914537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2">
        <v>505.28571428571422</v>
      </c>
      <c r="J1196" s="32">
        <v>374.28571428571422</v>
      </c>
      <c r="K1196" s="34">
        <f ca="1">IF(ROW()&gt;计算结果!B$18+1,SUM(OFFSET(I1196,0,0,-计算结果!B$18,1))/SUM(OFFSET(J1196,0,0,-计算结果!B$18,1)),SUM(OFFSET(I1196,0,0,-ROW(),1))/SUM(OFFSET(J1196,0,0,-ROW(),1)))</f>
        <v>1.3910144142451404</v>
      </c>
      <c r="L1196" s="35" t="str">
        <f ca="1">(IF(K1196&gt;计算结果!B$19,"卖",IF(K1196&lt;计算结果!B$20,"买",'000300'!L1195)))</f>
        <v>买</v>
      </c>
      <c r="M1196" s="4" t="str">
        <f t="shared" ca="1" si="55"/>
        <v/>
      </c>
      <c r="N1196" s="3">
        <f ca="1">IF(L1195="买",E1196/E1195-1,0)-IF(M1196=1,计算结果!B$17,0)</f>
        <v>-1.7929964723836234E-3</v>
      </c>
      <c r="O1196" s="2">
        <f t="shared" ca="1" si="56"/>
        <v>3.7925387426009491</v>
      </c>
      <c r="P1196" s="3">
        <f ca="1">1-O1196/MAX(O$2:O1196)</f>
        <v>0.38901517729531088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2">
        <v>197.6901408450704</v>
      </c>
      <c r="J1197" s="32">
        <v>681.69014084507035</v>
      </c>
      <c r="K1197" s="34">
        <f ca="1">IF(ROW()&gt;计算结果!B$18+1,SUM(OFFSET(I1197,0,0,-计算结果!B$18,1))/SUM(OFFSET(J1197,0,0,-计算结果!B$18,1)),SUM(OFFSET(I1197,0,0,-ROW(),1))/SUM(OFFSET(J1197,0,0,-ROW(),1)))</f>
        <v>1.3154724764921293</v>
      </c>
      <c r="L1197" s="35" t="str">
        <f ca="1">(IF(K1197&gt;计算结果!B$19,"卖",IF(K1197&lt;计算结果!B$20,"买",'000300'!L1196)))</f>
        <v>买</v>
      </c>
      <c r="M1197" s="4" t="str">
        <f t="shared" ca="1" si="55"/>
        <v/>
      </c>
      <c r="N1197" s="3">
        <f ca="1">IF(L1196="买",E1197/E1196-1,0)-IF(M1197=1,计算结果!B$17,0)</f>
        <v>1.4651004767633369E-2</v>
      </c>
      <c r="O1197" s="2">
        <f t="shared" ca="1" si="56"/>
        <v>3.84810324580023</v>
      </c>
      <c r="P1197" s="3">
        <f ca="1">1-O1197/MAX(O$2:O1197)</f>
        <v>0.38006363574491286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2">
        <v>751.07822410147992</v>
      </c>
      <c r="J1198" s="32">
        <v>131.07822410147992</v>
      </c>
      <c r="K1198" s="34">
        <f ca="1">IF(ROW()&gt;计算结果!B$18+1,SUM(OFFSET(I1198,0,0,-计算结果!B$18,1))/SUM(OFFSET(J1198,0,0,-计算结果!B$18,1)),SUM(OFFSET(I1198,0,0,-ROW(),1))/SUM(OFFSET(J1198,0,0,-ROW(),1)))</f>
        <v>1.3961275185695503</v>
      </c>
      <c r="L1198" s="35" t="str">
        <f ca="1">(IF(K1198&gt;计算结果!B$19,"卖",IF(K1198&lt;计算结果!B$20,"买",'000300'!L1197)))</f>
        <v>买</v>
      </c>
      <c r="M1198" s="4" t="str">
        <f t="shared" ca="1" si="55"/>
        <v/>
      </c>
      <c r="N1198" s="3">
        <f ca="1">IF(L1197="买",E1198/E1197-1,0)-IF(M1198=1,计算结果!B$17,0)</f>
        <v>6.9548701931390067E-3</v>
      </c>
      <c r="O1198" s="2">
        <f t="shared" ca="1" si="56"/>
        <v>3.8748663043645677</v>
      </c>
      <c r="P1198" s="3">
        <f ca="1">1-O1198/MAX(O$2:O1198)</f>
        <v>0.37575205880351215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2">
        <v>307.56521739130443</v>
      </c>
      <c r="J1199" s="32">
        <v>569.56521739130449</v>
      </c>
      <c r="K1199" s="34">
        <f ca="1">IF(ROW()&gt;计算结果!B$18+1,SUM(OFFSET(I1199,0,0,-计算结果!B$18,1))/SUM(OFFSET(J1199,0,0,-计算结果!B$18,1)),SUM(OFFSET(I1199,0,0,-ROW(),1))/SUM(OFFSET(J1199,0,0,-ROW(),1)))</f>
        <v>1.3606378416813527</v>
      </c>
      <c r="L1199" s="35" t="str">
        <f ca="1">(IF(K1199&gt;计算结果!B$19,"卖",IF(K1199&lt;计算结果!B$20,"买",'000300'!L1198)))</f>
        <v>买</v>
      </c>
      <c r="M1199" s="4" t="str">
        <f t="shared" ca="1" si="55"/>
        <v/>
      </c>
      <c r="N1199" s="3">
        <f ca="1">IF(L1198="买",E1199/E1198-1,0)-IF(M1199=1,计算结果!B$17,0)</f>
        <v>-1.2213703006135446E-2</v>
      </c>
      <c r="O1199" s="2">
        <f t="shared" ca="1" si="56"/>
        <v>3.8275398381345771</v>
      </c>
      <c r="P1199" s="3">
        <f ca="1">1-O1199/MAX(O$2:O1199)</f>
        <v>0.38337643775947761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2">
        <v>157.1012658227848</v>
      </c>
      <c r="J1200" s="32">
        <v>748.10126582278485</v>
      </c>
      <c r="K1200" s="34">
        <f ca="1">IF(ROW()&gt;计算结果!B$18+1,SUM(OFFSET(I1200,0,0,-计算结果!B$18,1))/SUM(OFFSET(J1200,0,0,-计算结果!B$18,1)),SUM(OFFSET(I1200,0,0,-ROW(),1))/SUM(OFFSET(J1200,0,0,-ROW(),1)))</f>
        <v>1.3640583295886239</v>
      </c>
      <c r="L1200" s="35" t="str">
        <f ca="1">(IF(K1200&gt;计算结果!B$19,"卖",IF(K1200&lt;计算结果!B$20,"买",'000300'!L1199)))</f>
        <v>买</v>
      </c>
      <c r="M1200" s="4" t="str">
        <f t="shared" ca="1" si="55"/>
        <v/>
      </c>
      <c r="N1200" s="3">
        <f ca="1">IF(L1199="买",E1200/E1199-1,0)-IF(M1200=1,计算结果!B$17,0)</f>
        <v>-1.9188635824305633E-2</v>
      </c>
      <c r="O1200" s="2">
        <f t="shared" ca="1" si="56"/>
        <v>3.7540945700775912</v>
      </c>
      <c r="P1200" s="3">
        <f ca="1">1-O1200/MAX(O$2:O1200)</f>
        <v>0.39520860273599701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2">
        <v>657.91866028708137</v>
      </c>
      <c r="J1201" s="32">
        <v>212.91866028708137</v>
      </c>
      <c r="K1201" s="34">
        <f ca="1">IF(ROW()&gt;计算结果!B$18+1,SUM(OFFSET(I1201,0,0,-计算结果!B$18,1))/SUM(OFFSET(J1201,0,0,-计算结果!B$18,1)),SUM(OFFSET(I1201,0,0,-ROW(),1))/SUM(OFFSET(J1201,0,0,-ROW(),1)))</f>
        <v>1.4355637628293412</v>
      </c>
      <c r="L1201" s="35" t="str">
        <f ca="1">(IF(K1201&gt;计算结果!B$19,"卖",IF(K1201&lt;计算结果!B$20,"买",'000300'!L1200)))</f>
        <v>买</v>
      </c>
      <c r="M1201" s="4" t="str">
        <f t="shared" ca="1" si="55"/>
        <v/>
      </c>
      <c r="N1201" s="3">
        <f ca="1">IF(L1200="买",E1201/E1200-1,0)-IF(M1201=1,计算结果!B$17,0)</f>
        <v>6.4031869640566175E-3</v>
      </c>
      <c r="O1201" s="2">
        <f t="shared" ca="1" si="56"/>
        <v>3.7781327394905477</v>
      </c>
      <c r="P1201" s="3">
        <f ca="1">1-O1201/MAX(O$2:O1201)</f>
        <v>0.39133601034506249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2">
        <v>339.70588235294122</v>
      </c>
      <c r="J1202" s="32">
        <v>514.70588235294122</v>
      </c>
      <c r="K1202" s="34">
        <f ca="1">IF(ROW()&gt;计算结果!B$18+1,SUM(OFFSET(I1202,0,0,-计算结果!B$18,1))/SUM(OFFSET(J1202,0,0,-计算结果!B$18,1)),SUM(OFFSET(I1202,0,0,-ROW(),1))/SUM(OFFSET(J1202,0,0,-ROW(),1)))</f>
        <v>1.4405006267431648</v>
      </c>
      <c r="L1202" s="35" t="str">
        <f ca="1">(IF(K1202&gt;计算结果!B$19,"卖",IF(K1202&lt;计算结果!B$20,"买",'000300'!L1201)))</f>
        <v>买</v>
      </c>
      <c r="M1202" s="4" t="str">
        <f t="shared" ca="1" si="55"/>
        <v/>
      </c>
      <c r="N1202" s="3">
        <f ca="1">IF(L1201="买",E1202/E1201-1,0)-IF(M1202=1,计算结果!B$17,0)</f>
        <v>-6.2059017566606922E-4</v>
      </c>
      <c r="O1202" s="2">
        <f t="shared" ca="1" si="56"/>
        <v>3.7757880674300575</v>
      </c>
      <c r="P1202" s="3">
        <f ca="1">1-O1202/MAX(O$2:O1202)</f>
        <v>0.39171374123732405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2">
        <v>328.5</v>
      </c>
      <c r="J1203" s="32">
        <v>547.5</v>
      </c>
      <c r="K1203" s="34">
        <f ca="1">IF(ROW()&gt;计算结果!B$18+1,SUM(OFFSET(I1203,0,0,-计算结果!B$18,1))/SUM(OFFSET(J1203,0,0,-计算结果!B$18,1)),SUM(OFFSET(I1203,0,0,-ROW(),1))/SUM(OFFSET(J1203,0,0,-ROW(),1)))</f>
        <v>1.4471202679836306</v>
      </c>
      <c r="L1203" s="35" t="str">
        <f ca="1">(IF(K1203&gt;计算结果!B$19,"卖",IF(K1203&lt;计算结果!B$20,"买",'000300'!L1202)))</f>
        <v>买</v>
      </c>
      <c r="M1203" s="4" t="str">
        <f t="shared" ca="1" si="55"/>
        <v/>
      </c>
      <c r="N1203" s="3">
        <f ca="1">IF(L1202="买",E1203/E1202-1,0)-IF(M1203=1,计算结果!B$17,0)</f>
        <v>1.0553787111680535E-2</v>
      </c>
      <c r="O1203" s="2">
        <f t="shared" ca="1" si="56"/>
        <v>3.8156369308725377</v>
      </c>
      <c r="P1203" s="3">
        <f ca="1">1-O1203/MAX(O$2:O1203)</f>
        <v>0.3852940175593822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2">
        <v>446.33333333333297</v>
      </c>
      <c r="J1204" s="32">
        <v>433.33333333333297</v>
      </c>
      <c r="K1204" s="34">
        <f ca="1">IF(ROW()&gt;计算结果!B$18+1,SUM(OFFSET(I1204,0,0,-计算结果!B$18,1))/SUM(OFFSET(J1204,0,0,-计算结果!B$18,1)),SUM(OFFSET(I1204,0,0,-ROW(),1))/SUM(OFFSET(J1204,0,0,-ROW(),1)))</f>
        <v>1.4952179694849597</v>
      </c>
      <c r="L1204" s="35" t="str">
        <f ca="1">(IF(K1204&gt;计算结果!B$19,"卖",IF(K1204&lt;计算结果!B$20,"买",'000300'!L1203)))</f>
        <v>买</v>
      </c>
      <c r="M1204" s="4" t="str">
        <f t="shared" ca="1" si="55"/>
        <v/>
      </c>
      <c r="N1204" s="3">
        <f ca="1">IF(L1203="买",E1204/E1203-1,0)-IF(M1204=1,计算结果!B$17,0)</f>
        <v>-8.1406131063593845E-3</v>
      </c>
      <c r="O1204" s="2">
        <f t="shared" ca="1" si="56"/>
        <v>3.7845753068639678</v>
      </c>
      <c r="P1204" s="3">
        <f ca="1">1-O1204/MAX(O$2:O1204)</f>
        <v>0.39029810113659591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2">
        <v>311.66666666666669</v>
      </c>
      <c r="J1205" s="32">
        <v>566.66666666666674</v>
      </c>
      <c r="K1205" s="34">
        <f ca="1">IF(ROW()&gt;计算结果!B$18+1,SUM(OFFSET(I1205,0,0,-计算结果!B$18,1))/SUM(OFFSET(J1205,0,0,-计算结果!B$18,1)),SUM(OFFSET(I1205,0,0,-ROW(),1))/SUM(OFFSET(J1205,0,0,-ROW(),1)))</f>
        <v>1.5164897945260019</v>
      </c>
      <c r="L1205" s="35" t="str">
        <f ca="1">(IF(K1205&gt;计算结果!B$19,"卖",IF(K1205&lt;计算结果!B$20,"买",'000300'!L1204)))</f>
        <v>买</v>
      </c>
      <c r="M1205" s="4" t="str">
        <f t="shared" ca="1" si="55"/>
        <v/>
      </c>
      <c r="N1205" s="3">
        <f ca="1">IF(L1204="买",E1205/E1204-1,0)-IF(M1205=1,计算结果!B$17,0)</f>
        <v>-6.3125463952625749E-3</v>
      </c>
      <c r="O1205" s="2">
        <f t="shared" ca="1" si="56"/>
        <v>3.7606849996530238</v>
      </c>
      <c r="P1205" s="3">
        <f ca="1">1-O1205/MAX(O$2:O1205)</f>
        <v>0.39414687266045079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2">
        <v>81.666666666666671</v>
      </c>
      <c r="J1206" s="32">
        <v>816.66666666666663</v>
      </c>
      <c r="K1206" s="34">
        <f ca="1">IF(ROW()&gt;计算结果!B$18+1,SUM(OFFSET(I1206,0,0,-计算结果!B$18,1))/SUM(OFFSET(J1206,0,0,-计算结果!B$18,1)),SUM(OFFSET(I1206,0,0,-ROW(),1))/SUM(OFFSET(J1206,0,0,-ROW(),1)))</f>
        <v>1.4332763655496978</v>
      </c>
      <c r="L1206" s="35" t="str">
        <f ca="1">(IF(K1206&gt;计算结果!B$19,"卖",IF(K1206&lt;计算结果!B$20,"买",'000300'!L1205)))</f>
        <v>买</v>
      </c>
      <c r="M1206" s="4" t="str">
        <f t="shared" ca="1" si="55"/>
        <v/>
      </c>
      <c r="N1206" s="3">
        <f ca="1">IF(L1205="买",E1206/E1205-1,0)-IF(M1206=1,计算结果!B$17,0)</f>
        <v>-2.2627446134489526E-2</v>
      </c>
      <c r="O1206" s="2">
        <f t="shared" ca="1" si="56"/>
        <v>3.6755903023945922</v>
      </c>
      <c r="P1206" s="3">
        <f ca="1">1-O1206/MAX(O$2:O1206)</f>
        <v>0.40785578166473846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2">
        <v>58.784946236559144</v>
      </c>
      <c r="J1207" s="32">
        <v>839.78494623655911</v>
      </c>
      <c r="K1207" s="34">
        <f ca="1">IF(ROW()&gt;计算结果!B$18+1,SUM(OFFSET(I1207,0,0,-计算结果!B$18,1))/SUM(OFFSET(J1207,0,0,-计算结果!B$18,1)),SUM(OFFSET(I1207,0,0,-ROW(),1))/SUM(OFFSET(J1207,0,0,-ROW(),1)))</f>
        <v>1.3338604370304923</v>
      </c>
      <c r="L1207" s="35" t="str">
        <f ca="1">(IF(K1207&gt;计算结果!B$19,"卖",IF(K1207&lt;计算结果!B$20,"买",'000300'!L1206)))</f>
        <v>买</v>
      </c>
      <c r="M1207" s="4" t="str">
        <f t="shared" ca="1" si="55"/>
        <v/>
      </c>
      <c r="N1207" s="3">
        <f ca="1">IF(L1206="买",E1207/E1206-1,0)-IF(M1207=1,计算结果!B$17,0)</f>
        <v>-2.5404077410456583E-2</v>
      </c>
      <c r="O1207" s="2">
        <f t="shared" ca="1" si="56"/>
        <v>3.5822153218234365</v>
      </c>
      <c r="P1207" s="3">
        <f ca="1">1-O1207/MAX(O$2:O1207)</f>
        <v>0.42289865922548175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2">
        <v>720.919540229885</v>
      </c>
      <c r="J1208" s="32">
        <v>160.919540229885</v>
      </c>
      <c r="K1208" s="34">
        <f ca="1">IF(ROW()&gt;计算结果!B$18+1,SUM(OFFSET(I1208,0,0,-计算结果!B$18,1))/SUM(OFFSET(J1208,0,0,-计算结果!B$18,1)),SUM(OFFSET(I1208,0,0,-ROW(),1))/SUM(OFFSET(J1208,0,0,-ROW(),1)))</f>
        <v>1.3661141366862644</v>
      </c>
      <c r="L1208" s="35" t="str">
        <f ca="1">(IF(K1208&gt;计算结果!B$19,"卖",IF(K1208&lt;计算结果!B$20,"买",'000300'!L1207)))</f>
        <v>买</v>
      </c>
      <c r="M1208" s="4" t="str">
        <f t="shared" ca="1" si="55"/>
        <v/>
      </c>
      <c r="N1208" s="3">
        <f ca="1">IF(L1207="买",E1208/E1207-1,0)-IF(M1208=1,计算结果!B$17,0)</f>
        <v>1.4387895298577646E-3</v>
      </c>
      <c r="O1208" s="2">
        <f t="shared" ca="1" si="56"/>
        <v>3.5873693757221723</v>
      </c>
      <c r="P1208" s="3">
        <f ca="1">1-O1208/MAX(O$2:O1208)</f>
        <v>0.42206833185870851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2">
        <v>95.045454545454547</v>
      </c>
      <c r="J1209" s="32">
        <v>792.0454545454545</v>
      </c>
      <c r="K1209" s="34">
        <f ca="1">IF(ROW()&gt;计算结果!B$18+1,SUM(OFFSET(I1209,0,0,-计算结果!B$18,1))/SUM(OFFSET(J1209,0,0,-计算结果!B$18,1)),SUM(OFFSET(I1209,0,0,-ROW(),1))/SUM(OFFSET(J1209,0,0,-ROW(),1)))</f>
        <v>1.2791210503524062</v>
      </c>
      <c r="L1209" s="35" t="str">
        <f ca="1">(IF(K1209&gt;计算结果!B$19,"卖",IF(K1209&lt;计算结果!B$20,"买",'000300'!L1208)))</f>
        <v>买</v>
      </c>
      <c r="M1209" s="4" t="str">
        <f t="shared" ca="1" si="55"/>
        <v/>
      </c>
      <c r="N1209" s="3">
        <f ca="1">IF(L1208="买",E1209/E1208-1,0)-IF(M1209=1,计算结果!B$17,0)</f>
        <v>-2.6814892451908046E-2</v>
      </c>
      <c r="O1209" s="2">
        <f t="shared" ca="1" si="56"/>
        <v>3.4911744517269137</v>
      </c>
      <c r="P1209" s="3">
        <f ca="1">1-O1209/MAX(O$2:O1209)</f>
        <v>0.43756550738446909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2">
        <v>792.06703910614522</v>
      </c>
      <c r="J1210" s="32">
        <v>97.067039106145216</v>
      </c>
      <c r="K1210" s="34">
        <f ca="1">IF(ROW()&gt;计算结果!B$18+1,SUM(OFFSET(I1210,0,0,-计算结果!B$18,1))/SUM(OFFSET(J1210,0,0,-计算结果!B$18,1)),SUM(OFFSET(I1210,0,0,-ROW(),1))/SUM(OFFSET(J1210,0,0,-ROW(),1)))</f>
        <v>1.2933486942288268</v>
      </c>
      <c r="L1210" s="35" t="str">
        <f ca="1">(IF(K1210&gt;计算结果!B$19,"卖",IF(K1210&lt;计算结果!B$20,"买",'000300'!L1209)))</f>
        <v>买</v>
      </c>
      <c r="M1210" s="4" t="str">
        <f t="shared" ca="1" si="55"/>
        <v/>
      </c>
      <c r="N1210" s="3">
        <f ca="1">IF(L1209="买",E1210/E1209-1,0)-IF(M1210=1,计算结果!B$17,0)</f>
        <v>9.3600440472660917E-3</v>
      </c>
      <c r="O1210" s="2">
        <f t="shared" ca="1" si="56"/>
        <v>3.5238519983717675</v>
      </c>
      <c r="P1210" s="3">
        <f ca="1">1-O1210/MAX(O$2:O1210)</f>
        <v>0.43230109575988596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2">
        <v>883</v>
      </c>
      <c r="J1211" s="32">
        <v>5</v>
      </c>
      <c r="K1211" s="34">
        <f ca="1">IF(ROW()&gt;计算结果!B$18+1,SUM(OFFSET(I1211,0,0,-计算结果!B$18,1))/SUM(OFFSET(J1211,0,0,-计算结果!B$18,1)),SUM(OFFSET(I1211,0,0,-ROW(),1))/SUM(OFFSET(J1211,0,0,-ROW(),1)))</f>
        <v>1.3446755148221021</v>
      </c>
      <c r="L1211" s="35" t="str">
        <f ca="1">(IF(K1211&gt;计算结果!B$19,"卖",IF(K1211&lt;计算结果!B$20,"买",'000300'!L1210)))</f>
        <v>买</v>
      </c>
      <c r="M1211" s="4" t="str">
        <f t="shared" ca="1" si="55"/>
        <v/>
      </c>
      <c r="N1211" s="3">
        <f ca="1">IF(L1210="买",E1211/E1210-1,0)-IF(M1211=1,计算结果!B$17,0)</f>
        <v>3.0673044645854297E-2</v>
      </c>
      <c r="O1211" s="2">
        <f t="shared" ca="1" si="56"/>
        <v>3.6319392680432077</v>
      </c>
      <c r="P1211" s="3">
        <f ca="1">1-O1211/MAX(O$2:O1211)</f>
        <v>0.41488804192472639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2">
        <v>479.76923076923072</v>
      </c>
      <c r="J1212" s="32">
        <v>380.76923076923072</v>
      </c>
      <c r="K1212" s="34">
        <f ca="1">IF(ROW()&gt;计算结果!B$18+1,SUM(OFFSET(I1212,0,0,-计算结果!B$18,1))/SUM(OFFSET(J1212,0,0,-计算结果!B$18,1)),SUM(OFFSET(I1212,0,0,-ROW(),1))/SUM(OFFSET(J1212,0,0,-ROW(),1)))</f>
        <v>1.3541668609493551</v>
      </c>
      <c r="L1212" s="35" t="str">
        <f ca="1">(IF(K1212&gt;计算结果!B$19,"卖",IF(K1212&lt;计算结果!B$20,"买",'000300'!L1211)))</f>
        <v>买</v>
      </c>
      <c r="M1212" s="4" t="str">
        <f t="shared" ca="1" si="55"/>
        <v/>
      </c>
      <c r="N1212" s="3">
        <f ca="1">IF(L1211="买",E1212/E1211-1,0)-IF(M1212=1,计算结果!B$17,0)</f>
        <v>-4.0827958427600564E-3</v>
      </c>
      <c r="O1212" s="2">
        <f t="shared" ca="1" si="56"/>
        <v>3.6171108014984839</v>
      </c>
      <c r="P1212" s="3">
        <f ca="1">1-O1212/MAX(O$2:O1212)</f>
        <v>0.41727693459470527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2">
        <v>819.00908574673485</v>
      </c>
      <c r="J1213" s="32">
        <v>44.009085746734854</v>
      </c>
      <c r="K1213" s="34">
        <f ca="1">IF(ROW()&gt;计算结果!B$18+1,SUM(OFFSET(I1213,0,0,-计算结果!B$18,1))/SUM(OFFSET(J1213,0,0,-计算结果!B$18,1)),SUM(OFFSET(I1213,0,0,-ROW(),1))/SUM(OFFSET(J1213,0,0,-ROW(),1)))</f>
        <v>1.3507192979370979</v>
      </c>
      <c r="L1213" s="35" t="str">
        <f ca="1">(IF(K1213&gt;计算结果!B$19,"卖",IF(K1213&lt;计算结果!B$20,"买",'000300'!L1212)))</f>
        <v>买</v>
      </c>
      <c r="M1213" s="4" t="str">
        <f t="shared" ca="1" si="55"/>
        <v/>
      </c>
      <c r="N1213" s="3">
        <f ca="1">IF(L1212="买",E1213/E1212-1,0)-IF(M1213=1,计算结果!B$17,0)</f>
        <v>1.566523981102419E-2</v>
      </c>
      <c r="O1213" s="2">
        <f t="shared" ca="1" si="56"/>
        <v>3.6737737096270036</v>
      </c>
      <c r="P1213" s="3">
        <f ca="1">1-O1213/MAX(O$2:O1213)</f>
        <v>0.40814843803171619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2">
        <v>480.99999999999994</v>
      </c>
      <c r="J1214" s="32">
        <v>369.99999999999994</v>
      </c>
      <c r="K1214" s="34">
        <f ca="1">IF(ROW()&gt;计算结果!B$18+1,SUM(OFFSET(I1214,0,0,-计算结果!B$18,1))/SUM(OFFSET(J1214,0,0,-计算结果!B$18,1)),SUM(OFFSET(I1214,0,0,-ROW(),1))/SUM(OFFSET(J1214,0,0,-ROW(),1)))</f>
        <v>1.3231374578044375</v>
      </c>
      <c r="L1214" s="35" t="str">
        <f ca="1">(IF(K1214&gt;计算结果!B$19,"卖",IF(K1214&lt;计算结果!B$20,"买",'000300'!L1213)))</f>
        <v>买</v>
      </c>
      <c r="M1214" s="4" t="str">
        <f t="shared" ca="1" si="55"/>
        <v/>
      </c>
      <c r="N1214" s="3">
        <f ca="1">IF(L1213="买",E1214/E1213-1,0)-IF(M1214=1,计算结果!B$17,0)</f>
        <v>6.4138131283366651E-3</v>
      </c>
      <c r="O1214" s="2">
        <f t="shared" ca="1" si="56"/>
        <v>3.6973366076763474</v>
      </c>
      <c r="P1214" s="3">
        <f ca="1">1-O1214/MAX(O$2:O1214)</f>
        <v>0.40435241271353739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2">
        <v>359.59259259259261</v>
      </c>
      <c r="J1215" s="32">
        <v>492.59259259259261</v>
      </c>
      <c r="K1215" s="34">
        <f ca="1">IF(ROW()&gt;计算结果!B$18+1,SUM(OFFSET(I1215,0,0,-计算结果!B$18,1))/SUM(OFFSET(J1215,0,0,-计算结果!B$18,1)),SUM(OFFSET(I1215,0,0,-ROW(),1))/SUM(OFFSET(J1215,0,0,-ROW(),1)))</f>
        <v>1.3377246304638952</v>
      </c>
      <c r="L1215" s="35" t="str">
        <f ca="1">(IF(K1215&gt;计算结果!B$19,"卖",IF(K1215&lt;计算结果!B$20,"买",'000300'!L1214)))</f>
        <v>买</v>
      </c>
      <c r="M1215" s="4" t="str">
        <f t="shared" ca="1" si="55"/>
        <v/>
      </c>
      <c r="N1215" s="3">
        <f ca="1">IF(L1214="买",E1215/E1214-1,0)-IF(M1215=1,计算结果!B$17,0)</f>
        <v>1.6602204105417906E-2</v>
      </c>
      <c r="O1215" s="2">
        <f t="shared" ca="1" si="56"/>
        <v>3.7587205446834235</v>
      </c>
      <c r="P1215" s="3">
        <f ca="1">1-O1215/MAX(O$2:O1215)</f>
        <v>0.39446334989450782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2">
        <v>668.76923076923072</v>
      </c>
      <c r="J1216" s="32">
        <v>185.76923076923072</v>
      </c>
      <c r="K1216" s="34">
        <f ca="1">IF(ROW()&gt;计算结果!B$18+1,SUM(OFFSET(I1216,0,0,-计算结果!B$18,1))/SUM(OFFSET(J1216,0,0,-计算结果!B$18,1)),SUM(OFFSET(I1216,0,0,-ROW(),1))/SUM(OFFSET(J1216,0,0,-ROW(),1)))</f>
        <v>1.3699448105416954</v>
      </c>
      <c r="L1216" s="35" t="str">
        <f ca="1">(IF(K1216&gt;计算结果!B$19,"卖",IF(K1216&lt;计算结果!B$20,"买",'000300'!L1215)))</f>
        <v>买</v>
      </c>
      <c r="M1216" s="4" t="str">
        <f t="shared" ca="1" si="55"/>
        <v/>
      </c>
      <c r="N1216" s="3">
        <f ca="1">IF(L1215="买",E1216/E1215-1,0)-IF(M1216=1,计算结果!B$17,0)</f>
        <v>4.7262325576167274E-3</v>
      </c>
      <c r="O1216" s="2">
        <f t="shared" ca="1" si="56"/>
        <v>3.7764851320966892</v>
      </c>
      <c r="P1216" s="3">
        <f ca="1">1-O1216/MAX(O$2:O1216)</f>
        <v>0.39160144286394916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2">
        <v>375</v>
      </c>
      <c r="J1217" s="32">
        <v>500</v>
      </c>
      <c r="K1217" s="34">
        <f ca="1">IF(ROW()&gt;计算结果!B$18+1,SUM(OFFSET(I1217,0,0,-计算结果!B$18,1))/SUM(OFFSET(J1217,0,0,-计算结果!B$18,1)),SUM(OFFSET(I1217,0,0,-ROW(),1))/SUM(OFFSET(J1217,0,0,-ROW(),1)))</f>
        <v>1.3235642969362664</v>
      </c>
      <c r="L1217" s="35" t="str">
        <f ca="1">(IF(K1217&gt;计算结果!B$19,"卖",IF(K1217&lt;计算结果!B$20,"买",'000300'!L1216)))</f>
        <v>买</v>
      </c>
      <c r="M1217" s="4" t="str">
        <f t="shared" ca="1" si="55"/>
        <v/>
      </c>
      <c r="N1217" s="3">
        <f ca="1">IF(L1216="买",E1217/E1216-1,0)-IF(M1217=1,计算结果!B$17,0)</f>
        <v>-1.131253356005002E-2</v>
      </c>
      <c r="O1217" s="2">
        <f t="shared" ca="1" si="56"/>
        <v>3.7337635173008157</v>
      </c>
      <c r="P1217" s="3">
        <f ca="1">1-O1217/MAX(O$2:O1217)</f>
        <v>0.39848397195943663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2">
        <v>605.73913043478262</v>
      </c>
      <c r="J1218" s="32">
        <v>281.73913043478262</v>
      </c>
      <c r="K1218" s="34">
        <f ca="1">IF(ROW()&gt;计算结果!B$18+1,SUM(OFFSET(I1218,0,0,-计算结果!B$18,1))/SUM(OFFSET(J1218,0,0,-计算结果!B$18,1)),SUM(OFFSET(I1218,0,0,-ROW(),1))/SUM(OFFSET(J1218,0,0,-ROW(),1)))</f>
        <v>1.3491075513653383</v>
      </c>
      <c r="L1218" s="35" t="str">
        <f ca="1">(IF(K1218&gt;计算结果!B$19,"卖",IF(K1218&lt;计算结果!B$20,"买",'000300'!L1217)))</f>
        <v>买</v>
      </c>
      <c r="M1218" s="4" t="str">
        <f t="shared" ca="1" si="55"/>
        <v/>
      </c>
      <c r="N1218" s="3">
        <f ca="1">IF(L1217="买",E1218/E1217-1,0)-IF(M1218=1,计算结果!B$17,0)</f>
        <v>8.1493990490011381E-3</v>
      </c>
      <c r="O1218" s="2">
        <f t="shared" ca="1" si="56"/>
        <v>3.764191446157902</v>
      </c>
      <c r="P1218" s="3">
        <f ca="1">1-O1218/MAX(O$2:O1218)</f>
        <v>0.39358197781256399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2">
        <v>359.12500000000006</v>
      </c>
      <c r="J1219" s="32">
        <v>528.125</v>
      </c>
      <c r="K1219" s="34">
        <f ca="1">IF(ROW()&gt;计算结果!B$18+1,SUM(OFFSET(I1219,0,0,-计算结果!B$18,1))/SUM(OFFSET(J1219,0,0,-计算结果!B$18,1)),SUM(OFFSET(I1219,0,0,-ROW(),1))/SUM(OFFSET(J1219,0,0,-ROW(),1)))</f>
        <v>1.3808416993325281</v>
      </c>
      <c r="L1219" s="35" t="str">
        <f ca="1">(IF(K1219&gt;计算结果!B$19,"卖",IF(K1219&lt;计算结果!B$20,"买",'000300'!L1218)))</f>
        <v>买</v>
      </c>
      <c r="M1219" s="4" t="str">
        <f t="shared" ca="1" si="55"/>
        <v/>
      </c>
      <c r="N1219" s="3">
        <f ca="1">IF(L1218="买",E1219/E1218-1,0)-IF(M1219=1,计算结果!B$17,0)</f>
        <v>-6.2597501711540993E-3</v>
      </c>
      <c r="O1219" s="2">
        <f t="shared" ca="1" si="56"/>
        <v>3.7406285481085582</v>
      </c>
      <c r="P1219" s="3">
        <f ca="1">1-O1219/MAX(O$2:O1219)</f>
        <v>0.39737800313074267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2">
        <v>110.53488372093024</v>
      </c>
      <c r="J1220" s="32">
        <v>789.53488372093022</v>
      </c>
      <c r="K1220" s="34">
        <f ca="1">IF(ROW()&gt;计算结果!B$18+1,SUM(OFFSET(I1220,0,0,-计算结果!B$18,1))/SUM(OFFSET(J1220,0,0,-计算结果!B$18,1)),SUM(OFFSET(I1220,0,0,-ROW(),1))/SUM(OFFSET(J1220,0,0,-ROW(),1)))</f>
        <v>1.3153866903845479</v>
      </c>
      <c r="L1220" s="35" t="str">
        <f ca="1">(IF(K1220&gt;计算结果!B$19,"卖",IF(K1220&lt;计算结果!B$20,"买",'000300'!L1219)))</f>
        <v>买</v>
      </c>
      <c r="M1220" s="4" t="str">
        <f t="shared" ref="M1220:M1283" ca="1" si="58">IF(L1219&lt;&gt;L1220,1,"")</f>
        <v/>
      </c>
      <c r="N1220" s="3">
        <f ca="1">IF(L1219="买",E1220/E1219-1,0)-IF(M1220=1,计算结果!B$17,0)</f>
        <v>-1.9840586380102332E-2</v>
      </c>
      <c r="O1220" s="2">
        <f t="shared" ref="O1220:O1283" ca="1" si="59">IFERROR(O1219*(1+N1220),O1219)</f>
        <v>3.6664122842839335</v>
      </c>
      <c r="P1220" s="3">
        <f ca="1">1-O1220/MAX(O$2:O1220)</f>
        <v>0.40933437691417696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2">
        <v>660.15686274509801</v>
      </c>
      <c r="J1221" s="32">
        <v>217.15686274509801</v>
      </c>
      <c r="K1221" s="34">
        <f ca="1">IF(ROW()&gt;计算结果!B$18+1,SUM(OFFSET(I1221,0,0,-计算结果!B$18,1))/SUM(OFFSET(J1221,0,0,-计算结果!B$18,1)),SUM(OFFSET(I1221,0,0,-ROW(),1))/SUM(OFFSET(J1221,0,0,-ROW(),1)))</f>
        <v>1.382437516142635</v>
      </c>
      <c r="L1221" s="35" t="str">
        <f ca="1">(IF(K1221&gt;计算结果!B$19,"卖",IF(K1221&lt;计算结果!B$20,"买",'000300'!L1220)))</f>
        <v>买</v>
      </c>
      <c r="M1221" s="4" t="str">
        <f t="shared" ca="1" si="58"/>
        <v/>
      </c>
      <c r="N1221" s="3">
        <f ca="1">IF(L1220="买",E1221/E1220-1,0)-IF(M1221=1,计算结果!B$17,0)</f>
        <v>2.4975082530116488E-3</v>
      </c>
      <c r="O1221" s="2">
        <f t="shared" ca="1" si="59"/>
        <v>3.675569179222876</v>
      </c>
      <c r="P1221" s="3">
        <f ca="1">1-O1221/MAX(O$2:O1221)</f>
        <v>0.40785918464574988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2">
        <v>488.52631578947381</v>
      </c>
      <c r="J1222" s="32">
        <v>410.52631578947381</v>
      </c>
      <c r="K1222" s="34">
        <f ca="1">IF(ROW()&gt;计算结果!B$18+1,SUM(OFFSET(I1222,0,0,-计算结果!B$18,1))/SUM(OFFSET(J1222,0,0,-计算结果!B$18,1)),SUM(OFFSET(I1222,0,0,-ROW(),1))/SUM(OFFSET(J1222,0,0,-ROW(),1)))</f>
        <v>1.3505898695076197</v>
      </c>
      <c r="L1222" s="35" t="str">
        <f ca="1">(IF(K1222&gt;计算结果!B$19,"卖",IF(K1222&lt;计算结果!B$20,"买",'000300'!L1221)))</f>
        <v>买</v>
      </c>
      <c r="M1222" s="4" t="str">
        <f t="shared" ca="1" si="58"/>
        <v/>
      </c>
      <c r="N1222" s="3">
        <f ca="1">IF(L1221="买",E1222/E1221-1,0)-IF(M1222=1,计算结果!B$17,0)</f>
        <v>5.5170352831646063E-4</v>
      </c>
      <c r="O1222" s="2">
        <f t="shared" ca="1" si="59"/>
        <v>3.6775970037076244</v>
      </c>
      <c r="P1222" s="3">
        <f ca="1">1-O1222/MAX(O$2:O1222)</f>
        <v>0.4075324984686588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2">
        <v>817.95991091314033</v>
      </c>
      <c r="J1223" s="32">
        <v>81.959910913140334</v>
      </c>
      <c r="K1223" s="34">
        <f ca="1">IF(ROW()&gt;计算结果!B$18+1,SUM(OFFSET(I1223,0,0,-计算结果!B$18,1))/SUM(OFFSET(J1223,0,0,-计算结果!B$18,1)),SUM(OFFSET(I1223,0,0,-ROW(),1))/SUM(OFFSET(J1223,0,0,-ROW(),1)))</f>
        <v>1.3426300461112477</v>
      </c>
      <c r="L1223" s="35" t="str">
        <f ca="1">(IF(K1223&gt;计算结果!B$19,"卖",IF(K1223&lt;计算结果!B$20,"买",'000300'!L1222)))</f>
        <v>买</v>
      </c>
      <c r="M1223" s="4" t="str">
        <f t="shared" ca="1" si="58"/>
        <v/>
      </c>
      <c r="N1223" s="3">
        <f ca="1">IF(L1222="买",E1223/E1222-1,0)-IF(M1223=1,计算结果!B$17,0)</f>
        <v>1.5183584382763016E-2</v>
      </c>
      <c r="O1223" s="2">
        <f t="shared" ca="1" si="59"/>
        <v>3.7334361081392156</v>
      </c>
      <c r="P1223" s="3">
        <f ca="1">1-O1223/MAX(O$2:O1223)</f>
        <v>0.39853671816511282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2">
        <v>249.45161290322579</v>
      </c>
      <c r="J1224" s="32">
        <v>656.45161290322585</v>
      </c>
      <c r="K1224" s="34">
        <f ca="1">IF(ROW()&gt;计算结果!B$18+1,SUM(OFFSET(I1224,0,0,-计算结果!B$18,1))/SUM(OFFSET(J1224,0,0,-计算结果!B$18,1)),SUM(OFFSET(I1224,0,0,-ROW(),1))/SUM(OFFSET(J1224,0,0,-ROW(),1)))</f>
        <v>1.273087782344263</v>
      </c>
      <c r="L1224" s="35" t="str">
        <f ca="1">(IF(K1224&gt;计算结果!B$19,"卖",IF(K1224&lt;计算结果!B$20,"买",'000300'!L1223)))</f>
        <v>买</v>
      </c>
      <c r="M1224" s="4" t="str">
        <f t="shared" ca="1" si="58"/>
        <v/>
      </c>
      <c r="N1224" s="3">
        <f ca="1">IF(L1223="买",E1224/E1223-1,0)-IF(M1224=1,计算结果!B$17,0)</f>
        <v>-3.2187432813189587E-2</v>
      </c>
      <c r="O1224" s="2">
        <f t="shared" ca="1" si="59"/>
        <v>3.6132663842461485</v>
      </c>
      <c r="P1224" s="3">
        <f ca="1">1-O1224/MAX(O$2:O1224)</f>
        <v>0.41789627713877375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2">
        <v>859.99099099099089</v>
      </c>
      <c r="J1225" s="32">
        <v>40.990990990990895</v>
      </c>
      <c r="K1225" s="34">
        <f ca="1">IF(ROW()&gt;计算结果!B$18+1,SUM(OFFSET(I1225,0,0,-计算结果!B$18,1))/SUM(OFFSET(J1225,0,0,-计算结果!B$18,1)),SUM(OFFSET(I1225,0,0,-ROW(),1))/SUM(OFFSET(J1225,0,0,-ROW(),1)))</f>
        <v>1.3069073706461551</v>
      </c>
      <c r="L1225" s="35" t="str">
        <f ca="1">(IF(K1225&gt;计算结果!B$19,"卖",IF(K1225&lt;计算结果!B$20,"买",'000300'!L1224)))</f>
        <v>买</v>
      </c>
      <c r="M1225" s="4" t="str">
        <f t="shared" ca="1" si="58"/>
        <v/>
      </c>
      <c r="N1225" s="3">
        <f ca="1">IF(L1224="买",E1225/E1224-1,0)-IF(M1225=1,计算结果!B$17,0)</f>
        <v>1.4004103895193021E-2</v>
      </c>
      <c r="O1225" s="2">
        <f t="shared" ca="1" si="59"/>
        <v>3.6638669420921399</v>
      </c>
      <c r="P1225" s="3">
        <f ca="1">1-O1225/MAX(O$2:O1225)</f>
        <v>0.40974443612604661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2">
        <v>549.12676056338034</v>
      </c>
      <c r="J1226" s="32">
        <v>321.12676056338034</v>
      </c>
      <c r="K1226" s="34">
        <f ca="1">IF(ROW()&gt;计算结果!B$18+1,SUM(OFFSET(I1226,0,0,-计算结果!B$18,1))/SUM(OFFSET(J1226,0,0,-计算结果!B$18,1)),SUM(OFFSET(I1226,0,0,-ROW(),1))/SUM(OFFSET(J1226,0,0,-ROW(),1)))</f>
        <v>1.2952796883541942</v>
      </c>
      <c r="L1226" s="35" t="str">
        <f ca="1">(IF(K1226&gt;计算结果!B$19,"卖",IF(K1226&lt;计算结果!B$20,"买",'000300'!L1225)))</f>
        <v>买</v>
      </c>
      <c r="M1226" s="4" t="str">
        <f t="shared" ca="1" si="58"/>
        <v/>
      </c>
      <c r="N1226" s="3">
        <f ca="1">IF(L1225="买",E1226/E1225-1,0)-IF(M1226=1,计算结果!B$17,0)</f>
        <v>3.9463253628513328E-3</v>
      </c>
      <c r="O1226" s="2">
        <f t="shared" ca="1" si="59"/>
        <v>3.6783257531318307</v>
      </c>
      <c r="P1226" s="3">
        <f ca="1">1-O1226/MAX(O$2:O1226)</f>
        <v>0.40741509562376665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2">
        <v>730.18980169971667</v>
      </c>
      <c r="J1227" s="32">
        <v>161.18980169971667</v>
      </c>
      <c r="K1227" s="34">
        <f ca="1">IF(ROW()&gt;计算结果!B$18+1,SUM(OFFSET(I1227,0,0,-计算结果!B$18,1))/SUM(OFFSET(J1227,0,0,-计算结果!B$18,1)),SUM(OFFSET(I1227,0,0,-ROW(),1))/SUM(OFFSET(J1227,0,0,-ROW(),1)))</f>
        <v>1.319816455728831</v>
      </c>
      <c r="L1227" s="35" t="str">
        <f ca="1">(IF(K1227&gt;计算结果!B$19,"卖",IF(K1227&lt;计算结果!B$20,"买",'000300'!L1226)))</f>
        <v>买</v>
      </c>
      <c r="M1227" s="4" t="str">
        <f t="shared" ca="1" si="58"/>
        <v/>
      </c>
      <c r="N1227" s="3">
        <f ca="1">IF(L1226="买",E1227/E1226-1,0)-IF(M1227=1,计算结果!B$17,0)</f>
        <v>5.1511166495346039E-3</v>
      </c>
      <c r="O1227" s="2">
        <f t="shared" ca="1" si="59"/>
        <v>3.6972732381612001</v>
      </c>
      <c r="P1227" s="3">
        <f ca="1">1-O1227/MAX(O$2:O1227)</f>
        <v>0.40436262165657133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2">
        <v>413.66666666666657</v>
      </c>
      <c r="J1228" s="32">
        <v>486.66666666666657</v>
      </c>
      <c r="K1228" s="34">
        <f ca="1">IF(ROW()&gt;计算结果!B$18+1,SUM(OFFSET(I1228,0,0,-计算结果!B$18,1))/SUM(OFFSET(J1228,0,0,-计算结果!B$18,1)),SUM(OFFSET(I1228,0,0,-ROW(),1))/SUM(OFFSET(J1228,0,0,-ROW(),1)))</f>
        <v>1.3013533819156444</v>
      </c>
      <c r="L1228" s="35" t="str">
        <f ca="1">(IF(K1228&gt;计算结果!B$19,"卖",IF(K1228&lt;计算结果!B$20,"买",'000300'!L1227)))</f>
        <v>买</v>
      </c>
      <c r="M1228" s="4" t="str">
        <f t="shared" ca="1" si="58"/>
        <v/>
      </c>
      <c r="N1228" s="3">
        <f ca="1">IF(L1227="买",E1228/E1227-1,0)-IF(M1228=1,计算结果!B$17,0)</f>
        <v>1.9424797467921806E-3</v>
      </c>
      <c r="O1228" s="2">
        <f t="shared" ca="1" si="59"/>
        <v>3.7044551165446848</v>
      </c>
      <c r="P1228" s="3">
        <f ca="1">1-O1228/MAX(O$2:O1228)</f>
        <v>0.40320560811270689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2">
        <v>111.18604651162791</v>
      </c>
      <c r="J1229" s="32">
        <v>794.18604651162786</v>
      </c>
      <c r="K1229" s="34">
        <f ca="1">IF(ROW()&gt;计算结果!B$18+1,SUM(OFFSET(I1229,0,0,-计算结果!B$18,1))/SUM(OFFSET(J1229,0,0,-计算结果!B$18,1)),SUM(OFFSET(I1229,0,0,-ROW(),1))/SUM(OFFSET(J1229,0,0,-ROW(),1)))</f>
        <v>1.2671558910014535</v>
      </c>
      <c r="L1229" s="35" t="str">
        <f ca="1">(IF(K1229&gt;计算结果!B$19,"卖",IF(K1229&lt;计算结果!B$20,"买",'000300'!L1228)))</f>
        <v>买</v>
      </c>
      <c r="M1229" s="4" t="str">
        <f t="shared" ca="1" si="58"/>
        <v/>
      </c>
      <c r="N1229" s="3">
        <f ca="1">IF(L1228="买",E1229/E1228-1,0)-IF(M1229=1,计算结果!B$17,0)</f>
        <v>-3.2231117497462658E-2</v>
      </c>
      <c r="O1229" s="2">
        <f t="shared" ca="1" si="59"/>
        <v>3.5850563884192566</v>
      </c>
      <c r="P1229" s="3">
        <f ca="1">1-O1229/MAX(O$2:O1229)</f>
        <v>0.42244095827945294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2">
        <v>570.51282051282044</v>
      </c>
      <c r="J1230" s="32">
        <v>320.51282051282044</v>
      </c>
      <c r="K1230" s="34">
        <f ca="1">IF(ROW()&gt;计算结果!B$18+1,SUM(OFFSET(I1230,0,0,-计算结果!B$18,1))/SUM(OFFSET(J1230,0,0,-计算结果!B$18,1)),SUM(OFFSET(I1230,0,0,-ROW(),1))/SUM(OFFSET(J1230,0,0,-ROW(),1)))</f>
        <v>1.2745847240201071</v>
      </c>
      <c r="L1230" s="35" t="str">
        <f ca="1">(IF(K1230&gt;计算结果!B$19,"卖",IF(K1230&lt;计算结果!B$20,"买",'000300'!L1229)))</f>
        <v>买</v>
      </c>
      <c r="M1230" s="4" t="str">
        <f t="shared" ca="1" si="58"/>
        <v/>
      </c>
      <c r="N1230" s="3">
        <f ca="1">IF(L1229="买",E1230/E1229-1,0)-IF(M1230=1,计算结果!B$17,0)</f>
        <v>4.1656478407274822E-3</v>
      </c>
      <c r="O1230" s="2">
        <f t="shared" ca="1" si="59"/>
        <v>3.5999904708225614</v>
      </c>
      <c r="P1230" s="3">
        <f ca="1">1-O1230/MAX(O$2:O1230)</f>
        <v>0.42003505070441716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2">
        <v>163.02564102564102</v>
      </c>
      <c r="J1231" s="32">
        <v>741.02564102564099</v>
      </c>
      <c r="K1231" s="34">
        <f ca="1">IF(ROW()&gt;计算结果!B$18+1,SUM(OFFSET(I1231,0,0,-计算结果!B$18,1))/SUM(OFFSET(J1231,0,0,-计算结果!B$18,1)),SUM(OFFSET(I1231,0,0,-ROW(),1))/SUM(OFFSET(J1231,0,0,-ROW(),1)))</f>
        <v>1.2339379795305825</v>
      </c>
      <c r="L1231" s="35" t="str">
        <f ca="1">(IF(K1231&gt;计算结果!B$19,"卖",IF(K1231&lt;计算结果!B$20,"买",'000300'!L1230)))</f>
        <v>买</v>
      </c>
      <c r="M1231" s="4" t="str">
        <f t="shared" ca="1" si="58"/>
        <v/>
      </c>
      <c r="N1231" s="3">
        <f ca="1">IF(L1230="买",E1231/E1230-1,0)-IF(M1231=1,计算结果!B$17,0)</f>
        <v>-1.2430432703450567E-2</v>
      </c>
      <c r="O1231" s="2">
        <f t="shared" ca="1" si="59"/>
        <v>3.555241031541938</v>
      </c>
      <c r="P1231" s="3">
        <f ca="1">1-O1231/MAX(O$2:O1231)</f>
        <v>0.42724426597699605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2">
        <v>176.33333333333334</v>
      </c>
      <c r="J1232" s="32">
        <v>705.33333333333337</v>
      </c>
      <c r="K1232" s="34">
        <f ca="1">IF(ROW()&gt;计算结果!B$18+1,SUM(OFFSET(I1232,0,0,-计算结果!B$18,1))/SUM(OFFSET(J1232,0,0,-计算结果!B$18,1)),SUM(OFFSET(I1232,0,0,-ROW(),1))/SUM(OFFSET(J1232,0,0,-ROW(),1)))</f>
        <v>1.1864273826479343</v>
      </c>
      <c r="L1232" s="35" t="str">
        <f ca="1">(IF(K1232&gt;计算结果!B$19,"卖",IF(K1232&lt;计算结果!B$20,"买",'000300'!L1231)))</f>
        <v>买</v>
      </c>
      <c r="M1232" s="4" t="str">
        <f t="shared" ca="1" si="58"/>
        <v/>
      </c>
      <c r="N1232" s="3">
        <f ca="1">IF(L1231="买",E1232/E1231-1,0)-IF(M1232=1,计算结果!B$17,0)</f>
        <v>-1.1345136949676093E-2</v>
      </c>
      <c r="O1232" s="2">
        <f t="shared" ca="1" si="59"/>
        <v>3.5149063351499872</v>
      </c>
      <c r="P1232" s="3">
        <f ca="1">1-O1232/MAX(O$2:O1232)</f>
        <v>0.43374225821819923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2">
        <v>60.215053763440871</v>
      </c>
      <c r="J1233" s="32">
        <v>860.21505376344089</v>
      </c>
      <c r="K1233" s="34">
        <f ca="1">IF(ROW()&gt;计算结果!B$18+1,SUM(OFFSET(I1233,0,0,-计算结果!B$18,1))/SUM(OFFSET(J1233,0,0,-计算结果!B$18,1)),SUM(OFFSET(I1233,0,0,-ROW(),1))/SUM(OFFSET(J1233,0,0,-ROW(),1)))</f>
        <v>1.1064619948213281</v>
      </c>
      <c r="L1233" s="35" t="str">
        <f ca="1">(IF(K1233&gt;计算结果!B$19,"卖",IF(K1233&lt;计算结果!B$20,"买",'000300'!L1232)))</f>
        <v>买</v>
      </c>
      <c r="M1233" s="4" t="str">
        <f t="shared" ca="1" si="58"/>
        <v/>
      </c>
      <c r="N1233" s="3">
        <f ca="1">IF(L1232="买",E1233/E1232-1,0)-IF(M1233=1,计算结果!B$17,0)</f>
        <v>-2.5603889411390024E-2</v>
      </c>
      <c r="O1233" s="2">
        <f t="shared" ca="1" si="59"/>
        <v>3.4249110620534129</v>
      </c>
      <c r="P1233" s="3">
        <f ca="1">1-O1233/MAX(O$2:O1233)</f>
        <v>0.44824065881712394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2">
        <v>252.94915254237281</v>
      </c>
      <c r="J1234" s="32">
        <v>616.94915254237276</v>
      </c>
      <c r="K1234" s="34">
        <f ca="1">IF(ROW()&gt;计算结果!B$18+1,SUM(OFFSET(I1234,0,0,-计算结果!B$18,1))/SUM(OFFSET(J1234,0,0,-计算结果!B$18,1)),SUM(OFFSET(I1234,0,0,-ROW(),1))/SUM(OFFSET(J1234,0,0,-ROW(),1)))</f>
        <v>1.0823247772313156</v>
      </c>
      <c r="L1234" s="35" t="str">
        <f ca="1">(IF(K1234&gt;计算结果!B$19,"卖",IF(K1234&lt;计算结果!B$20,"买",'000300'!L1233)))</f>
        <v>买</v>
      </c>
      <c r="M1234" s="4" t="str">
        <f t="shared" ca="1" si="58"/>
        <v/>
      </c>
      <c r="N1234" s="3">
        <f ca="1">IF(L1233="买",E1234/E1233-1,0)-IF(M1234=1,计算结果!B$17,0)</f>
        <v>-1.3639447391143422E-2</v>
      </c>
      <c r="O1234" s="2">
        <f t="shared" ca="1" si="59"/>
        <v>3.3781971678031901</v>
      </c>
      <c r="P1234" s="3">
        <f ca="1">1-O1234/MAX(O$2:O1234)</f>
        <v>0.45576635132375976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2">
        <v>726.09560723514221</v>
      </c>
      <c r="J1235" s="32">
        <v>149.09560723514221</v>
      </c>
      <c r="K1235" s="34">
        <f ca="1">IF(ROW()&gt;计算结果!B$18+1,SUM(OFFSET(I1235,0,0,-计算结果!B$18,1))/SUM(OFFSET(J1235,0,0,-计算结果!B$18,1)),SUM(OFFSET(I1235,0,0,-ROW(),1))/SUM(OFFSET(J1235,0,0,-ROW(),1)))</f>
        <v>1.1057979189140217</v>
      </c>
      <c r="L1235" s="35" t="str">
        <f ca="1">(IF(K1235&gt;计算结果!B$19,"卖",IF(K1235&lt;计算结果!B$20,"买",'000300'!L1234)))</f>
        <v>买</v>
      </c>
      <c r="M1235" s="4" t="str">
        <f t="shared" ca="1" si="58"/>
        <v/>
      </c>
      <c r="N1235" s="3">
        <f ca="1">IF(L1234="买",E1235/E1234-1,0)-IF(M1235=1,计算结果!B$17,0)</f>
        <v>2.5011176869662588E-3</v>
      </c>
      <c r="O1235" s="2">
        <f t="shared" ca="1" si="59"/>
        <v>3.386646436489642</v>
      </c>
      <c r="P1235" s="3">
        <f ca="1">1-O1235/MAX(O$2:O1235)</f>
        <v>0.4544051589192134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2">
        <v>500.50000000000006</v>
      </c>
      <c r="J1236" s="32">
        <v>357.50000000000006</v>
      </c>
      <c r="K1236" s="34">
        <f ca="1">IF(ROW()&gt;计算结果!B$18+1,SUM(OFFSET(I1236,0,0,-计算结果!B$18,1))/SUM(OFFSET(J1236,0,0,-计算结果!B$18,1)),SUM(OFFSET(I1236,0,0,-ROW(),1))/SUM(OFFSET(J1236,0,0,-ROW(),1)))</f>
        <v>1.0875418095029004</v>
      </c>
      <c r="L1236" s="35" t="str">
        <f ca="1">(IF(K1236&gt;计算结果!B$19,"卖",IF(K1236&lt;计算结果!B$20,"买",'000300'!L1235)))</f>
        <v>买</v>
      </c>
      <c r="M1236" s="4" t="str">
        <f t="shared" ca="1" si="58"/>
        <v/>
      </c>
      <c r="N1236" s="3">
        <f ca="1">IF(L1235="买",E1236/E1235-1,0)-IF(M1236=1,计算结果!B$17,0)</f>
        <v>-7.5158190839441641E-4</v>
      </c>
      <c r="O1236" s="2">
        <f t="shared" ca="1" si="59"/>
        <v>3.384101094297848</v>
      </c>
      <c r="P1236" s="3">
        <f ca="1">1-O1236/MAX(O$2:O1236)</f>
        <v>0.45481521813108305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2">
        <v>294.96078431372553</v>
      </c>
      <c r="J1237" s="32">
        <v>601.96078431372553</v>
      </c>
      <c r="K1237" s="34">
        <f ca="1">IF(ROW()&gt;计算结果!B$18+1,SUM(OFFSET(I1237,0,0,-计算结果!B$18,1))/SUM(OFFSET(J1237,0,0,-计算结果!B$18,1)),SUM(OFFSET(I1237,0,0,-ROW(),1))/SUM(OFFSET(J1237,0,0,-ROW(),1)))</f>
        <v>1.0693025033966961</v>
      </c>
      <c r="L1237" s="35" t="str">
        <f ca="1">(IF(K1237&gt;计算结果!B$19,"卖",IF(K1237&lt;计算结果!B$20,"买",'000300'!L1236)))</f>
        <v>买</v>
      </c>
      <c r="M1237" s="4" t="str">
        <f t="shared" ca="1" si="58"/>
        <v/>
      </c>
      <c r="N1237" s="3">
        <f ca="1">IF(L1236="买",E1237/E1236-1,0)-IF(M1237=1,计算结果!B$17,0)</f>
        <v>-1.6057250574253445E-2</v>
      </c>
      <c r="O1237" s="2">
        <f t="shared" ca="1" si="59"/>
        <v>3.3297617350581024</v>
      </c>
      <c r="P1237" s="3">
        <f ca="1">1-O1237/MAX(O$2:O1237)</f>
        <v>0.46356938678282189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2">
        <v>332.41463414634143</v>
      </c>
      <c r="J1238" s="32">
        <v>563.41463414634143</v>
      </c>
      <c r="K1238" s="34">
        <f ca="1">IF(ROW()&gt;计算结果!B$18+1,SUM(OFFSET(I1238,0,0,-计算结果!B$18,1))/SUM(OFFSET(J1238,0,0,-计算结果!B$18,1)),SUM(OFFSET(I1238,0,0,-ROW(),1))/SUM(OFFSET(J1238,0,0,-ROW(),1)))</f>
        <v>1.0305100313031836</v>
      </c>
      <c r="L1238" s="35" t="str">
        <f ca="1">(IF(K1238&gt;计算结果!B$19,"卖",IF(K1238&lt;计算结果!B$20,"买",'000300'!L1237)))</f>
        <v>买</v>
      </c>
      <c r="M1238" s="4" t="str">
        <f t="shared" ca="1" si="58"/>
        <v/>
      </c>
      <c r="N1238" s="3">
        <f ca="1">IF(L1237="买",E1238/E1237-1,0)-IF(M1238=1,计算结果!B$17,0)</f>
        <v>-2.0680620799249372E-3</v>
      </c>
      <c r="O1238" s="2">
        <f t="shared" ca="1" si="59"/>
        <v>3.3228755810786437</v>
      </c>
      <c r="P1238" s="3">
        <f ca="1">1-O1238/MAX(O$2:O1238)</f>
        <v>0.46467875859252727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2">
        <v>733.95252225519289</v>
      </c>
      <c r="J1239" s="32">
        <v>167.95252225519289</v>
      </c>
      <c r="K1239" s="34">
        <f ca="1">IF(ROW()&gt;计算结果!B$18+1,SUM(OFFSET(I1239,0,0,-计算结果!B$18,1))/SUM(OFFSET(J1239,0,0,-计算结果!B$18,1)),SUM(OFFSET(I1239,0,0,-ROW(),1))/SUM(OFFSET(J1239,0,0,-ROW(),1)))</f>
        <v>1.0965100242751484</v>
      </c>
      <c r="L1239" s="35" t="str">
        <f ca="1">(IF(K1239&gt;计算结果!B$19,"卖",IF(K1239&lt;计算结果!B$20,"买",'000300'!L1238)))</f>
        <v>买</v>
      </c>
      <c r="M1239" s="4" t="str">
        <f t="shared" ca="1" si="58"/>
        <v/>
      </c>
      <c r="N1239" s="3">
        <f ca="1">IF(L1238="买",E1239/E1238-1,0)-IF(M1239=1,计算结果!B$17,0)</f>
        <v>2.6867417415985528E-2</v>
      </c>
      <c r="O1239" s="2">
        <f t="shared" ca="1" si="59"/>
        <v>3.4121526663368691</v>
      </c>
      <c r="P1239" s="3">
        <f ca="1">1-O1239/MAX(O$2:O1239)</f>
        <v>0.45029605934798911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2">
        <v>566.63855421686742</v>
      </c>
      <c r="J1240" s="32">
        <v>309.63855421686742</v>
      </c>
      <c r="K1240" s="34">
        <f ca="1">IF(ROW()&gt;计算结果!B$18+1,SUM(OFFSET(I1240,0,0,-计算结果!B$18,1))/SUM(OFFSET(J1240,0,0,-计算结果!B$18,1)),SUM(OFFSET(I1240,0,0,-ROW(),1))/SUM(OFFSET(J1240,0,0,-ROW(),1)))</f>
        <v>1.0668372563389901</v>
      </c>
      <c r="L1240" s="35" t="str">
        <f ca="1">(IF(K1240&gt;计算结果!B$19,"卖",IF(K1240&lt;计算结果!B$20,"买",'000300'!L1239)))</f>
        <v>买</v>
      </c>
      <c r="M1240" s="4" t="str">
        <f t="shared" ca="1" si="58"/>
        <v/>
      </c>
      <c r="N1240" s="3">
        <f ca="1">IF(L1239="买",E1240/E1239-1,0)-IF(M1240=1,计算结果!B$17,0)</f>
        <v>-3.6895800316956162E-3</v>
      </c>
      <c r="O1240" s="2">
        <f t="shared" ca="1" si="59"/>
        <v>3.3995632559940558</v>
      </c>
      <c r="P1240" s="3">
        <f ca="1">1-O1240/MAX(O$2:O1240)</f>
        <v>0.4523242360307631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2">
        <v>154.97468354430379</v>
      </c>
      <c r="J1241" s="32">
        <v>737.97468354430384</v>
      </c>
      <c r="K1241" s="34">
        <f ca="1">IF(ROW()&gt;计算结果!B$18+1,SUM(OFFSET(I1241,0,0,-计算结果!B$18,1))/SUM(OFFSET(J1241,0,0,-计算结果!B$18,1)),SUM(OFFSET(I1241,0,0,-ROW(),1))/SUM(OFFSET(J1241,0,0,-ROW(),1)))</f>
        <v>1.0734534892400664</v>
      </c>
      <c r="L1241" s="35" t="str">
        <f ca="1">(IF(K1241&gt;计算结果!B$19,"卖",IF(K1241&lt;计算结果!B$20,"买",'000300'!L1240)))</f>
        <v>买</v>
      </c>
      <c r="M1241" s="4" t="str">
        <f t="shared" ca="1" si="58"/>
        <v/>
      </c>
      <c r="N1241" s="3">
        <f ca="1">IF(L1240="买",E1241/E1240-1,0)-IF(M1241=1,计算结果!B$17,0)</f>
        <v>-2.0414440164036263E-2</v>
      </c>
      <c r="O1241" s="2">
        <f t="shared" ca="1" si="59"/>
        <v>3.330163075320709</v>
      </c>
      <c r="P1241" s="3">
        <f ca="1">1-O1241/MAX(O$2:O1241)</f>
        <v>0.46350473014360594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2">
        <v>485.66666666666669</v>
      </c>
      <c r="J1242" s="32">
        <v>391.66666666666669</v>
      </c>
      <c r="K1242" s="34">
        <f ca="1">IF(ROW()&gt;计算结果!B$18+1,SUM(OFFSET(I1242,0,0,-计算结果!B$18,1))/SUM(OFFSET(J1242,0,0,-计算结果!B$18,1)),SUM(OFFSET(I1242,0,0,-ROW(),1))/SUM(OFFSET(J1242,0,0,-ROW(),1)))</f>
        <v>1.1067614793852965</v>
      </c>
      <c r="L1242" s="35" t="str">
        <f ca="1">(IF(K1242&gt;计算结果!B$19,"卖",IF(K1242&lt;计算结果!B$20,"买",'000300'!L1241)))</f>
        <v>买</v>
      </c>
      <c r="M1242" s="4" t="str">
        <f t="shared" ca="1" si="58"/>
        <v/>
      </c>
      <c r="N1242" s="3">
        <f ca="1">IF(L1241="买",E1242/E1241-1,0)-IF(M1242=1,计算结果!B$17,0)</f>
        <v>-6.6601333929583451E-4</v>
      </c>
      <c r="O1242" s="2">
        <f t="shared" ca="1" si="59"/>
        <v>3.3279451422905151</v>
      </c>
      <c r="P1242" s="3">
        <f ca="1">1-O1242/MAX(O$2:O1242)</f>
        <v>0.4638620431497994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2">
        <v>529.98039215686276</v>
      </c>
      <c r="J1243" s="32">
        <v>350.98039215686276</v>
      </c>
      <c r="K1243" s="34">
        <f ca="1">IF(ROW()&gt;计算结果!B$18+1,SUM(OFFSET(I1243,0,0,-计算结果!B$18,1))/SUM(OFFSET(J1243,0,0,-计算结果!B$18,1)),SUM(OFFSET(I1243,0,0,-ROW(),1))/SUM(OFFSET(J1243,0,0,-ROW(),1)))</f>
        <v>1.0719920226523771</v>
      </c>
      <c r="L1243" s="35" t="str">
        <f ca="1">(IF(K1243&gt;计算结果!B$19,"卖",IF(K1243&lt;计算结果!B$20,"买",'000300'!L1242)))</f>
        <v>买</v>
      </c>
      <c r="M1243" s="4" t="str">
        <f t="shared" ca="1" si="58"/>
        <v/>
      </c>
      <c r="N1243" s="3">
        <f ca="1">IF(L1242="买",E1243/E1242-1,0)-IF(M1243=1,计算结果!B$17,0)</f>
        <v>5.7759624752855565E-3</v>
      </c>
      <c r="O1243" s="2">
        <f t="shared" ca="1" si="59"/>
        <v>3.3471672285521938</v>
      </c>
      <c r="P1243" s="3">
        <f ca="1">1-O1243/MAX(O$2:O1243)</f>
        <v>0.46076533042945633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2">
        <v>753.06263048016706</v>
      </c>
      <c r="J1244" s="32">
        <v>130.06263048016706</v>
      </c>
      <c r="K1244" s="34">
        <f ca="1">IF(ROW()&gt;计算结果!B$18+1,SUM(OFFSET(I1244,0,0,-计算结果!B$18,1))/SUM(OFFSET(J1244,0,0,-计算结果!B$18,1)),SUM(OFFSET(I1244,0,0,-ROW(),1))/SUM(OFFSET(J1244,0,0,-ROW(),1)))</f>
        <v>1.0622556937615579</v>
      </c>
      <c r="L1244" s="35" t="str">
        <f ca="1">(IF(K1244&gt;计算结果!B$19,"卖",IF(K1244&lt;计算结果!B$20,"买",'000300'!L1243)))</f>
        <v>买</v>
      </c>
      <c r="M1244" s="4" t="str">
        <f t="shared" ca="1" si="58"/>
        <v/>
      </c>
      <c r="N1244" s="3">
        <f ca="1">IF(L1243="买",E1244/E1243-1,0)-IF(M1244=1,计算结果!B$17,0)</f>
        <v>1.4180279503595683E-2</v>
      </c>
      <c r="O1244" s="2">
        <f t="shared" ca="1" si="59"/>
        <v>3.3946309953983396</v>
      </c>
      <c r="P1244" s="3">
        <f ca="1">1-O1244/MAX(O$2:O1244)</f>
        <v>0.45311883209691706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2">
        <v>318.99999999999994</v>
      </c>
      <c r="J1245" s="32">
        <v>550</v>
      </c>
      <c r="K1245" s="34">
        <f ca="1">IF(ROW()&gt;计算结果!B$18+1,SUM(OFFSET(I1245,0,0,-计算结果!B$18,1))/SUM(OFFSET(J1245,0,0,-计算结果!B$18,1)),SUM(OFFSET(I1245,0,0,-ROW(),1))/SUM(OFFSET(J1245,0,0,-ROW(),1)))</f>
        <v>1.0277670618963188</v>
      </c>
      <c r="L1245" s="35" t="str">
        <f ca="1">(IF(K1245&gt;计算结果!B$19,"卖",IF(K1245&lt;计算结果!B$20,"买",'000300'!L1244)))</f>
        <v>买</v>
      </c>
      <c r="M1245" s="4" t="str">
        <f t="shared" ca="1" si="58"/>
        <v/>
      </c>
      <c r="N1245" s="3">
        <f ca="1">IF(L1244="买",E1245/E1244-1,0)-IF(M1245=1,计算结果!B$17,0)</f>
        <v>1.9507611702078709E-3</v>
      </c>
      <c r="O1245" s="2">
        <f t="shared" ca="1" si="59"/>
        <v>3.4012531097313468</v>
      </c>
      <c r="P1245" s="3">
        <f ca="1">1-O1245/MAX(O$2:O1245)</f>
        <v>0.45205199754985381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2">
        <v>813.02183406113534</v>
      </c>
      <c r="J1246" s="32">
        <v>80.021834061135337</v>
      </c>
      <c r="K1246" s="34">
        <f ca="1">IF(ROW()&gt;计算结果!B$18+1,SUM(OFFSET(I1246,0,0,-计算结果!B$18,1))/SUM(OFFSET(J1246,0,0,-计算结果!B$18,1)),SUM(OFFSET(I1246,0,0,-ROW(),1))/SUM(OFFSET(J1246,0,0,-ROW(),1)))</f>
        <v>1.0561548365003457</v>
      </c>
      <c r="L1246" s="35" t="str">
        <f ca="1">(IF(K1246&gt;计算结果!B$19,"卖",IF(K1246&lt;计算结果!B$20,"买",'000300'!L1245)))</f>
        <v>买</v>
      </c>
      <c r="M1246" s="4" t="str">
        <f t="shared" ca="1" si="58"/>
        <v/>
      </c>
      <c r="N1246" s="3">
        <f ca="1">IF(L1245="买",E1246/E1245-1,0)-IF(M1246=1,计算结果!B$17,0)</f>
        <v>9.5888709477083278E-3</v>
      </c>
      <c r="O1246" s="2">
        <f t="shared" ca="1" si="59"/>
        <v>3.4338672868610525</v>
      </c>
      <c r="P1246" s="3">
        <f ca="1">1-O1246/MAX(O$2:O1246)</f>
        <v>0.44679779486830473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2">
        <v>405.00000000000011</v>
      </c>
      <c r="J1247" s="32">
        <v>450.00000000000011</v>
      </c>
      <c r="K1247" s="34">
        <f ca="1">IF(ROW()&gt;计算结果!B$18+1,SUM(OFFSET(I1247,0,0,-计算结果!B$18,1))/SUM(OFFSET(J1247,0,0,-计算结果!B$18,1)),SUM(OFFSET(I1247,0,0,-ROW(),1))/SUM(OFFSET(J1247,0,0,-ROW(),1)))</f>
        <v>1.0774134635027814</v>
      </c>
      <c r="L1247" s="35" t="str">
        <f ca="1">(IF(K1247&gt;计算结果!B$19,"卖",IF(K1247&lt;计算结果!B$20,"买",'000300'!L1246)))</f>
        <v>买</v>
      </c>
      <c r="M1247" s="4" t="str">
        <f t="shared" ca="1" si="58"/>
        <v/>
      </c>
      <c r="N1247" s="3">
        <f ca="1">IF(L1246="买",E1247/E1246-1,0)-IF(M1247=1,计算结果!B$17,0)</f>
        <v>-5.5178268251273588E-3</v>
      </c>
      <c r="O1247" s="2">
        <f t="shared" ca="1" si="59"/>
        <v>3.4149198018316831</v>
      </c>
      <c r="P1247" s="3">
        <f ca="1">1-O1247/MAX(O$2:O1247)</f>
        <v>0.44985026883550006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2">
        <v>533.41666666666674</v>
      </c>
      <c r="J1248" s="32">
        <v>360.41666666666674</v>
      </c>
      <c r="K1248" s="34">
        <f ca="1">IF(ROW()&gt;计算结果!B$18+1,SUM(OFFSET(I1248,0,0,-计算结果!B$18,1))/SUM(OFFSET(J1248,0,0,-计算结果!B$18,1)),SUM(OFFSET(I1248,0,0,-ROW(),1))/SUM(OFFSET(J1248,0,0,-ROW(),1)))</f>
        <v>1.0557887459675923</v>
      </c>
      <c r="L1248" s="35" t="str">
        <f ca="1">(IF(K1248&gt;计算结果!B$19,"卖",IF(K1248&lt;计算结果!B$20,"买",'000300'!L1247)))</f>
        <v>买</v>
      </c>
      <c r="M1248" s="4" t="str">
        <f t="shared" ca="1" si="58"/>
        <v/>
      </c>
      <c r="N1248" s="3">
        <f ca="1">IF(L1247="买",E1248/E1247-1,0)-IF(M1248=1,计算结果!B$17,0)</f>
        <v>-1.0735029412310526E-2</v>
      </c>
      <c r="O1248" s="2">
        <f t="shared" ca="1" si="59"/>
        <v>3.3782605373183383</v>
      </c>
      <c r="P1248" s="3">
        <f ca="1">1-O1248/MAX(O$2:O1248)</f>
        <v>0.4557561423807257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2">
        <v>849.008152173913</v>
      </c>
      <c r="J1249" s="32">
        <v>54.008152173913004</v>
      </c>
      <c r="K1249" s="34">
        <f ca="1">IF(ROW()&gt;计算结果!B$18+1,SUM(OFFSET(I1249,0,0,-计算结果!B$18,1))/SUM(OFFSET(J1249,0,0,-计算结果!B$18,1)),SUM(OFFSET(I1249,0,0,-ROW(),1))/SUM(OFFSET(J1249,0,0,-ROW(),1)))</f>
        <v>1.107550294254223</v>
      </c>
      <c r="L1249" s="35" t="str">
        <f ca="1">(IF(K1249&gt;计算结果!B$19,"卖",IF(K1249&lt;计算结果!B$20,"买",'000300'!L1248)))</f>
        <v>买</v>
      </c>
      <c r="M1249" s="4" t="str">
        <f t="shared" ca="1" si="58"/>
        <v/>
      </c>
      <c r="N1249" s="3">
        <f ca="1">IF(L1248="买",E1249/E1248-1,0)-IF(M1249=1,计算结果!B$17,0)</f>
        <v>1.4334261855857067E-2</v>
      </c>
      <c r="O1249" s="2">
        <f t="shared" ca="1" si="59"/>
        <v>3.4266854084775678</v>
      </c>
      <c r="P1249" s="3">
        <f ca="1">1-O1249/MAX(O$2:O1249)</f>
        <v>0.44795480841216917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2">
        <v>845</v>
      </c>
      <c r="J1250" s="32">
        <v>50</v>
      </c>
      <c r="K1250" s="34">
        <f ca="1">IF(ROW()&gt;计算结果!B$18+1,SUM(OFFSET(I1250,0,0,-计算结果!B$18,1))/SUM(OFFSET(J1250,0,0,-计算结果!B$18,1)),SUM(OFFSET(I1250,0,0,-ROW(),1))/SUM(OFFSET(J1250,0,0,-ROW(),1)))</f>
        <v>1.1796023470178287</v>
      </c>
      <c r="L1250" s="35" t="str">
        <f ca="1">(IF(K1250&gt;计算结果!B$19,"卖",IF(K1250&lt;计算结果!B$20,"买",'000300'!L1249)))</f>
        <v>买</v>
      </c>
      <c r="M1250" s="4" t="str">
        <f t="shared" ca="1" si="58"/>
        <v/>
      </c>
      <c r="N1250" s="3">
        <f ca="1">IF(L1249="买",E1250/E1249-1,0)-IF(M1250=1,计算结果!B$17,0)</f>
        <v>1.4686482887858787E-2</v>
      </c>
      <c r="O1250" s="2">
        <f t="shared" ca="1" si="59"/>
        <v>3.4770113650912489</v>
      </c>
      <c r="P1250" s="3">
        <f ca="1">1-O1250/MAX(O$2:O1250)</f>
        <v>0.43984720615258976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2">
        <v>362.29629629629625</v>
      </c>
      <c r="J1251" s="32">
        <v>496.29629629629625</v>
      </c>
      <c r="K1251" s="34">
        <f ca="1">IF(ROW()&gt;计算结果!B$18+1,SUM(OFFSET(I1251,0,0,-计算结果!B$18,1))/SUM(OFFSET(J1251,0,0,-计算结果!B$18,1)),SUM(OFFSET(I1251,0,0,-ROW(),1))/SUM(OFFSET(J1251,0,0,-ROW(),1)))</f>
        <v>1.1489676651882914</v>
      </c>
      <c r="L1251" s="35" t="str">
        <f ca="1">(IF(K1251&gt;计算结果!B$19,"卖",IF(K1251&lt;计算结果!B$20,"买",'000300'!L1250)))</f>
        <v>买</v>
      </c>
      <c r="M1251" s="4" t="str">
        <f t="shared" ca="1" si="58"/>
        <v/>
      </c>
      <c r="N1251" s="3">
        <f ca="1">IF(L1250="买",E1251/E1250-1,0)-IF(M1251=1,计算结果!B$17,0)</f>
        <v>-3.1772742874673909E-3</v>
      </c>
      <c r="O1251" s="2">
        <f t="shared" ca="1" si="59"/>
        <v>3.4659639462837126</v>
      </c>
      <c r="P1251" s="3">
        <f ca="1">1-O1251/MAX(O$2:O1251)</f>
        <v>0.44162696522153422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2">
        <v>738</v>
      </c>
      <c r="J1252" s="32">
        <v>150</v>
      </c>
      <c r="K1252" s="34">
        <f ca="1">IF(ROW()&gt;计算结果!B$18+1,SUM(OFFSET(I1252,0,0,-计算结果!B$18,1))/SUM(OFFSET(J1252,0,0,-计算结果!B$18,1)),SUM(OFFSET(I1252,0,0,-ROW(),1))/SUM(OFFSET(J1252,0,0,-ROW(),1)))</f>
        <v>1.1894359202821079</v>
      </c>
      <c r="L1252" s="35" t="str">
        <f ca="1">(IF(K1252&gt;计算结果!B$19,"卖",IF(K1252&lt;计算结果!B$20,"买",'000300'!L1251)))</f>
        <v>买</v>
      </c>
      <c r="M1252" s="4" t="str">
        <f t="shared" ca="1" si="58"/>
        <v/>
      </c>
      <c r="N1252" s="3">
        <f ca="1">IF(L1251="买",E1252/E1251-1,0)-IF(M1252=1,计算结果!B$17,0)</f>
        <v>1.3026903984861393E-2</v>
      </c>
      <c r="O1252" s="2">
        <f t="shared" ca="1" si="59"/>
        <v>3.5111147258269417</v>
      </c>
      <c r="P1252" s="3">
        <f ca="1">1-O1252/MAX(O$2:O1252)</f>
        <v>0.43435309330973948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2">
        <v>337.73684210526318</v>
      </c>
      <c r="J1253" s="32">
        <v>544.73684210526312</v>
      </c>
      <c r="K1253" s="34">
        <f ca="1">IF(ROW()&gt;计算结果!B$18+1,SUM(OFFSET(I1253,0,0,-计算结果!B$18,1))/SUM(OFFSET(J1253,0,0,-计算结果!B$18,1)),SUM(OFFSET(I1253,0,0,-ROW(),1))/SUM(OFFSET(J1253,0,0,-ROW(),1)))</f>
        <v>1.1900560756019773</v>
      </c>
      <c r="L1253" s="35" t="str">
        <f ca="1">(IF(K1253&gt;计算结果!B$19,"卖",IF(K1253&lt;计算结果!B$20,"买",'000300'!L1252)))</f>
        <v>买</v>
      </c>
      <c r="M1253" s="4" t="str">
        <f t="shared" ca="1" si="58"/>
        <v/>
      </c>
      <c r="N1253" s="3">
        <f ca="1">IF(L1252="买",E1253/E1252-1,0)-IF(M1253=1,计算结果!B$17,0)</f>
        <v>-3.964601343993901E-3</v>
      </c>
      <c r="O1253" s="2">
        <f t="shared" ca="1" si="59"/>
        <v>3.4971945556660113</v>
      </c>
      <c r="P1253" s="3">
        <f ca="1">1-O1253/MAX(O$2:O1253)</f>
        <v>0.43659565779622966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2">
        <v>711.11145510835911</v>
      </c>
      <c r="J1254" s="32">
        <v>168.11145510835911</v>
      </c>
      <c r="K1254" s="34">
        <f ca="1">IF(ROW()&gt;计算结果!B$18+1,SUM(OFFSET(I1254,0,0,-计算结果!B$18,1))/SUM(OFFSET(J1254,0,0,-计算结果!B$18,1)),SUM(OFFSET(I1254,0,0,-ROW(),1))/SUM(OFFSET(J1254,0,0,-ROW(),1)))</f>
        <v>1.2191800820890764</v>
      </c>
      <c r="L1254" s="35" t="str">
        <f ca="1">(IF(K1254&gt;计算结果!B$19,"卖",IF(K1254&lt;计算结果!B$20,"买",'000300'!L1253)))</f>
        <v>买</v>
      </c>
      <c r="M1254" s="4" t="str">
        <f t="shared" ca="1" si="58"/>
        <v/>
      </c>
      <c r="N1254" s="3">
        <f ca="1">IF(L1253="买",E1254/E1253-1,0)-IF(M1254=1,计算结果!B$17,0)</f>
        <v>7.1997197424529258E-3</v>
      </c>
      <c r="O1254" s="2">
        <f t="shared" ca="1" si="59"/>
        <v>3.5223733763516387</v>
      </c>
      <c r="P1254" s="3">
        <f ca="1">1-O1254/MAX(O$2:O1254)</f>
        <v>0.43253930443068145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2">
        <v>58.935483870967751</v>
      </c>
      <c r="J1255" s="32">
        <v>841.9354838709678</v>
      </c>
      <c r="K1255" s="34">
        <f ca="1">IF(ROW()&gt;计算结果!B$18+1,SUM(OFFSET(I1255,0,0,-计算结果!B$18,1))/SUM(OFFSET(J1255,0,0,-计算结果!B$18,1)),SUM(OFFSET(I1255,0,0,-ROW(),1))/SUM(OFFSET(J1255,0,0,-ROW(),1)))</f>
        <v>1.1900605557948158</v>
      </c>
      <c r="L1255" s="35" t="str">
        <f ca="1">(IF(K1255&gt;计算结果!B$19,"卖",IF(K1255&lt;计算结果!B$20,"买",'000300'!L1254)))</f>
        <v>买</v>
      </c>
      <c r="M1255" s="4" t="str">
        <f t="shared" ca="1" si="58"/>
        <v/>
      </c>
      <c r="N1255" s="3">
        <f ca="1">IF(L1254="买",E1255/E1254-1,0)-IF(M1255=1,计算结果!B$17,0)</f>
        <v>-2.5339721985679464E-2</v>
      </c>
      <c r="O1255" s="2">
        <f t="shared" ca="1" si="59"/>
        <v>3.4331174142651291</v>
      </c>
      <c r="P1255" s="3">
        <f ca="1">1-O1255/MAX(O$2:O1255)</f>
        <v>0.4469186006942083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2">
        <v>546.1884057971015</v>
      </c>
      <c r="J1256" s="32">
        <v>323.1884057971015</v>
      </c>
      <c r="K1256" s="34">
        <f ca="1">IF(ROW()&gt;计算结果!B$18+1,SUM(OFFSET(I1256,0,0,-计算结果!B$18,1))/SUM(OFFSET(J1256,0,0,-计算结果!B$18,1)),SUM(OFFSET(I1256,0,0,-ROW(),1))/SUM(OFFSET(J1256,0,0,-ROW(),1)))</f>
        <v>1.24342221335347</v>
      </c>
      <c r="L1256" s="35" t="str">
        <f ca="1">(IF(K1256&gt;计算结果!B$19,"卖",IF(K1256&lt;计算结果!B$20,"买",'000300'!L1255)))</f>
        <v>买</v>
      </c>
      <c r="M1256" s="4" t="str">
        <f t="shared" ca="1" si="58"/>
        <v/>
      </c>
      <c r="N1256" s="3">
        <f ca="1">IF(L1255="买",E1256/E1255-1,0)-IF(M1256=1,计算结果!B$17,0)</f>
        <v>2.8271964609283273E-3</v>
      </c>
      <c r="O1256" s="2">
        <f t="shared" ca="1" si="59"/>
        <v>3.4428235116686907</v>
      </c>
      <c r="P1256" s="3">
        <f ca="1">1-O1256/MAX(O$2:O1256)</f>
        <v>0.44535493091948575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2">
        <v>724.98876404494376</v>
      </c>
      <c r="J1257" s="32">
        <v>158.98876404494376</v>
      </c>
      <c r="K1257" s="34">
        <f ca="1">IF(ROW()&gt;计算结果!B$18+1,SUM(OFFSET(I1257,0,0,-计算结果!B$18,1))/SUM(OFFSET(J1257,0,0,-计算结果!B$18,1)),SUM(OFFSET(I1257,0,0,-ROW(),1))/SUM(OFFSET(J1257,0,0,-ROW(),1)))</f>
        <v>1.3229143739245308</v>
      </c>
      <c r="L1257" s="35" t="str">
        <f ca="1">(IF(K1257&gt;计算结果!B$19,"卖",IF(K1257&lt;计算结果!B$20,"买",'000300'!L1256)))</f>
        <v>买</v>
      </c>
      <c r="M1257" s="4" t="str">
        <f t="shared" ca="1" si="58"/>
        <v/>
      </c>
      <c r="N1257" s="3">
        <f ca="1">IF(L1256="买",E1257/E1256-1,0)-IF(M1257=1,计算结果!B$17,0)</f>
        <v>8.1048911576311333E-3</v>
      </c>
      <c r="O1257" s="2">
        <f t="shared" ca="1" si="59"/>
        <v>3.4707272215056988</v>
      </c>
      <c r="P1257" s="3">
        <f ca="1">1-O1257/MAX(O$2:O1257)</f>
        <v>0.44085959300347133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2">
        <v>342.99999999999966</v>
      </c>
      <c r="J1258" s="32">
        <v>349.99999999999966</v>
      </c>
      <c r="K1258" s="34">
        <f ca="1">IF(ROW()&gt;计算结果!B$18+1,SUM(OFFSET(I1258,0,0,-计算结果!B$18,1))/SUM(OFFSET(J1258,0,0,-计算结果!B$18,1)),SUM(OFFSET(I1258,0,0,-ROW(),1))/SUM(OFFSET(J1258,0,0,-ROW(),1)))</f>
        <v>1.2902352389439793</v>
      </c>
      <c r="L1258" s="35" t="str">
        <f ca="1">(IF(K1258&gt;计算结果!B$19,"卖",IF(K1258&lt;计算结果!B$20,"买",'000300'!L1257)))</f>
        <v>买</v>
      </c>
      <c r="M1258" s="4" t="str">
        <f t="shared" ca="1" si="58"/>
        <v/>
      </c>
      <c r="N1258" s="3">
        <f ca="1">IF(L1257="买",E1258/E1257-1,0)-IF(M1258=1,计算结果!B$17,0)</f>
        <v>5.9887163819389855E-3</v>
      </c>
      <c r="O1258" s="2">
        <f t="shared" ca="1" si="59"/>
        <v>3.4915124224743717</v>
      </c>
      <c r="P1258" s="3">
        <f ca="1">1-O1258/MAX(O$2:O1258)</f>
        <v>0.43751105968828718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2">
        <v>206.57142857142858</v>
      </c>
      <c r="J1259" s="32">
        <v>688.57142857142856</v>
      </c>
      <c r="K1259" s="34">
        <f ca="1">IF(ROW()&gt;计算结果!B$18+1,SUM(OFFSET(I1259,0,0,-计算结果!B$18,1))/SUM(OFFSET(J1259,0,0,-计算结果!B$18,1)),SUM(OFFSET(I1259,0,0,-ROW(),1))/SUM(OFFSET(J1259,0,0,-ROW(),1)))</f>
        <v>1.3030537813509488</v>
      </c>
      <c r="L1259" s="35" t="str">
        <f ca="1">(IF(K1259&gt;计算结果!B$19,"卖",IF(K1259&lt;计算结果!B$20,"买",'000300'!L1258)))</f>
        <v>买</v>
      </c>
      <c r="M1259" s="4" t="str">
        <f t="shared" ca="1" si="58"/>
        <v/>
      </c>
      <c r="N1259" s="3">
        <f ca="1">IF(L1258="买",E1259/E1258-1,0)-IF(M1259=1,计算结果!B$17,0)</f>
        <v>-7.9162456970349737E-3</v>
      </c>
      <c r="O1259" s="2">
        <f t="shared" ca="1" si="59"/>
        <v>3.4638727522838146</v>
      </c>
      <c r="P1259" s="3">
        <f ca="1">1-O1259/MAX(O$2:O1259)</f>
        <v>0.44196386034165958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2">
        <v>282.46153846153845</v>
      </c>
      <c r="J1260" s="32">
        <v>588.46153846153845</v>
      </c>
      <c r="K1260" s="34">
        <f ca="1">IF(ROW()&gt;计算结果!B$18+1,SUM(OFFSET(I1260,0,0,-计算结果!B$18,1))/SUM(OFFSET(J1260,0,0,-计算结果!B$18,1)),SUM(OFFSET(I1260,0,0,-ROW(),1))/SUM(OFFSET(J1260,0,0,-ROW(),1)))</f>
        <v>1.2444048344861784</v>
      </c>
      <c r="L1260" s="35" t="str">
        <f ca="1">(IF(K1260&gt;计算结果!B$19,"卖",IF(K1260&lt;计算结果!B$20,"买",'000300'!L1259)))</f>
        <v>买</v>
      </c>
      <c r="M1260" s="4" t="str">
        <f t="shared" ca="1" si="58"/>
        <v/>
      </c>
      <c r="N1260" s="3">
        <f ca="1">IF(L1259="买",E1260/E1259-1,0)-IF(M1260=1,计算结果!B$17,0)</f>
        <v>-9.0862246126921509E-4</v>
      </c>
      <c r="O1260" s="2">
        <f t="shared" ca="1" si="59"/>
        <v>3.4607253996981111</v>
      </c>
      <c r="P1260" s="3">
        <f ca="1">1-O1260/MAX(O$2:O1260)</f>
        <v>0.44247090451235316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2">
        <v>115.76470588235293</v>
      </c>
      <c r="J1261" s="32">
        <v>771.76470588235293</v>
      </c>
      <c r="K1261" s="34">
        <f ca="1">IF(ROW()&gt;计算结果!B$18+1,SUM(OFFSET(I1261,0,0,-计算结果!B$18,1))/SUM(OFFSET(J1261,0,0,-计算结果!B$18,1)),SUM(OFFSET(I1261,0,0,-ROW(),1))/SUM(OFFSET(J1261,0,0,-ROW(),1)))</f>
        <v>1.15991299969436</v>
      </c>
      <c r="L1261" s="35" t="str">
        <f ca="1">(IF(K1261&gt;计算结果!B$19,"卖",IF(K1261&lt;计算结果!B$20,"买",'000300'!L1260)))</f>
        <v>买</v>
      </c>
      <c r="M1261" s="4" t="str">
        <f t="shared" ca="1" si="58"/>
        <v/>
      </c>
      <c r="N1261" s="3">
        <f ca="1">IF(L1260="买",E1261/E1260-1,0)-IF(M1261=1,计算结果!B$17,0)</f>
        <v>-1.3299925840248306E-2</v>
      </c>
      <c r="O1261" s="2">
        <f t="shared" ca="1" si="59"/>
        <v>3.4146980085286627</v>
      </c>
      <c r="P1261" s="3">
        <f ca="1">1-O1261/MAX(O$2:O1261)</f>
        <v>0.44988600013611957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2">
        <v>250.66666666666669</v>
      </c>
      <c r="J1262" s="32">
        <v>626.66666666666674</v>
      </c>
      <c r="K1262" s="34">
        <f ca="1">IF(ROW()&gt;计算结果!B$18+1,SUM(OFFSET(I1262,0,0,-计算结果!B$18,1))/SUM(OFFSET(J1262,0,0,-计算结果!B$18,1)),SUM(OFFSET(I1262,0,0,-ROW(),1))/SUM(OFFSET(J1262,0,0,-ROW(),1)))</f>
        <v>1.134969484816936</v>
      </c>
      <c r="L1262" s="35" t="str">
        <f ca="1">(IF(K1262&gt;计算结果!B$19,"卖",IF(K1262&lt;计算结果!B$20,"买",'000300'!L1261)))</f>
        <v>买</v>
      </c>
      <c r="M1262" s="4" t="str">
        <f t="shared" ca="1" si="58"/>
        <v/>
      </c>
      <c r="N1262" s="3">
        <f ca="1">IF(L1261="买",E1262/E1261-1,0)-IF(M1262=1,计算结果!B$17,0)</f>
        <v>-1.5449425170036557E-2</v>
      </c>
      <c r="O1262" s="2">
        <f t="shared" ca="1" si="59"/>
        <v>3.3619428871676265</v>
      </c>
      <c r="P1262" s="3">
        <f ca="1">1-O1262/MAX(O$2:O1262)</f>
        <v>0.45838494521200601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2">
        <v>713.06557377049182</v>
      </c>
      <c r="J1263" s="32">
        <v>176.06557377049182</v>
      </c>
      <c r="K1263" s="34">
        <f ca="1">IF(ROW()&gt;计算结果!B$18+1,SUM(OFFSET(I1263,0,0,-计算结果!B$18,1))/SUM(OFFSET(J1263,0,0,-计算结果!B$18,1)),SUM(OFFSET(I1263,0,0,-ROW(),1))/SUM(OFFSET(J1263,0,0,-ROW(),1)))</f>
        <v>1.1226415470544526</v>
      </c>
      <c r="L1263" s="35" t="str">
        <f ca="1">(IF(K1263&gt;计算结果!B$19,"卖",IF(K1263&lt;计算结果!B$20,"买",'000300'!L1262)))</f>
        <v>买</v>
      </c>
      <c r="M1263" s="4" t="str">
        <f t="shared" ca="1" si="58"/>
        <v/>
      </c>
      <c r="N1263" s="3">
        <f ca="1">IF(L1262="买",E1263/E1262-1,0)-IF(M1263=1,计算结果!B$17,0)</f>
        <v>6.5312046444121474E-3</v>
      </c>
      <c r="O1263" s="2">
        <f t="shared" ca="1" si="59"/>
        <v>3.3839004241665442</v>
      </c>
      <c r="P1263" s="3">
        <f ca="1">1-O1263/MAX(O$2:O1263)</f>
        <v>0.45484754645069114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2">
        <v>901</v>
      </c>
      <c r="J1264" s="32">
        <v>10</v>
      </c>
      <c r="K1264" s="34">
        <f ca="1">IF(ROW()&gt;计算结果!B$18+1,SUM(OFFSET(I1264,0,0,-计算结果!B$18,1))/SUM(OFFSET(J1264,0,0,-计算结果!B$18,1)),SUM(OFFSET(I1264,0,0,-ROW(),1))/SUM(OFFSET(J1264,0,0,-ROW(),1)))</f>
        <v>1.1630578803177314</v>
      </c>
      <c r="L1264" s="35" t="str">
        <f ca="1">(IF(K1264&gt;计算结果!B$19,"卖",IF(K1264&lt;计算结果!B$20,"买",'000300'!L1263)))</f>
        <v>买</v>
      </c>
      <c r="M1264" s="4" t="str">
        <f t="shared" ca="1" si="58"/>
        <v/>
      </c>
      <c r="N1264" s="3">
        <f ca="1">IF(L1263="买",E1264/E1263-1,0)-IF(M1264=1,计算结果!B$17,0)</f>
        <v>2.1832289316067399E-2</v>
      </c>
      <c r="O1264" s="2">
        <f t="shared" ca="1" si="59"/>
        <v>3.4577787172437113</v>
      </c>
      <c r="P1264" s="3">
        <f ca="1">1-O1264/MAX(O$2:O1264)</f>
        <v>0.44294562036343865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2">
        <v>470.60869565217394</v>
      </c>
      <c r="J1265" s="32">
        <v>382.60869565217394</v>
      </c>
      <c r="K1265" s="34">
        <f ca="1">IF(ROW()&gt;计算结果!B$18+1,SUM(OFFSET(I1265,0,0,-计算结果!B$18,1))/SUM(OFFSET(J1265,0,0,-计算结果!B$18,1)),SUM(OFFSET(I1265,0,0,-ROW(),1))/SUM(OFFSET(J1265,0,0,-ROW(),1)))</f>
        <v>1.1748387236123086</v>
      </c>
      <c r="L1265" s="35" t="str">
        <f ca="1">(IF(K1265&gt;计算结果!B$19,"卖",IF(K1265&lt;计算结果!B$20,"买",'000300'!L1264)))</f>
        <v>买</v>
      </c>
      <c r="M1265" s="4" t="str">
        <f t="shared" ca="1" si="58"/>
        <v/>
      </c>
      <c r="N1265" s="3">
        <f ca="1">IF(L1264="买",E1265/E1264-1,0)-IF(M1265=1,计算结果!B$17,0)</f>
        <v>-1.9456797966962425E-3</v>
      </c>
      <c r="O1265" s="2">
        <f t="shared" ca="1" si="59"/>
        <v>3.451050987052124</v>
      </c>
      <c r="P1265" s="3">
        <f ca="1">1-O1265/MAX(O$2:O1265)</f>
        <v>0.44402946981555858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2">
        <v>693.91304347826087</v>
      </c>
      <c r="J1266" s="32">
        <v>173.91304347826087</v>
      </c>
      <c r="K1266" s="34">
        <f ca="1">IF(ROW()&gt;计算结果!B$18+1,SUM(OFFSET(I1266,0,0,-计算结果!B$18,1))/SUM(OFFSET(J1266,0,0,-计算结果!B$18,1)),SUM(OFFSET(I1266,0,0,-ROW(),1))/SUM(OFFSET(J1266,0,0,-ROW(),1)))</f>
        <v>1.1767663760221345</v>
      </c>
      <c r="L1266" s="35" t="str">
        <f ca="1">(IF(K1266&gt;计算结果!B$19,"卖",IF(K1266&lt;计算结果!B$20,"买",'000300'!L1265)))</f>
        <v>买</v>
      </c>
      <c r="M1266" s="4" t="str">
        <f t="shared" ca="1" si="58"/>
        <v/>
      </c>
      <c r="N1266" s="3">
        <f ca="1">IF(L1265="买",E1266/E1265-1,0)-IF(M1266=1,计算结果!B$17,0)</f>
        <v>8.0549647289251958E-3</v>
      </c>
      <c r="O1266" s="2">
        <f t="shared" ca="1" si="59"/>
        <v>3.4788490810305515</v>
      </c>
      <c r="P1266" s="3">
        <f ca="1">1-O1266/MAX(O$2:O1266)</f>
        <v>0.43955114680460106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2">
        <v>549.12676056338034</v>
      </c>
      <c r="J1267" s="32">
        <v>321.12676056338034</v>
      </c>
      <c r="K1267" s="34">
        <f ca="1">IF(ROW()&gt;计算结果!B$18+1,SUM(OFFSET(I1267,0,0,-计算结果!B$18,1))/SUM(OFFSET(J1267,0,0,-计算结果!B$18,1)),SUM(OFFSET(I1267,0,0,-ROW(),1))/SUM(OFFSET(J1267,0,0,-ROW(),1)))</f>
        <v>1.1959103829768329</v>
      </c>
      <c r="L1267" s="35" t="str">
        <f ca="1">(IF(K1267&gt;计算结果!B$19,"卖",IF(K1267&lt;计算结果!B$20,"买",'000300'!L1266)))</f>
        <v>买</v>
      </c>
      <c r="M1267" s="4" t="str">
        <f t="shared" ca="1" si="58"/>
        <v/>
      </c>
      <c r="N1267" s="3">
        <f ca="1">IF(L1266="买",E1267/E1266-1,0)-IF(M1267=1,计算结果!B$17,0)</f>
        <v>2.6594856506176878E-3</v>
      </c>
      <c r="O1267" s="2">
        <f t="shared" ca="1" si="59"/>
        <v>3.4881010302422166</v>
      </c>
      <c r="P1267" s="3">
        <f ca="1">1-O1267/MAX(O$2:O1267)</f>
        <v>0.4380606411216228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2">
        <v>249.34426229508196</v>
      </c>
      <c r="J1268" s="32">
        <v>639.34426229508199</v>
      </c>
      <c r="K1268" s="34">
        <f ca="1">IF(ROW()&gt;计算结果!B$18+1,SUM(OFFSET(I1268,0,0,-计算结果!B$18,1))/SUM(OFFSET(J1268,0,0,-计算结果!B$18,1)),SUM(OFFSET(I1268,0,0,-ROW(),1))/SUM(OFFSET(J1268,0,0,-ROW(),1)))</f>
        <v>1.1575671560361196</v>
      </c>
      <c r="L1268" s="35" t="str">
        <f ca="1">(IF(K1268&gt;计算结果!B$19,"卖",IF(K1268&lt;计算结果!B$20,"买",'000300'!L1267)))</f>
        <v>买</v>
      </c>
      <c r="M1268" s="4" t="str">
        <f t="shared" ca="1" si="58"/>
        <v/>
      </c>
      <c r="N1268" s="3">
        <f ca="1">IF(L1267="买",E1268/E1267-1,0)-IF(M1268=1,计算结果!B$17,0)</f>
        <v>-8.1934700526550275E-3</v>
      </c>
      <c r="O1268" s="2">
        <f t="shared" ca="1" si="59"/>
        <v>3.4595213789102917</v>
      </c>
      <c r="P1268" s="3">
        <f ca="1">1-O1268/MAX(O$2:O1268)</f>
        <v>0.44266487443000102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2">
        <v>494.9999999999996</v>
      </c>
      <c r="J1269" s="32">
        <v>499.9999999999996</v>
      </c>
      <c r="K1269" s="34">
        <f ca="1">IF(ROW()&gt;计算结果!B$18+1,SUM(OFFSET(I1269,0,0,-计算结果!B$18,1))/SUM(OFFSET(J1269,0,0,-计算结果!B$18,1)),SUM(OFFSET(I1269,0,0,-ROW(),1))/SUM(OFFSET(J1269,0,0,-ROW(),1)))</f>
        <v>1.1658153984861448</v>
      </c>
      <c r="L1269" s="35" t="str">
        <f ca="1">(IF(K1269&gt;计算结果!B$19,"卖",IF(K1269&lt;计算结果!B$20,"买",'000300'!L1268)))</f>
        <v>买</v>
      </c>
      <c r="M1269" s="4" t="str">
        <f t="shared" ca="1" si="58"/>
        <v/>
      </c>
      <c r="N1269" s="3">
        <f ca="1">IF(L1268="买",E1269/E1268-1,0)-IF(M1269=1,计算结果!B$17,0)</f>
        <v>3.358194146361182E-4</v>
      </c>
      <c r="O1269" s="2">
        <f t="shared" ca="1" si="59"/>
        <v>3.4606831533546782</v>
      </c>
      <c r="P1269" s="3">
        <f ca="1">1-O1269/MAX(O$2:O1269)</f>
        <v>0.4424777104743759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2">
        <v>166.97402597402595</v>
      </c>
      <c r="J1270" s="32">
        <v>725.97402597402595</v>
      </c>
      <c r="K1270" s="34">
        <f ca="1">IF(ROW()&gt;计算结果!B$18+1,SUM(OFFSET(I1270,0,0,-计算结果!B$18,1))/SUM(OFFSET(J1270,0,0,-计算结果!B$18,1)),SUM(OFFSET(I1270,0,0,-ROW(),1))/SUM(OFFSET(J1270,0,0,-ROW(),1)))</f>
        <v>1.1722279862326577</v>
      </c>
      <c r="L1270" s="35" t="str">
        <f ca="1">(IF(K1270&gt;计算结果!B$19,"卖",IF(K1270&lt;计算结果!B$20,"买",'000300'!L1269)))</f>
        <v>买</v>
      </c>
      <c r="M1270" s="4" t="str">
        <f t="shared" ca="1" si="58"/>
        <v/>
      </c>
      <c r="N1270" s="3">
        <f ca="1">IF(L1269="买",E1270/E1269-1,0)-IF(M1270=1,计算结果!B$17,0)</f>
        <v>-1.4508632239438213E-2</v>
      </c>
      <c r="O1270" s="2">
        <f t="shared" ca="1" si="59"/>
        <v>3.4104733741854361</v>
      </c>
      <c r="P1270" s="3">
        <f ca="1">1-O1270/MAX(O$2:O1270)</f>
        <v>0.4505665963383928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2">
        <v>799.9480519480519</v>
      </c>
      <c r="J1271" s="32">
        <v>91.948051948051898</v>
      </c>
      <c r="K1271" s="34">
        <f ca="1">IF(ROW()&gt;计算结果!B$18+1,SUM(OFFSET(I1271,0,0,-计算结果!B$18,1))/SUM(OFFSET(J1271,0,0,-计算结果!B$18,1)),SUM(OFFSET(I1271,0,0,-ROW(),1))/SUM(OFFSET(J1271,0,0,-ROW(),1)))</f>
        <v>1.1863922373876146</v>
      </c>
      <c r="L1271" s="35" t="str">
        <f ca="1">(IF(K1271&gt;计算结果!B$19,"卖",IF(K1271&lt;计算结果!B$20,"买",'000300'!L1270)))</f>
        <v>买</v>
      </c>
      <c r="M1271" s="4" t="str">
        <f t="shared" ca="1" si="58"/>
        <v/>
      </c>
      <c r="N1271" s="3">
        <f ca="1">IF(L1270="买",E1271/E1270-1,0)-IF(M1271=1,计算结果!B$17,0)</f>
        <v>1.4205064522022859E-2</v>
      </c>
      <c r="O1271" s="2">
        <f t="shared" ca="1" si="59"/>
        <v>3.4589193685163813</v>
      </c>
      <c r="P1271" s="3">
        <f ca="1">1-O1271/MAX(O$2:O1271)</f>
        <v>0.44276185938882506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2">
        <v>667.14553990610329</v>
      </c>
      <c r="J1272" s="32">
        <v>213.14553990610329</v>
      </c>
      <c r="K1272" s="34">
        <f ca="1">IF(ROW()&gt;计算结果!B$18+1,SUM(OFFSET(I1272,0,0,-计算结果!B$18,1))/SUM(OFFSET(J1272,0,0,-计算结果!B$18,1)),SUM(OFFSET(I1272,0,0,-ROW(),1))/SUM(OFFSET(J1272,0,0,-ROW(),1)))</f>
        <v>1.2069965692993914</v>
      </c>
      <c r="L1272" s="35" t="str">
        <f ca="1">(IF(K1272&gt;计算结果!B$19,"卖",IF(K1272&lt;计算结果!B$20,"买",'000300'!L1271)))</f>
        <v>买</v>
      </c>
      <c r="M1272" s="4" t="str">
        <f t="shared" ca="1" si="58"/>
        <v/>
      </c>
      <c r="N1272" s="3">
        <f ca="1">IF(L1271="买",E1272/E1271-1,0)-IF(M1272=1,计算结果!B$17,0)</f>
        <v>2.5508396946564815E-2</v>
      </c>
      <c r="O1272" s="2">
        <f t="shared" ca="1" si="59"/>
        <v>3.5471508567746586</v>
      </c>
      <c r="P1272" s="3">
        <f ca="1">1-O1272/MAX(O$2:O1272)</f>
        <v>0.42854760770434941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2">
        <v>525.44680851063833</v>
      </c>
      <c r="J1273" s="32">
        <v>357.44680851063833</v>
      </c>
      <c r="K1273" s="34">
        <f ca="1">IF(ROW()&gt;计算结果!B$18+1,SUM(OFFSET(I1273,0,0,-计算结果!B$18,1))/SUM(OFFSET(J1273,0,0,-计算结果!B$18,1)),SUM(OFFSET(I1273,0,0,-ROW(),1))/SUM(OFFSET(J1273,0,0,-ROW(),1)))</f>
        <v>1.1762217753805075</v>
      </c>
      <c r="L1273" s="35" t="str">
        <f ca="1">(IF(K1273&gt;计算结果!B$19,"卖",IF(K1273&lt;计算结果!B$20,"买",'000300'!L1272)))</f>
        <v>买</v>
      </c>
      <c r="M1273" s="4" t="str">
        <f t="shared" ca="1" si="58"/>
        <v/>
      </c>
      <c r="N1273" s="3">
        <f ca="1">IF(L1272="买",E1273/E1272-1,0)-IF(M1273=1,计算结果!B$17,0)</f>
        <v>2.432604643684444E-3</v>
      </c>
      <c r="O1273" s="2">
        <f t="shared" ca="1" si="59"/>
        <v>3.555779672420698</v>
      </c>
      <c r="P1273" s="3">
        <f ca="1">1-O1273/MAX(O$2:O1273)</f>
        <v>0.42715748996120639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2">
        <v>367.25806451612897</v>
      </c>
      <c r="J1274" s="32">
        <v>532.25806451612902</v>
      </c>
      <c r="K1274" s="34">
        <f ca="1">IF(ROW()&gt;计算结果!B$18+1,SUM(OFFSET(I1274,0,0,-计算结果!B$18,1))/SUM(OFFSET(J1274,0,0,-计算结果!B$18,1)),SUM(OFFSET(I1274,0,0,-ROW(),1))/SUM(OFFSET(J1274,0,0,-ROW(),1)))</f>
        <v>1.1892948411119997</v>
      </c>
      <c r="L1274" s="35" t="str">
        <f ca="1">(IF(K1274&gt;计算结果!B$19,"卖",IF(K1274&lt;计算结果!B$20,"买",'000300'!L1273)))</f>
        <v>买</v>
      </c>
      <c r="M1274" s="4" t="str">
        <f t="shared" ca="1" si="58"/>
        <v/>
      </c>
      <c r="N1274" s="3">
        <f ca="1">IF(L1273="买",E1274/E1273-1,0)-IF(M1274=1,计算结果!B$17,0)</f>
        <v>-6.267246065149612E-3</v>
      </c>
      <c r="O1274" s="2">
        <f t="shared" ca="1" si="59"/>
        <v>3.5334947262601806</v>
      </c>
      <c r="P1274" s="3">
        <f ca="1">1-O1274/MAX(O$2:O1274)</f>
        <v>0.43074763492819745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2">
        <v>823.01047120418855</v>
      </c>
      <c r="J1275" s="32">
        <v>78.010471204188548</v>
      </c>
      <c r="K1275" s="34">
        <f ca="1">IF(ROW()&gt;计算结果!B$18+1,SUM(OFFSET(I1275,0,0,-计算结果!B$18,1))/SUM(OFFSET(J1275,0,0,-计算结果!B$18,1)),SUM(OFFSET(I1275,0,0,-ROW(),1))/SUM(OFFSET(J1275,0,0,-ROW(),1)))</f>
        <v>1.1852890183060278</v>
      </c>
      <c r="L1275" s="35" t="str">
        <f ca="1">(IF(K1275&gt;计算结果!B$19,"卖",IF(K1275&lt;计算结果!B$20,"买",'000300'!L1274)))</f>
        <v>买</v>
      </c>
      <c r="M1275" s="4" t="str">
        <f t="shared" ca="1" si="58"/>
        <v/>
      </c>
      <c r="N1275" s="3">
        <f ca="1">IF(L1274="买",E1275/E1274-1,0)-IF(M1275=1,计算结果!B$17,0)</f>
        <v>1.3847997824014024E-2</v>
      </c>
      <c r="O1275" s="2">
        <f t="shared" ca="1" si="59"/>
        <v>3.5824265535405968</v>
      </c>
      <c r="P1275" s="3">
        <f ca="1">1-O1275/MAX(O$2:O1275)</f>
        <v>0.42286462941536829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2">
        <v>498.66666666666657</v>
      </c>
      <c r="J1276" s="32">
        <v>366.66666666666657</v>
      </c>
      <c r="K1276" s="34">
        <f ca="1">IF(ROW()&gt;计算结果!B$18+1,SUM(OFFSET(I1276,0,0,-计算结果!B$18,1))/SUM(OFFSET(J1276,0,0,-计算结果!B$18,1)),SUM(OFFSET(I1276,0,0,-ROW(),1))/SUM(OFFSET(J1276,0,0,-ROW(),1)))</f>
        <v>1.1801361646284763</v>
      </c>
      <c r="L1276" s="35" t="str">
        <f ca="1">(IF(K1276&gt;计算结果!B$19,"卖",IF(K1276&lt;计算结果!B$20,"买",'000300'!L1275)))</f>
        <v>买</v>
      </c>
      <c r="M1276" s="4" t="str">
        <f t="shared" ca="1" si="58"/>
        <v/>
      </c>
      <c r="N1276" s="3">
        <f ca="1">IF(L1275="买",E1276/E1275-1,0)-IF(M1276=1,计算结果!B$17,0)</f>
        <v>4.5431228146723956E-3</v>
      </c>
      <c r="O1276" s="2">
        <f t="shared" ca="1" si="59"/>
        <v>3.5987019573478753</v>
      </c>
      <c r="P1276" s="3">
        <f ca="1">1-O1276/MAX(O$2:O1276)</f>
        <v>0.42024263254611083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2">
        <v>482.26315789473693</v>
      </c>
      <c r="J1277" s="32">
        <v>405.26315789473693</v>
      </c>
      <c r="K1277" s="34">
        <f ca="1">IF(ROW()&gt;计算结果!B$18+1,SUM(OFFSET(I1277,0,0,-计算结果!B$18,1))/SUM(OFFSET(J1277,0,0,-计算结果!B$18,1)),SUM(OFFSET(I1277,0,0,-ROW(),1))/SUM(OFFSET(J1277,0,0,-ROW(),1)))</f>
        <v>1.1540068505540557</v>
      </c>
      <c r="L1277" s="35" t="str">
        <f ca="1">(IF(K1277&gt;计算结果!B$19,"卖",IF(K1277&lt;计算结果!B$20,"买",'000300'!L1276)))</f>
        <v>买</v>
      </c>
      <c r="M1277" s="4" t="str">
        <f t="shared" ca="1" si="58"/>
        <v/>
      </c>
      <c r="N1277" s="3">
        <f ca="1">IF(L1276="买",E1277/E1276-1,0)-IF(M1277=1,计算结果!B$17,0)</f>
        <v>-6.4566305193181073E-4</v>
      </c>
      <c r="O1277" s="2">
        <f t="shared" ca="1" si="59"/>
        <v>3.5963784084591013</v>
      </c>
      <c r="P1277" s="3">
        <f ca="1">1-O1277/MAX(O$2:O1277)</f>
        <v>0.42061696045736097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2">
        <v>410.11764705882342</v>
      </c>
      <c r="J1278" s="32">
        <v>494.11764705882342</v>
      </c>
      <c r="K1278" s="34">
        <f ca="1">IF(ROW()&gt;计算结果!B$18+1,SUM(OFFSET(I1278,0,0,-计算结果!B$18,1))/SUM(OFFSET(J1278,0,0,-计算结果!B$18,1)),SUM(OFFSET(I1278,0,0,-ROW(),1))/SUM(OFFSET(J1278,0,0,-ROW(),1)))</f>
        <v>1.1534148533363382</v>
      </c>
      <c r="L1278" s="35" t="str">
        <f ca="1">(IF(K1278&gt;计算结果!B$19,"卖",IF(K1278&lt;计算结果!B$20,"买",'000300'!L1277)))</f>
        <v>买</v>
      </c>
      <c r="M1278" s="4" t="str">
        <f t="shared" ca="1" si="58"/>
        <v/>
      </c>
      <c r="N1278" s="3">
        <f ca="1">IF(L1277="买",E1278/E1277-1,0)-IF(M1278=1,计算结果!B$17,0)</f>
        <v>-5.3448453078426272E-3</v>
      </c>
      <c r="O1278" s="2">
        <f t="shared" ca="1" si="59"/>
        <v>3.5771563221974221</v>
      </c>
      <c r="P1278" s="3">
        <f ca="1">1-O1278/MAX(O$2:O1278)</f>
        <v>0.42371367317770414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2">
        <v>349.2121212121213</v>
      </c>
      <c r="J1279" s="32">
        <v>521.21212121212125</v>
      </c>
      <c r="K1279" s="34">
        <f ca="1">IF(ROW()&gt;计算结果!B$18+1,SUM(OFFSET(I1279,0,0,-计算结果!B$18,1))/SUM(OFFSET(J1279,0,0,-计算结果!B$18,1)),SUM(OFFSET(I1279,0,0,-ROW(),1))/SUM(OFFSET(J1279,0,0,-ROW(),1)))</f>
        <v>1.1807221333837512</v>
      </c>
      <c r="L1279" s="35" t="str">
        <f ca="1">(IF(K1279&gt;计算结果!B$19,"卖",IF(K1279&lt;计算结果!B$20,"买",'000300'!L1278)))</f>
        <v>买</v>
      </c>
      <c r="M1279" s="4" t="str">
        <f t="shared" ca="1" si="58"/>
        <v/>
      </c>
      <c r="N1279" s="3">
        <f ca="1">IF(L1278="买",E1279/E1278-1,0)-IF(M1279=1,计算结果!B$17,0)</f>
        <v>-1.1872038264515328E-2</v>
      </c>
      <c r="O1279" s="2">
        <f t="shared" ca="1" si="59"/>
        <v>3.5346881854621413</v>
      </c>
      <c r="P1279" s="3">
        <f ca="1">1-O1279/MAX(O$2:O1279)</f>
        <v>0.43055536650105541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2">
        <v>752.00226757369614</v>
      </c>
      <c r="J1280" s="32">
        <v>139.00226757369614</v>
      </c>
      <c r="K1280" s="34">
        <f ca="1">IF(ROW()&gt;计算结果!B$18+1,SUM(OFFSET(I1280,0,0,-计算结果!B$18,1))/SUM(OFFSET(J1280,0,0,-计算结果!B$18,1)),SUM(OFFSET(I1280,0,0,-ROW(),1))/SUM(OFFSET(J1280,0,0,-ROW(),1)))</f>
        <v>1.2004481321146427</v>
      </c>
      <c r="L1280" s="35" t="str">
        <f ca="1">(IF(K1280&gt;计算结果!B$19,"卖",IF(K1280&lt;计算结果!B$20,"买",'000300'!L1279)))</f>
        <v>买</v>
      </c>
      <c r="M1280" s="4" t="str">
        <f t="shared" ca="1" si="58"/>
        <v/>
      </c>
      <c r="N1280" s="3">
        <f ca="1">IF(L1279="买",E1280/E1279-1,0)-IF(M1280=1,计算结果!B$17,0)</f>
        <v>9.6900267125621387E-3</v>
      </c>
      <c r="O1280" s="2">
        <f t="shared" ca="1" si="59"/>
        <v>3.5689394083998471</v>
      </c>
      <c r="P1280" s="3">
        <f ca="1">1-O1280/MAX(O$2:O1280)</f>
        <v>0.42503743279112549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2">
        <v>480.00000000000011</v>
      </c>
      <c r="J1281" s="32">
        <v>400.00000000000011</v>
      </c>
      <c r="K1281" s="34">
        <f ca="1">IF(ROW()&gt;计算结果!B$18+1,SUM(OFFSET(I1281,0,0,-计算结果!B$18,1))/SUM(OFFSET(J1281,0,0,-计算结果!B$18,1)),SUM(OFFSET(I1281,0,0,-ROW(),1))/SUM(OFFSET(J1281,0,0,-ROW(),1)))</f>
        <v>1.237274201125079</v>
      </c>
      <c r="L1281" s="35" t="str">
        <f ca="1">(IF(K1281&gt;计算结果!B$19,"卖",IF(K1281&lt;计算结果!B$20,"买",'000300'!L1280)))</f>
        <v>买</v>
      </c>
      <c r="M1281" s="4" t="str">
        <f t="shared" ca="1" si="58"/>
        <v/>
      </c>
      <c r="N1281" s="3">
        <f ca="1">IF(L1280="买",E1281/E1280-1,0)-IF(M1281=1,计算结果!B$17,0)</f>
        <v>-8.1943199069594019E-3</v>
      </c>
      <c r="O1281" s="2">
        <f t="shared" ca="1" si="59"/>
        <v>3.5396943771588645</v>
      </c>
      <c r="P1281" s="3">
        <f ca="1">1-O1281/MAX(O$2:O1281)</f>
        <v>0.42974886000136159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2">
        <v>310.10638297872345</v>
      </c>
      <c r="J1282" s="32">
        <v>585.10638297872345</v>
      </c>
      <c r="K1282" s="34">
        <f ca="1">IF(ROW()&gt;计算结果!B$18+1,SUM(OFFSET(I1282,0,0,-计算结果!B$18,1))/SUM(OFFSET(J1282,0,0,-计算结果!B$18,1)),SUM(OFFSET(I1282,0,0,-ROW(),1))/SUM(OFFSET(J1282,0,0,-ROW(),1)))</f>
        <v>1.2516860457613042</v>
      </c>
      <c r="L1282" s="35" t="str">
        <f ca="1">(IF(K1282&gt;计算结果!B$19,"卖",IF(K1282&lt;计算结果!B$20,"买",'000300'!L1281)))</f>
        <v>买</v>
      </c>
      <c r="M1282" s="4" t="str">
        <f t="shared" ca="1" si="58"/>
        <v/>
      </c>
      <c r="N1282" s="3">
        <f ca="1">IF(L1281="买",E1282/E1281-1,0)-IF(M1282=1,计算结果!B$17,0)</f>
        <v>1.2006635874300287E-2</v>
      </c>
      <c r="O1282" s="2">
        <f t="shared" ca="1" si="59"/>
        <v>3.582194198651719</v>
      </c>
      <c r="P1282" s="3">
        <f ca="1">1-O1282/MAX(O$2:O1282)</f>
        <v>0.4229020622064934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2">
        <v>636.70469798657712</v>
      </c>
      <c r="J1283" s="32">
        <v>255.70469798657712</v>
      </c>
      <c r="K1283" s="34">
        <f ca="1">IF(ROW()&gt;计算结果!B$18+1,SUM(OFFSET(I1283,0,0,-计算结果!B$18,1))/SUM(OFFSET(J1283,0,0,-计算结果!B$18,1)),SUM(OFFSET(I1283,0,0,-ROW(),1))/SUM(OFFSET(J1283,0,0,-ROW(),1)))</f>
        <v>1.3218543339245457</v>
      </c>
      <c r="L1283" s="35" t="str">
        <f ca="1">(IF(K1283&gt;计算结果!B$19,"卖",IF(K1283&lt;计算结果!B$20,"买",'000300'!L1282)))</f>
        <v>买</v>
      </c>
      <c r="M1283" s="4" t="str">
        <f t="shared" ca="1" si="58"/>
        <v/>
      </c>
      <c r="N1283" s="3">
        <f ca="1">IF(L1282="买",E1283/E1282-1,0)-IF(M1283=1,计算结果!B$17,0)</f>
        <v>3.5350795466606577E-3</v>
      </c>
      <c r="O1283" s="2">
        <f t="shared" ca="1" si="59"/>
        <v>3.5948575400955392</v>
      </c>
      <c r="P1283" s="3">
        <f ca="1">1-O1283/MAX(O$2:O1283)</f>
        <v>0.42086197509017953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2">
        <v>256.42372881355925</v>
      </c>
      <c r="J1284" s="32">
        <v>625.42372881355925</v>
      </c>
      <c r="K1284" s="34">
        <f ca="1">IF(ROW()&gt;计算结果!B$18+1,SUM(OFFSET(I1284,0,0,-计算结果!B$18,1))/SUM(OFFSET(J1284,0,0,-计算结果!B$18,1)),SUM(OFFSET(I1284,0,0,-ROW(),1))/SUM(OFFSET(J1284,0,0,-ROW(),1)))</f>
        <v>1.3214477851215365</v>
      </c>
      <c r="L1284" s="35" t="str">
        <f ca="1">(IF(K1284&gt;计算结果!B$19,"卖",IF(K1284&lt;计算结果!B$20,"买",'000300'!L1283)))</f>
        <v>买</v>
      </c>
      <c r="M1284" s="4" t="str">
        <f t="shared" ref="M1284:M1347" ca="1" si="61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62">IFERROR(O1283*(1+N1284),O1283)</f>
        <v>3.5852042506212678</v>
      </c>
      <c r="P1284" s="3">
        <f ca="1">1-O1284/MAX(O$2:O1284)</f>
        <v>0.42241713741237363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2">
        <v>311.51162790697668</v>
      </c>
      <c r="J1285" s="32">
        <v>546.51162790697663</v>
      </c>
      <c r="K1285" s="34">
        <f ca="1">IF(ROW()&gt;计算结果!B$18+1,SUM(OFFSET(I1285,0,0,-计算结果!B$18,1))/SUM(OFFSET(J1285,0,0,-计算结果!B$18,1)),SUM(OFFSET(I1285,0,0,-ROW(),1))/SUM(OFFSET(J1285,0,0,-ROW(),1)))</f>
        <v>1.2730200433182788</v>
      </c>
      <c r="L1285" s="35" t="str">
        <f ca="1">(IF(K1285&gt;计算结果!B$19,"卖",IF(K1285&lt;计算结果!B$20,"买",'000300'!L1284)))</f>
        <v>买</v>
      </c>
      <c r="M1285" s="4" t="str">
        <f t="shared" ca="1" si="61"/>
        <v/>
      </c>
      <c r="N1285" s="3">
        <f ca="1">IF(L1284="买",E1285/E1284-1,0)-IF(M1285=1,计算结果!B$17,0)</f>
        <v>-1.1265049770663227E-2</v>
      </c>
      <c r="O1285" s="2">
        <f t="shared" ca="1" si="62"/>
        <v>3.5448167463000257</v>
      </c>
      <c r="P1285" s="3">
        <f ca="1">1-O1285/MAX(O$2:O1285)</f>
        <v>0.42892363710610548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2">
        <v>34.5</v>
      </c>
      <c r="J1286" s="32">
        <v>862.5</v>
      </c>
      <c r="K1286" s="34">
        <f ca="1">IF(ROW()&gt;计算结果!B$18+1,SUM(OFFSET(I1286,0,0,-计算结果!B$18,1))/SUM(OFFSET(J1286,0,0,-计算结果!B$18,1)),SUM(OFFSET(I1286,0,0,-ROW(),1))/SUM(OFFSET(J1286,0,0,-ROW(),1)))</f>
        <v>1.217326134422041</v>
      </c>
      <c r="L1286" s="35" t="str">
        <f ca="1">(IF(K1286&gt;计算结果!B$19,"卖",IF(K1286&lt;计算结果!B$20,"买",'000300'!L1285)))</f>
        <v>买</v>
      </c>
      <c r="M1286" s="4" t="str">
        <f t="shared" ca="1" si="61"/>
        <v/>
      </c>
      <c r="N1286" s="3">
        <f ca="1">IF(L1285="买",E1286/E1285-1,0)-IF(M1286=1,计算结果!B$17,0)</f>
        <v>-5.3603191581280685E-2</v>
      </c>
      <c r="O1286" s="2">
        <f t="shared" ca="1" si="62"/>
        <v>3.3548032551275733</v>
      </c>
      <c r="P1286" s="3">
        <f ca="1">1-O1286/MAX(O$2:O1286)</f>
        <v>0.45953515279384782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2">
        <v>559.35294117647061</v>
      </c>
      <c r="J1287" s="32">
        <v>302.35294117647061</v>
      </c>
      <c r="K1287" s="34">
        <f ca="1">IF(ROW()&gt;计算结果!B$18+1,SUM(OFFSET(I1287,0,0,-计算结果!B$18,1))/SUM(OFFSET(J1287,0,0,-计算结果!B$18,1)),SUM(OFFSET(I1287,0,0,-ROW(),1))/SUM(OFFSET(J1287,0,0,-ROW(),1)))</f>
        <v>1.249406431302607</v>
      </c>
      <c r="L1287" s="35" t="str">
        <f ca="1">(IF(K1287&gt;计算结果!B$19,"卖",IF(K1287&lt;计算结果!B$20,"买",'000300'!L1286)))</f>
        <v>买</v>
      </c>
      <c r="M1287" s="4" t="str">
        <f t="shared" ca="1" si="61"/>
        <v/>
      </c>
      <c r="N1287" s="3">
        <f ca="1">IF(L1286="买",E1287/E1286-1,0)-IF(M1287=1,计算结果!B$17,0)</f>
        <v>-9.6020047726697033E-4</v>
      </c>
      <c r="O1287" s="2">
        <f t="shared" ca="1" si="62"/>
        <v>3.3515819714408628</v>
      </c>
      <c r="P1287" s="3">
        <f ca="1">1-O1287/MAX(O$2:O1287)</f>
        <v>0.46005410739808128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2">
        <v>891</v>
      </c>
      <c r="J1288" s="32">
        <v>18</v>
      </c>
      <c r="K1288" s="34">
        <f ca="1">IF(ROW()&gt;计算结果!B$18+1,SUM(OFFSET(I1288,0,0,-计算结果!B$18,1))/SUM(OFFSET(J1288,0,0,-计算结果!B$18,1)),SUM(OFFSET(I1288,0,0,-ROW(),1))/SUM(OFFSET(J1288,0,0,-ROW(),1)))</f>
        <v>1.3144481520833364</v>
      </c>
      <c r="L1288" s="35" t="str">
        <f ca="1">(IF(K1288&gt;计算结果!B$19,"卖",IF(K1288&lt;计算结果!B$20,"买",'000300'!L1287)))</f>
        <v>买</v>
      </c>
      <c r="M1288" s="4" t="str">
        <f t="shared" ca="1" si="61"/>
        <v/>
      </c>
      <c r="N1288" s="3">
        <f ca="1">IF(L1287="买",E1288/E1287-1,0)-IF(M1288=1,计算结果!B$17,0)</f>
        <v>1.9950399732776125E-2</v>
      </c>
      <c r="O1288" s="2">
        <f t="shared" ca="1" si="62"/>
        <v>3.4184473715082739</v>
      </c>
      <c r="P1288" s="3">
        <f ca="1">1-O1288/MAX(O$2:O1288)</f>
        <v>0.44928197100660239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2">
        <v>384</v>
      </c>
      <c r="J1289" s="32">
        <v>512</v>
      </c>
      <c r="K1289" s="34">
        <f ca="1">IF(ROW()&gt;计算结果!B$18+1,SUM(OFFSET(I1289,0,0,-计算结果!B$18,1))/SUM(OFFSET(J1289,0,0,-计算结果!B$18,1)),SUM(OFFSET(I1289,0,0,-ROW(),1))/SUM(OFFSET(J1289,0,0,-ROW(),1)))</f>
        <v>1.2731179914468169</v>
      </c>
      <c r="L1289" s="35" t="str">
        <f ca="1">(IF(K1289&gt;计算结果!B$19,"卖",IF(K1289&lt;计算结果!B$20,"买",'000300'!L1288)))</f>
        <v>买</v>
      </c>
      <c r="M1289" s="4" t="str">
        <f t="shared" ca="1" si="61"/>
        <v/>
      </c>
      <c r="N1289" s="3">
        <f ca="1">IF(L1288="买",E1289/E1288-1,0)-IF(M1289=1,计算结果!B$17,0)</f>
        <v>-1.085680388546284E-2</v>
      </c>
      <c r="O1289" s="2">
        <f t="shared" ca="1" si="62"/>
        <v>3.3813339588030327</v>
      </c>
      <c r="P1289" s="3">
        <f ca="1">1-O1289/MAX(O$2:O1289)</f>
        <v>0.45526100864357233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2">
        <v>316.90909090909099</v>
      </c>
      <c r="J1290" s="32">
        <v>565.90909090909099</v>
      </c>
      <c r="K1290" s="34">
        <f ca="1">IF(ROW()&gt;计算结果!B$18+1,SUM(OFFSET(I1290,0,0,-计算结果!B$18,1))/SUM(OFFSET(J1290,0,0,-计算结果!B$18,1)),SUM(OFFSET(I1290,0,0,-ROW(),1))/SUM(OFFSET(J1290,0,0,-ROW(),1)))</f>
        <v>1.2438284670703379</v>
      </c>
      <c r="L1290" s="35" t="str">
        <f ca="1">(IF(K1290&gt;计算结果!B$19,"卖",IF(K1290&lt;计算结果!B$20,"买",'000300'!L1289)))</f>
        <v>买</v>
      </c>
      <c r="M1290" s="4" t="str">
        <f t="shared" ca="1" si="61"/>
        <v/>
      </c>
      <c r="N1290" s="3">
        <f ca="1">IF(L1289="买",E1290/E1289-1,0)-IF(M1290=1,计算结果!B$17,0)</f>
        <v>-3.6045153269989028E-3</v>
      </c>
      <c r="O1290" s="2">
        <f t="shared" ca="1" si="62"/>
        <v>3.3691458887228252</v>
      </c>
      <c r="P1290" s="3">
        <f ca="1">1-O1290/MAX(O$2:O1290)</f>
        <v>0.45722452868713048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2">
        <v>383.68421052631595</v>
      </c>
      <c r="J1291" s="32">
        <v>473.68421052631595</v>
      </c>
      <c r="K1291" s="34">
        <f ca="1">IF(ROW()&gt;计算结果!B$18+1,SUM(OFFSET(I1291,0,0,-计算结果!B$18,1))/SUM(OFFSET(J1291,0,0,-计算结果!B$18,1)),SUM(OFFSET(I1291,0,0,-ROW(),1))/SUM(OFFSET(J1291,0,0,-ROW(),1)))</f>
        <v>1.2725608287086909</v>
      </c>
      <c r="L1291" s="35" t="str">
        <f ca="1">(IF(K1291&gt;计算结果!B$19,"卖",IF(K1291&lt;计算结果!B$20,"买",'000300'!L1290)))</f>
        <v>买</v>
      </c>
      <c r="M1291" s="4" t="str">
        <f t="shared" ca="1" si="61"/>
        <v/>
      </c>
      <c r="N1291" s="3">
        <f ca="1">IF(L1290="买",E1291/E1290-1,0)-IF(M1291=1,计算结果!B$17,0)</f>
        <v>-5.642633228840177E-3</v>
      </c>
      <c r="O1291" s="2">
        <f t="shared" ca="1" si="62"/>
        <v>3.3501350341783076</v>
      </c>
      <c r="P1291" s="3">
        <f ca="1">1-O1291/MAX(O$2:O1291)</f>
        <v>0.46028721159735986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2">
        <v>114.52941176470588</v>
      </c>
      <c r="J1292" s="32">
        <v>763.52941176470586</v>
      </c>
      <c r="K1292" s="34">
        <f ca="1">IF(ROW()&gt;计算结果!B$18+1,SUM(OFFSET(I1292,0,0,-计算结果!B$18,1))/SUM(OFFSET(J1292,0,0,-计算结果!B$18,1)),SUM(OFFSET(I1292,0,0,-ROW(),1))/SUM(OFFSET(J1292,0,0,-ROW(),1)))</f>
        <v>1.2298584740435154</v>
      </c>
      <c r="L1292" s="35" t="str">
        <f ca="1">(IF(K1292&gt;计算结果!B$19,"卖",IF(K1292&lt;计算结果!B$20,"买",'000300'!L1291)))</f>
        <v>买</v>
      </c>
      <c r="M1292" s="4" t="str">
        <f t="shared" ca="1" si="61"/>
        <v/>
      </c>
      <c r="N1292" s="3">
        <f ca="1">IF(L1291="买",E1292/E1291-1,0)-IF(M1292=1,计算结果!B$17,0)</f>
        <v>-2.0047288776797068E-2</v>
      </c>
      <c r="O1292" s="2">
        <f t="shared" ca="1" si="62"/>
        <v>3.28297390970687</v>
      </c>
      <c r="P1292" s="3">
        <f ca="1">1-O1292/MAX(O$2:O1292)</f>
        <v>0.47110698972299803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2">
        <v>343.94594594594594</v>
      </c>
      <c r="J1293" s="32">
        <v>545.94594594594594</v>
      </c>
      <c r="K1293" s="34">
        <f ca="1">IF(ROW()&gt;计算结果!B$18+1,SUM(OFFSET(I1293,0,0,-计算结果!B$18,1))/SUM(OFFSET(J1293,0,0,-计算结果!B$18,1)),SUM(OFFSET(I1293,0,0,-ROW(),1))/SUM(OFFSET(J1293,0,0,-ROW(),1)))</f>
        <v>1.2085336322657245</v>
      </c>
      <c r="L1293" s="35" t="str">
        <f ca="1">(IF(K1293&gt;计算结果!B$19,"卖",IF(K1293&lt;计算结果!B$20,"买",'000300'!L1292)))</f>
        <v>买</v>
      </c>
      <c r="M1293" s="4" t="str">
        <f t="shared" ca="1" si="61"/>
        <v/>
      </c>
      <c r="N1293" s="3">
        <f ca="1">IF(L1292="买",E1293/E1292-1,0)-IF(M1293=1,计算结果!B$17,0)</f>
        <v>-3.5580891838592477E-3</v>
      </c>
      <c r="O1293" s="2">
        <f t="shared" ca="1" si="62"/>
        <v>3.2712927957478497</v>
      </c>
      <c r="P1293" s="3">
        <f ca="1">1-O1293/MAX(O$2:O1293)</f>
        <v>0.47298883822228344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2">
        <v>115.58823529411765</v>
      </c>
      <c r="J1294" s="32">
        <v>770.58823529411768</v>
      </c>
      <c r="K1294" s="34">
        <f ca="1">IF(ROW()&gt;计算结果!B$18+1,SUM(OFFSET(I1294,0,0,-计算结果!B$18,1))/SUM(OFFSET(J1294,0,0,-计算结果!B$18,1)),SUM(OFFSET(I1294,0,0,-ROW(),1))/SUM(OFFSET(J1294,0,0,-ROW(),1)))</f>
        <v>1.1400391161387236</v>
      </c>
      <c r="L1294" s="35" t="str">
        <f ca="1">(IF(K1294&gt;计算结果!B$19,"卖",IF(K1294&lt;计算结果!B$20,"买",'000300'!L1293)))</f>
        <v>买</v>
      </c>
      <c r="M1294" s="4" t="str">
        <f t="shared" ca="1" si="61"/>
        <v/>
      </c>
      <c r="N1294" s="3">
        <f ca="1">IF(L1293="买",E1294/E1293-1,0)-IF(M1294=1,计算结果!B$17,0)</f>
        <v>-1.2039323938205282E-2</v>
      </c>
      <c r="O1294" s="2">
        <f t="shared" ca="1" si="62"/>
        <v>3.2319086420831242</v>
      </c>
      <c r="P1294" s="3">
        <f ca="1">1-O1294/MAX(O$2:O1294)</f>
        <v>0.47933369631797518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2">
        <v>229.24242424242428</v>
      </c>
      <c r="J1295" s="32">
        <v>674.24242424242425</v>
      </c>
      <c r="K1295" s="34">
        <f ca="1">IF(ROW()&gt;计算结果!B$18+1,SUM(OFFSET(I1295,0,0,-计算结果!B$18,1))/SUM(OFFSET(J1295,0,0,-计算结果!B$18,1)),SUM(OFFSET(I1295,0,0,-ROW(),1))/SUM(OFFSET(J1295,0,0,-ROW(),1)))</f>
        <v>1.128878099149087</v>
      </c>
      <c r="L1295" s="35" t="str">
        <f ca="1">(IF(K1295&gt;计算结果!B$19,"卖",IF(K1295&lt;计算结果!B$20,"买",'000300'!L1294)))</f>
        <v>买</v>
      </c>
      <c r="M1295" s="4" t="str">
        <f t="shared" ca="1" si="61"/>
        <v/>
      </c>
      <c r="N1295" s="3">
        <f ca="1">IF(L1294="买",E1295/E1294-1,0)-IF(M1295=1,计算结果!B$17,0)</f>
        <v>2.3855741390692575E-3</v>
      </c>
      <c r="O1295" s="2">
        <f t="shared" ca="1" si="62"/>
        <v>3.2396185997595124</v>
      </c>
      <c r="P1295" s="3">
        <f ca="1">1-O1295/MAX(O$2:O1295)</f>
        <v>0.47809160824882657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2">
        <v>349.05405405405406</v>
      </c>
      <c r="J1296" s="32">
        <v>554.05405405405406</v>
      </c>
      <c r="K1296" s="34">
        <f ca="1">IF(ROW()&gt;计算结果!B$18+1,SUM(OFFSET(I1296,0,0,-计算结果!B$18,1))/SUM(OFFSET(J1296,0,0,-计算结果!B$18,1)),SUM(OFFSET(I1296,0,0,-ROW(),1))/SUM(OFFSET(J1296,0,0,-ROW(),1)))</f>
        <v>1.0817662169998707</v>
      </c>
      <c r="L1296" s="35" t="str">
        <f ca="1">(IF(K1296&gt;计算结果!B$19,"卖",IF(K1296&lt;计算结果!B$20,"买",'000300'!L1295)))</f>
        <v>买</v>
      </c>
      <c r="M1296" s="4" t="str">
        <f t="shared" ca="1" si="61"/>
        <v/>
      </c>
      <c r="N1296" s="3">
        <f ca="1">IF(L1295="买",E1296/E1295-1,0)-IF(M1296=1,计算结果!B$17,0)</f>
        <v>-1.5619294768139502E-2</v>
      </c>
      <c r="O1296" s="2">
        <f t="shared" ca="1" si="62"/>
        <v>3.189018041913521</v>
      </c>
      <c r="P1296" s="3">
        <f ca="1">1-O1296/MAX(O$2:O1296)</f>
        <v>0.48624344926155383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2">
        <v>804.03488372093022</v>
      </c>
      <c r="J1297" s="32">
        <v>102.03488372093022</v>
      </c>
      <c r="K1297" s="34">
        <f ca="1">IF(ROW()&gt;计算结果!B$18+1,SUM(OFFSET(I1297,0,0,-计算结果!B$18,1))/SUM(OFFSET(J1297,0,0,-计算结果!B$18,1)),SUM(OFFSET(I1297,0,0,-ROW(),1))/SUM(OFFSET(J1297,0,0,-ROW(),1)))</f>
        <v>1.1189423924405695</v>
      </c>
      <c r="L1297" s="35" t="str">
        <f ca="1">(IF(K1297&gt;计算结果!B$19,"卖",IF(K1297&lt;计算结果!B$20,"买",'000300'!L1296)))</f>
        <v>买</v>
      </c>
      <c r="M1297" s="4" t="str">
        <f t="shared" ca="1" si="61"/>
        <v/>
      </c>
      <c r="N1297" s="3">
        <f ca="1">IF(L1296="买",E1297/E1296-1,0)-IF(M1297=1,计算结果!B$17,0)</f>
        <v>5.6102932653296911E-3</v>
      </c>
      <c r="O1297" s="2">
        <f t="shared" ca="1" si="62"/>
        <v>3.2069093683570835</v>
      </c>
      <c r="P1297" s="3">
        <f ca="1">1-O1297/MAX(O$2:O1297)</f>
        <v>0.48336112434492684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2">
        <v>58.860215053763447</v>
      </c>
      <c r="J1298" s="32">
        <v>840.86021505376345</v>
      </c>
      <c r="K1298" s="34">
        <f ca="1">IF(ROW()&gt;计算结果!B$18+1,SUM(OFFSET(I1298,0,0,-计算结果!B$18,1))/SUM(OFFSET(J1298,0,0,-计算结果!B$18,1)),SUM(OFFSET(I1298,0,0,-ROW(),1))/SUM(OFFSET(J1298,0,0,-ROW(),1)))</f>
        <v>1.0715113137153542</v>
      </c>
      <c r="L1298" s="35" t="str">
        <f ca="1">(IF(K1298&gt;计算结果!B$19,"卖",IF(K1298&lt;计算结果!B$20,"买",'000300'!L1297)))</f>
        <v>买</v>
      </c>
      <c r="M1298" s="4" t="str">
        <f t="shared" ca="1" si="61"/>
        <v/>
      </c>
      <c r="N1298" s="3">
        <f ca="1">IF(L1297="买",E1298/E1297-1,0)-IF(M1298=1,计算结果!B$17,0)</f>
        <v>-4.5952595022378473E-2</v>
      </c>
      <c r="O1298" s="2">
        <f t="shared" ca="1" si="62"/>
        <v>3.059543560879499</v>
      </c>
      <c r="P1298" s="3">
        <f ca="1">1-O1298/MAX(O$2:O1298)</f>
        <v>0.50710202137072136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2">
        <v>200.14084507042253</v>
      </c>
      <c r="J1299" s="32">
        <v>690.14084507042253</v>
      </c>
      <c r="K1299" s="34">
        <f ca="1">IF(ROW()&gt;计算结果!B$18+1,SUM(OFFSET(I1299,0,0,-计算结果!B$18,1))/SUM(OFFSET(J1299,0,0,-计算结果!B$18,1)),SUM(OFFSET(I1299,0,0,-ROW(),1))/SUM(OFFSET(J1299,0,0,-ROW(),1)))</f>
        <v>1.0109668016327802</v>
      </c>
      <c r="L1299" s="35" t="str">
        <f ca="1">(IF(K1299&gt;计算结果!B$19,"卖",IF(K1299&lt;计算结果!B$20,"买",'000300'!L1298)))</f>
        <v>买</v>
      </c>
      <c r="M1299" s="4" t="str">
        <f t="shared" ca="1" si="61"/>
        <v/>
      </c>
      <c r="N1299" s="3">
        <f ca="1">IF(L1298="买",E1299/E1298-1,0)-IF(M1299=1,计算结果!B$17,0)</f>
        <v>-2.0736245451972168E-2</v>
      </c>
      <c r="O1299" s="2">
        <f t="shared" ca="1" si="62"/>
        <v>2.9961001146301007</v>
      </c>
      <c r="P1299" s="3">
        <f ca="1">1-O1299/MAX(O$2:O1299)</f>
        <v>0.51732287483835904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2">
        <v>428.81818181818187</v>
      </c>
      <c r="J1300" s="32">
        <v>481.81818181818187</v>
      </c>
      <c r="K1300" s="34">
        <f ca="1">IF(ROW()&gt;计算结果!B$18+1,SUM(OFFSET(I1300,0,0,-计算结果!B$18,1))/SUM(OFFSET(J1300,0,0,-计算结果!B$18,1)),SUM(OFFSET(I1300,0,0,-ROW(),1))/SUM(OFFSET(J1300,0,0,-ROW(),1)))</f>
        <v>0.97291053128597449</v>
      </c>
      <c r="L1300" s="35" t="str">
        <f ca="1">(IF(K1300&gt;计算结果!B$19,"卖",IF(K1300&lt;计算结果!B$20,"买",'000300'!L1299)))</f>
        <v>买</v>
      </c>
      <c r="M1300" s="4" t="str">
        <f t="shared" ca="1" si="61"/>
        <v/>
      </c>
      <c r="N1300" s="3">
        <f ca="1">IF(L1299="买",E1300/E1299-1,0)-IF(M1300=1,计算结果!B$17,0)</f>
        <v>7.5578382608512129E-3</v>
      </c>
      <c r="O1300" s="2">
        <f t="shared" ca="1" si="62"/>
        <v>3.0187441547097928</v>
      </c>
      <c r="P1300" s="3">
        <f ca="1">1-O1300/MAX(O$2:O1300)</f>
        <v>0.51367487919417476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2">
        <v>103.70114942528735</v>
      </c>
      <c r="J1301" s="32">
        <v>797.70114942528733</v>
      </c>
      <c r="K1301" s="34">
        <f ca="1">IF(ROW()&gt;计算结果!B$18+1,SUM(OFFSET(I1301,0,0,-计算结果!B$18,1))/SUM(OFFSET(J1301,0,0,-计算结果!B$18,1)),SUM(OFFSET(I1301,0,0,-ROW(),1))/SUM(OFFSET(J1301,0,0,-ROW(),1)))</f>
        <v>0.94860986033824035</v>
      </c>
      <c r="L1301" s="35" t="str">
        <f ca="1">(IF(K1301&gt;计算结果!B$19,"卖",IF(K1301&lt;计算结果!B$20,"买",'000300'!L1300)))</f>
        <v>买</v>
      </c>
      <c r="M1301" s="4" t="str">
        <f t="shared" ca="1" si="61"/>
        <v/>
      </c>
      <c r="N1301" s="3">
        <f ca="1">IF(L1300="买",E1301/E1300-1,0)-IF(M1301=1,计算结果!B$17,0)</f>
        <v>-2.0085857331285428E-2</v>
      </c>
      <c r="O1301" s="2">
        <f t="shared" ca="1" si="62"/>
        <v>2.9581100902986401</v>
      </c>
      <c r="P1301" s="3">
        <f ca="1">1-O1301/MAX(O$2:O1301)</f>
        <v>0.52344313618730065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2">
        <v>281.99999999999994</v>
      </c>
      <c r="J1302" s="32">
        <v>600</v>
      </c>
      <c r="K1302" s="34">
        <f ca="1">IF(ROW()&gt;计算结果!B$18+1,SUM(OFFSET(I1302,0,0,-计算结果!B$18,1))/SUM(OFFSET(J1302,0,0,-计算结果!B$18,1)),SUM(OFFSET(I1302,0,0,-ROW(),1))/SUM(OFFSET(J1302,0,0,-ROW(),1)))</f>
        <v>0.9104869579778514</v>
      </c>
      <c r="L1302" s="35" t="str">
        <f ca="1">(IF(K1302&gt;计算结果!B$19,"卖",IF(K1302&lt;计算结果!B$20,"买",'000300'!L1301)))</f>
        <v>买</v>
      </c>
      <c r="M1302" s="4" t="str">
        <f t="shared" ca="1" si="61"/>
        <v/>
      </c>
      <c r="N1302" s="3">
        <f ca="1">IF(L1301="买",E1302/E1301-1,0)-IF(M1302=1,计算结果!B$17,0)</f>
        <v>6.1910440513848197E-3</v>
      </c>
      <c r="O1302" s="2">
        <f t="shared" ca="1" si="62"/>
        <v>2.976423880176525</v>
      </c>
      <c r="P1302" s="3">
        <f ca="1">1-O1302/MAX(O$2:O1302)</f>
        <v>0.52049275165044639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2">
        <v>821.98917944093785</v>
      </c>
      <c r="J1303" s="32">
        <v>67.989179440937846</v>
      </c>
      <c r="K1303" s="34">
        <f ca="1">IF(ROW()&gt;计算结果!B$18+1,SUM(OFFSET(I1303,0,0,-计算结果!B$18,1))/SUM(OFFSET(J1303,0,0,-计算结果!B$18,1)),SUM(OFFSET(I1303,0,0,-ROW(),1))/SUM(OFFSET(J1303,0,0,-ROW(),1)))</f>
        <v>0.95097410056191611</v>
      </c>
      <c r="L1303" s="35" t="str">
        <f ca="1">(IF(K1303&gt;计算结果!B$19,"卖",IF(K1303&lt;计算结果!B$20,"买",'000300'!L1302)))</f>
        <v>买</v>
      </c>
      <c r="M1303" s="4" t="str">
        <f t="shared" ca="1" si="61"/>
        <v/>
      </c>
      <c r="N1303" s="3">
        <f ca="1">IF(L1302="买",E1303/E1302-1,0)-IF(M1303=1,计算结果!B$17,0)</f>
        <v>2.4395350157549567E-2</v>
      </c>
      <c r="O1303" s="2">
        <f t="shared" ca="1" si="62"/>
        <v>3.0490347829507236</v>
      </c>
      <c r="P1303" s="3">
        <f ca="1">1-O1303/MAX(O$2:O1303)</f>
        <v>0.50879500442387604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2">
        <v>302.99999999999977</v>
      </c>
      <c r="J1304" s="32">
        <v>299.99999999999977</v>
      </c>
      <c r="K1304" s="34">
        <f ca="1">IF(ROW()&gt;计算结果!B$18+1,SUM(OFFSET(I1304,0,0,-计算结果!B$18,1))/SUM(OFFSET(J1304,0,0,-计算结果!B$18,1)),SUM(OFFSET(I1304,0,0,-ROW(),1))/SUM(OFFSET(J1304,0,0,-ROW(),1)))</f>
        <v>0.92758761628546416</v>
      </c>
      <c r="L1304" s="35" t="str">
        <f ca="1">(IF(K1304&gt;计算结果!B$19,"卖",IF(K1304&lt;计算结果!B$20,"买",'000300'!L1303)))</f>
        <v>买</v>
      </c>
      <c r="M1304" s="4" t="str">
        <f t="shared" ca="1" si="61"/>
        <v/>
      </c>
      <c r="N1304" s="3">
        <f ca="1">IF(L1303="买",E1304/E1303-1,0)-IF(M1304=1,计算结果!B$17,0)</f>
        <v>-6.5433283337547055E-3</v>
      </c>
      <c r="O1304" s="2">
        <f t="shared" ca="1" si="62"/>
        <v>3.0290839472648385</v>
      </c>
      <c r="P1304" s="3">
        <f ca="1">1-O1304/MAX(O$2:O1304)</f>
        <v>0.51200911998911103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2">
        <v>17.73469387755102</v>
      </c>
      <c r="J1305" s="32">
        <v>886.73469387755097</v>
      </c>
      <c r="K1305" s="34">
        <f ca="1">IF(ROW()&gt;计算结果!B$18+1,SUM(OFFSET(I1305,0,0,-计算结果!B$18,1))/SUM(OFFSET(J1305,0,0,-计算结果!B$18,1)),SUM(OFFSET(I1305,0,0,-ROW(),1))/SUM(OFFSET(J1305,0,0,-ROW(),1)))</f>
        <v>0.92396726914048943</v>
      </c>
      <c r="L1305" s="35" t="str">
        <f ca="1">(IF(K1305&gt;计算结果!B$19,"卖",IF(K1305&lt;计算结果!B$20,"买",'000300'!L1304)))</f>
        <v>买</v>
      </c>
      <c r="M1305" s="4" t="str">
        <f t="shared" ca="1" si="61"/>
        <v/>
      </c>
      <c r="N1305" s="3">
        <f ca="1">IF(L1304="买",E1305/E1304-1,0)-IF(M1305=1,计算结果!B$17,0)</f>
        <v>-5.345151010104543E-2</v>
      </c>
      <c r="O1305" s="2">
        <f t="shared" ca="1" si="62"/>
        <v>2.8671748360606975</v>
      </c>
      <c r="P1305" s="3">
        <f ca="1">1-O1305/MAX(O$2:O1305)</f>
        <v>0.53809296944123119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2">
        <v>610.17647058823536</v>
      </c>
      <c r="J1306" s="32">
        <v>241.17647058823536</v>
      </c>
      <c r="K1306" s="34">
        <f ca="1">IF(ROW()&gt;计算结果!B$18+1,SUM(OFFSET(I1306,0,0,-计算结果!B$18,1))/SUM(OFFSET(J1306,0,0,-计算结果!B$18,1)),SUM(OFFSET(I1306,0,0,-ROW(),1))/SUM(OFFSET(J1306,0,0,-ROW(),1)))</f>
        <v>0.93010359438788426</v>
      </c>
      <c r="L1306" s="35" t="str">
        <f ca="1">(IF(K1306&gt;计算结果!B$19,"卖",IF(K1306&lt;计算结果!B$20,"买",'000300'!L1305)))</f>
        <v>买</v>
      </c>
      <c r="M1306" s="4" t="str">
        <f t="shared" ca="1" si="61"/>
        <v/>
      </c>
      <c r="N1306" s="3">
        <f ca="1">IF(L1305="买",E1306/E1305-1,0)-IF(M1306=1,计算结果!B$17,0)</f>
        <v>2.0860346555077625E-2</v>
      </c>
      <c r="O1306" s="2">
        <f t="shared" ca="1" si="62"/>
        <v>2.9269850967749216</v>
      </c>
      <c r="P1306" s="3">
        <f ca="1">1-O1306/MAX(O$2:O1306)</f>
        <v>0.52845742870754842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2">
        <v>328.46153846153845</v>
      </c>
      <c r="J1307" s="32">
        <v>538.46153846153845</v>
      </c>
      <c r="K1307" s="34">
        <f ca="1">IF(ROW()&gt;计算结果!B$18+1,SUM(OFFSET(I1307,0,0,-计算结果!B$18,1))/SUM(OFFSET(J1307,0,0,-计算结果!B$18,1)),SUM(OFFSET(I1307,0,0,-ROW(),1))/SUM(OFFSET(J1307,0,0,-ROW(),1)))</f>
        <v>0.89773725277804939</v>
      </c>
      <c r="L1307" s="35" t="str">
        <f ca="1">(IF(K1307&gt;计算结果!B$19,"卖",IF(K1307&lt;计算结果!B$20,"买",'000300'!L1306)))</f>
        <v>买</v>
      </c>
      <c r="M1307" s="4" t="str">
        <f t="shared" ca="1" si="61"/>
        <v/>
      </c>
      <c r="N1307" s="3">
        <f ca="1">IF(L1306="买",E1307/E1306-1,0)-IF(M1307=1,计算结果!B$17,0)</f>
        <v>-3.3124650441119785E-3</v>
      </c>
      <c r="O1307" s="2">
        <f t="shared" ca="1" si="62"/>
        <v>2.9172895609572178</v>
      </c>
      <c r="P1307" s="3">
        <f ca="1">1-O1307/MAX(O$2:O1307)</f>
        <v>0.53001939699176537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2">
        <v>125.34939759036146</v>
      </c>
      <c r="J1308" s="32">
        <v>737.34939759036149</v>
      </c>
      <c r="K1308" s="34">
        <f ca="1">IF(ROW()&gt;计算结果!B$18+1,SUM(OFFSET(I1308,0,0,-计算结果!B$18,1))/SUM(OFFSET(J1308,0,0,-计算结果!B$18,1)),SUM(OFFSET(I1308,0,0,-ROW(),1))/SUM(OFFSET(J1308,0,0,-ROW(),1)))</f>
        <v>0.87372250115528316</v>
      </c>
      <c r="L1308" s="35" t="str">
        <f ca="1">(IF(K1308&gt;计算结果!B$19,"卖",IF(K1308&lt;计算结果!B$20,"买",'000300'!L1307)))</f>
        <v>买</v>
      </c>
      <c r="M1308" s="4" t="str">
        <f t="shared" ca="1" si="61"/>
        <v/>
      </c>
      <c r="N1308" s="3">
        <f ca="1">IF(L1307="买",E1308/E1307-1,0)-IF(M1308=1,计算结果!B$17,0)</f>
        <v>-1.3087536248674092E-2</v>
      </c>
      <c r="O1308" s="2">
        <f t="shared" ca="1" si="62"/>
        <v>2.8791094280803118</v>
      </c>
      <c r="P1308" s="3">
        <f ca="1">1-O1308/MAX(O$2:O1308)</f>
        <v>0.53617028516980936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2">
        <v>741.89878542510121</v>
      </c>
      <c r="J1309" s="32">
        <v>124.89878542510121</v>
      </c>
      <c r="K1309" s="34">
        <f ca="1">IF(ROW()&gt;计算结果!B$18+1,SUM(OFFSET(I1309,0,0,-计算结果!B$18,1))/SUM(OFFSET(J1309,0,0,-计算结果!B$18,1)),SUM(OFFSET(I1309,0,0,-ROW(),1))/SUM(OFFSET(J1309,0,0,-ROW(),1)))</f>
        <v>0.91844981243694168</v>
      </c>
      <c r="L1309" s="35" t="str">
        <f ca="1">(IF(K1309&gt;计算结果!B$19,"卖",IF(K1309&lt;计算结果!B$20,"买",'000300'!L1308)))</f>
        <v>买</v>
      </c>
      <c r="M1309" s="4" t="str">
        <f t="shared" ca="1" si="61"/>
        <v/>
      </c>
      <c r="N1309" s="3">
        <f ca="1">IF(L1308="买",E1309/E1308-1,0)-IF(M1309=1,计算结果!B$17,0)</f>
        <v>1.5689540062068463E-2</v>
      </c>
      <c r="O1309" s="2">
        <f t="shared" ca="1" si="62"/>
        <v>2.9242813307952567</v>
      </c>
      <c r="P1309" s="3">
        <f ca="1">1-O1309/MAX(O$2:O1309)</f>
        <v>0.52889301027700331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2">
        <v>903</v>
      </c>
      <c r="J1310" s="32">
        <v>1</v>
      </c>
      <c r="K1310" s="34">
        <f ca="1">IF(ROW()&gt;计算结果!B$18+1,SUM(OFFSET(I1310,0,0,-计算结果!B$18,1))/SUM(OFFSET(J1310,0,0,-计算结果!B$18,1)),SUM(OFFSET(I1310,0,0,-ROW(),1))/SUM(OFFSET(J1310,0,0,-ROW(),1)))</f>
        <v>0.97025757027586679</v>
      </c>
      <c r="L1310" s="35" t="str">
        <f ca="1">(IF(K1310&gt;计算结果!B$19,"卖",IF(K1310&lt;计算结果!B$20,"买",'000300'!L1309)))</f>
        <v>买</v>
      </c>
      <c r="M1310" s="4" t="str">
        <f t="shared" ca="1" si="61"/>
        <v/>
      </c>
      <c r="N1310" s="3">
        <f ca="1">IF(L1309="买",E1310/E1309-1,0)-IF(M1310=1,计算结果!B$17,0)</f>
        <v>3.7807128745769747E-2</v>
      </c>
      <c r="O1310" s="2">
        <f t="shared" ca="1" si="62"/>
        <v>3.0348400115574838</v>
      </c>
      <c r="P1310" s="3">
        <f ca="1">1-O1310/MAX(O$2:O1310)</f>
        <v>0.51108180766351397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2">
        <v>245.16129032258064</v>
      </c>
      <c r="J1311" s="32">
        <v>645.16129032258061</v>
      </c>
      <c r="K1311" s="34">
        <f ca="1">IF(ROW()&gt;计算结果!B$18+1,SUM(OFFSET(I1311,0,0,-计算结果!B$18,1))/SUM(OFFSET(J1311,0,0,-计算结果!B$18,1)),SUM(OFFSET(I1311,0,0,-ROW(),1))/SUM(OFFSET(J1311,0,0,-ROW(),1)))</f>
        <v>0.9815859849320786</v>
      </c>
      <c r="L1311" s="35" t="str">
        <f ca="1">(IF(K1311&gt;计算结果!B$19,"卖",IF(K1311&lt;计算结果!B$20,"买",'000300'!L1310)))</f>
        <v>买</v>
      </c>
      <c r="M1311" s="4" t="str">
        <f t="shared" ca="1" si="61"/>
        <v/>
      </c>
      <c r="N1311" s="3">
        <f ca="1">IF(L1310="买",E1311/E1310-1,0)-IF(M1311=1,计算结果!B$17,0)</f>
        <v>-2.0717112063115217E-2</v>
      </c>
      <c r="O1311" s="2">
        <f t="shared" ca="1" si="62"/>
        <v>2.9719668909444215</v>
      </c>
      <c r="P1311" s="3">
        <f ca="1">1-O1311/MAX(O$2:O1311)</f>
        <v>0.52121078064384463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2">
        <v>491.11111111111103</v>
      </c>
      <c r="J1312" s="32">
        <v>361.11111111111103</v>
      </c>
      <c r="K1312" s="34">
        <f ca="1">IF(ROW()&gt;计算结果!B$18+1,SUM(OFFSET(I1312,0,0,-计算结果!B$18,1))/SUM(OFFSET(J1312,0,0,-计算结果!B$18,1)),SUM(OFFSET(I1312,0,0,-ROW(),1))/SUM(OFFSET(J1312,0,0,-ROW(),1)))</f>
        <v>1.0043636177881659</v>
      </c>
      <c r="L1312" s="35" t="str">
        <f ca="1">(IF(K1312&gt;计算结果!B$19,"卖",IF(K1312&lt;计算结果!B$20,"买",'000300'!L1311)))</f>
        <v>买</v>
      </c>
      <c r="M1312" s="4" t="str">
        <f t="shared" ca="1" si="61"/>
        <v/>
      </c>
      <c r="N1312" s="3">
        <f ca="1">IF(L1311="买",E1312/E1311-1,0)-IF(M1312=1,计算结果!B$17,0)</f>
        <v>0</v>
      </c>
      <c r="O1312" s="2">
        <f t="shared" ca="1" si="62"/>
        <v>2.9719668909444215</v>
      </c>
      <c r="P1312" s="3">
        <f ca="1">1-O1312/MAX(O$2:O1312)</f>
        <v>0.52121078064384463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2">
        <v>848.99855560905155</v>
      </c>
      <c r="J1313" s="32">
        <v>38.99855560905155</v>
      </c>
      <c r="K1313" s="34">
        <f ca="1">IF(ROW()&gt;计算结果!B$18+1,SUM(OFFSET(I1313,0,0,-计算结果!B$18,1))/SUM(OFFSET(J1313,0,0,-计算结果!B$18,1)),SUM(OFFSET(I1313,0,0,-ROW(),1))/SUM(OFFSET(J1313,0,0,-ROW(),1)))</f>
        <v>1.0168778095633586</v>
      </c>
      <c r="L1313" s="35" t="str">
        <f ca="1">(IF(K1313&gt;计算结果!B$19,"卖",IF(K1313&lt;计算结果!B$20,"买",'000300'!L1312)))</f>
        <v>买</v>
      </c>
      <c r="M1313" s="4" t="str">
        <f t="shared" ca="1" si="61"/>
        <v/>
      </c>
      <c r="N1313" s="3">
        <f ca="1">IF(L1312="买",E1313/E1312-1,0)-IF(M1313=1,计算结果!B$17,0)</f>
        <v>1.6361400740598553E-2</v>
      </c>
      <c r="O1313" s="2">
        <f t="shared" ca="1" si="62"/>
        <v>3.0205924322349538</v>
      </c>
      <c r="P1313" s="3">
        <f ca="1">1-O1313/MAX(O$2:O1313)</f>
        <v>0.51337711835568023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2">
        <v>414.00000000000028</v>
      </c>
      <c r="J1314" s="32">
        <v>450.00000000000028</v>
      </c>
      <c r="K1314" s="34">
        <f ca="1">IF(ROW()&gt;计算结果!B$18+1,SUM(OFFSET(I1314,0,0,-计算结果!B$18,1))/SUM(OFFSET(J1314,0,0,-计算结果!B$18,1)),SUM(OFFSET(I1314,0,0,-ROW(),1))/SUM(OFFSET(J1314,0,0,-ROW(),1)))</f>
        <v>0.97498097414455154</v>
      </c>
      <c r="L1314" s="35" t="str">
        <f ca="1">(IF(K1314&gt;计算结果!B$19,"卖",IF(K1314&lt;计算结果!B$20,"买",'000300'!L1313)))</f>
        <v>买</v>
      </c>
      <c r="M1314" s="4" t="str">
        <f t="shared" ca="1" si="61"/>
        <v/>
      </c>
      <c r="N1314" s="3">
        <f ca="1">IF(L1313="买",E1314/E1313-1,0)-IF(M1314=1,计算结果!B$17,0)</f>
        <v>-3.3846390534199022E-3</v>
      </c>
      <c r="O1314" s="2">
        <f t="shared" ca="1" si="62"/>
        <v>3.0103688171243466</v>
      </c>
      <c r="P1314" s="3">
        <f ca="1">1-O1314/MAX(O$2:O1314)</f>
        <v>0.51502416116518135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2">
        <v>73.582417582417577</v>
      </c>
      <c r="J1315" s="32">
        <v>817.58241758241752</v>
      </c>
      <c r="K1315" s="34">
        <f ca="1">IF(ROW()&gt;计算结果!B$18+1,SUM(OFFSET(I1315,0,0,-计算结果!B$18,1))/SUM(OFFSET(J1315,0,0,-计算结果!B$18,1)),SUM(OFFSET(I1315,0,0,-ROW(),1))/SUM(OFFSET(J1315,0,0,-ROW(),1)))</f>
        <v>0.93886885485671656</v>
      </c>
      <c r="L1315" s="35" t="str">
        <f ca="1">(IF(K1315&gt;计算结果!B$19,"卖",IF(K1315&lt;计算结果!B$20,"买",'000300'!L1314)))</f>
        <v>买</v>
      </c>
      <c r="M1315" s="4" t="str">
        <f t="shared" ca="1" si="61"/>
        <v/>
      </c>
      <c r="N1315" s="3">
        <f ca="1">IF(L1314="买",E1315/E1314-1,0)-IF(M1315=1,计算结果!B$17,0)</f>
        <v>-2.7028733817492934E-2</v>
      </c>
      <c r="O1315" s="2">
        <f t="shared" ca="1" si="62"/>
        <v>2.9290023596738117</v>
      </c>
      <c r="P1315" s="3">
        <f ca="1">1-O1315/MAX(O$2:O1315)</f>
        <v>0.52813244402096293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2">
        <v>161.05128205128204</v>
      </c>
      <c r="J1316" s="32">
        <v>732.05128205128199</v>
      </c>
      <c r="K1316" s="34">
        <f ca="1">IF(ROW()&gt;计算结果!B$18+1,SUM(OFFSET(I1316,0,0,-计算结果!B$18,1))/SUM(OFFSET(J1316,0,0,-计算结果!B$18,1)),SUM(OFFSET(I1316,0,0,-ROW(),1))/SUM(OFFSET(J1316,0,0,-ROW(),1)))</f>
        <v>0.89350166380657658</v>
      </c>
      <c r="L1316" s="35" t="str">
        <f ca="1">(IF(K1316&gt;计算结果!B$19,"卖",IF(K1316&lt;计算结果!B$20,"买",'000300'!L1315)))</f>
        <v>买</v>
      </c>
      <c r="M1316" s="4" t="str">
        <f t="shared" ca="1" si="61"/>
        <v/>
      </c>
      <c r="N1316" s="3">
        <f ca="1">IF(L1315="买",E1316/E1315-1,0)-IF(M1316=1,计算结果!B$17,0)</f>
        <v>-1.0493065922416389E-2</v>
      </c>
      <c r="O1316" s="2">
        <f t="shared" ca="1" si="62"/>
        <v>2.8982681448268415</v>
      </c>
      <c r="P1316" s="3">
        <f ca="1">1-O1316/MAX(O$2:O1316)</f>
        <v>0.53308378139250046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2">
        <v>736.1627906976745</v>
      </c>
      <c r="J1317" s="32">
        <v>151.1627906976745</v>
      </c>
      <c r="K1317" s="34">
        <f ca="1">IF(ROW()&gt;计算结果!B$18+1,SUM(OFFSET(I1317,0,0,-计算结果!B$18,1))/SUM(OFFSET(J1317,0,0,-计算结果!B$18,1)),SUM(OFFSET(I1317,0,0,-ROW(),1))/SUM(OFFSET(J1317,0,0,-ROW(),1)))</f>
        <v>0.90815601652610312</v>
      </c>
      <c r="L1317" s="35" t="str">
        <f ca="1">(IF(K1317&gt;计算结果!B$19,"卖",IF(K1317&lt;计算结果!B$20,"买",'000300'!L1316)))</f>
        <v>买</v>
      </c>
      <c r="M1317" s="4" t="str">
        <f t="shared" ca="1" si="61"/>
        <v/>
      </c>
      <c r="N1317" s="3">
        <f ca="1">IF(L1316="买",E1317/E1316-1,0)-IF(M1317=1,计算结果!B$17,0)</f>
        <v>4.8721648883447433E-3</v>
      </c>
      <c r="O1317" s="2">
        <f t="shared" ca="1" si="62"/>
        <v>2.9123889851190747</v>
      </c>
      <c r="P1317" s="3">
        <f ca="1">1-O1317/MAX(O$2:O1317)</f>
        <v>0.53080888858640241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2">
        <v>207.56521739130437</v>
      </c>
      <c r="J1318" s="32">
        <v>669.56521739130437</v>
      </c>
      <c r="K1318" s="34">
        <f ca="1">IF(ROW()&gt;计算结果!B$18+1,SUM(OFFSET(I1318,0,0,-计算结果!B$18,1))/SUM(OFFSET(J1318,0,0,-计算结果!B$18,1)),SUM(OFFSET(I1318,0,0,-ROW(),1))/SUM(OFFSET(J1318,0,0,-ROW(),1)))</f>
        <v>0.90516658810394157</v>
      </c>
      <c r="L1318" s="35" t="str">
        <f ca="1">(IF(K1318&gt;计算结果!B$19,"卖",IF(K1318&lt;计算结果!B$20,"买",'000300'!L1317)))</f>
        <v>买</v>
      </c>
      <c r="M1318" s="4" t="str">
        <f t="shared" ca="1" si="61"/>
        <v/>
      </c>
      <c r="N1318" s="3">
        <f ca="1">IF(L1317="买",E1318/E1317-1,0)-IF(M1318=1,计算结果!B$17,0)</f>
        <v>-7.7787005037117662E-3</v>
      </c>
      <c r="O1318" s="2">
        <f t="shared" ca="1" si="62"/>
        <v>2.8897343834535243</v>
      </c>
      <c r="P1318" s="3">
        <f ca="1">1-O1318/MAX(O$2:O1318)</f>
        <v>0.53445858572109239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2">
        <v>593.21311475409834</v>
      </c>
      <c r="J1319" s="32">
        <v>267.21311475409834</v>
      </c>
      <c r="K1319" s="34">
        <f ca="1">IF(ROW()&gt;计算结果!B$18+1,SUM(OFFSET(I1319,0,0,-计算结果!B$18,1))/SUM(OFFSET(J1319,0,0,-计算结果!B$18,1)),SUM(OFFSET(I1319,0,0,-ROW(),1))/SUM(OFFSET(J1319,0,0,-ROW(),1)))</f>
        <v>0.91864282692612942</v>
      </c>
      <c r="L1319" s="35" t="str">
        <f ca="1">(IF(K1319&gt;计算结果!B$19,"卖",IF(K1319&lt;计算结果!B$20,"买",'000300'!L1318)))</f>
        <v>买</v>
      </c>
      <c r="M1319" s="4" t="str">
        <f t="shared" ca="1" si="61"/>
        <v/>
      </c>
      <c r="N1319" s="3">
        <f ca="1">IF(L1318="买",E1319/E1318-1,0)-IF(M1319=1,计算结果!B$17,0)</f>
        <v>3.0371918949738674E-3</v>
      </c>
      <c r="O1319" s="2">
        <f t="shared" ca="1" si="62"/>
        <v>2.8985110613015768</v>
      </c>
      <c r="P1319" s="3">
        <f ca="1">1-O1319/MAX(O$2:O1319)</f>
        <v>0.53304464711086985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2">
        <v>255.73770491803279</v>
      </c>
      <c r="J1320" s="32">
        <v>655.73770491803282</v>
      </c>
      <c r="K1320" s="34">
        <f ca="1">IF(ROW()&gt;计算结果!B$18+1,SUM(OFFSET(I1320,0,0,-计算结果!B$18,1))/SUM(OFFSET(J1320,0,0,-计算结果!B$18,1)),SUM(OFFSET(I1320,0,0,-ROW(),1))/SUM(OFFSET(J1320,0,0,-ROW(),1)))</f>
        <v>0.92535018586510465</v>
      </c>
      <c r="L1320" s="35" t="str">
        <f ca="1">(IF(K1320&gt;计算结果!B$19,"卖",IF(K1320&lt;计算结果!B$20,"买",'000300'!L1319)))</f>
        <v>买</v>
      </c>
      <c r="M1320" s="4" t="str">
        <f t="shared" ca="1" si="61"/>
        <v/>
      </c>
      <c r="N1320" s="3">
        <f ca="1">IF(L1319="买",E1320/E1319-1,0)-IF(M1320=1,计算结果!B$17,0)</f>
        <v>-1.773435991240313E-2</v>
      </c>
      <c r="O1320" s="2">
        <f t="shared" ca="1" si="62"/>
        <v>2.847107822930373</v>
      </c>
      <c r="P1320" s="3">
        <f ca="1">1-O1320/MAX(O$2:O1320)</f>
        <v>0.54132580140202891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2">
        <v>670.03703703703695</v>
      </c>
      <c r="J1321" s="32">
        <v>212.03703703703695</v>
      </c>
      <c r="K1321" s="34">
        <f ca="1">IF(ROW()&gt;计算结果!B$18+1,SUM(OFFSET(I1321,0,0,-计算结果!B$18,1))/SUM(OFFSET(J1321,0,0,-计算结果!B$18,1)),SUM(OFFSET(I1321,0,0,-ROW(),1))/SUM(OFFSET(J1321,0,0,-ROW(),1)))</f>
        <v>0.91485828062599328</v>
      </c>
      <c r="L1321" s="35" t="str">
        <f ca="1">(IF(K1321&gt;计算结果!B$19,"卖",IF(K1321&lt;计算结果!B$20,"买",'000300'!L1320)))</f>
        <v>买</v>
      </c>
      <c r="M1321" s="4" t="str">
        <f t="shared" ca="1" si="61"/>
        <v/>
      </c>
      <c r="N1321" s="3">
        <f ca="1">IF(L1320="买",E1321/E1320-1,0)-IF(M1321=1,计算结果!B$17,0)</f>
        <v>1.3428694374788552E-3</v>
      </c>
      <c r="O1321" s="2">
        <f t="shared" ca="1" si="62"/>
        <v>2.850931117010993</v>
      </c>
      <c r="P1321" s="3">
        <f ca="1">1-O1321/MAX(O$2:O1321)</f>
        <v>0.54070986183897163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2">
        <v>888.99949251459009</v>
      </c>
      <c r="J1322" s="32">
        <v>21.999492514590088</v>
      </c>
      <c r="K1322" s="34">
        <f ca="1">IF(ROW()&gt;计算结果!B$18+1,SUM(OFFSET(I1322,0,0,-计算结果!B$18,1))/SUM(OFFSET(J1322,0,0,-计算结果!B$18,1)),SUM(OFFSET(I1322,0,0,-ROW(),1))/SUM(OFFSET(J1322,0,0,-ROW(),1)))</f>
        <v>0.93227202859072533</v>
      </c>
      <c r="L1322" s="35" t="str">
        <f ca="1">(IF(K1322&gt;计算结果!B$19,"卖",IF(K1322&lt;计算结果!B$20,"买",'000300'!L1321)))</f>
        <v>买</v>
      </c>
      <c r="M1322" s="4" t="str">
        <f t="shared" ca="1" si="61"/>
        <v/>
      </c>
      <c r="N1322" s="3">
        <f ca="1">IF(L1321="买",E1322/E1321-1,0)-IF(M1322=1,计算结果!B$17,0)</f>
        <v>3.0670460186564164E-2</v>
      </c>
      <c r="O1322" s="2">
        <f t="shared" ca="1" si="62"/>
        <v>2.9383704863299154</v>
      </c>
      <c r="P1322" s="3">
        <f ca="1">1-O1322/MAX(O$2:O1322)</f>
        <v>0.52662322194242228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2">
        <v>328.09756097560967</v>
      </c>
      <c r="J1323" s="32">
        <v>556.09756097560967</v>
      </c>
      <c r="K1323" s="34">
        <f ca="1">IF(ROW()&gt;计算结果!B$18+1,SUM(OFFSET(I1323,0,0,-计算结果!B$18,1))/SUM(OFFSET(J1323,0,0,-计算结果!B$18,1)),SUM(OFFSET(I1323,0,0,-ROW(),1))/SUM(OFFSET(J1323,0,0,-ROW(),1)))</f>
        <v>0.9156258272750275</v>
      </c>
      <c r="L1323" s="35" t="str">
        <f ca="1">(IF(K1323&gt;计算结果!B$19,"卖",IF(K1323&lt;计算结果!B$20,"买",'000300'!L1322)))</f>
        <v>买</v>
      </c>
      <c r="M1323" s="4" t="str">
        <f t="shared" ca="1" si="61"/>
        <v/>
      </c>
      <c r="N1323" s="3">
        <f ca="1">IF(L1322="买",E1323/E1322-1,0)-IF(M1323=1,计算结果!B$17,0)</f>
        <v>-1.1541516751553682E-2</v>
      </c>
      <c r="O1323" s="2">
        <f t="shared" ca="1" si="62"/>
        <v>2.9044572341396675</v>
      </c>
      <c r="P1323" s="3">
        <f ca="1">1-O1323/MAX(O$2:O1323)</f>
        <v>0.5320867079561703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2">
        <v>374.95652173913049</v>
      </c>
      <c r="J1324" s="32">
        <v>486.95652173913049</v>
      </c>
      <c r="K1324" s="34">
        <f ca="1">IF(ROW()&gt;计算结果!B$18+1,SUM(OFFSET(I1324,0,0,-计算结果!B$18,1))/SUM(OFFSET(J1324,0,0,-计算结果!B$18,1)),SUM(OFFSET(I1324,0,0,-ROW(),1))/SUM(OFFSET(J1324,0,0,-ROW(),1)))</f>
        <v>0.91776998663702547</v>
      </c>
      <c r="L1324" s="35" t="str">
        <f ca="1">(IF(K1324&gt;计算结果!B$19,"卖",IF(K1324&lt;计算结果!B$20,"买",'000300'!L1323)))</f>
        <v>买</v>
      </c>
      <c r="M1324" s="4" t="str">
        <f t="shared" ca="1" si="61"/>
        <v/>
      </c>
      <c r="N1324" s="3">
        <f ca="1">IF(L1323="买",E1324/E1323-1,0)-IF(M1324=1,计算结果!B$17,0)</f>
        <v>3.2181584133932351E-3</v>
      </c>
      <c r="O1324" s="2">
        <f t="shared" ca="1" si="62"/>
        <v>2.9138042376240549</v>
      </c>
      <c r="P1324" s="3">
        <f ca="1">1-O1324/MAX(O$2:O1324)</f>
        <v>0.53058088885864096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2">
        <v>285.18367346938777</v>
      </c>
      <c r="J1325" s="32">
        <v>559.18367346938771</v>
      </c>
      <c r="K1325" s="34">
        <f ca="1">IF(ROW()&gt;计算结果!B$18+1,SUM(OFFSET(I1325,0,0,-计算结果!B$18,1))/SUM(OFFSET(J1325,0,0,-计算结果!B$18,1)),SUM(OFFSET(I1325,0,0,-ROW(),1))/SUM(OFFSET(J1325,0,0,-ROW(),1)))</f>
        <v>0.8759439667128901</v>
      </c>
      <c r="L1325" s="35" t="str">
        <f ca="1">(IF(K1325&gt;计算结果!B$19,"卖",IF(K1325&lt;计算结果!B$20,"买",'000300'!L1324)))</f>
        <v>买</v>
      </c>
      <c r="M1325" s="4" t="str">
        <f t="shared" ca="1" si="61"/>
        <v/>
      </c>
      <c r="N1325" s="3">
        <f ca="1">IF(L1324="买",E1325/E1324-1,0)-IF(M1325=1,计算结果!B$17,0)</f>
        <v>-5.8502212862512337E-3</v>
      </c>
      <c r="O1325" s="2">
        <f t="shared" ca="1" si="62"/>
        <v>2.8967578380491377</v>
      </c>
      <c r="P1325" s="3">
        <f ca="1">1-O1325/MAX(O$2:O1325)</f>
        <v>0.5333270945348132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2">
        <v>56.978494623655919</v>
      </c>
      <c r="J1326" s="32">
        <v>813.97849462365593</v>
      </c>
      <c r="K1326" s="34">
        <f ca="1">IF(ROW()&gt;计算结果!B$18+1,SUM(OFFSET(I1326,0,0,-计算结果!B$18,1))/SUM(OFFSET(J1326,0,0,-计算结果!B$18,1)),SUM(OFFSET(I1326,0,0,-ROW(),1))/SUM(OFFSET(J1326,0,0,-ROW(),1)))</f>
        <v>0.84101675226455341</v>
      </c>
      <c r="L1326" s="35" t="str">
        <f ca="1">(IF(K1326&gt;计算结果!B$19,"卖",IF(K1326&lt;计算结果!B$20,"买",'000300'!L1325)))</f>
        <v>买</v>
      </c>
      <c r="M1326" s="4" t="str">
        <f t="shared" ca="1" si="61"/>
        <v/>
      </c>
      <c r="N1326" s="3">
        <f ca="1">IF(L1325="买",E1326/E1325-1,0)-IF(M1326=1,计算结果!B$17,0)</f>
        <v>-1.6975786898455136E-2</v>
      </c>
      <c r="O1326" s="2">
        <f t="shared" ca="1" si="62"/>
        <v>2.8475830942939857</v>
      </c>
      <c r="P1326" s="3">
        <f ca="1">1-O1326/MAX(O$2:O1326)</f>
        <v>0.54124923432927319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2">
        <v>857.99169894853344</v>
      </c>
      <c r="J1327" s="32">
        <v>44.99169894853344</v>
      </c>
      <c r="K1327" s="34">
        <f ca="1">IF(ROW()&gt;计算结果!B$18+1,SUM(OFFSET(I1327,0,0,-计算结果!B$18,1))/SUM(OFFSET(J1327,0,0,-计算结果!B$18,1)),SUM(OFFSET(I1327,0,0,-ROW(),1))/SUM(OFFSET(J1327,0,0,-ROW(),1)))</f>
        <v>0.86989381122237452</v>
      </c>
      <c r="L1327" s="35" t="str">
        <f ca="1">(IF(K1327&gt;计算结果!B$19,"卖",IF(K1327&lt;计算结果!B$20,"买",'000300'!L1326)))</f>
        <v>买</v>
      </c>
      <c r="M1327" s="4" t="str">
        <f t="shared" ca="1" si="61"/>
        <v/>
      </c>
      <c r="N1327" s="3">
        <f ca="1">IF(L1326="买",E1327/E1326-1,0)-IF(M1327=1,计算结果!B$17,0)</f>
        <v>3.133704477091559E-2</v>
      </c>
      <c r="O1327" s="2">
        <f t="shared" ca="1" si="62"/>
        <v>2.9368179332087787</v>
      </c>
      <c r="P1327" s="3">
        <f ca="1">1-O1327/MAX(O$2:O1327)</f>
        <v>0.52687334104675787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2">
        <v>595.20472440944877</v>
      </c>
      <c r="J1328" s="32">
        <v>262.20472440944877</v>
      </c>
      <c r="K1328" s="34">
        <f ca="1">IF(ROW()&gt;计算结果!B$18+1,SUM(OFFSET(I1328,0,0,-计算结果!B$18,1))/SUM(OFFSET(J1328,0,0,-计算结果!B$18,1)),SUM(OFFSET(I1328,0,0,-ROW(),1))/SUM(OFFSET(J1328,0,0,-ROW(),1)))</f>
        <v>0.88651581502379351</v>
      </c>
      <c r="L1328" s="35" t="str">
        <f ca="1">(IF(K1328&gt;计算结果!B$19,"卖",IF(K1328&lt;计算结果!B$20,"买",'000300'!L1327)))</f>
        <v>买</v>
      </c>
      <c r="M1328" s="4" t="str">
        <f t="shared" ca="1" si="61"/>
        <v/>
      </c>
      <c r="N1328" s="3">
        <f ca="1">IF(L1327="买",E1328/E1327-1,0)-IF(M1328=1,计算结果!B$17,0)</f>
        <v>1.1004581646083533E-3</v>
      </c>
      <c r="O1328" s="2">
        <f t="shared" ca="1" si="62"/>
        <v>2.9400497784813466</v>
      </c>
      <c r="P1328" s="3">
        <f ca="1">1-O1328/MAX(O$2:O1328)</f>
        <v>0.52635268495201881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2">
        <v>276.5454545454545</v>
      </c>
      <c r="J1329" s="32">
        <v>614.5454545454545</v>
      </c>
      <c r="K1329" s="34">
        <f ca="1">IF(ROW()&gt;计算结果!B$18+1,SUM(OFFSET(I1329,0,0,-计算结果!B$18,1))/SUM(OFFSET(J1329,0,0,-计算结果!B$18,1)),SUM(OFFSET(I1329,0,0,-ROW(),1))/SUM(OFFSET(J1329,0,0,-ROW(),1)))</f>
        <v>0.87986457781747429</v>
      </c>
      <c r="L1329" s="35" t="str">
        <f ca="1">(IF(K1329&gt;计算结果!B$19,"卖",IF(K1329&lt;计算结果!B$20,"买",'000300'!L1328)))</f>
        <v>买</v>
      </c>
      <c r="M1329" s="4" t="str">
        <f t="shared" ca="1" si="61"/>
        <v/>
      </c>
      <c r="N1329" s="3">
        <f ca="1">IF(L1328="买",E1329/E1328-1,0)-IF(M1329=1,计算结果!B$17,0)</f>
        <v>-9.0598192346931228E-3</v>
      </c>
      <c r="O1329" s="2">
        <f t="shared" ca="1" si="62"/>
        <v>2.9134134589473062</v>
      </c>
      <c r="P1329" s="3">
        <f ca="1">1-O1329/MAX(O$2:O1329)</f>
        <v>0.53064384400735132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2">
        <v>408.23076923076923</v>
      </c>
      <c r="J1330" s="32">
        <v>469.23076923076923</v>
      </c>
      <c r="K1330" s="34">
        <f ca="1">IF(ROW()&gt;计算结果!B$18+1,SUM(OFFSET(I1330,0,0,-计算结果!B$18,1))/SUM(OFFSET(J1330,0,0,-计算结果!B$18,1)),SUM(OFFSET(I1330,0,0,-ROW(),1))/SUM(OFFSET(J1330,0,0,-ROW(),1)))</f>
        <v>0.8530946368311616</v>
      </c>
      <c r="L1330" s="35" t="str">
        <f ca="1">(IF(K1330&gt;计算结果!B$19,"卖",IF(K1330&lt;计算结果!B$20,"买",'000300'!L1329)))</f>
        <v>买</v>
      </c>
      <c r="M1330" s="4" t="str">
        <f t="shared" ca="1" si="61"/>
        <v/>
      </c>
      <c r="N1330" s="3">
        <f ca="1">IF(L1329="买",E1330/E1329-1,0)-IF(M1330=1,计算结果!B$17,0)</f>
        <v>-3.6251586006885717E-4</v>
      </c>
      <c r="O1330" s="2">
        <f t="shared" ca="1" si="62"/>
        <v>2.9123573003614998</v>
      </c>
      <c r="P1330" s="3">
        <f ca="1">1-O1330/MAX(O$2:O1330)</f>
        <v>0.53081399305791954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2">
        <v>144.75</v>
      </c>
      <c r="J1331" s="32">
        <v>723.75</v>
      </c>
      <c r="K1331" s="34">
        <f ca="1">IF(ROW()&gt;计算结果!B$18+1,SUM(OFFSET(I1331,0,0,-计算结果!B$18,1))/SUM(OFFSET(J1331,0,0,-计算结果!B$18,1)),SUM(OFFSET(I1331,0,0,-ROW(),1))/SUM(OFFSET(J1331,0,0,-ROW(),1)))</f>
        <v>0.82763844226826078</v>
      </c>
      <c r="L1331" s="35" t="str">
        <f ca="1">(IF(K1331&gt;计算结果!B$19,"卖",IF(K1331&lt;计算结果!B$20,"买",'000300'!L1330)))</f>
        <v>买</v>
      </c>
      <c r="M1331" s="4" t="str">
        <f t="shared" ca="1" si="61"/>
        <v/>
      </c>
      <c r="N1331" s="3">
        <f ca="1">IF(L1330="买",E1331/E1330-1,0)-IF(M1331=1,计算结果!B$17,0)</f>
        <v>-7.6917497733454132E-3</v>
      </c>
      <c r="O1331" s="2">
        <f t="shared" ca="1" si="62"/>
        <v>2.8899561767565434</v>
      </c>
      <c r="P1331" s="3">
        <f ca="1">1-O1331/MAX(O$2:O1331)</f>
        <v>0.53442285442047321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2">
        <v>149.39240506329114</v>
      </c>
      <c r="J1332" s="32">
        <v>711.39240506329111</v>
      </c>
      <c r="K1332" s="34">
        <f ca="1">IF(ROW()&gt;计算结果!B$18+1,SUM(OFFSET(I1332,0,0,-计算结果!B$18,1))/SUM(OFFSET(J1332,0,0,-计算结果!B$18,1)),SUM(OFFSET(I1332,0,0,-ROW(),1))/SUM(OFFSET(J1332,0,0,-ROW(),1)))</f>
        <v>0.81665368518360726</v>
      </c>
      <c r="L1332" s="35" t="str">
        <f ca="1">(IF(K1332&gt;计算结果!B$19,"卖",IF(K1332&lt;计算结果!B$20,"买",'000300'!L1331)))</f>
        <v>买</v>
      </c>
      <c r="M1332" s="4" t="str">
        <f t="shared" ca="1" si="61"/>
        <v/>
      </c>
      <c r="N1332" s="3">
        <f ca="1">IF(L1331="买",E1332/E1331-1,0)-IF(M1332=1,计算结果!B$17,0)</f>
        <v>-7.1300922051389382E-3</v>
      </c>
      <c r="O1332" s="2">
        <f t="shared" ca="1" si="62"/>
        <v>2.8693505227474585</v>
      </c>
      <c r="P1332" s="3">
        <f ca="1">1-O1332/MAX(O$2:O1332)</f>
        <v>0.53774246239706058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2">
        <v>17.571428571428569</v>
      </c>
      <c r="J1333" s="32">
        <v>878.57142857142856</v>
      </c>
      <c r="K1333" s="34">
        <f ca="1">IF(ROW()&gt;计算结果!B$18+1,SUM(OFFSET(I1333,0,0,-计算结果!B$18,1))/SUM(OFFSET(J1333,0,0,-计算结果!B$18,1)),SUM(OFFSET(I1333,0,0,-ROW(),1))/SUM(OFFSET(J1333,0,0,-ROW(),1)))</f>
        <v>0.77111992743613678</v>
      </c>
      <c r="L1333" s="35" t="str">
        <f ca="1">(IF(K1333&gt;计算结果!B$19,"卖",IF(K1333&lt;计算结果!B$20,"买",'000300'!L1332)))</f>
        <v>买</v>
      </c>
      <c r="M1333" s="4" t="str">
        <f t="shared" ca="1" si="61"/>
        <v/>
      </c>
      <c r="N1333" s="3">
        <f ca="1">IF(L1332="买",E1333/E1332-1,0)-IF(M1333=1,计算结果!B$17,0)</f>
        <v>-4.5922010615508158E-2</v>
      </c>
      <c r="O1333" s="2">
        <f t="shared" ca="1" si="62"/>
        <v>2.737584177582236</v>
      </c>
      <c r="P1333" s="3">
        <f ca="1">1-O1333/MAX(O$2:O1333)</f>
        <v>0.55897025794596134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2">
        <v>165.18181818181819</v>
      </c>
      <c r="J1334" s="32">
        <v>718.18181818181824</v>
      </c>
      <c r="K1334" s="34">
        <f ca="1">IF(ROW()&gt;计算结果!B$18+1,SUM(OFFSET(I1334,0,0,-计算结果!B$18,1))/SUM(OFFSET(J1334,0,0,-计算结果!B$18,1)),SUM(OFFSET(I1334,0,0,-ROW(),1))/SUM(OFFSET(J1334,0,0,-ROW(),1)))</f>
        <v>0.76457279369568554</v>
      </c>
      <c r="L1334" s="35" t="str">
        <f ca="1">(IF(K1334&gt;计算结果!B$19,"卖",IF(K1334&lt;计算结果!B$20,"买",'000300'!L1333)))</f>
        <v>买</v>
      </c>
      <c r="M1334" s="4" t="str">
        <f t="shared" ca="1" si="61"/>
        <v/>
      </c>
      <c r="N1334" s="3">
        <f ca="1">IF(L1333="买",E1334/E1333-1,0)-IF(M1334=1,计算结果!B$17,0)</f>
        <v>-1.1168895301733706E-2</v>
      </c>
      <c r="O1334" s="2">
        <f t="shared" ca="1" si="62"/>
        <v>2.7070083865231371</v>
      </c>
      <c r="P1334" s="3">
        <f ca="1">1-O1334/MAX(O$2:O1334)</f>
        <v>0.56389607295991362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2">
        <v>204.85714285714289</v>
      </c>
      <c r="J1335" s="32">
        <v>682.85714285714289</v>
      </c>
      <c r="K1335" s="34">
        <f ca="1">IF(ROW()&gt;计算结果!B$18+1,SUM(OFFSET(I1335,0,0,-计算结果!B$18,1))/SUM(OFFSET(J1335,0,0,-计算结果!B$18,1)),SUM(OFFSET(I1335,0,0,-ROW(),1))/SUM(OFFSET(J1335,0,0,-ROW(),1)))</f>
        <v>0.75613593901576437</v>
      </c>
      <c r="L1335" s="35" t="str">
        <f ca="1">(IF(K1335&gt;计算结果!B$19,"卖",IF(K1335&lt;计算结果!B$20,"买",'000300'!L1334)))</f>
        <v>买</v>
      </c>
      <c r="M1335" s="4" t="str">
        <f t="shared" ca="1" si="61"/>
        <v/>
      </c>
      <c r="N1335" s="3">
        <f ca="1">IF(L1334="买",E1335/E1334-1,0)-IF(M1335=1,计算结果!B$17,0)</f>
        <v>-1.4435813302016709E-2</v>
      </c>
      <c r="O1335" s="2">
        <f t="shared" ca="1" si="62"/>
        <v>2.6679305188482956</v>
      </c>
      <c r="P1335" s="3">
        <f ca="1">1-O1335/MAX(O$2:O1335)</f>
        <v>0.57019158783094059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2">
        <v>494.9999999999996</v>
      </c>
      <c r="J1336" s="32">
        <v>499.9999999999996</v>
      </c>
      <c r="K1336" s="34">
        <f ca="1">IF(ROW()&gt;计算结果!B$18+1,SUM(OFFSET(I1336,0,0,-计算结果!B$18,1))/SUM(OFFSET(J1336,0,0,-计算结果!B$18,1)),SUM(OFFSET(I1336,0,0,-ROW(),1))/SUM(OFFSET(J1336,0,0,-ROW(),1)))</f>
        <v>0.78595523201726891</v>
      </c>
      <c r="L1336" s="35" t="str">
        <f ca="1">(IF(K1336&gt;计算结果!B$19,"卖",IF(K1336&lt;计算结果!B$20,"买",'000300'!L1335)))</f>
        <v>买</v>
      </c>
      <c r="M1336" s="4" t="str">
        <f t="shared" ca="1" si="61"/>
        <v/>
      </c>
      <c r="N1336" s="3">
        <f ca="1">IF(L1335="买",E1336/E1335-1,0)-IF(M1336=1,计算结果!B$17,0)</f>
        <v>3.1788509423729128E-3</v>
      </c>
      <c r="O1336" s="2">
        <f t="shared" ca="1" si="62"/>
        <v>2.676411472292322</v>
      </c>
      <c r="P1336" s="3">
        <f ca="1">1-O1336/MAX(O$2:O1336)</f>
        <v>0.56882529095487722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2">
        <v>257.11864406779654</v>
      </c>
      <c r="J1337" s="32">
        <v>627.11864406779659</v>
      </c>
      <c r="K1337" s="34">
        <f ca="1">IF(ROW()&gt;计算结果!B$18+1,SUM(OFFSET(I1337,0,0,-计算结果!B$18,1))/SUM(OFFSET(J1337,0,0,-计算结果!B$18,1)),SUM(OFFSET(I1337,0,0,-ROW(),1))/SUM(OFFSET(J1337,0,0,-ROW(),1)))</f>
        <v>0.76361989193504076</v>
      </c>
      <c r="L1337" s="35" t="str">
        <f ca="1">(IF(K1337&gt;计算结果!B$19,"卖",IF(K1337&lt;计算结果!B$20,"买",'000300'!L1336)))</f>
        <v>买</v>
      </c>
      <c r="M1337" s="4" t="str">
        <f t="shared" ca="1" si="61"/>
        <v/>
      </c>
      <c r="N1337" s="3">
        <f ca="1">IF(L1336="买",E1337/E1336-1,0)-IF(M1337=1,计算结果!B$17,0)</f>
        <v>-8.4645436249555228E-3</v>
      </c>
      <c r="O1337" s="2">
        <f t="shared" ca="1" si="62"/>
        <v>2.653756870626772</v>
      </c>
      <c r="P1337" s="3">
        <f ca="1">1-O1337/MAX(O$2:O1337)</f>
        <v>0.57247498808956709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2">
        <v>897.99915067096993</v>
      </c>
      <c r="J1338" s="32">
        <v>14.999150670969925</v>
      </c>
      <c r="K1338" s="34">
        <f ca="1">IF(ROW()&gt;计算结果!B$18+1,SUM(OFFSET(I1338,0,0,-计算结果!B$18,1))/SUM(OFFSET(J1338,0,0,-计算结果!B$18,1)),SUM(OFFSET(I1338,0,0,-ROW(),1))/SUM(OFFSET(J1338,0,0,-ROW(),1)))</f>
        <v>0.76399216160006123</v>
      </c>
      <c r="L1338" s="35" t="str">
        <f ca="1">(IF(K1338&gt;计算结果!B$19,"卖",IF(K1338&lt;计算结果!B$20,"买",'000300'!L1337)))</f>
        <v>买</v>
      </c>
      <c r="M1338" s="4" t="str">
        <f t="shared" ca="1" si="61"/>
        <v/>
      </c>
      <c r="N1338" s="3">
        <f ca="1">IF(L1337="买",E1338/E1337-1,0)-IF(M1338=1,计算结果!B$17,0)</f>
        <v>1.999880604143045E-2</v>
      </c>
      <c r="O1338" s="2">
        <f t="shared" ca="1" si="62"/>
        <v>2.7068288395635505</v>
      </c>
      <c r="P1338" s="3">
        <f ca="1">1-O1338/MAX(O$2:O1338)</f>
        <v>0.56392499829851017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2">
        <v>716.13262599469499</v>
      </c>
      <c r="J1339" s="32">
        <v>150.13262599469499</v>
      </c>
      <c r="K1339" s="34">
        <f ca="1">IF(ROW()&gt;计算结果!B$18+1,SUM(OFFSET(I1339,0,0,-计算结果!B$18,1))/SUM(OFFSET(J1339,0,0,-计算结果!B$18,1)),SUM(OFFSET(I1339,0,0,-ROW(),1))/SUM(OFFSET(J1339,0,0,-ROW(),1)))</f>
        <v>0.78873695422497936</v>
      </c>
      <c r="L1339" s="35" t="str">
        <f ca="1">(IF(K1339&gt;计算结果!B$19,"卖",IF(K1339&lt;计算结果!B$20,"买",'000300'!L1338)))</f>
        <v>买</v>
      </c>
      <c r="M1339" s="4" t="str">
        <f t="shared" ca="1" si="61"/>
        <v/>
      </c>
      <c r="N1339" s="3">
        <f ca="1">IF(L1338="买",E1339/E1338-1,0)-IF(M1339=1,计算结果!B$17,0)</f>
        <v>6.8594170666043119E-3</v>
      </c>
      <c r="O1339" s="2">
        <f t="shared" ca="1" si="62"/>
        <v>2.7253961075020294</v>
      </c>
      <c r="P1339" s="3">
        <f ca="1">1-O1339/MAX(O$2:O1339)</f>
        <v>0.56093377798951938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2">
        <v>292</v>
      </c>
      <c r="J1340" s="32">
        <v>584</v>
      </c>
      <c r="K1340" s="34">
        <f ca="1">IF(ROW()&gt;计算结果!B$18+1,SUM(OFFSET(I1340,0,0,-计算结果!B$18,1))/SUM(OFFSET(J1340,0,0,-计算结果!B$18,1)),SUM(OFFSET(I1340,0,0,-ROW(),1))/SUM(OFFSET(J1340,0,0,-ROW(),1)))</f>
        <v>0.7871451927645976</v>
      </c>
      <c r="L1340" s="35" t="str">
        <f ca="1">(IF(K1340&gt;计算结果!B$19,"卖",IF(K1340&lt;计算结果!B$20,"买",'000300'!L1339)))</f>
        <v>买</v>
      </c>
      <c r="M1340" s="4" t="str">
        <f t="shared" ca="1" si="61"/>
        <v/>
      </c>
      <c r="N1340" s="3">
        <f ca="1">IF(L1339="买",E1340/E1339-1,0)-IF(M1340=1,计算结果!B$17,0)</f>
        <v>-1.7671130952380265E-3</v>
      </c>
      <c r="O1340" s="2">
        <f t="shared" ca="1" si="62"/>
        <v>2.7205800243507516</v>
      </c>
      <c r="P1340" s="3">
        <f ca="1">1-O1340/MAX(O$2:O1340)</f>
        <v>0.56170965766011083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2">
        <v>909</v>
      </c>
      <c r="J1341" s="32">
        <v>3</v>
      </c>
      <c r="K1341" s="34">
        <f ca="1">IF(ROW()&gt;计算结果!B$18+1,SUM(OFFSET(I1341,0,0,-计算结果!B$18,1))/SUM(OFFSET(J1341,0,0,-计算结果!B$18,1)),SUM(OFFSET(I1341,0,0,-ROW(),1))/SUM(OFFSET(J1341,0,0,-ROW(),1)))</f>
        <v>0.82425065538388231</v>
      </c>
      <c r="L1341" s="35" t="str">
        <f ca="1">(IF(K1341&gt;计算结果!B$19,"卖",IF(K1341&lt;计算结果!B$20,"买",'000300'!L1340)))</f>
        <v>买</v>
      </c>
      <c r="M1341" s="4" t="str">
        <f t="shared" ca="1" si="61"/>
        <v/>
      </c>
      <c r="N1341" s="3">
        <f ca="1">IF(L1340="买",E1341/E1340-1,0)-IF(M1341=1,计算结果!B$17,0)</f>
        <v>2.7632845740550804E-2</v>
      </c>
      <c r="O1341" s="2">
        <f t="shared" ca="1" si="62"/>
        <v>2.79575739248846</v>
      </c>
      <c r="P1341" s="3">
        <f ca="1">1-O1341/MAX(O$2:O1341)</f>
        <v>0.54959844824065951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2">
        <v>759.97297297297303</v>
      </c>
      <c r="J1342" s="32">
        <v>122.97297297297303</v>
      </c>
      <c r="K1342" s="34">
        <f ca="1">IF(ROW()&gt;计算结果!B$18+1,SUM(OFFSET(I1342,0,0,-计算结果!B$18,1))/SUM(OFFSET(J1342,0,0,-计算结果!B$18,1)),SUM(OFFSET(I1342,0,0,-ROW(),1))/SUM(OFFSET(J1342,0,0,-ROW(),1)))</f>
        <v>0.87417974887189609</v>
      </c>
      <c r="L1342" s="35" t="str">
        <f ca="1">(IF(K1342&gt;计算结果!B$19,"卖",IF(K1342&lt;计算结果!B$20,"买",'000300'!L1341)))</f>
        <v>买</v>
      </c>
      <c r="M1342" s="4" t="str">
        <f t="shared" ca="1" si="61"/>
        <v/>
      </c>
      <c r="N1342" s="3">
        <f ca="1">IF(L1341="买",E1342/E1341-1,0)-IF(M1342=1,计算结果!B$17,0)</f>
        <v>1.1000717766612489E-2</v>
      </c>
      <c r="O1342" s="2">
        <f t="shared" ca="1" si="62"/>
        <v>2.826512730507146</v>
      </c>
      <c r="P1342" s="3">
        <f ca="1">1-O1342/MAX(O$2:O1342)</f>
        <v>0.54464370788811067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2">
        <v>149.5</v>
      </c>
      <c r="J1343" s="32">
        <v>747.5</v>
      </c>
      <c r="K1343" s="34">
        <f ca="1">IF(ROW()&gt;计算结果!B$18+1,SUM(OFFSET(I1343,0,0,-计算结果!B$18,1))/SUM(OFFSET(J1343,0,0,-计算结果!B$18,1)),SUM(OFFSET(I1343,0,0,-ROW(),1))/SUM(OFFSET(J1343,0,0,-ROW(),1)))</f>
        <v>0.85854311310359033</v>
      </c>
      <c r="L1343" s="35" t="str">
        <f ca="1">(IF(K1343&gt;计算结果!B$19,"卖",IF(K1343&lt;计算结果!B$20,"买",'000300'!L1342)))</f>
        <v>买</v>
      </c>
      <c r="M1343" s="4" t="str">
        <f t="shared" ca="1" si="61"/>
        <v/>
      </c>
      <c r="N1343" s="3">
        <f ca="1">IF(L1342="买",E1343/E1342-1,0)-IF(M1343=1,计算结果!B$17,0)</f>
        <v>-1.5555522341212491E-2</v>
      </c>
      <c r="O1343" s="2">
        <f t="shared" ca="1" si="62"/>
        <v>2.7825448485800206</v>
      </c>
      <c r="P1343" s="3">
        <f ca="1">1-O1343/MAX(O$2:O1343)</f>
        <v>0.55172701286326875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2">
        <v>762.08695652173913</v>
      </c>
      <c r="J1344" s="32">
        <v>136.08695652173913</v>
      </c>
      <c r="K1344" s="34">
        <f ca="1">IF(ROW()&gt;计算结果!B$18+1,SUM(OFFSET(I1344,0,0,-计算结果!B$18,1))/SUM(OFFSET(J1344,0,0,-计算结果!B$18,1)),SUM(OFFSET(I1344,0,0,-ROW(),1))/SUM(OFFSET(J1344,0,0,-ROW(),1)))</f>
        <v>0.91018184919215184</v>
      </c>
      <c r="L1344" s="35" t="str">
        <f ca="1">(IF(K1344&gt;计算结果!B$19,"卖",IF(K1344&lt;计算结果!B$20,"买",'000300'!L1343)))</f>
        <v>买</v>
      </c>
      <c r="M1344" s="4" t="str">
        <f t="shared" ca="1" si="61"/>
        <v/>
      </c>
      <c r="N1344" s="3">
        <f ca="1">IF(L1343="买",E1344/E1343-1,0)-IF(M1344=1,计算结果!B$17,0)</f>
        <v>7.219339631593602E-3</v>
      </c>
      <c r="O1344" s="2">
        <f t="shared" ca="1" si="62"/>
        <v>2.8026329848820608</v>
      </c>
      <c r="P1344" s="3">
        <f ca="1">1-O1344/MAX(O$2:O1344)</f>
        <v>0.54849077792145984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2">
        <v>96.681818181818173</v>
      </c>
      <c r="J1345" s="32">
        <v>805.68181818181813</v>
      </c>
      <c r="K1345" s="34">
        <f ca="1">IF(ROW()&gt;计算结果!B$18+1,SUM(OFFSET(I1345,0,0,-计算结果!B$18,1))/SUM(OFFSET(J1345,0,0,-计算结果!B$18,1)),SUM(OFFSET(I1345,0,0,-ROW(),1))/SUM(OFFSET(J1345,0,0,-ROW(),1)))</f>
        <v>0.89931153082292126</v>
      </c>
      <c r="L1345" s="35" t="str">
        <f ca="1">(IF(K1345&gt;计算结果!B$19,"卖",IF(K1345&lt;计算结果!B$20,"买",'000300'!L1344)))</f>
        <v>买</v>
      </c>
      <c r="M1345" s="4" t="str">
        <f t="shared" ca="1" si="61"/>
        <v/>
      </c>
      <c r="N1345" s="3">
        <f ca="1">IF(L1344="买",E1345/E1344-1,0)-IF(M1345=1,计算结果!B$17,0)</f>
        <v>-1.6991946819615578E-2</v>
      </c>
      <c r="O1345" s="2">
        <f t="shared" ca="1" si="62"/>
        <v>2.7550107942480442</v>
      </c>
      <c r="P1345" s="3">
        <f ca="1">1-O1345/MAX(O$2:O1345)</f>
        <v>0.55616279861158435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2">
        <v>577.90476190476193</v>
      </c>
      <c r="J1346" s="32">
        <v>281.90476190476193</v>
      </c>
      <c r="K1346" s="34">
        <f ca="1">IF(ROW()&gt;计算结果!B$18+1,SUM(OFFSET(I1346,0,0,-计算结果!B$18,1))/SUM(OFFSET(J1346,0,0,-计算结果!B$18,1)),SUM(OFFSET(I1346,0,0,-ROW(),1))/SUM(OFFSET(J1346,0,0,-ROW(),1)))</f>
        <v>0.9199672855132246</v>
      </c>
      <c r="L1346" s="35" t="str">
        <f ca="1">(IF(K1346&gt;计算结果!B$19,"卖",IF(K1346&lt;计算结果!B$20,"买",'000300'!L1345)))</f>
        <v>买</v>
      </c>
      <c r="M1346" s="4" t="str">
        <f t="shared" ca="1" si="61"/>
        <v/>
      </c>
      <c r="N1346" s="3">
        <f ca="1">IF(L1345="买",E1346/E1345-1,0)-IF(M1346=1,计算结果!B$17,0)</f>
        <v>2.9173631024490554E-3</v>
      </c>
      <c r="O1346" s="2">
        <f t="shared" ca="1" si="62"/>
        <v>2.7630481610860325</v>
      </c>
      <c r="P1346" s="3">
        <f ca="1">1-O1346/MAX(O$2:O1346)</f>
        <v>0.55486796433675956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2">
        <v>894.00108577633011</v>
      </c>
      <c r="J1347" s="32">
        <v>19.001085776330115</v>
      </c>
      <c r="K1347" s="34">
        <f ca="1">IF(ROW()&gt;计算结果!B$18+1,SUM(OFFSET(I1347,0,0,-计算结果!B$18,1))/SUM(OFFSET(J1347,0,0,-计算结果!B$18,1)),SUM(OFFSET(I1347,0,0,-ROW(),1))/SUM(OFFSET(J1347,0,0,-ROW(),1)))</f>
        <v>0.92724913813230547</v>
      </c>
      <c r="L1347" s="35" t="str">
        <f ca="1">(IF(K1347&gt;计算结果!B$19,"卖",IF(K1347&lt;计算结果!B$20,"买",'000300'!L1346)))</f>
        <v>买</v>
      </c>
      <c r="M1347" s="4" t="str">
        <f t="shared" ca="1" si="61"/>
        <v/>
      </c>
      <c r="N1347" s="3">
        <f ca="1">IF(L1346="买",E1347/E1346-1,0)-IF(M1347=1,计算结果!B$17,0)</f>
        <v>2.5358067068532497E-2</v>
      </c>
      <c r="O1347" s="2">
        <f t="shared" ca="1" si="62"/>
        <v>2.8331137216684374</v>
      </c>
      <c r="P1347" s="3">
        <f ca="1">1-O1347/MAX(O$2:O1347)</f>
        <v>0.54358027632205874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2">
        <v>901</v>
      </c>
      <c r="J1348" s="32">
        <v>5</v>
      </c>
      <c r="K1348" s="34">
        <f ca="1">IF(ROW()&gt;计算结果!B$18+1,SUM(OFFSET(I1348,0,0,-计算结果!B$18,1))/SUM(OFFSET(J1348,0,0,-计算结果!B$18,1)),SUM(OFFSET(I1348,0,0,-ROW(),1))/SUM(OFFSET(J1348,0,0,-ROW(),1)))</f>
        <v>1.0007269677324417</v>
      </c>
      <c r="L1348" s="35" t="str">
        <f ca="1">(IF(K1348&gt;计算结果!B$19,"卖",IF(K1348&lt;计算结果!B$20,"买",'000300'!L1347)))</f>
        <v>买</v>
      </c>
      <c r="M1348" s="4" t="str">
        <f t="shared" ref="M1348:M1411" ca="1" si="64">IF(L1347&lt;&gt;L1348,1,"")</f>
        <v/>
      </c>
      <c r="N1348" s="3">
        <f ca="1">IF(L1347="买",E1348/E1347-1,0)-IF(M1348=1,计算结果!B$17,0)</f>
        <v>2.2005837903126713E-2</v>
      </c>
      <c r="O1348" s="2">
        <f t="shared" ref="O1348:O1411" ca="1" si="65">IFERROR(O1347*(1+N1348),O1347)</f>
        <v>2.8954587629885973</v>
      </c>
      <c r="P1348" s="3">
        <f ca="1">1-O1348/MAX(O$2:O1348)</f>
        <v>0.53353637786701202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2">
        <v>342.99999999999966</v>
      </c>
      <c r="J1349" s="32">
        <v>349.99999999999966</v>
      </c>
      <c r="K1349" s="34">
        <f ca="1">IF(ROW()&gt;计算结果!B$18+1,SUM(OFFSET(I1349,0,0,-计算结果!B$18,1))/SUM(OFFSET(J1349,0,0,-计算结果!B$18,1)),SUM(OFFSET(I1349,0,0,-ROW(),1))/SUM(OFFSET(J1349,0,0,-ROW(),1)))</f>
        <v>1.0230281945517969</v>
      </c>
      <c r="L1349" s="35" t="str">
        <f ca="1">(IF(K1349&gt;计算结果!B$19,"卖",IF(K1349&lt;计算结果!B$20,"买",'000300'!L1348)))</f>
        <v>买</v>
      </c>
      <c r="M1349" s="4" t="str">
        <f t="shared" ca="1" si="64"/>
        <v/>
      </c>
      <c r="N1349" s="3">
        <f ca="1">IF(L1348="买",E1349/E1348-1,0)-IF(M1349=1,计算结果!B$17,0)</f>
        <v>2.1265730439539166E-3</v>
      </c>
      <c r="O1349" s="2">
        <f t="shared" ca="1" si="65"/>
        <v>2.9016161675438488</v>
      </c>
      <c r="P1349" s="3">
        <f ca="1">1-O1349/MAX(O$2:O1349)</f>
        <v>0.5325444089021989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2">
        <v>829.9900535577658</v>
      </c>
      <c r="J1350" s="32">
        <v>58.990053557765805</v>
      </c>
      <c r="K1350" s="34">
        <f ca="1">IF(ROW()&gt;计算结果!B$18+1,SUM(OFFSET(I1350,0,0,-计算结果!B$18,1))/SUM(OFFSET(J1350,0,0,-计算结果!B$18,1)),SUM(OFFSET(I1350,0,0,-ROW(),1))/SUM(OFFSET(J1350,0,0,-ROW(),1)))</f>
        <v>1.0622697801065575</v>
      </c>
      <c r="L1350" s="35" t="str">
        <f ca="1">(IF(K1350&gt;计算结果!B$19,"卖",IF(K1350&lt;计算结果!B$20,"买",'000300'!L1349)))</f>
        <v>买</v>
      </c>
      <c r="M1350" s="4" t="str">
        <f t="shared" ca="1" si="64"/>
        <v/>
      </c>
      <c r="N1350" s="3">
        <f ca="1">IF(L1349="买",E1350/E1349-1,0)-IF(M1350=1,计算结果!B$17,0)</f>
        <v>1.236109240608152E-2</v>
      </c>
      <c r="O1350" s="2">
        <f t="shared" ca="1" si="65"/>
        <v>2.9374833131178386</v>
      </c>
      <c r="P1350" s="3">
        <f ca="1">1-O1350/MAX(O$2:O1350)</f>
        <v>0.52676614714489944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2">
        <v>340.54054054054052</v>
      </c>
      <c r="J1351" s="32">
        <v>540.54054054054052</v>
      </c>
      <c r="K1351" s="34">
        <f ca="1">IF(ROW()&gt;计算结果!B$18+1,SUM(OFFSET(I1351,0,0,-计算结果!B$18,1))/SUM(OFFSET(J1351,0,0,-计算结果!B$18,1)),SUM(OFFSET(I1351,0,0,-ROW(),1))/SUM(OFFSET(J1351,0,0,-ROW(),1)))</f>
        <v>1.0865687412473777</v>
      </c>
      <c r="L1351" s="35" t="str">
        <f ca="1">(IF(K1351&gt;计算结果!B$19,"卖",IF(K1351&lt;计算结果!B$20,"买",'000300'!L1350)))</f>
        <v>买</v>
      </c>
      <c r="M1351" s="4" t="str">
        <f t="shared" ca="1" si="64"/>
        <v/>
      </c>
      <c r="N1351" s="3">
        <f ca="1">IF(L1350="买",E1351/E1350-1,0)-IF(M1351=1,计算结果!B$17,0)</f>
        <v>4.2390401576246628E-3</v>
      </c>
      <c r="O1351" s="2">
        <f t="shared" ca="1" si="65"/>
        <v>2.9499354228444976</v>
      </c>
      <c r="P1351" s="3">
        <f ca="1">1-O1351/MAX(O$2:O1351)</f>
        <v>0.52476008983869926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2">
        <v>744.08133086876148</v>
      </c>
      <c r="J1352" s="32">
        <v>116.08133086876148</v>
      </c>
      <c r="K1352" s="34">
        <f ca="1">IF(ROW()&gt;计算结果!B$18+1,SUM(OFFSET(I1352,0,0,-计算结果!B$18,1))/SUM(OFFSET(J1352,0,0,-计算结果!B$18,1)),SUM(OFFSET(I1352,0,0,-ROW(),1))/SUM(OFFSET(J1352,0,0,-ROW(),1)))</f>
        <v>1.1347464284231141</v>
      </c>
      <c r="L1352" s="35" t="str">
        <f ca="1">(IF(K1352&gt;计算结果!B$19,"卖",IF(K1352&lt;计算结果!B$20,"买",'000300'!L1351)))</f>
        <v>买</v>
      </c>
      <c r="M1352" s="4" t="str">
        <f t="shared" ca="1" si="64"/>
        <v/>
      </c>
      <c r="N1352" s="3">
        <f ca="1">IF(L1351="买",E1352/E1351-1,0)-IF(M1352=1,计算结果!B$17,0)</f>
        <v>6.4337577154969239E-3</v>
      </c>
      <c r="O1352" s="2">
        <f t="shared" ca="1" si="65"/>
        <v>2.9689145926314411</v>
      </c>
      <c r="P1352" s="3">
        <f ca="1">1-O1352/MAX(O$2:O1352)</f>
        <v>0.52170251139998691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2">
        <v>302.21276595744689</v>
      </c>
      <c r="J1353" s="32">
        <v>570.21276595744689</v>
      </c>
      <c r="K1353" s="34">
        <f ca="1">IF(ROW()&gt;计算结果!B$18+1,SUM(OFFSET(I1353,0,0,-计算结果!B$18,1))/SUM(OFFSET(J1353,0,0,-计算结果!B$18,1)),SUM(OFFSET(I1353,0,0,-ROW(),1))/SUM(OFFSET(J1353,0,0,-ROW(),1)))</f>
        <v>1.0828755372295404</v>
      </c>
      <c r="L1353" s="35" t="str">
        <f ca="1">(IF(K1353&gt;计算结果!B$19,"卖",IF(K1353&lt;计算结果!B$20,"买",'000300'!L1352)))</f>
        <v>买</v>
      </c>
      <c r="M1353" s="4" t="str">
        <f t="shared" ca="1" si="64"/>
        <v/>
      </c>
      <c r="N1353" s="3">
        <f ca="1">IF(L1352="买",E1353/E1352-1,0)-IF(M1353=1,计算结果!B$17,0)</f>
        <v>-5.4534782376692847E-3</v>
      </c>
      <c r="O1353" s="2">
        <f t="shared" ca="1" si="65"/>
        <v>2.9527236815110269</v>
      </c>
      <c r="P1353" s="3">
        <f ca="1">1-O1353/MAX(O$2:O1353)</f>
        <v>0.52431089634519901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2">
        <v>890</v>
      </c>
      <c r="J1354" s="32">
        <v>4</v>
      </c>
      <c r="K1354" s="34">
        <f ca="1">IF(ROW()&gt;计算结果!B$18+1,SUM(OFFSET(I1354,0,0,-计算结果!B$18,1))/SUM(OFFSET(J1354,0,0,-计算结果!B$18,1)),SUM(OFFSET(I1354,0,0,-ROW(),1))/SUM(OFFSET(J1354,0,0,-ROW(),1)))</f>
        <v>1.1266934793678791</v>
      </c>
      <c r="L1354" s="35" t="str">
        <f ca="1">(IF(K1354&gt;计算结果!B$19,"卖",IF(K1354&lt;计算结果!B$20,"买",'000300'!L1353)))</f>
        <v>买</v>
      </c>
      <c r="M1354" s="4" t="str">
        <f t="shared" ca="1" si="64"/>
        <v/>
      </c>
      <c r="N1354" s="3">
        <f ca="1">IF(L1353="买",E1354/E1353-1,0)-IF(M1354=1,计算结果!B$17,0)</f>
        <v>2.4322893565879244E-2</v>
      </c>
      <c r="O1354" s="2">
        <f t="shared" ca="1" si="65"/>
        <v>3.0245424653458706</v>
      </c>
      <c r="P1354" s="3">
        <f ca="1">1-O1354/MAX(O$2:O1354)</f>
        <v>0.51274076090655474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2">
        <v>589.90909090909088</v>
      </c>
      <c r="J1355" s="32">
        <v>280.90909090909088</v>
      </c>
      <c r="K1355" s="34">
        <f ca="1">IF(ROW()&gt;计算结果!B$18+1,SUM(OFFSET(I1355,0,0,-计算结果!B$18,1))/SUM(OFFSET(J1355,0,0,-计算结果!B$18,1)),SUM(OFFSET(I1355,0,0,-ROW(),1))/SUM(OFFSET(J1355,0,0,-ROW(),1)))</f>
        <v>1.189101734810657</v>
      </c>
      <c r="L1355" s="35" t="str">
        <f ca="1">(IF(K1355&gt;计算结果!B$19,"卖",IF(K1355&lt;计算结果!B$20,"买",'000300'!L1354)))</f>
        <v>买</v>
      </c>
      <c r="M1355" s="4" t="str">
        <f t="shared" ca="1" si="64"/>
        <v/>
      </c>
      <c r="N1355" s="3">
        <f ca="1">IF(L1354="买",E1355/E1354-1,0)-IF(M1355=1,计算结果!B$17,0)</f>
        <v>4.9795371055829651E-3</v>
      </c>
      <c r="O1355" s="2">
        <f t="shared" ca="1" si="65"/>
        <v>3.0396032867794718</v>
      </c>
      <c r="P1355" s="3">
        <f ca="1">1-O1355/MAX(O$2:O1355)</f>
        <v>0.51031443544545074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2">
        <v>344.88888888888891</v>
      </c>
      <c r="J1356" s="32">
        <v>538.88888888888891</v>
      </c>
      <c r="K1356" s="34">
        <f ca="1">IF(ROW()&gt;计算结果!B$18+1,SUM(OFFSET(I1356,0,0,-计算结果!B$18,1))/SUM(OFFSET(J1356,0,0,-计算结果!B$18,1)),SUM(OFFSET(I1356,0,0,-ROW(),1))/SUM(OFFSET(J1356,0,0,-ROW(),1)))</f>
        <v>1.1587488911966006</v>
      </c>
      <c r="L1356" s="35" t="str">
        <f ca="1">(IF(K1356&gt;计算结果!B$19,"卖",IF(K1356&lt;计算结果!B$20,"买",'000300'!L1355)))</f>
        <v>买</v>
      </c>
      <c r="M1356" s="4" t="str">
        <f t="shared" ca="1" si="64"/>
        <v/>
      </c>
      <c r="N1356" s="3">
        <f ca="1">IF(L1355="买",E1356/E1355-1,0)-IF(M1356=1,计算结果!B$17,0)</f>
        <v>-3.1723639497147627E-3</v>
      </c>
      <c r="O1356" s="2">
        <f t="shared" ca="1" si="65"/>
        <v>3.0299605588910579</v>
      </c>
      <c r="P1356" s="3">
        <f ca="1">1-O1356/MAX(O$2:O1356)</f>
        <v>0.51186789627713947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2">
        <v>873.99831791421354</v>
      </c>
      <c r="J1357" s="32">
        <v>17.998317914213544</v>
      </c>
      <c r="K1357" s="34">
        <f ca="1">IF(ROW()&gt;计算结果!B$18+1,SUM(OFFSET(I1357,0,0,-计算结果!B$18,1))/SUM(OFFSET(J1357,0,0,-计算结果!B$18,1)),SUM(OFFSET(I1357,0,0,-ROW(),1))/SUM(OFFSET(J1357,0,0,-ROW(),1)))</f>
        <v>1.2165184855171054</v>
      </c>
      <c r="L1357" s="35" t="str">
        <f ca="1">(IF(K1357&gt;计算结果!B$19,"卖",IF(K1357&lt;计算结果!B$20,"买",'000300'!L1356)))</f>
        <v>买</v>
      </c>
      <c r="M1357" s="4" t="str">
        <f t="shared" ca="1" si="64"/>
        <v/>
      </c>
      <c r="N1357" s="3">
        <f ca="1">IF(L1356="买",E1357/E1356-1,0)-IF(M1357=1,计算结果!B$17,0)</f>
        <v>1.6877843038151097E-2</v>
      </c>
      <c r="O1357" s="2">
        <f t="shared" ca="1" si="65"/>
        <v>3.0810997576158097</v>
      </c>
      <c r="P1357" s="3">
        <f ca="1">1-O1357/MAX(O$2:O1357)</f>
        <v>0.50362927924862255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2">
        <v>130.4698795180723</v>
      </c>
      <c r="J1358" s="32">
        <v>767.46987951807228</v>
      </c>
      <c r="K1358" s="34">
        <f ca="1">IF(ROW()&gt;计算结果!B$18+1,SUM(OFFSET(I1358,0,0,-计算结果!B$18,1))/SUM(OFFSET(J1358,0,0,-计算结果!B$18,1)),SUM(OFFSET(I1358,0,0,-ROW(),1))/SUM(OFFSET(J1358,0,0,-ROW(),1)))</f>
        <v>1.2149355135256443</v>
      </c>
      <c r="L1358" s="35" t="str">
        <f ca="1">(IF(K1358&gt;计算结果!B$19,"卖",IF(K1358&lt;计算结果!B$20,"买",'000300'!L1357)))</f>
        <v>买</v>
      </c>
      <c r="M1358" s="4" t="str">
        <f t="shared" ca="1" si="64"/>
        <v/>
      </c>
      <c r="N1358" s="3">
        <f ca="1">IF(L1357="买",E1358/E1357-1,0)-IF(M1358=1,计算结果!B$17,0)</f>
        <v>-1.7584933859395968E-2</v>
      </c>
      <c r="O1358" s="2">
        <f t="shared" ca="1" si="65"/>
        <v>3.0269188221639349</v>
      </c>
      <c r="P1358" s="3">
        <f ca="1">1-O1358/MAX(O$2:O1358)</f>
        <v>0.51235792554277615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2">
        <v>642.24365482233497</v>
      </c>
      <c r="J1359" s="32">
        <v>216.24365482233497</v>
      </c>
      <c r="K1359" s="34">
        <f ca="1">IF(ROW()&gt;计算结果!B$18+1,SUM(OFFSET(I1359,0,0,-计算结果!B$18,1))/SUM(OFFSET(J1359,0,0,-计算结果!B$18,1)),SUM(OFFSET(I1359,0,0,-ROW(),1))/SUM(OFFSET(J1359,0,0,-ROW(),1)))</f>
        <v>1.2044061114970082</v>
      </c>
      <c r="L1359" s="35" t="str">
        <f ca="1">(IF(K1359&gt;计算结果!B$19,"卖",IF(K1359&lt;计算结果!B$20,"买",'000300'!L1358)))</f>
        <v>买</v>
      </c>
      <c r="M1359" s="4" t="str">
        <f t="shared" ca="1" si="64"/>
        <v/>
      </c>
      <c r="N1359" s="3">
        <f ca="1">IF(L1358="买",E1359/E1358-1,0)-IF(M1359=1,计算结果!B$17,0)</f>
        <v>3.6497241771547007E-3</v>
      </c>
      <c r="O1359" s="2">
        <f t="shared" ca="1" si="65"/>
        <v>3.0379662409714712</v>
      </c>
      <c r="P1359" s="3">
        <f ca="1">1-O1359/MAX(O$2:O1359)</f>
        <v>0.51057816647383181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2">
        <v>422.9999999999996</v>
      </c>
      <c r="J1360" s="32">
        <v>449.9999999999996</v>
      </c>
      <c r="K1360" s="34">
        <f ca="1">IF(ROW()&gt;计算结果!B$18+1,SUM(OFFSET(I1360,0,0,-计算结果!B$18,1))/SUM(OFFSET(J1360,0,0,-计算结果!B$18,1)),SUM(OFFSET(I1360,0,0,-ROW(),1))/SUM(OFFSET(J1360,0,0,-ROW(),1)))</f>
        <v>1.1544983395850039</v>
      </c>
      <c r="L1360" s="35" t="str">
        <f ca="1">(IF(K1360&gt;计算结果!B$19,"卖",IF(K1360&lt;计算结果!B$20,"买",'000300'!L1359)))</f>
        <v>买</v>
      </c>
      <c r="M1360" s="4" t="str">
        <f t="shared" ca="1" si="64"/>
        <v/>
      </c>
      <c r="N1360" s="3">
        <f ca="1">IF(L1359="买",E1360/E1359-1,0)-IF(M1360=1,计算结果!B$17,0)</f>
        <v>-8.899921082730966E-3</v>
      </c>
      <c r="O1360" s="2">
        <f t="shared" ca="1" si="65"/>
        <v>3.0109285811748241</v>
      </c>
      <c r="P1360" s="3">
        <f ca="1">1-O1360/MAX(O$2:O1360)</f>
        <v>0.51493398216838016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2">
        <v>851.00218102508177</v>
      </c>
      <c r="J1361" s="32">
        <v>44.002181025081768</v>
      </c>
      <c r="K1361" s="34">
        <f ca="1">IF(ROW()&gt;计算结果!B$18+1,SUM(OFFSET(I1361,0,0,-计算结果!B$18,1))/SUM(OFFSET(J1361,0,0,-计算结果!B$18,1)),SUM(OFFSET(I1361,0,0,-ROW(),1))/SUM(OFFSET(J1361,0,0,-ROW(),1)))</f>
        <v>1.219976338565127</v>
      </c>
      <c r="L1361" s="35" t="str">
        <f ca="1">(IF(K1361&gt;计算结果!B$19,"卖",IF(K1361&lt;计算结果!B$20,"买",'000300'!L1360)))</f>
        <v>买</v>
      </c>
      <c r="M1361" s="4" t="str">
        <f t="shared" ca="1" si="64"/>
        <v/>
      </c>
      <c r="N1361" s="3">
        <f ca="1">IF(L1360="买",E1361/E1360-1,0)-IF(M1361=1,计算结果!B$17,0)</f>
        <v>1.6426795003560368E-2</v>
      </c>
      <c r="O1361" s="2">
        <f t="shared" ca="1" si="65"/>
        <v>3.0603884877481438</v>
      </c>
      <c r="P1361" s="3">
        <f ca="1">1-O1361/MAX(O$2:O1361)</f>
        <v>0.50696590213026682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2">
        <v>730.1052631578948</v>
      </c>
      <c r="J1362" s="32">
        <v>152.1052631578948</v>
      </c>
      <c r="K1362" s="34">
        <f ca="1">IF(ROW()&gt;计算结果!B$18+1,SUM(OFFSET(I1362,0,0,-计算结果!B$18,1))/SUM(OFFSET(J1362,0,0,-计算结果!B$18,1)),SUM(OFFSET(I1362,0,0,-ROW(),1))/SUM(OFFSET(J1362,0,0,-ROW(),1)))</f>
        <v>1.2451238766135884</v>
      </c>
      <c r="L1362" s="35" t="str">
        <f ca="1">(IF(K1362&gt;计算结果!B$19,"卖",IF(K1362&lt;计算结果!B$20,"买",'000300'!L1361)))</f>
        <v>买</v>
      </c>
      <c r="M1362" s="4" t="str">
        <f t="shared" ca="1" si="64"/>
        <v/>
      </c>
      <c r="N1362" s="3">
        <f ca="1">IF(L1361="买",E1362/E1361-1,0)-IF(M1362=1,计算结果!B$17,0)</f>
        <v>7.1022825314219773E-3</v>
      </c>
      <c r="O1362" s="2">
        <f t="shared" ca="1" si="65"/>
        <v>3.0821242314440425</v>
      </c>
      <c r="P1362" s="3">
        <f ca="1">1-O1362/MAX(O$2:O1362)</f>
        <v>0.50346423466957124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2">
        <v>43.15789473684211</v>
      </c>
      <c r="J1363" s="32">
        <v>863.15789473684208</v>
      </c>
      <c r="K1363" s="34">
        <f ca="1">IF(ROW()&gt;计算结果!B$18+1,SUM(OFFSET(I1363,0,0,-计算结果!B$18,1))/SUM(OFFSET(J1363,0,0,-计算结果!B$18,1)),SUM(OFFSET(I1363,0,0,-ROW(),1))/SUM(OFFSET(J1363,0,0,-ROW(),1)))</f>
        <v>1.1556141635542683</v>
      </c>
      <c r="L1363" s="35" t="str">
        <f ca="1">(IF(K1363&gt;计算结果!B$19,"卖",IF(K1363&lt;计算结果!B$20,"买",'000300'!L1362)))</f>
        <v>买</v>
      </c>
      <c r="M1363" s="4" t="str">
        <f t="shared" ca="1" si="64"/>
        <v/>
      </c>
      <c r="N1363" s="3">
        <f ca="1">IF(L1362="买",E1363/E1362-1,0)-IF(M1363=1,计算结果!B$17,0)</f>
        <v>-2.9332748505948802E-2</v>
      </c>
      <c r="O1363" s="2">
        <f t="shared" ca="1" si="65"/>
        <v>2.9917170564990037</v>
      </c>
      <c r="P1363" s="3">
        <f ca="1">1-O1363/MAX(O$2:O1363)</f>
        <v>0.5180289933982174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2">
        <v>721.92953929539294</v>
      </c>
      <c r="J1364" s="32">
        <v>153.92953929539294</v>
      </c>
      <c r="K1364" s="34">
        <f ca="1">IF(ROW()&gt;计算结果!B$18+1,SUM(OFFSET(I1364,0,0,-计算结果!B$18,1))/SUM(OFFSET(J1364,0,0,-计算结果!B$18,1)),SUM(OFFSET(I1364,0,0,-ROW(),1))/SUM(OFFSET(J1364,0,0,-ROW(),1)))</f>
        <v>1.1878419026882472</v>
      </c>
      <c r="L1364" s="35" t="str">
        <f ca="1">(IF(K1364&gt;计算结果!B$19,"卖",IF(K1364&lt;计算结果!B$20,"买",'000300'!L1363)))</f>
        <v>买</v>
      </c>
      <c r="M1364" s="4" t="str">
        <f t="shared" ca="1" si="64"/>
        <v/>
      </c>
      <c r="N1364" s="3">
        <f ca="1">IF(L1363="买",E1364/E1363-1,0)-IF(M1364=1,计算结果!B$17,0)</f>
        <v>6.2026943063715478E-3</v>
      </c>
      <c r="O1364" s="2">
        <f t="shared" ca="1" si="65"/>
        <v>3.0102737628516247</v>
      </c>
      <c r="P1364" s="3">
        <f ca="1">1-O1364/MAX(O$2:O1364)</f>
        <v>0.51503947457973243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2">
        <v>183.75675675675677</v>
      </c>
      <c r="J1365" s="32">
        <v>706.75675675675677</v>
      </c>
      <c r="K1365" s="34">
        <f ca="1">IF(ROW()&gt;计算结果!B$18+1,SUM(OFFSET(I1365,0,0,-计算结果!B$18,1))/SUM(OFFSET(J1365,0,0,-计算结果!B$18,1)),SUM(OFFSET(I1365,0,0,-ROW(),1))/SUM(OFFSET(J1365,0,0,-ROW(),1)))</f>
        <v>1.1998963878097926</v>
      </c>
      <c r="L1365" s="35" t="str">
        <f ca="1">(IF(K1365&gt;计算结果!B$19,"卖",IF(K1365&lt;计算结果!B$20,"买",'000300'!L1364)))</f>
        <v>买</v>
      </c>
      <c r="M1365" s="4" t="str">
        <f t="shared" ca="1" si="64"/>
        <v/>
      </c>
      <c r="N1365" s="3">
        <f ca="1">IF(L1364="买",E1365/E1364-1,0)-IF(M1365=1,计算结果!B$17,0)</f>
        <v>-1.1865792345125525E-2</v>
      </c>
      <c r="O1365" s="2">
        <f t="shared" ca="1" si="65"/>
        <v>2.9745544794796479</v>
      </c>
      <c r="P1365" s="3">
        <f ca="1">1-O1365/MAX(O$2:O1365)</f>
        <v>0.52079391546995224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2">
        <v>835.99772209567197</v>
      </c>
      <c r="J1366" s="32">
        <v>58.997722095671975</v>
      </c>
      <c r="K1366" s="34">
        <f ca="1">IF(ROW()&gt;计算结果!B$18+1,SUM(OFFSET(I1366,0,0,-计算结果!B$18,1))/SUM(OFFSET(J1366,0,0,-计算结果!B$18,1)),SUM(OFFSET(I1366,0,0,-ROW(),1))/SUM(OFFSET(J1366,0,0,-ROW(),1)))</f>
        <v>1.2763659321635636</v>
      </c>
      <c r="L1366" s="35" t="str">
        <f ca="1">(IF(K1366&gt;计算结果!B$19,"卖",IF(K1366&lt;计算结果!B$20,"买",'000300'!L1365)))</f>
        <v>买</v>
      </c>
      <c r="M1366" s="4" t="str">
        <f t="shared" ca="1" si="64"/>
        <v/>
      </c>
      <c r="N1366" s="3">
        <f ca="1">IF(L1365="买",E1366/E1365-1,0)-IF(M1366=1,计算结果!B$17,0)</f>
        <v>1.3904324330082263E-2</v>
      </c>
      <c r="O1366" s="2">
        <f t="shared" ca="1" si="65"/>
        <v>3.015913649699832</v>
      </c>
      <c r="P1366" s="3">
        <f ca="1">1-O1366/MAX(O$2:O1366)</f>
        <v>0.51413087864969764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2">
        <v>885.99986363946277</v>
      </c>
      <c r="J1367" s="32">
        <v>5.9998636394627738</v>
      </c>
      <c r="K1367" s="34">
        <f ca="1">IF(ROW()&gt;计算结果!B$18+1,SUM(OFFSET(I1367,0,0,-计算结果!B$18,1))/SUM(OFFSET(J1367,0,0,-计算结果!B$18,1)),SUM(OFFSET(I1367,0,0,-ROW(),1))/SUM(OFFSET(J1367,0,0,-ROW(),1)))</f>
        <v>1.2937817424815354</v>
      </c>
      <c r="L1367" s="35" t="str">
        <f ca="1">(IF(K1367&gt;计算结果!B$19,"卖",IF(K1367&lt;计算结果!B$20,"买",'000300'!L1366)))</f>
        <v>买</v>
      </c>
      <c r="M1367" s="4" t="str">
        <f t="shared" ca="1" si="64"/>
        <v/>
      </c>
      <c r="N1367" s="3">
        <f ca="1">IF(L1366="买",E1367/E1366-1,0)-IF(M1367=1,计算结果!B$17,0)</f>
        <v>2.3298488907565806E-2</v>
      </c>
      <c r="O1367" s="2">
        <f t="shared" ca="1" si="65"/>
        <v>3.0861798804135399</v>
      </c>
      <c r="P1367" s="3">
        <f ca="1">1-O1367/MAX(O$2:O1367)</f>
        <v>0.50281086231538885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2">
        <v>621.75163398692814</v>
      </c>
      <c r="J1368" s="32">
        <v>245.75163398692814</v>
      </c>
      <c r="K1368" s="34">
        <f ca="1">IF(ROW()&gt;计算结果!B$18+1,SUM(OFFSET(I1368,0,0,-计算结果!B$18,1))/SUM(OFFSET(J1368,0,0,-计算结果!B$18,1)),SUM(OFFSET(I1368,0,0,-ROW(),1))/SUM(OFFSET(J1368,0,0,-ROW(),1)))</f>
        <v>1.3449290565113128</v>
      </c>
      <c r="L1368" s="35" t="str">
        <f ca="1">(IF(K1368&gt;计算结果!B$19,"卖",IF(K1368&lt;计算结果!B$20,"买",'000300'!L1367)))</f>
        <v>买</v>
      </c>
      <c r="M1368" s="4" t="str">
        <f t="shared" ca="1" si="64"/>
        <v/>
      </c>
      <c r="N1368" s="3">
        <f ca="1">IF(L1367="买",E1368/E1367-1,0)-IF(M1368=1,计算结果!B$17,0)</f>
        <v>6.9163061928489977E-3</v>
      </c>
      <c r="O1368" s="2">
        <f t="shared" ca="1" si="65"/>
        <v>3.1075248454326898</v>
      </c>
      <c r="P1368" s="3">
        <f ca="1">1-O1368/MAX(O$2:O1368)</f>
        <v>0.49937215000340351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2">
        <v>289.19607843137254</v>
      </c>
      <c r="J1369" s="32">
        <v>590.1960784313726</v>
      </c>
      <c r="K1369" s="34">
        <f ca="1">IF(ROW()&gt;计算结果!B$18+1,SUM(OFFSET(I1369,0,0,-计算结果!B$18,1))/SUM(OFFSET(J1369,0,0,-计算结果!B$18,1)),SUM(OFFSET(I1369,0,0,-ROW(),1))/SUM(OFFSET(J1369,0,0,-ROW(),1)))</f>
        <v>1.3063525513844449</v>
      </c>
      <c r="L1369" s="35" t="str">
        <f ca="1">(IF(K1369&gt;计算结果!B$19,"卖",IF(K1369&lt;计算结果!B$20,"买",'000300'!L1368)))</f>
        <v>买</v>
      </c>
      <c r="M1369" s="4" t="str">
        <f t="shared" ca="1" si="64"/>
        <v/>
      </c>
      <c r="N1369" s="3">
        <f ca="1">IF(L1368="买",E1369/E1368-1,0)-IF(M1369=1,计算结果!B$17,0)</f>
        <v>-1.6755656308521383E-3</v>
      </c>
      <c r="O1369" s="2">
        <f t="shared" ca="1" si="65"/>
        <v>3.1023179836046637</v>
      </c>
      <c r="P1369" s="3">
        <f ca="1">1-O1369/MAX(O$2:O1369)</f>
        <v>0.50021098482270521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2">
        <v>458.57142857142816</v>
      </c>
      <c r="J1370" s="32">
        <v>428.57142857142816</v>
      </c>
      <c r="K1370" s="34">
        <f ca="1">IF(ROW()&gt;计算结果!B$18+1,SUM(OFFSET(I1370,0,0,-计算结果!B$18,1))/SUM(OFFSET(J1370,0,0,-计算结果!B$18,1)),SUM(OFFSET(I1370,0,0,-ROW(),1))/SUM(OFFSET(J1370,0,0,-ROW(),1)))</f>
        <v>1.3327662257554123</v>
      </c>
      <c r="L1370" s="35" t="str">
        <f ca="1">(IF(K1370&gt;计算结果!B$19,"卖",IF(K1370&lt;计算结果!B$20,"买",'000300'!L1369)))</f>
        <v>买</v>
      </c>
      <c r="M1370" s="4" t="str">
        <f t="shared" ca="1" si="64"/>
        <v/>
      </c>
      <c r="N1370" s="3">
        <f ca="1">IF(L1369="买",E1370/E1369-1,0)-IF(M1370=1,计算结果!B$17,0)</f>
        <v>6.1415693003241678E-3</v>
      </c>
      <c r="O1370" s="2">
        <f t="shared" ca="1" si="65"/>
        <v>3.1213710844926137</v>
      </c>
      <c r="P1370" s="3">
        <f ca="1">1-O1370/MAX(O$2:O1370)</f>
        <v>0.49714149595045309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2">
        <v>110.04651162790699</v>
      </c>
      <c r="J1371" s="32">
        <v>786.04651162790697</v>
      </c>
      <c r="K1371" s="34">
        <f ca="1">IF(ROW()&gt;计算结果!B$18+1,SUM(OFFSET(I1371,0,0,-计算结果!B$18,1))/SUM(OFFSET(J1371,0,0,-计算结果!B$18,1)),SUM(OFFSET(I1371,0,0,-ROW(),1))/SUM(OFFSET(J1371,0,0,-ROW(),1)))</f>
        <v>1.2647757627230578</v>
      </c>
      <c r="L1371" s="35" t="str">
        <f ca="1">(IF(K1371&gt;计算结果!B$19,"卖",IF(K1371&lt;计算结果!B$20,"买",'000300'!L1370)))</f>
        <v>买</v>
      </c>
      <c r="M1371" s="4" t="str">
        <f t="shared" ca="1" si="64"/>
        <v/>
      </c>
      <c r="N1371" s="3">
        <f ca="1">IF(L1370="买",E1371/E1370-1,0)-IF(M1371=1,计算结果!B$17,0)</f>
        <v>-1.9310414833863532E-2</v>
      </c>
      <c r="O1371" s="2">
        <f t="shared" ca="1" si="65"/>
        <v>3.0610961140006347</v>
      </c>
      <c r="P1371" s="3">
        <f ca="1">1-O1371/MAX(O$2:O1371)</f>
        <v>0.50685190226638599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2">
        <v>508.81395348837214</v>
      </c>
      <c r="J1372" s="32">
        <v>355.81395348837214</v>
      </c>
      <c r="K1372" s="34">
        <f ca="1">IF(ROW()&gt;计算结果!B$18+1,SUM(OFFSET(I1372,0,0,-计算结果!B$18,1))/SUM(OFFSET(J1372,0,0,-计算结果!B$18,1)),SUM(OFFSET(I1372,0,0,-ROW(),1))/SUM(OFFSET(J1372,0,0,-ROW(),1)))</f>
        <v>1.2242962018964152</v>
      </c>
      <c r="L1372" s="35" t="str">
        <f ca="1">(IF(K1372&gt;计算结果!B$19,"卖",IF(K1372&lt;计算结果!B$20,"买",'000300'!L1371)))</f>
        <v>买</v>
      </c>
      <c r="M1372" s="4" t="str">
        <f t="shared" ca="1" si="64"/>
        <v/>
      </c>
      <c r="N1372" s="3">
        <f ca="1">IF(L1371="买",E1372/E1371-1,0)-IF(M1372=1,计算结果!B$17,0)</f>
        <v>-7.3835622582651972E-4</v>
      </c>
      <c r="O1372" s="2">
        <f t="shared" ca="1" si="65"/>
        <v>3.0588359346270089</v>
      </c>
      <c r="P1372" s="3">
        <f ca="1">1-O1372/MAX(O$2:O1372)</f>
        <v>0.50721602123460208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2">
        <v>722.79069767441854</v>
      </c>
      <c r="J1373" s="32">
        <v>162.79069767441854</v>
      </c>
      <c r="K1373" s="34">
        <f ca="1">IF(ROW()&gt;计算结果!B$18+1,SUM(OFFSET(I1373,0,0,-计算结果!B$18,1))/SUM(OFFSET(J1373,0,0,-计算结果!B$18,1)),SUM(OFFSET(I1373,0,0,-ROW(),1))/SUM(OFFSET(J1373,0,0,-ROW(),1)))</f>
        <v>1.2693953288174957</v>
      </c>
      <c r="L1373" s="35" t="str">
        <f ca="1">(IF(K1373&gt;计算结果!B$19,"卖",IF(K1373&lt;计算结果!B$20,"买",'000300'!L1372)))</f>
        <v>买</v>
      </c>
      <c r="M1373" s="4" t="str">
        <f t="shared" ca="1" si="64"/>
        <v/>
      </c>
      <c r="N1373" s="3">
        <f ca="1">IF(L1372="买",E1373/E1372-1,0)-IF(M1373=1,计算结果!B$17,0)</f>
        <v>5.400198191416905E-3</v>
      </c>
      <c r="O1373" s="2">
        <f t="shared" ca="1" si="65"/>
        <v>3.0753542549090227</v>
      </c>
      <c r="P1373" s="3">
        <f ca="1">1-O1373/MAX(O$2:O1373)</f>
        <v>0.50455489008371401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2">
        <v>149.75</v>
      </c>
      <c r="J1374" s="32">
        <v>748.75</v>
      </c>
      <c r="K1374" s="34">
        <f ca="1">IF(ROW()&gt;计算结果!B$18+1,SUM(OFFSET(I1374,0,0,-计算结果!B$18,1))/SUM(OFFSET(J1374,0,0,-计算结果!B$18,1)),SUM(OFFSET(I1374,0,0,-ROW(),1))/SUM(OFFSET(J1374,0,0,-ROW(),1)))</f>
        <v>1.2410808506402506</v>
      </c>
      <c r="L1374" s="35" t="str">
        <f ca="1">(IF(K1374&gt;计算结果!B$19,"卖",IF(K1374&lt;计算结果!B$20,"买",'000300'!L1373)))</f>
        <v>买</v>
      </c>
      <c r="M1374" s="4" t="str">
        <f t="shared" ca="1" si="64"/>
        <v/>
      </c>
      <c r="N1374" s="3">
        <f ca="1">IF(L1373="买",E1374/E1373-1,0)-IF(M1374=1,计算结果!B$17,0)</f>
        <v>-2.3631187260245268E-2</v>
      </c>
      <c r="O1374" s="2">
        <f t="shared" ca="1" si="65"/>
        <v>3.0026799826196755</v>
      </c>
      <c r="P1374" s="3">
        <f ca="1">1-O1374/MAX(O$2:O1374)</f>
        <v>0.51626284625331853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2">
        <v>608.57142857142856</v>
      </c>
      <c r="J1375" s="32">
        <v>253.57142857142856</v>
      </c>
      <c r="K1375" s="34">
        <f ca="1">IF(ROW()&gt;计算结果!B$18+1,SUM(OFFSET(I1375,0,0,-计算结果!B$18,1))/SUM(OFFSET(J1375,0,0,-计算结果!B$18,1)),SUM(OFFSET(I1375,0,0,-ROW(),1))/SUM(OFFSET(J1375,0,0,-ROW(),1)))</f>
        <v>1.2773295843532044</v>
      </c>
      <c r="L1375" s="35" t="str">
        <f ca="1">(IF(K1375&gt;计算结果!B$19,"卖",IF(K1375&lt;计算结果!B$20,"买",'000300'!L1374)))</f>
        <v>买</v>
      </c>
      <c r="M1375" s="4" t="str">
        <f t="shared" ca="1" si="64"/>
        <v/>
      </c>
      <c r="N1375" s="3">
        <f ca="1">IF(L1374="买",E1375/E1374-1,0)-IF(M1375=1,计算结果!B$17,0)</f>
        <v>2.4867922139133469E-3</v>
      </c>
      <c r="O1375" s="2">
        <f t="shared" ca="1" si="65"/>
        <v>3.0101470238213275</v>
      </c>
      <c r="P1375" s="3">
        <f ca="1">1-O1375/MAX(O$2:O1375)</f>
        <v>0.51505989246580075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2">
        <v>504.00000000000006</v>
      </c>
      <c r="J1376" s="32">
        <v>350.00000000000006</v>
      </c>
      <c r="K1376" s="34">
        <f ca="1">IF(ROW()&gt;计算结果!B$18+1,SUM(OFFSET(I1376,0,0,-计算结果!B$18,1))/SUM(OFFSET(J1376,0,0,-计算结果!B$18,1)),SUM(OFFSET(I1376,0,0,-ROW(),1))/SUM(OFFSET(J1376,0,0,-ROW(),1)))</f>
        <v>1.3322780816044701</v>
      </c>
      <c r="L1376" s="35" t="str">
        <f ca="1">(IF(K1376&gt;计算结果!B$19,"卖",IF(K1376&lt;计算结果!B$20,"买",'000300'!L1375)))</f>
        <v>买</v>
      </c>
      <c r="M1376" s="4" t="str">
        <f t="shared" ca="1" si="64"/>
        <v/>
      </c>
      <c r="N1376" s="3">
        <f ca="1">IF(L1375="买",E1376/E1375-1,0)-IF(M1376=1,计算结果!B$17,0)</f>
        <v>2.9753446382394522E-3</v>
      </c>
      <c r="O1376" s="2">
        <f t="shared" ca="1" si="65"/>
        <v>3.0191032486289666</v>
      </c>
      <c r="P1376" s="3">
        <f ca="1">1-O1376/MAX(O$2:O1376)</f>
        <v>0.51361702851698154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2">
        <v>874</v>
      </c>
      <c r="J1377" s="32">
        <v>19</v>
      </c>
      <c r="K1377" s="34">
        <f ca="1">IF(ROW()&gt;计算结果!B$18+1,SUM(OFFSET(I1377,0,0,-计算结果!B$18,1))/SUM(OFFSET(J1377,0,0,-计算结果!B$18,1)),SUM(OFFSET(I1377,0,0,-ROW(),1))/SUM(OFFSET(J1377,0,0,-ROW(),1)))</f>
        <v>1.3349579821318724</v>
      </c>
      <c r="L1377" s="35" t="str">
        <f ca="1">(IF(K1377&gt;计算结果!B$19,"卖",IF(K1377&lt;计算结果!B$20,"买",'000300'!L1376)))</f>
        <v>买</v>
      </c>
      <c r="M1377" s="4" t="str">
        <f t="shared" ca="1" si="64"/>
        <v/>
      </c>
      <c r="N1377" s="3">
        <f ca="1">IF(L1376="买",E1377/E1376-1,0)-IF(M1377=1,计算结果!B$17,0)</f>
        <v>1.9744137803167305E-2</v>
      </c>
      <c r="O1377" s="2">
        <f t="shared" ca="1" si="65"/>
        <v>3.078712839211887</v>
      </c>
      <c r="P1377" s="3">
        <f ca="1">1-O1377/MAX(O$2:O1377)</f>
        <v>0.50401381610290685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2">
        <v>383.99999999999966</v>
      </c>
      <c r="J1378" s="32">
        <v>399.99999999999966</v>
      </c>
      <c r="K1378" s="34">
        <f ca="1">IF(ROW()&gt;计算结果!B$18+1,SUM(OFFSET(I1378,0,0,-计算结果!B$18,1))/SUM(OFFSET(J1378,0,0,-计算结果!B$18,1)),SUM(OFFSET(I1378,0,0,-ROW(),1))/SUM(OFFSET(J1378,0,0,-ROW(),1)))</f>
        <v>1.3141960526455314</v>
      </c>
      <c r="L1378" s="35" t="str">
        <f ca="1">(IF(K1378&gt;计算结果!B$19,"卖",IF(K1378&lt;计算结果!B$20,"买",'000300'!L1377)))</f>
        <v>买</v>
      </c>
      <c r="M1378" s="4" t="str">
        <f t="shared" ca="1" si="64"/>
        <v/>
      </c>
      <c r="N1378" s="3">
        <f ca="1">IF(L1377="买",E1378/E1377-1,0)-IF(M1378=1,计算结果!B$17,0)</f>
        <v>-4.0548745973427724E-3</v>
      </c>
      <c r="O1378" s="2">
        <f t="shared" ca="1" si="65"/>
        <v>3.0662290447276535</v>
      </c>
      <c r="P1378" s="3">
        <f ca="1">1-O1378/MAX(O$2:O1378)</f>
        <v>0.50602497788062417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2">
        <v>214.11764705882354</v>
      </c>
      <c r="J1379" s="32">
        <v>669.11764705882354</v>
      </c>
      <c r="K1379" s="34">
        <f ca="1">IF(ROW()&gt;计算结果!B$18+1,SUM(OFFSET(I1379,0,0,-计算结果!B$18,1))/SUM(OFFSET(J1379,0,0,-计算结果!B$18,1)),SUM(OFFSET(I1379,0,0,-ROW(),1))/SUM(OFFSET(J1379,0,0,-ROW(),1)))</f>
        <v>1.3071680002096224</v>
      </c>
      <c r="L1379" s="35" t="str">
        <f ca="1">(IF(K1379&gt;计算结果!B$19,"卖",IF(K1379&lt;计算结果!B$20,"买",'000300'!L1378)))</f>
        <v>买</v>
      </c>
      <c r="M1379" s="4" t="str">
        <f t="shared" ca="1" si="64"/>
        <v/>
      </c>
      <c r="N1379" s="3">
        <f ca="1">IF(L1378="买",E1379/E1378-1,0)-IF(M1379=1,计算结果!B$17,0)</f>
        <v>-6.5961924641515512E-3</v>
      </c>
      <c r="O1379" s="2">
        <f t="shared" ca="1" si="65"/>
        <v>3.0460036078094581</v>
      </c>
      <c r="P1379" s="3">
        <f ca="1">1-O1379/MAX(O$2:O1379)</f>
        <v>0.50928333219900712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2">
        <v>826.00638103919789</v>
      </c>
      <c r="J1380" s="32">
        <v>69.00638103919789</v>
      </c>
      <c r="K1380" s="34">
        <f ca="1">IF(ROW()&gt;计算结果!B$18+1,SUM(OFFSET(I1380,0,0,-计算结果!B$18,1))/SUM(OFFSET(J1380,0,0,-计算结果!B$18,1)),SUM(OFFSET(I1380,0,0,-ROW(),1))/SUM(OFFSET(J1380,0,0,-ROW(),1)))</f>
        <v>1.357520308845819</v>
      </c>
      <c r="L1380" s="35" t="str">
        <f ca="1">(IF(K1380&gt;计算结果!B$19,"卖",IF(K1380&lt;计算结果!B$20,"买",'000300'!L1379)))</f>
        <v>买</v>
      </c>
      <c r="M1380" s="4" t="str">
        <f t="shared" ca="1" si="64"/>
        <v/>
      </c>
      <c r="N1380" s="3">
        <f ca="1">IF(L1379="买",E1380/E1379-1,0)-IF(M1380=1,计算结果!B$17,0)</f>
        <v>1.2950583209664135E-2</v>
      </c>
      <c r="O1380" s="2">
        <f t="shared" ca="1" si="65"/>
        <v>3.0854511309893318</v>
      </c>
      <c r="P1380" s="3">
        <f ca="1">1-O1380/MAX(O$2:O1380)</f>
        <v>0.50292826516028122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2">
        <v>492.00000000000006</v>
      </c>
      <c r="J1381" s="32">
        <v>410.00000000000006</v>
      </c>
      <c r="K1381" s="34">
        <f ca="1">IF(ROW()&gt;计算结果!B$18+1,SUM(OFFSET(I1381,0,0,-计算结果!B$18,1))/SUM(OFFSET(J1381,0,0,-计算结果!B$18,1)),SUM(OFFSET(I1381,0,0,-ROW(),1))/SUM(OFFSET(J1381,0,0,-ROW(),1)))</f>
        <v>1.3996015889451499</v>
      </c>
      <c r="L1381" s="35" t="str">
        <f ca="1">(IF(K1381&gt;计算结果!B$19,"卖",IF(K1381&lt;计算结果!B$20,"买",'000300'!L1380)))</f>
        <v>买</v>
      </c>
      <c r="M1381" s="4" t="str">
        <f t="shared" ca="1" si="64"/>
        <v/>
      </c>
      <c r="N1381" s="3">
        <f ca="1">IF(L1380="买",E1381/E1380-1,0)-IF(M1381=1,计算结果!B$17,0)</f>
        <v>-4.039173133336682E-4</v>
      </c>
      <c r="O1381" s="2">
        <f t="shared" ca="1" si="65"/>
        <v>3.0842048638580803</v>
      </c>
      <c r="P1381" s="3">
        <f ca="1">1-O1381/MAX(O$2:O1381)</f>
        <v>0.50312904103995182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2">
        <v>543.48387096774195</v>
      </c>
      <c r="J1382" s="32">
        <v>335.48387096774195</v>
      </c>
      <c r="K1382" s="34">
        <f ca="1">IF(ROW()&gt;计算结果!B$18+1,SUM(OFFSET(I1382,0,0,-计算结果!B$18,1))/SUM(OFFSET(J1382,0,0,-计算结果!B$18,1)),SUM(OFFSET(I1382,0,0,-ROW(),1))/SUM(OFFSET(J1382,0,0,-ROW(),1)))</f>
        <v>1.4507319782110073</v>
      </c>
      <c r="L1382" s="35" t="str">
        <f ca="1">(IF(K1382&gt;计算结果!B$19,"卖",IF(K1382&lt;计算结果!B$20,"买",'000300'!L1381)))</f>
        <v>买</v>
      </c>
      <c r="M1382" s="4" t="str">
        <f t="shared" ca="1" si="64"/>
        <v/>
      </c>
      <c r="N1382" s="3">
        <f ca="1">IF(L1381="买",E1382/E1381-1,0)-IF(M1382=1,计算结果!B$17,0)</f>
        <v>1.8793168984422293E-2</v>
      </c>
      <c r="O1382" s="2">
        <f t="shared" ca="1" si="65"/>
        <v>3.1421668470471422</v>
      </c>
      <c r="P1382" s="3">
        <f ca="1">1-O1382/MAX(O$2:O1382)</f>
        <v>0.49379126114476368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2">
        <v>560</v>
      </c>
      <c r="J1383" s="32">
        <v>320</v>
      </c>
      <c r="K1383" s="34">
        <f ca="1">IF(ROW()&gt;计算结果!B$18+1,SUM(OFFSET(I1383,0,0,-计算结果!B$18,1))/SUM(OFFSET(J1383,0,0,-计算结果!B$18,1)),SUM(OFFSET(I1383,0,0,-ROW(),1))/SUM(OFFSET(J1383,0,0,-ROW(),1)))</f>
        <v>1.5283040832988963</v>
      </c>
      <c r="L1383" s="35" t="str">
        <f ca="1">(IF(K1383&gt;计算结果!B$19,"卖",IF(K1383&lt;计算结果!B$20,"买",'000300'!L1382)))</f>
        <v>买</v>
      </c>
      <c r="M1383" s="4" t="str">
        <f t="shared" ca="1" si="64"/>
        <v/>
      </c>
      <c r="N1383" s="3">
        <f ca="1">IF(L1382="买",E1383/E1382-1,0)-IF(M1383=1,计算结果!B$17,0)</f>
        <v>2.6957167682322147E-3</v>
      </c>
      <c r="O1383" s="2">
        <f t="shared" ca="1" si="65"/>
        <v>3.1506372389053103</v>
      </c>
      <c r="P1383" s="3">
        <f ca="1">1-O1383/MAX(O$2:O1383)</f>
        <v>0.49242666575920602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2">
        <v>489.66666666666663</v>
      </c>
      <c r="J1384" s="32">
        <v>376.66666666666663</v>
      </c>
      <c r="K1384" s="34">
        <f ca="1">IF(ROW()&gt;计算结果!B$18+1,SUM(OFFSET(I1384,0,0,-计算结果!B$18,1))/SUM(OFFSET(J1384,0,0,-计算结果!B$18,1)),SUM(OFFSET(I1384,0,0,-ROW(),1))/SUM(OFFSET(J1384,0,0,-ROW(),1)))</f>
        <v>1.5778103557270458</v>
      </c>
      <c r="L1384" s="35" t="str">
        <f ca="1">(IF(K1384&gt;计算结果!B$19,"卖",IF(K1384&lt;计算结果!B$20,"买",'000300'!L1383)))</f>
        <v>买</v>
      </c>
      <c r="M1384" s="4" t="str">
        <f t="shared" ca="1" si="64"/>
        <v/>
      </c>
      <c r="N1384" s="3">
        <f ca="1">IF(L1383="买",E1384/E1383-1,0)-IF(M1384=1,计算结果!B$17,0)</f>
        <v>-7.1737213847300474E-4</v>
      </c>
      <c r="O1384" s="2">
        <f t="shared" ca="1" si="65"/>
        <v>3.148377059531684</v>
      </c>
      <c r="P1384" s="3">
        <f ca="1">1-O1384/MAX(O$2:O1384)</f>
        <v>0.49279078472742222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2">
        <v>166.67532467532467</v>
      </c>
      <c r="J1385" s="32">
        <v>724.67532467532465</v>
      </c>
      <c r="K1385" s="34">
        <f ca="1">IF(ROW()&gt;计算结果!B$18+1,SUM(OFFSET(I1385,0,0,-计算结果!B$18,1))/SUM(OFFSET(J1385,0,0,-计算结果!B$18,1)),SUM(OFFSET(I1385,0,0,-ROW(),1))/SUM(OFFSET(J1385,0,0,-ROW(),1)))</f>
        <v>1.5717328582852357</v>
      </c>
      <c r="L1385" s="35" t="str">
        <f ca="1">(IF(K1385&gt;计算结果!B$19,"卖",IF(K1385&lt;计算结果!B$20,"买",'000300'!L1384)))</f>
        <v>买</v>
      </c>
      <c r="M1385" s="4" t="str">
        <f t="shared" ca="1" si="64"/>
        <v/>
      </c>
      <c r="N1385" s="3">
        <f ca="1">IF(L1384="买",E1385/E1384-1,0)-IF(M1385=1,计算结果!B$17,0)</f>
        <v>-1.8285994156264529E-2</v>
      </c>
      <c r="O1385" s="2">
        <f t="shared" ca="1" si="65"/>
        <v>3.0908058550193704</v>
      </c>
      <c r="P1385" s="3">
        <f ca="1">1-O1385/MAX(O$2:O1385)</f>
        <v>0.5020656094739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2">
        <v>524.16666666666663</v>
      </c>
      <c r="J1386" s="32">
        <v>354.16666666666663</v>
      </c>
      <c r="K1386" s="34">
        <f ca="1">IF(ROW()&gt;计算结果!B$18+1,SUM(OFFSET(I1386,0,0,-计算结果!B$18,1))/SUM(OFFSET(J1386,0,0,-计算结果!B$18,1)),SUM(OFFSET(I1386,0,0,-ROW(),1))/SUM(OFFSET(J1386,0,0,-ROW(),1)))</f>
        <v>1.5869375483571309</v>
      </c>
      <c r="L1386" s="35" t="str">
        <f ca="1">(IF(K1386&gt;计算结果!B$19,"卖",IF(K1386&lt;计算结果!B$20,"买",'000300'!L1385)))</f>
        <v>买</v>
      </c>
      <c r="M1386" s="4" t="str">
        <f t="shared" ca="1" si="64"/>
        <v/>
      </c>
      <c r="N1386" s="3">
        <f ca="1">IF(L1385="买",E1386/E1385-1,0)-IF(M1386=1,计算结果!B$17,0)</f>
        <v>2.0810125544172831E-3</v>
      </c>
      <c r="O1386" s="2">
        <f t="shared" ca="1" si="65"/>
        <v>3.0972378608069322</v>
      </c>
      <c r="P1386" s="3">
        <f ca="1">1-O1386/MAX(O$2:O1386)</f>
        <v>0.50102940175593913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2">
        <v>765.93693693693695</v>
      </c>
      <c r="J1387" s="32">
        <v>116.93693693693695</v>
      </c>
      <c r="K1387" s="34">
        <f ca="1">IF(ROW()&gt;计算结果!B$18+1,SUM(OFFSET(I1387,0,0,-计算结果!B$18,1))/SUM(OFFSET(J1387,0,0,-计算结果!B$18,1)),SUM(OFFSET(I1387,0,0,-ROW(),1))/SUM(OFFSET(J1387,0,0,-ROW(),1)))</f>
        <v>1.6669251801216394</v>
      </c>
      <c r="L1387" s="35" t="str">
        <f ca="1">(IF(K1387&gt;计算结果!B$19,"卖",IF(K1387&lt;计算结果!B$20,"买",'000300'!L1386)))</f>
        <v>买</v>
      </c>
      <c r="M1387" s="4" t="str">
        <f t="shared" ca="1" si="64"/>
        <v/>
      </c>
      <c r="N1387" s="3">
        <f ca="1">IF(L1386="买",E1387/E1386-1,0)-IF(M1387=1,计算结果!B$17,0)</f>
        <v>1.0151574568208588E-2</v>
      </c>
      <c r="O1387" s="2">
        <f t="shared" ca="1" si="65"/>
        <v>3.1286797019063926</v>
      </c>
      <c r="P1387" s="3">
        <f ca="1">1-O1387/MAX(O$2:O1387)</f>
        <v>0.49596406452052089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2">
        <v>400.35294117647049</v>
      </c>
      <c r="J1388" s="32">
        <v>482.35294117647049</v>
      </c>
      <c r="K1388" s="34">
        <f ca="1">IF(ROW()&gt;计算结果!B$18+1,SUM(OFFSET(I1388,0,0,-计算结果!B$18,1))/SUM(OFFSET(J1388,0,0,-计算结果!B$18,1)),SUM(OFFSET(I1388,0,0,-ROW(),1))/SUM(OFFSET(J1388,0,0,-ROW(),1)))</f>
        <v>1.5916062890537783</v>
      </c>
      <c r="L1388" s="35" t="str">
        <f ca="1">(IF(K1388&gt;计算结果!B$19,"卖",IF(K1388&lt;计算结果!B$20,"买",'000300'!L1387)))</f>
        <v>买</v>
      </c>
      <c r="M1388" s="4" t="str">
        <f t="shared" ca="1" si="64"/>
        <v/>
      </c>
      <c r="N1388" s="3">
        <f ca="1">IF(L1387="买",E1388/E1387-1,0)-IF(M1388=1,计算结果!B$17,0)</f>
        <v>9.0807205163523363E-4</v>
      </c>
      <c r="O1388" s="2">
        <f t="shared" ca="1" si="65"/>
        <v>3.1315207685022122</v>
      </c>
      <c r="P1388" s="3">
        <f ca="1">1-O1388/MAX(O$2:O1388)</f>
        <v>0.49550636357449218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2">
        <v>181.64864864864867</v>
      </c>
      <c r="J1389" s="32">
        <v>698.64864864864865</v>
      </c>
      <c r="K1389" s="34">
        <f ca="1">IF(ROW()&gt;计算结果!B$18+1,SUM(OFFSET(I1389,0,0,-计算结果!B$18,1))/SUM(OFFSET(J1389,0,0,-计算结果!B$18,1)),SUM(OFFSET(I1389,0,0,-ROW(),1))/SUM(OFFSET(J1389,0,0,-ROW(),1)))</f>
        <v>1.5111727050945818</v>
      </c>
      <c r="L1389" s="35" t="str">
        <f ca="1">(IF(K1389&gt;计算结果!B$19,"卖",IF(K1389&lt;计算结果!B$20,"买",'000300'!L1388)))</f>
        <v>买</v>
      </c>
      <c r="M1389" s="4" t="str">
        <f t="shared" ca="1" si="64"/>
        <v/>
      </c>
      <c r="N1389" s="3">
        <f ca="1">IF(L1388="买",E1389/E1388-1,0)-IF(M1389=1,计算结果!B$17,0)</f>
        <v>-1.7477175456406591E-2</v>
      </c>
      <c r="O1389" s="2">
        <f t="shared" ca="1" si="65"/>
        <v>3.0767906305857178</v>
      </c>
      <c r="P1389" s="3">
        <f ca="1">1-O1389/MAX(O$2:O1389)</f>
        <v>0.50432348737494137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2">
        <v>124</v>
      </c>
      <c r="J1390" s="32">
        <v>775</v>
      </c>
      <c r="K1390" s="34">
        <f ca="1">IF(ROW()&gt;计算结果!B$18+1,SUM(OFFSET(I1390,0,0,-计算结果!B$18,1))/SUM(OFFSET(J1390,0,0,-计算结果!B$18,1)),SUM(OFFSET(I1390,0,0,-ROW(),1))/SUM(OFFSET(J1390,0,0,-ROW(),1)))</f>
        <v>1.4853595592180815</v>
      </c>
      <c r="L1390" s="35" t="str">
        <f ca="1">(IF(K1390&gt;计算结果!B$19,"卖",IF(K1390&lt;计算结果!B$20,"买",'000300'!L1389)))</f>
        <v>买</v>
      </c>
      <c r="M1390" s="4" t="str">
        <f t="shared" ca="1" si="64"/>
        <v/>
      </c>
      <c r="N1390" s="3">
        <f ca="1">IF(L1389="买",E1390/E1389-1,0)-IF(M1390=1,计算结果!B$17,0)</f>
        <v>-1.9016953923362445E-2</v>
      </c>
      <c r="O1390" s="2">
        <f t="shared" ca="1" si="65"/>
        <v>3.0182794449320358</v>
      </c>
      <c r="P1390" s="3">
        <f ca="1">1-O1390/MAX(O$2:O1390)</f>
        <v>0.5137497447764251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2">
        <v>420.7272727272728</v>
      </c>
      <c r="J1391" s="32">
        <v>472.7272727272728</v>
      </c>
      <c r="K1391" s="34">
        <f ca="1">IF(ROW()&gt;计算结果!B$18+1,SUM(OFFSET(I1391,0,0,-计算结果!B$18,1))/SUM(OFFSET(J1391,0,0,-计算结果!B$18,1)),SUM(OFFSET(I1391,0,0,-ROW(),1))/SUM(OFFSET(J1391,0,0,-ROW(),1)))</f>
        <v>1.4200508664780687</v>
      </c>
      <c r="L1391" s="35" t="str">
        <f ca="1">(IF(K1391&gt;计算结果!B$19,"卖",IF(K1391&lt;计算结果!B$20,"买",'000300'!L1390)))</f>
        <v>买</v>
      </c>
      <c r="M1391" s="4" t="str">
        <f t="shared" ca="1" si="64"/>
        <v/>
      </c>
      <c r="N1391" s="3">
        <f ca="1">IF(L1390="买",E1391/E1390-1,0)-IF(M1391=1,计算结果!B$17,0)</f>
        <v>1.2527162597670838E-3</v>
      </c>
      <c r="O1391" s="2">
        <f t="shared" ca="1" si="65"/>
        <v>3.0220604926692229</v>
      </c>
      <c r="P1391" s="3">
        <f ca="1">1-O1391/MAX(O$2:O1391)</f>
        <v>0.51314061117539067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2">
        <v>255.73684210526315</v>
      </c>
      <c r="J1392" s="32">
        <v>594.73684210526312</v>
      </c>
      <c r="K1392" s="34">
        <f ca="1">IF(ROW()&gt;计算结果!B$18+1,SUM(OFFSET(I1392,0,0,-计算结果!B$18,1))/SUM(OFFSET(J1392,0,0,-计算结果!B$18,1)),SUM(OFFSET(I1392,0,0,-ROW(),1))/SUM(OFFSET(J1392,0,0,-ROW(),1)))</f>
        <v>1.3570303497770337</v>
      </c>
      <c r="L1392" s="35" t="str">
        <f ca="1">(IF(K1392&gt;计算结果!B$19,"卖",IF(K1392&lt;计算结果!B$20,"买",'000300'!L1391)))</f>
        <v>买</v>
      </c>
      <c r="M1392" s="4" t="str">
        <f t="shared" ca="1" si="64"/>
        <v/>
      </c>
      <c r="N1392" s="3">
        <f ca="1">IF(L1391="买",E1392/E1391-1,0)-IF(M1392=1,计算结果!B$17,0)</f>
        <v>-4.0330331274878173E-3</v>
      </c>
      <c r="O1392" s="2">
        <f t="shared" ca="1" si="65"/>
        <v>3.0098724225890159</v>
      </c>
      <c r="P1392" s="3">
        <f ca="1">1-O1392/MAX(O$2:O1392)</f>
        <v>0.51510413121894871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2">
        <v>490</v>
      </c>
      <c r="J1393" s="32">
        <v>392</v>
      </c>
      <c r="K1393" s="34">
        <f ca="1">IF(ROW()&gt;计算结果!B$18+1,SUM(OFFSET(I1393,0,0,-计算结果!B$18,1))/SUM(OFFSET(J1393,0,0,-计算结果!B$18,1)),SUM(OFFSET(I1393,0,0,-ROW(),1))/SUM(OFFSET(J1393,0,0,-ROW(),1)))</f>
        <v>1.4020580184039872</v>
      </c>
      <c r="L1393" s="35" t="str">
        <f ca="1">(IF(K1393&gt;计算结果!B$19,"卖",IF(K1393&lt;计算结果!B$20,"买",'000300'!L1392)))</f>
        <v>买</v>
      </c>
      <c r="M1393" s="4" t="str">
        <f t="shared" ca="1" si="64"/>
        <v/>
      </c>
      <c r="N1393" s="3">
        <f ca="1">IF(L1392="买",E1393/E1392-1,0)-IF(M1393=1,计算结果!B$17,0)</f>
        <v>2.6843706466701533E-3</v>
      </c>
      <c r="O1393" s="2">
        <f t="shared" ca="1" si="65"/>
        <v>3.0179520357704357</v>
      </c>
      <c r="P1393" s="3">
        <f ca="1">1-O1393/MAX(O$2:O1393)</f>
        <v>0.51380249098210129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2">
        <v>849.99924299772908</v>
      </c>
      <c r="J1394" s="32">
        <v>30.999242997729084</v>
      </c>
      <c r="K1394" s="34">
        <f ca="1">IF(ROW()&gt;计算结果!B$18+1,SUM(OFFSET(I1394,0,0,-计算结果!B$18,1))/SUM(OFFSET(J1394,0,0,-计算结果!B$18,1)),SUM(OFFSET(I1394,0,0,-ROW(),1))/SUM(OFFSET(J1394,0,0,-ROW(),1)))</f>
        <v>1.4150046306405031</v>
      </c>
      <c r="L1394" s="35" t="str">
        <f ca="1">(IF(K1394&gt;计算结果!B$19,"卖",IF(K1394&lt;计算结果!B$20,"买",'000300'!L1393)))</f>
        <v>买</v>
      </c>
      <c r="M1394" s="4" t="str">
        <f t="shared" ca="1" si="64"/>
        <v/>
      </c>
      <c r="N1394" s="3">
        <f ca="1">IF(L1393="买",E1394/E1393-1,0)-IF(M1394=1,计算结果!B$17,0)</f>
        <v>1.6640536416702822E-2</v>
      </c>
      <c r="O1394" s="2">
        <f t="shared" ca="1" si="65"/>
        <v>3.0681723765255362</v>
      </c>
      <c r="P1394" s="3">
        <f ca="1">1-O1394/MAX(O$2:O1394)</f>
        <v>0.50571190362757878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2">
        <v>319.00000000000006</v>
      </c>
      <c r="J1395" s="32">
        <v>580</v>
      </c>
      <c r="K1395" s="34">
        <f ca="1">IF(ROW()&gt;计算结果!B$18+1,SUM(OFFSET(I1395,0,0,-计算结果!B$18,1))/SUM(OFFSET(J1395,0,0,-计算结果!B$18,1)),SUM(OFFSET(I1395,0,0,-ROW(),1))/SUM(OFFSET(J1395,0,0,-ROW(),1)))</f>
        <v>1.445188691374208</v>
      </c>
      <c r="L1395" s="35" t="str">
        <f ca="1">(IF(K1395&gt;计算结果!B$19,"卖",IF(K1395&lt;计算结果!B$20,"买",'000300'!L1394)))</f>
        <v>买</v>
      </c>
      <c r="M1395" s="4" t="str">
        <f t="shared" ca="1" si="64"/>
        <v/>
      </c>
      <c r="N1395" s="3">
        <f ca="1">IF(L1394="买",E1395/E1394-1,0)-IF(M1395=1,计算结果!B$17,0)</f>
        <v>-8.3028402460560979E-3</v>
      </c>
      <c r="O1395" s="2">
        <f t="shared" ca="1" si="65"/>
        <v>3.0426978314358823</v>
      </c>
      <c r="P1395" s="3">
        <f ca="1">1-O1395/MAX(O$2:O1395)</f>
        <v>0.50981589872728605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2">
        <v>279.81818181818181</v>
      </c>
      <c r="J1396" s="32">
        <v>621.81818181818176</v>
      </c>
      <c r="K1396" s="34">
        <f ca="1">IF(ROW()&gt;计算结果!B$18+1,SUM(OFFSET(I1396,0,0,-计算结果!B$18,1))/SUM(OFFSET(J1396,0,0,-计算结果!B$18,1)),SUM(OFFSET(I1396,0,0,-ROW(),1))/SUM(OFFSET(J1396,0,0,-ROW(),1)))</f>
        <v>1.4020210280082268</v>
      </c>
      <c r="L1396" s="35" t="str">
        <f ca="1">(IF(K1396&gt;计算结果!B$19,"卖",IF(K1396&lt;计算结果!B$20,"买",'000300'!L1395)))</f>
        <v>买</v>
      </c>
      <c r="M1396" s="4" t="str">
        <f t="shared" ca="1" si="64"/>
        <v/>
      </c>
      <c r="N1396" s="3">
        <f ca="1">IF(L1395="买",E1396/E1395-1,0)-IF(M1396=1,计算结果!B$17,0)</f>
        <v>-2.1173865202314124E-3</v>
      </c>
      <c r="O1396" s="2">
        <f t="shared" ca="1" si="65"/>
        <v>3.0362552640624627</v>
      </c>
      <c r="P1396" s="3">
        <f ca="1">1-O1396/MAX(O$2:O1396)</f>
        <v>0.51085380793575275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2">
        <v>812.9735449735449</v>
      </c>
      <c r="J1397" s="32">
        <v>94.973544973544904</v>
      </c>
      <c r="K1397" s="34">
        <f ca="1">IF(ROW()&gt;计算结果!B$18+1,SUM(OFFSET(I1397,0,0,-计算结果!B$18,1))/SUM(OFFSET(J1397,0,0,-计算结果!B$18,1)),SUM(OFFSET(I1397,0,0,-ROW(),1))/SUM(OFFSET(J1397,0,0,-ROW(),1)))</f>
        <v>1.3918068974400264</v>
      </c>
      <c r="L1397" s="35" t="str">
        <f ca="1">(IF(K1397&gt;计算结果!B$19,"卖",IF(K1397&lt;计算结果!B$20,"买",'000300'!L1396)))</f>
        <v>买</v>
      </c>
      <c r="M1397" s="4" t="str">
        <f t="shared" ca="1" si="64"/>
        <v/>
      </c>
      <c r="N1397" s="3">
        <f ca="1">IF(L1396="买",E1397/E1396-1,0)-IF(M1397=1,计算结果!B$17,0)</f>
        <v>2.1135309811779024E-2</v>
      </c>
      <c r="O1397" s="2">
        <f t="shared" ca="1" si="65"/>
        <v>3.1004274597360677</v>
      </c>
      <c r="P1397" s="3">
        <f ca="1">1-O1397/MAX(O$2:O1397)</f>
        <v>0.50051555162322292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2">
        <v>866.99255583126546</v>
      </c>
      <c r="J1398" s="32">
        <v>40.992555831265463</v>
      </c>
      <c r="K1398" s="34">
        <f ca="1">IF(ROW()&gt;计算结果!B$18+1,SUM(OFFSET(I1398,0,0,-计算结果!B$18,1))/SUM(OFFSET(J1398,0,0,-计算结果!B$18,1)),SUM(OFFSET(I1398,0,0,-ROW(),1))/SUM(OFFSET(J1398,0,0,-ROW(),1)))</f>
        <v>1.3872354034932484</v>
      </c>
      <c r="L1398" s="35" t="str">
        <f ca="1">(IF(K1398&gt;计算结果!B$19,"卖",IF(K1398&lt;计算结果!B$20,"买",'000300'!L1397)))</f>
        <v>买</v>
      </c>
      <c r="M1398" s="4" t="str">
        <f t="shared" ca="1" si="64"/>
        <v/>
      </c>
      <c r="N1398" s="3">
        <f ca="1">IF(L1397="买",E1398/E1397-1,0)-IF(M1398=1,计算结果!B$17,0)</f>
        <v>3.7014957912773205E-2</v>
      </c>
      <c r="O1398" s="2">
        <f t="shared" ca="1" si="65"/>
        <v>3.2151896516698044</v>
      </c>
      <c r="P1398" s="3">
        <f ca="1">1-O1398/MAX(O$2:O1398)</f>
        <v>0.48202715578847177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2">
        <v>643.54421768707482</v>
      </c>
      <c r="J1399" s="32">
        <v>260.54421768707482</v>
      </c>
      <c r="K1399" s="34">
        <f ca="1">IF(ROW()&gt;计算结果!B$18+1,SUM(OFFSET(I1399,0,0,-计算结果!B$18,1))/SUM(OFFSET(J1399,0,0,-计算结果!B$18,1)),SUM(OFFSET(I1399,0,0,-ROW(),1))/SUM(OFFSET(J1399,0,0,-ROW(),1)))</f>
        <v>1.4104301382470601</v>
      </c>
      <c r="L1399" s="35" t="str">
        <f ca="1">(IF(K1399&gt;计算结果!B$19,"卖",IF(K1399&lt;计算结果!B$20,"买",'000300'!L1398)))</f>
        <v>买</v>
      </c>
      <c r="M1399" s="4" t="str">
        <f t="shared" ca="1" si="64"/>
        <v/>
      </c>
      <c r="N1399" s="3">
        <f ca="1">IF(L1398="买",E1399/E1398-1,0)-IF(M1399=1,计算结果!B$17,0)</f>
        <v>2.9127234144594949E-2</v>
      </c>
      <c r="O1399" s="2">
        <f t="shared" ca="1" si="65"/>
        <v>3.3088392334732695</v>
      </c>
      <c r="P1399" s="3">
        <f ca="1">1-O1399/MAX(O$2:O1399)</f>
        <v>0.46694003947458074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2">
        <v>465.44444444444463</v>
      </c>
      <c r="J1400" s="32">
        <v>394.44444444444463</v>
      </c>
      <c r="K1400" s="34">
        <f ca="1">IF(ROW()&gt;计算结果!B$18+1,SUM(OFFSET(I1400,0,0,-计算结果!B$18,1))/SUM(OFFSET(J1400,0,0,-计算结果!B$18,1)),SUM(OFFSET(I1400,0,0,-ROW(),1))/SUM(OFFSET(J1400,0,0,-ROW(),1)))</f>
        <v>1.3654976091042674</v>
      </c>
      <c r="L1400" s="35" t="str">
        <f ca="1">(IF(K1400&gt;计算结果!B$19,"卖",IF(K1400&lt;计算结果!B$20,"买",'000300'!L1399)))</f>
        <v>买</v>
      </c>
      <c r="M1400" s="4" t="str">
        <f t="shared" ca="1" si="64"/>
        <v/>
      </c>
      <c r="N1400" s="3">
        <f ca="1">IF(L1399="买",E1400/E1399-1,0)-IF(M1400=1,计算结果!B$17,0)</f>
        <v>1.271346037217902E-2</v>
      </c>
      <c r="O1400" s="2">
        <f t="shared" ca="1" si="65"/>
        <v>3.3509060299459432</v>
      </c>
      <c r="P1400" s="3">
        <f ca="1">1-O1400/MAX(O$2:O1400)</f>
        <v>0.46016300279044553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2">
        <v>521.50000000000011</v>
      </c>
      <c r="J1401" s="32">
        <v>372.50000000000011</v>
      </c>
      <c r="K1401" s="34">
        <f ca="1">IF(ROW()&gt;计算结果!B$18+1,SUM(OFFSET(I1401,0,0,-计算结果!B$18,1))/SUM(OFFSET(J1401,0,0,-计算结果!B$18,1)),SUM(OFFSET(I1401,0,0,-ROW(),1))/SUM(OFFSET(J1401,0,0,-ROW(),1)))</f>
        <v>1.387712364725779</v>
      </c>
      <c r="L1401" s="35" t="str">
        <f ca="1">(IF(K1401&gt;计算结果!B$19,"卖",IF(K1401&lt;计算结果!B$20,"买",'000300'!L1400)))</f>
        <v>买</v>
      </c>
      <c r="M1401" s="4" t="str">
        <f t="shared" ca="1" si="64"/>
        <v/>
      </c>
      <c r="N1401" s="3">
        <f ca="1">IF(L1400="买",E1401/E1400-1,0)-IF(M1401=1,计算结果!B$17,0)</f>
        <v>1.4136091000494844E-2</v>
      </c>
      <c r="O1401" s="2">
        <f t="shared" ca="1" si="65"/>
        <v>3.3982747425193658</v>
      </c>
      <c r="P1401" s="3">
        <f ca="1">1-O1401/MAX(O$2:O1401)</f>
        <v>0.45253181787245744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2">
        <v>164.7179487179487</v>
      </c>
      <c r="J1402" s="32">
        <v>748.71794871794873</v>
      </c>
      <c r="K1402" s="34">
        <f ca="1">IF(ROW()&gt;计算结果!B$18+1,SUM(OFFSET(I1402,0,0,-计算结果!B$18,1))/SUM(OFFSET(J1402,0,0,-计算结果!B$18,1)),SUM(OFFSET(I1402,0,0,-ROW(),1))/SUM(OFFSET(J1402,0,0,-ROW(),1)))</f>
        <v>1.311445566157635</v>
      </c>
      <c r="L1402" s="35" t="str">
        <f ca="1">(IF(K1402&gt;计算结果!B$19,"卖",IF(K1402&lt;计算结果!B$20,"买",'000300'!L1401)))</f>
        <v>买</v>
      </c>
      <c r="M1402" s="4" t="str">
        <f t="shared" ca="1" si="64"/>
        <v/>
      </c>
      <c r="N1402" s="3">
        <f ca="1">IF(L1401="买",E1402/E1401-1,0)-IF(M1402=1,计算结果!B$17,0)</f>
        <v>2.0387993460924125E-3</v>
      </c>
      <c r="O1402" s="2">
        <f t="shared" ca="1" si="65"/>
        <v>3.4052031428422564</v>
      </c>
      <c r="P1402" s="3">
        <f ca="1">1-O1402/MAX(O$2:O1402)</f>
        <v>0.45141564010072943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2">
        <v>522.7317073170733</v>
      </c>
      <c r="J1403" s="32">
        <v>370.7317073170733</v>
      </c>
      <c r="K1403" s="34">
        <f ca="1">IF(ROW()&gt;计算结果!B$18+1,SUM(OFFSET(I1403,0,0,-计算结果!B$18,1))/SUM(OFFSET(J1403,0,0,-计算结果!B$18,1)),SUM(OFFSET(I1403,0,0,-ROW(),1))/SUM(OFFSET(J1403,0,0,-ROW(),1)))</f>
        <v>1.3369439054828709</v>
      </c>
      <c r="L1403" s="35" t="str">
        <f ca="1">(IF(K1403&gt;计算结果!B$19,"卖",IF(K1403&lt;计算结果!B$20,"买",'000300'!L1402)))</f>
        <v>买</v>
      </c>
      <c r="M1403" s="4" t="str">
        <f t="shared" ca="1" si="64"/>
        <v/>
      </c>
      <c r="N1403" s="3">
        <f ca="1">IF(L1402="买",E1403/E1402-1,0)-IF(M1403=1,计算结果!B$17,0)</f>
        <v>3.211399008727911E-2</v>
      </c>
      <c r="O1403" s="2">
        <f t="shared" ca="1" si="65"/>
        <v>3.5145578028166642</v>
      </c>
      <c r="P1403" s="3">
        <f ca="1">1-O1403/MAX(O$2:O1403)</f>
        <v>0.43379840740488795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2">
        <v>360.58064516129019</v>
      </c>
      <c r="J1404" s="32">
        <v>522.58064516129025</v>
      </c>
      <c r="K1404" s="34">
        <f ca="1">IF(ROW()&gt;计算结果!B$18+1,SUM(OFFSET(I1404,0,0,-计算结果!B$18,1))/SUM(OFFSET(J1404,0,0,-计算结果!B$18,1)),SUM(OFFSET(I1404,0,0,-ROW(),1))/SUM(OFFSET(J1404,0,0,-ROW(),1)))</f>
        <v>1.2740033120515677</v>
      </c>
      <c r="L1404" s="35" t="str">
        <f ca="1">(IF(K1404&gt;计算结果!B$19,"卖",IF(K1404&lt;计算结果!B$20,"买",'000300'!L1403)))</f>
        <v>买</v>
      </c>
      <c r="M1404" s="4" t="str">
        <f t="shared" ca="1" si="64"/>
        <v/>
      </c>
      <c r="N1404" s="3">
        <f ca="1">IF(L1403="买",E1404/E1403-1,0)-IF(M1404=1,计算结果!B$17,0)</f>
        <v>-6.4669679776901967E-3</v>
      </c>
      <c r="O1404" s="2">
        <f t="shared" ca="1" si="65"/>
        <v>3.4918292700501077</v>
      </c>
      <c r="P1404" s="3">
        <f ca="1">1-O1404/MAX(O$2:O1404)</f>
        <v>0.43746001497311771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2">
        <v>829.03055848261329</v>
      </c>
      <c r="J1405" s="32">
        <v>79.030558482613287</v>
      </c>
      <c r="K1405" s="34">
        <f ca="1">IF(ROW()&gt;计算结果!B$18+1,SUM(OFFSET(I1405,0,0,-计算结果!B$18,1))/SUM(OFFSET(J1405,0,0,-计算结果!B$18,1)),SUM(OFFSET(I1405,0,0,-ROW(),1))/SUM(OFFSET(J1405,0,0,-ROW(),1)))</f>
        <v>1.2998195994161756</v>
      </c>
      <c r="L1405" s="35" t="str">
        <f ca="1">(IF(K1405&gt;计算结果!B$19,"卖",IF(K1405&lt;计算结果!B$20,"买",'000300'!L1404)))</f>
        <v>买</v>
      </c>
      <c r="M1405" s="4" t="str">
        <f t="shared" ca="1" si="64"/>
        <v/>
      </c>
      <c r="N1405" s="3">
        <f ca="1">IF(L1404="买",E1405/E1404-1,0)-IF(M1405=1,计算结果!B$17,0)</f>
        <v>2.1024390834079476E-2</v>
      </c>
      <c r="O1405" s="2">
        <f t="shared" ca="1" si="65"/>
        <v>3.5652428533495195</v>
      </c>
      <c r="P1405" s="3">
        <f ca="1">1-O1405/MAX(O$2:O1405)</f>
        <v>0.42563295446811533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2">
        <v>411.5714285714285</v>
      </c>
      <c r="J1406" s="32">
        <v>478.5714285714285</v>
      </c>
      <c r="K1406" s="34">
        <f ca="1">IF(ROW()&gt;计算结果!B$18+1,SUM(OFFSET(I1406,0,0,-计算结果!B$18,1))/SUM(OFFSET(J1406,0,0,-计算结果!B$18,1)),SUM(OFFSET(I1406,0,0,-ROW(),1))/SUM(OFFSET(J1406,0,0,-ROW(),1)))</f>
        <v>1.307390043612618</v>
      </c>
      <c r="L1406" s="35" t="str">
        <f ca="1">(IF(K1406&gt;计算结果!B$19,"卖",IF(K1406&lt;计算结果!B$20,"买",'000300'!L1405)))</f>
        <v>买</v>
      </c>
      <c r="M1406" s="4" t="str">
        <f t="shared" ca="1" si="64"/>
        <v/>
      </c>
      <c r="N1406" s="3">
        <f ca="1">IF(L1405="买",E1406/E1405-1,0)-IF(M1406=1,计算结果!B$17,0)</f>
        <v>6.2831971134620357E-3</v>
      </c>
      <c r="O1406" s="2">
        <f t="shared" ca="1" si="65"/>
        <v>3.5876439769544763</v>
      </c>
      <c r="P1406" s="3">
        <f ca="1">1-O1406/MAX(O$2:O1406)</f>
        <v>0.42202409310556166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2">
        <v>460.69230769230802</v>
      </c>
      <c r="J1407" s="32">
        <v>407.69230769230802</v>
      </c>
      <c r="K1407" s="34">
        <f ca="1">IF(ROW()&gt;计算结果!B$18+1,SUM(OFFSET(I1407,0,0,-计算结果!B$18,1))/SUM(OFFSET(J1407,0,0,-计算结果!B$18,1)),SUM(OFFSET(I1407,0,0,-ROW(),1))/SUM(OFFSET(J1407,0,0,-ROW(),1)))</f>
        <v>1.2601989170533137</v>
      </c>
      <c r="L1407" s="35" t="str">
        <f ca="1">(IF(K1407&gt;计算结果!B$19,"卖",IF(K1407&lt;计算结果!B$20,"买",'000300'!L1406)))</f>
        <v>买</v>
      </c>
      <c r="M1407" s="4" t="str">
        <f t="shared" ca="1" si="64"/>
        <v/>
      </c>
      <c r="N1407" s="3">
        <f ca="1">IF(L1406="买",E1407/E1406-1,0)-IF(M1407=1,计算结果!B$17,0)</f>
        <v>-6.532465085608008E-3</v>
      </c>
      <c r="O1407" s="2">
        <f t="shared" ca="1" si="65"/>
        <v>3.5642078179354293</v>
      </c>
      <c r="P1407" s="3">
        <f ca="1">1-O1407/MAX(O$2:O1407)</f>
        <v>0.42579970053767224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2">
        <v>482.4545454545455</v>
      </c>
      <c r="J1408" s="32">
        <v>395.4545454545455</v>
      </c>
      <c r="K1408" s="34">
        <f ca="1">IF(ROW()&gt;计算结果!B$18+1,SUM(OFFSET(I1408,0,0,-计算结果!B$18,1))/SUM(OFFSET(J1408,0,0,-计算结果!B$18,1)),SUM(OFFSET(I1408,0,0,-ROW(),1))/SUM(OFFSET(J1408,0,0,-ROW(),1)))</f>
        <v>1.3029883587140592</v>
      </c>
      <c r="L1408" s="35" t="str">
        <f ca="1">(IF(K1408&gt;计算结果!B$19,"卖",IF(K1408&lt;计算结果!B$20,"买",'000300'!L1407)))</f>
        <v>买</v>
      </c>
      <c r="M1408" s="4" t="str">
        <f t="shared" ca="1" si="64"/>
        <v/>
      </c>
      <c r="N1408" s="3">
        <f ca="1">IF(L1407="买",E1408/E1407-1,0)-IF(M1408=1,计算结果!B$17,0)</f>
        <v>1.1764043512143552E-3</v>
      </c>
      <c r="O1408" s="2">
        <f t="shared" ca="1" si="65"/>
        <v>3.5684007675210809</v>
      </c>
      <c r="P1408" s="3">
        <f ca="1">1-O1408/MAX(O$2:O1408)</f>
        <v>0.42512420880691615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2">
        <v>868.99009900990097</v>
      </c>
      <c r="J1409" s="32">
        <v>40.990099009900973</v>
      </c>
      <c r="K1409" s="34">
        <f ca="1">IF(ROW()&gt;计算结果!B$18+1,SUM(OFFSET(I1409,0,0,-计算结果!B$18,1))/SUM(OFFSET(J1409,0,0,-计算结果!B$18,1)),SUM(OFFSET(I1409,0,0,-ROW(),1))/SUM(OFFSET(J1409,0,0,-ROW(),1)))</f>
        <v>1.3269321557049523</v>
      </c>
      <c r="L1409" s="35" t="str">
        <f ca="1">(IF(K1409&gt;计算结果!B$19,"卖",IF(K1409&lt;计算结果!B$20,"买",'000300'!L1408)))</f>
        <v>买</v>
      </c>
      <c r="M1409" s="4" t="str">
        <f t="shared" ca="1" si="64"/>
        <v/>
      </c>
      <c r="N1409" s="3">
        <f ca="1">IF(L1408="买",E1409/E1408-1,0)-IF(M1409=1,计算结果!B$17,0)</f>
        <v>3.0313793042211934E-2</v>
      </c>
      <c r="O1409" s="2">
        <f t="shared" ca="1" si="65"/>
        <v>3.676572529879385</v>
      </c>
      <c r="P1409" s="3">
        <f ca="1">1-O1409/MAX(O$2:O1409)</f>
        <v>0.40769754304771111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2">
        <v>486.76923076923111</v>
      </c>
      <c r="J1410" s="32">
        <v>430.76923076923111</v>
      </c>
      <c r="K1410" s="34">
        <f ca="1">IF(ROW()&gt;计算结果!B$18+1,SUM(OFFSET(I1410,0,0,-计算结果!B$18,1))/SUM(OFFSET(J1410,0,0,-计算结果!B$18,1)),SUM(OFFSET(I1410,0,0,-ROW(),1))/SUM(OFFSET(J1410,0,0,-ROW(),1)))</f>
        <v>1.3316345063774373</v>
      </c>
      <c r="L1410" s="35" t="str">
        <f ca="1">(IF(K1410&gt;计算结果!B$19,"卖",IF(K1410&lt;计算结果!B$20,"买",'000300'!L1409)))</f>
        <v>买</v>
      </c>
      <c r="M1410" s="4" t="str">
        <f t="shared" ca="1" si="64"/>
        <v/>
      </c>
      <c r="N1410" s="3">
        <f ca="1">IF(L1409="买",E1410/E1409-1,0)-IF(M1410=1,计算结果!B$17,0)</f>
        <v>-4.3090075493812385E-3</v>
      </c>
      <c r="O1410" s="2">
        <f t="shared" ca="1" si="65"/>
        <v>3.6607301510922872</v>
      </c>
      <c r="P1410" s="3">
        <f ca="1">1-O1410/MAX(O$2:O1410)</f>
        <v>0.41024977880623559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2">
        <v>243.93548387096777</v>
      </c>
      <c r="J1411" s="32">
        <v>641.9354838709678</v>
      </c>
      <c r="K1411" s="34">
        <f ca="1">IF(ROW()&gt;计算结果!B$18+1,SUM(OFFSET(I1411,0,0,-计算结果!B$18,1))/SUM(OFFSET(J1411,0,0,-计算结果!B$18,1)),SUM(OFFSET(I1411,0,0,-ROW(),1))/SUM(OFFSET(J1411,0,0,-ROW(),1)))</f>
        <v>1.2599855471363708</v>
      </c>
      <c r="L1411" s="35" t="str">
        <f ca="1">(IF(K1411&gt;计算结果!B$19,"卖",IF(K1411&lt;计算结果!B$20,"买",'000300'!L1410)))</f>
        <v>买</v>
      </c>
      <c r="M1411" s="4" t="str">
        <f t="shared" ca="1" si="64"/>
        <v/>
      </c>
      <c r="N1411" s="3">
        <f ca="1">IF(L1410="买",E1411/E1410-1,0)-IF(M1411=1,计算结果!B$17,0)</f>
        <v>-1.7948229700410878E-2</v>
      </c>
      <c r="O1411" s="2">
        <f t="shared" ca="1" si="65"/>
        <v>3.595026525469263</v>
      </c>
      <c r="P1411" s="3">
        <f ca="1">1-O1411/MAX(O$2:O1411)</f>
        <v>0.42083475124208936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2">
        <v>409.26315789473699</v>
      </c>
      <c r="J1412" s="32">
        <v>505.26315789473699</v>
      </c>
      <c r="K1412" s="34">
        <f ca="1">IF(ROW()&gt;计算结果!B$18+1,SUM(OFFSET(I1412,0,0,-计算结果!B$18,1))/SUM(OFFSET(J1412,0,0,-计算结果!B$18,1)),SUM(OFFSET(I1412,0,0,-ROW(),1))/SUM(OFFSET(J1412,0,0,-ROW(),1)))</f>
        <v>1.2215773396783809</v>
      </c>
      <c r="L1412" s="35" t="str">
        <f ca="1">(IF(K1412&gt;计算结果!B$19,"卖",IF(K1412&lt;计算结果!B$20,"买",'000300'!L1411)))</f>
        <v>买</v>
      </c>
      <c r="M1412" s="4" t="str">
        <f t="shared" ref="M1412:M1475" ca="1" si="67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68">IFERROR(O1411*(1+N1412),O1411)</f>
        <v>3.588499465408979</v>
      </c>
      <c r="P1412" s="3">
        <f ca="1">1-O1412/MAX(O$2:O1412)</f>
        <v>0.42188627237460141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2">
        <v>489.18518518518522</v>
      </c>
      <c r="J1413" s="32">
        <v>385.18518518518522</v>
      </c>
      <c r="K1413" s="34">
        <f ca="1">IF(ROW()&gt;计算结果!B$18+1,SUM(OFFSET(I1413,0,0,-计算结果!B$18,1))/SUM(OFFSET(J1413,0,0,-计算结果!B$18,1)),SUM(OFFSET(I1413,0,0,-ROW(),1))/SUM(OFFSET(J1413,0,0,-ROW(),1)))</f>
        <v>1.2744992748281165</v>
      </c>
      <c r="L1413" s="35" t="str">
        <f ca="1">(IF(K1413&gt;计算结果!B$19,"卖",IF(K1413&lt;计算结果!B$20,"买",'000300'!L1412)))</f>
        <v>买</v>
      </c>
      <c r="M1413" s="4" t="str">
        <f t="shared" ca="1" si="67"/>
        <v/>
      </c>
      <c r="N1413" s="3">
        <f ca="1">IF(L1412="买",E1413/E1412-1,0)-IF(M1413=1,计算结果!B$17,0)</f>
        <v>-5.2123648714273996E-3</v>
      </c>
      <c r="O1413" s="2">
        <f t="shared" ca="1" si="68"/>
        <v>3.5697948968543454</v>
      </c>
      <c r="P1413" s="3">
        <f ca="1">1-O1413/MAX(O$2:O1413)</f>
        <v>0.42489961206016602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2">
        <v>847.99306518723995</v>
      </c>
      <c r="J1414" s="32">
        <v>54.993065187239949</v>
      </c>
      <c r="K1414" s="34">
        <f ca="1">IF(ROW()&gt;计算结果!B$18+1,SUM(OFFSET(I1414,0,0,-计算结果!B$18,1))/SUM(OFFSET(J1414,0,0,-计算结果!B$18,1)),SUM(OFFSET(I1414,0,0,-ROW(),1))/SUM(OFFSET(J1414,0,0,-ROW(),1)))</f>
        <v>1.2875226507593205</v>
      </c>
      <c r="L1414" s="35" t="str">
        <f ca="1">(IF(K1414&gt;计算结果!B$19,"卖",IF(K1414&lt;计算结果!B$20,"买",'000300'!L1413)))</f>
        <v>买</v>
      </c>
      <c r="M1414" s="4" t="str">
        <f t="shared" ca="1" si="67"/>
        <v/>
      </c>
      <c r="N1414" s="3">
        <f ca="1">IF(L1413="买",E1414/E1413-1,0)-IF(M1414=1,计算结果!B$17,0)</f>
        <v>2.7520872904573501E-2</v>
      </c>
      <c r="O1414" s="2">
        <f t="shared" ca="1" si="68"/>
        <v>3.6680387685060687</v>
      </c>
      <c r="P1414" s="3">
        <f ca="1">1-O1414/MAX(O$2:O1414)</f>
        <v>0.40907234737630294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2">
        <v>380</v>
      </c>
      <c r="J1415" s="32">
        <v>500</v>
      </c>
      <c r="K1415" s="34">
        <f ca="1">IF(ROW()&gt;计算结果!B$18+1,SUM(OFFSET(I1415,0,0,-计算结果!B$18,1))/SUM(OFFSET(J1415,0,0,-计算结果!B$18,1)),SUM(OFFSET(I1415,0,0,-ROW(),1))/SUM(OFFSET(J1415,0,0,-ROW(),1)))</f>
        <v>1.3116647816530853</v>
      </c>
      <c r="L1415" s="35" t="str">
        <f ca="1">(IF(K1415&gt;计算结果!B$19,"卖",IF(K1415&lt;计算结果!B$20,"买",'000300'!L1414)))</f>
        <v>买</v>
      </c>
      <c r="M1415" s="4" t="str">
        <f t="shared" ca="1" si="67"/>
        <v/>
      </c>
      <c r="N1415" s="3">
        <f ca="1">IF(L1414="买",E1415/E1414-1,0)-IF(M1415=1,计算结果!B$17,0)</f>
        <v>-2.8419234091563439E-3</v>
      </c>
      <c r="O1415" s="2">
        <f t="shared" ca="1" si="68"/>
        <v>3.6576144832641582</v>
      </c>
      <c r="P1415" s="3">
        <f ca="1">1-O1415/MAX(O$2:O1415)</f>
        <v>0.41075171850541203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2">
        <v>330.06976744186039</v>
      </c>
      <c r="J1416" s="32">
        <v>579.06976744186045</v>
      </c>
      <c r="K1416" s="34">
        <f ca="1">IF(ROW()&gt;计算结果!B$18+1,SUM(OFFSET(I1416,0,0,-计算结果!B$18,1))/SUM(OFFSET(J1416,0,0,-计算结果!B$18,1)),SUM(OFFSET(I1416,0,0,-ROW(),1))/SUM(OFFSET(J1416,0,0,-ROW(),1)))</f>
        <v>1.2512799302943638</v>
      </c>
      <c r="L1416" s="35" t="str">
        <f ca="1">(IF(K1416&gt;计算结果!B$19,"卖",IF(K1416&lt;计算结果!B$20,"买",'000300'!L1415)))</f>
        <v>买</v>
      </c>
      <c r="M1416" s="4" t="str">
        <f t="shared" ca="1" si="67"/>
        <v/>
      </c>
      <c r="N1416" s="3">
        <f ca="1">IF(L1415="买",E1416/E1415-1,0)-IF(M1416=1,计算结果!B$17,0)</f>
        <v>-1.2355874598989902E-2</v>
      </c>
      <c r="O1416" s="2">
        <f t="shared" ca="1" si="68"/>
        <v>3.6124214573774971</v>
      </c>
      <c r="P1416" s="3">
        <f ca="1">1-O1416/MAX(O$2:O1416)</f>
        <v>0.4180323963792294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2">
        <v>851.00386100386106</v>
      </c>
      <c r="J1417" s="32">
        <v>61.003861003861061</v>
      </c>
      <c r="K1417" s="34">
        <f ca="1">IF(ROW()&gt;计算结果!B$18+1,SUM(OFFSET(I1417,0,0,-计算结果!B$18,1))/SUM(OFFSET(J1417,0,0,-计算结果!B$18,1)),SUM(OFFSET(I1417,0,0,-ROW(),1))/SUM(OFFSET(J1417,0,0,-ROW(),1)))</f>
        <v>1.2460178943709863</v>
      </c>
      <c r="L1417" s="35" t="str">
        <f ca="1">(IF(K1417&gt;计算结果!B$19,"卖",IF(K1417&lt;计算结果!B$20,"买",'000300'!L1416)))</f>
        <v>买</v>
      </c>
      <c r="M1417" s="4" t="str">
        <f t="shared" ca="1" si="67"/>
        <v/>
      </c>
      <c r="N1417" s="3">
        <f ca="1">IF(L1416="买",E1417/E1416-1,0)-IF(M1417=1,计算结果!B$17,0)</f>
        <v>1.7588894671289879E-2</v>
      </c>
      <c r="O1417" s="2">
        <f t="shared" ca="1" si="68"/>
        <v>3.6759599578996172</v>
      </c>
      <c r="P1417" s="3">
        <f ca="1">1-O1417/MAX(O$2:O1417)</f>
        <v>0.40779622949704075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2">
        <v>703.76029962546818</v>
      </c>
      <c r="J1418" s="32">
        <v>191.76029962546818</v>
      </c>
      <c r="K1418" s="34">
        <f ca="1">IF(ROW()&gt;计算结果!B$18+1,SUM(OFFSET(I1418,0,0,-计算结果!B$18,1))/SUM(OFFSET(J1418,0,0,-计算结果!B$18,1)),SUM(OFFSET(I1418,0,0,-ROW(),1))/SUM(OFFSET(J1418,0,0,-ROW(),1)))</f>
        <v>1.253604838066904</v>
      </c>
      <c r="L1418" s="35" t="str">
        <f ca="1">(IF(K1418&gt;计算结果!B$19,"卖",IF(K1418&lt;计算结果!B$20,"买",'000300'!L1417)))</f>
        <v>买</v>
      </c>
      <c r="M1418" s="4" t="str">
        <f t="shared" ca="1" si="67"/>
        <v/>
      </c>
      <c r="N1418" s="3">
        <f ca="1">IF(L1417="买",E1418/E1417-1,0)-IF(M1418=1,计算结果!B$17,0)</f>
        <v>1.1578796149978476E-2</v>
      </c>
      <c r="O1418" s="2">
        <f t="shared" ca="1" si="68"/>
        <v>3.7185231489076203</v>
      </c>
      <c r="P1418" s="3">
        <f ca="1">1-O1418/MAX(O$2:O1418)</f>
        <v>0.4009392227591384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2">
        <v>761.13747228381374</v>
      </c>
      <c r="J1419" s="32">
        <v>138.13747228381374</v>
      </c>
      <c r="K1419" s="34">
        <f ca="1">IF(ROW()&gt;计算结果!B$18+1,SUM(OFFSET(I1419,0,0,-计算结果!B$18,1))/SUM(OFFSET(J1419,0,0,-计算结果!B$18,1)),SUM(OFFSET(I1419,0,0,-ROW(),1))/SUM(OFFSET(J1419,0,0,-ROW(),1)))</f>
        <v>1.3076327326897788</v>
      </c>
      <c r="L1419" s="35" t="str">
        <f ca="1">(IF(K1419&gt;计算结果!B$19,"卖",IF(K1419&lt;计算结果!B$20,"买",'000300'!L1418)))</f>
        <v>买</v>
      </c>
      <c r="M1419" s="4" t="str">
        <f t="shared" ca="1" si="67"/>
        <v/>
      </c>
      <c r="N1419" s="3">
        <f ca="1">IF(L1418="买",E1419/E1418-1,0)-IF(M1419=1,计算结果!B$17,0)</f>
        <v>7.8874119518290708E-3</v>
      </c>
      <c r="O1419" s="2">
        <f t="shared" ca="1" si="68"/>
        <v>3.7478526728354673</v>
      </c>
      <c r="P1419" s="3">
        <f ca="1">1-O1419/MAX(O$2:O1419)</f>
        <v>0.39621418362485683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2">
        <v>455.00000000000017</v>
      </c>
      <c r="J1420" s="32">
        <v>500.00000000000017</v>
      </c>
      <c r="K1420" s="34">
        <f ca="1">IF(ROW()&gt;计算结果!B$18+1,SUM(OFFSET(I1420,0,0,-计算结果!B$18,1))/SUM(OFFSET(J1420,0,0,-计算结果!B$18,1)),SUM(OFFSET(I1420,0,0,-ROW(),1))/SUM(OFFSET(J1420,0,0,-ROW(),1)))</f>
        <v>1.3026070526585594</v>
      </c>
      <c r="L1420" s="35" t="str">
        <f ca="1">(IF(K1420&gt;计算结果!B$19,"卖",IF(K1420&lt;计算结果!B$20,"买",'000300'!L1419)))</f>
        <v>买</v>
      </c>
      <c r="M1420" s="4" t="str">
        <f t="shared" ca="1" si="67"/>
        <v/>
      </c>
      <c r="N1420" s="3">
        <f ca="1">IF(L1419="买",E1420/E1419-1,0)-IF(M1420=1,计算结果!B$17,0)</f>
        <v>-6.9380060136901012E-3</v>
      </c>
      <c r="O1420" s="2">
        <f t="shared" ca="1" si="68"/>
        <v>3.7218500484529105</v>
      </c>
      <c r="P1420" s="3">
        <f ca="1">1-O1420/MAX(O$2:O1420)</f>
        <v>0.40040325324984827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2">
        <v>428.30769230769226</v>
      </c>
      <c r="J1421" s="32">
        <v>492.30769230769226</v>
      </c>
      <c r="K1421" s="34">
        <f ca="1">IF(ROW()&gt;计算结果!B$18+1,SUM(OFFSET(I1421,0,0,-计算结果!B$18,1))/SUM(OFFSET(J1421,0,0,-计算结果!B$18,1)),SUM(OFFSET(I1421,0,0,-ROW(),1))/SUM(OFFSET(J1421,0,0,-ROW(),1)))</f>
        <v>1.3394921535493562</v>
      </c>
      <c r="L1421" s="35" t="str">
        <f ca="1">(IF(K1421&gt;计算结果!B$19,"卖",IF(K1421&lt;计算结果!B$20,"买",'000300'!L1420)))</f>
        <v>买</v>
      </c>
      <c r="M1421" s="4" t="str">
        <f t="shared" ca="1" si="67"/>
        <v/>
      </c>
      <c r="N1421" s="3">
        <f ca="1">IF(L1420="买",E1421/E1420-1,0)-IF(M1421=1,计算结果!B$17,0)</f>
        <v>-7.0489081854168134E-3</v>
      </c>
      <c r="O1421" s="2">
        <f t="shared" ca="1" si="68"/>
        <v>3.6956150691814766</v>
      </c>
      <c r="P1421" s="3">
        <f ca="1">1-O1421/MAX(O$2:O1421)</f>
        <v>0.40462975566596471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2">
        <v>248.83870967741936</v>
      </c>
      <c r="J1422" s="32">
        <v>654.83870967741939</v>
      </c>
      <c r="K1422" s="34">
        <f ca="1">IF(ROW()&gt;计算结果!B$18+1,SUM(OFFSET(I1422,0,0,-计算结果!B$18,1))/SUM(OFFSET(J1422,0,0,-计算结果!B$18,1)),SUM(OFFSET(I1422,0,0,-ROW(),1))/SUM(OFFSET(J1422,0,0,-ROW(),1)))</f>
        <v>1.3052701585523434</v>
      </c>
      <c r="L1422" s="35" t="str">
        <f ca="1">(IF(K1422&gt;计算结果!B$19,"卖",IF(K1422&lt;计算结果!B$20,"买",'000300'!L1421)))</f>
        <v>买</v>
      </c>
      <c r="M1422" s="4" t="str">
        <f t="shared" ca="1" si="67"/>
        <v/>
      </c>
      <c r="N1422" s="3">
        <f ca="1">IF(L1421="买",E1422/E1421-1,0)-IF(M1422=1,计算结果!B$17,0)</f>
        <v>3.1065042253601849E-3</v>
      </c>
      <c r="O1422" s="2">
        <f t="shared" ca="1" si="68"/>
        <v>3.7070955130091936</v>
      </c>
      <c r="P1422" s="3">
        <f ca="1">1-O1422/MAX(O$2:O1422)</f>
        <v>0.40278023548628739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2">
        <v>34.666666666666671</v>
      </c>
      <c r="J1423" s="32">
        <v>866.66666666666663</v>
      </c>
      <c r="K1423" s="34">
        <f ca="1">IF(ROW()&gt;计算结果!B$18+1,SUM(OFFSET(I1423,0,0,-计算结果!B$18,1))/SUM(OFFSET(J1423,0,0,-计算结果!B$18,1)),SUM(OFFSET(I1423,0,0,-ROW(),1))/SUM(OFFSET(J1423,0,0,-ROW(),1)))</f>
        <v>1.224945870742969</v>
      </c>
      <c r="L1423" s="35" t="str">
        <f ca="1">(IF(K1423&gt;计算结果!B$19,"卖",IF(K1423&lt;计算结果!B$20,"买",'000300'!L1422)))</f>
        <v>买</v>
      </c>
      <c r="M1423" s="4" t="str">
        <f t="shared" ca="1" si="67"/>
        <v/>
      </c>
      <c r="N1423" s="3">
        <f ca="1">IF(L1422="买",E1423/E1422-1,0)-IF(M1423=1,计算结果!B$17,0)</f>
        <v>-6.2151351289750911E-2</v>
      </c>
      <c r="O1423" s="2">
        <f t="shared" ca="1" si="68"/>
        <v>3.4766945175155</v>
      </c>
      <c r="P1423" s="3">
        <f ca="1">1-O1423/MAX(O$2:O1423)</f>
        <v>0.43989825086776135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2">
        <v>735.99380804953557</v>
      </c>
      <c r="J1424" s="32">
        <v>173.99380804953557</v>
      </c>
      <c r="K1424" s="34">
        <f ca="1">IF(ROW()&gt;计算结果!B$18+1,SUM(OFFSET(I1424,0,0,-计算结果!B$18,1))/SUM(OFFSET(J1424,0,0,-计算结果!B$18,1)),SUM(OFFSET(I1424,0,0,-ROW(),1))/SUM(OFFSET(J1424,0,0,-ROW(),1)))</f>
        <v>1.2913527303950438</v>
      </c>
      <c r="L1424" s="35" t="str">
        <f ca="1">(IF(K1424&gt;计算结果!B$19,"卖",IF(K1424&lt;计算结果!B$20,"买",'000300'!L1423)))</f>
        <v>买</v>
      </c>
      <c r="M1424" s="4" t="str">
        <f t="shared" ca="1" si="67"/>
        <v/>
      </c>
      <c r="N1424" s="3">
        <f ca="1">IF(L1423="买",E1424/E1423-1,0)-IF(M1424=1,计算结果!B$17,0)</f>
        <v>7.0052220193630443E-3</v>
      </c>
      <c r="O1424" s="2">
        <f t="shared" ca="1" si="68"/>
        <v>3.5010495345041983</v>
      </c>
      <c r="P1424" s="3">
        <f ca="1">1-O1424/MAX(O$2:O1424)</f>
        <v>0.43597461376165647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2">
        <v>120.52941176470588</v>
      </c>
      <c r="J1425" s="32">
        <v>803.52941176470586</v>
      </c>
      <c r="K1425" s="34">
        <f ca="1">IF(ROW()&gt;计算结果!B$18+1,SUM(OFFSET(I1425,0,0,-计算结果!B$18,1))/SUM(OFFSET(J1425,0,0,-计算结果!B$18,1)),SUM(OFFSET(I1425,0,0,-ROW(),1))/SUM(OFFSET(J1425,0,0,-ROW(),1)))</f>
        <v>1.2313812141736338</v>
      </c>
      <c r="L1425" s="35" t="str">
        <f ca="1">(IF(K1425&gt;计算结果!B$19,"卖",IF(K1425&lt;计算结果!B$20,"买",'000300'!L1424)))</f>
        <v>买</v>
      </c>
      <c r="M1425" s="4" t="str">
        <f t="shared" ca="1" si="67"/>
        <v/>
      </c>
      <c r="N1425" s="3">
        <f ca="1">IF(L1424="买",E1425/E1424-1,0)-IF(M1425=1,计算结果!B$17,0)</f>
        <v>-4.3847608819598816E-2</v>
      </c>
      <c r="O1425" s="2">
        <f t="shared" ca="1" si="68"/>
        <v>3.3475368840572197</v>
      </c>
      <c r="P1425" s="3">
        <f ca="1">1-O1425/MAX(O$2:O1425)</f>
        <v>0.46070577826175851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2">
        <v>104.59770114942529</v>
      </c>
      <c r="J1426" s="32">
        <v>804.59770114942535</v>
      </c>
      <c r="K1426" s="34">
        <f ca="1">IF(ROW()&gt;计算结果!B$18+1,SUM(OFFSET(I1426,0,0,-计算结果!B$18,1))/SUM(OFFSET(J1426,0,0,-计算结果!B$18,1)),SUM(OFFSET(I1426,0,0,-ROW(),1))/SUM(OFFSET(J1426,0,0,-ROW(),1)))</f>
        <v>1.1844419641651287</v>
      </c>
      <c r="L1426" s="35" t="str">
        <f ca="1">(IF(K1426&gt;计算结果!B$19,"卖",IF(K1426&lt;计算结果!B$20,"买",'000300'!L1425)))</f>
        <v>买</v>
      </c>
      <c r="M1426" s="4" t="str">
        <f t="shared" ca="1" si="67"/>
        <v/>
      </c>
      <c r="N1426" s="3">
        <f ca="1">IF(L1425="买",E1426/E1425-1,0)-IF(M1426=1,计算结果!B$17,0)</f>
        <v>-2.0706474756589266E-2</v>
      </c>
      <c r="O1426" s="2">
        <f t="shared" ca="1" si="68"/>
        <v>3.2782211960707373</v>
      </c>
      <c r="P1426" s="3">
        <f ca="1">1-O1426/MAX(O$2:O1426)</f>
        <v>0.47187266045055587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2">
        <v>736.94805194805201</v>
      </c>
      <c r="J1427" s="32">
        <v>151.94805194805201</v>
      </c>
      <c r="K1427" s="34">
        <f ca="1">IF(ROW()&gt;计算结果!B$18+1,SUM(OFFSET(I1427,0,0,-计算结果!B$18,1))/SUM(OFFSET(J1427,0,0,-计算结果!B$18,1)),SUM(OFFSET(I1427,0,0,-ROW(),1))/SUM(OFFSET(J1427,0,0,-ROW(),1)))</f>
        <v>1.170122268630569</v>
      </c>
      <c r="L1427" s="35" t="str">
        <f ca="1">(IF(K1427&gt;计算结果!B$19,"卖",IF(K1427&lt;计算结果!B$20,"买",'000300'!L1426)))</f>
        <v>买</v>
      </c>
      <c r="M1427" s="4" t="str">
        <f t="shared" ca="1" si="67"/>
        <v/>
      </c>
      <c r="N1427" s="3">
        <f ca="1">IF(L1426="买",E1427/E1426-1,0)-IF(M1427=1,计算结果!B$17,0)</f>
        <v>1.4191777467774669E-2</v>
      </c>
      <c r="O1427" s="2">
        <f t="shared" ca="1" si="68"/>
        <v>3.3247449817755155</v>
      </c>
      <c r="P1427" s="3">
        <f ca="1">1-O1427/MAX(O$2:O1427)</f>
        <v>0.46437759477302232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2">
        <v>783</v>
      </c>
      <c r="J1428" s="32">
        <v>108</v>
      </c>
      <c r="K1428" s="34">
        <f ca="1">IF(ROW()&gt;计算结果!B$18+1,SUM(OFFSET(I1428,0,0,-计算结果!B$18,1))/SUM(OFFSET(J1428,0,0,-计算结果!B$18,1)),SUM(OFFSET(I1428,0,0,-ROW(),1))/SUM(OFFSET(J1428,0,0,-ROW(),1)))</f>
        <v>1.2066527366146298</v>
      </c>
      <c r="L1428" s="35" t="str">
        <f ca="1">(IF(K1428&gt;计算结果!B$19,"卖",IF(K1428&lt;计算结果!B$20,"买",'000300'!L1427)))</f>
        <v>买</v>
      </c>
      <c r="M1428" s="4" t="str">
        <f t="shared" ca="1" si="67"/>
        <v/>
      </c>
      <c r="N1428" s="3">
        <f ca="1">IF(L1427="买",E1428/E1427-1,0)-IF(M1428=1,计算结果!B$17,0)</f>
        <v>9.8127041004332227E-3</v>
      </c>
      <c r="O1428" s="2">
        <f t="shared" ca="1" si="68"/>
        <v>3.3573697204910791</v>
      </c>
      <c r="P1428" s="3">
        <f ca="1">1-O1428/MAX(O$2:O1428)</f>
        <v>0.45912169060096752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2">
        <v>594.67924528301887</v>
      </c>
      <c r="J1429" s="32">
        <v>288.67924528301887</v>
      </c>
      <c r="K1429" s="34">
        <f ca="1">IF(ROW()&gt;计算结果!B$18+1,SUM(OFFSET(I1429,0,0,-计算结果!B$18,1))/SUM(OFFSET(J1429,0,0,-计算结果!B$18,1)),SUM(OFFSET(I1429,0,0,-ROW(),1))/SUM(OFFSET(J1429,0,0,-ROW(),1)))</f>
        <v>1.2488549732084981</v>
      </c>
      <c r="L1429" s="35" t="str">
        <f ca="1">(IF(K1429&gt;计算结果!B$19,"卖",IF(K1429&lt;计算结果!B$20,"买",'000300'!L1428)))</f>
        <v>买</v>
      </c>
      <c r="M1429" s="4" t="str">
        <f t="shared" ca="1" si="67"/>
        <v/>
      </c>
      <c r="N1429" s="3">
        <f ca="1">IF(L1428="买",E1429/E1428-1,0)-IF(M1429=1,计算结果!B$17,0)</f>
        <v>-2.1737420765370885E-3</v>
      </c>
      <c r="O1429" s="2">
        <f t="shared" ca="1" si="68"/>
        <v>3.3500716646631559</v>
      </c>
      <c r="P1429" s="3">
        <f ca="1">1-O1429/MAX(O$2:O1429)</f>
        <v>0.46029742054039446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2">
        <v>175.89473684210526</v>
      </c>
      <c r="J1430" s="32">
        <v>732.8947368421052</v>
      </c>
      <c r="K1430" s="34">
        <f ca="1">IF(ROW()&gt;计算结果!B$18+1,SUM(OFFSET(I1430,0,0,-计算结果!B$18,1))/SUM(OFFSET(J1430,0,0,-计算结果!B$18,1)),SUM(OFFSET(I1430,0,0,-ROW(),1))/SUM(OFFSET(J1430,0,0,-ROW(),1)))</f>
        <v>1.1769054042110094</v>
      </c>
      <c r="L1430" s="35" t="str">
        <f ca="1">(IF(K1430&gt;计算结果!B$19,"卖",IF(K1430&lt;计算结果!B$20,"买",'000300'!L1429)))</f>
        <v>买</v>
      </c>
      <c r="M1430" s="4" t="str">
        <f t="shared" ca="1" si="67"/>
        <v/>
      </c>
      <c r="N1430" s="3">
        <f ca="1">IF(L1429="买",E1430/E1429-1,0)-IF(M1430=1,计算结果!B$17,0)</f>
        <v>-2.0416527424856779E-2</v>
      </c>
      <c r="O1430" s="2">
        <f t="shared" ca="1" si="68"/>
        <v>3.2816748346463251</v>
      </c>
      <c r="P1430" s="3">
        <f ca="1">1-O1430/MAX(O$2:O1430)</f>
        <v>0.47131627305519741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2">
        <v>902.00150634818169</v>
      </c>
      <c r="J1431" s="32">
        <v>19.001506348181692</v>
      </c>
      <c r="K1431" s="34">
        <f ca="1">IF(ROW()&gt;计算结果!B$18+1,SUM(OFFSET(I1431,0,0,-计算结果!B$18,1))/SUM(OFFSET(J1431,0,0,-计算结果!B$18,1)),SUM(OFFSET(I1431,0,0,-ROW(),1))/SUM(OFFSET(J1431,0,0,-ROW(),1)))</f>
        <v>1.2200514397041913</v>
      </c>
      <c r="L1431" s="35" t="str">
        <f ca="1">(IF(K1431&gt;计算结果!B$19,"卖",IF(K1431&lt;计算结果!B$20,"买",'000300'!L1430)))</f>
        <v>买</v>
      </c>
      <c r="M1431" s="4" t="str">
        <f t="shared" ca="1" si="67"/>
        <v/>
      </c>
      <c r="N1431" s="3">
        <f ca="1">IF(L1430="买",E1431/E1430-1,0)-IF(M1431=1,计算结果!B$17,0)</f>
        <v>2.2483409393726728E-2</v>
      </c>
      <c r="O1431" s="2">
        <f t="shared" ca="1" si="68"/>
        <v>3.3554580734507691</v>
      </c>
      <c r="P1431" s="3">
        <f ca="1">1-O1431/MAX(O$2:O1431)</f>
        <v>0.45942966038249622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2">
        <v>718.71428571428567</v>
      </c>
      <c r="J1432" s="32">
        <v>185.71428571428567</v>
      </c>
      <c r="K1432" s="34">
        <f ca="1">IF(ROW()&gt;计算结果!B$18+1,SUM(OFFSET(I1432,0,0,-计算结果!B$18,1))/SUM(OFFSET(J1432,0,0,-计算结果!B$18,1)),SUM(OFFSET(I1432,0,0,-ROW(),1))/SUM(OFFSET(J1432,0,0,-ROW(),1)))</f>
        <v>1.2379329805340438</v>
      </c>
      <c r="L1432" s="35" t="str">
        <f ca="1">(IF(K1432&gt;计算结果!B$19,"卖",IF(K1432&lt;计算结果!B$20,"买",'000300'!L1431)))</f>
        <v>买</v>
      </c>
      <c r="M1432" s="4" t="str">
        <f t="shared" ca="1" si="67"/>
        <v/>
      </c>
      <c r="N1432" s="3">
        <f ca="1">IF(L1431="买",E1432/E1431-1,0)-IF(M1432=1,计算结果!B$17,0)</f>
        <v>1.4617379699342736E-2</v>
      </c>
      <c r="O1432" s="2">
        <f t="shared" ca="1" si="68"/>
        <v>3.4045060781756242</v>
      </c>
      <c r="P1432" s="3">
        <f ca="1">1-O1432/MAX(O$2:O1432)</f>
        <v>0.45152793847410444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2">
        <v>305</v>
      </c>
      <c r="J1433" s="32">
        <v>610</v>
      </c>
      <c r="K1433" s="34">
        <f ca="1">IF(ROW()&gt;计算结果!B$18+1,SUM(OFFSET(I1433,0,0,-计算结果!B$18,1))/SUM(OFFSET(J1433,0,0,-计算结果!B$18,1)),SUM(OFFSET(I1433,0,0,-ROW(),1))/SUM(OFFSET(J1433,0,0,-ROW(),1)))</f>
        <v>1.2076989227393828</v>
      </c>
      <c r="L1433" s="35" t="str">
        <f ca="1">(IF(K1433&gt;计算结果!B$19,"卖",IF(K1433&lt;计算结果!B$20,"买",'000300'!L1432)))</f>
        <v>买</v>
      </c>
      <c r="M1433" s="4" t="str">
        <f t="shared" ca="1" si="67"/>
        <v/>
      </c>
      <c r="N1433" s="3">
        <f ca="1">IF(L1432="买",E1433/E1432-1,0)-IF(M1433=1,计算结果!B$17,0)</f>
        <v>-8.8817054859965383E-3</v>
      </c>
      <c r="O1433" s="2">
        <f t="shared" ca="1" si="68"/>
        <v>3.3742682578639833</v>
      </c>
      <c r="P1433" s="3">
        <f ca="1">1-O1433/MAX(O$2:O1433)</f>
        <v>0.45639930579187482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2">
        <v>455.99999999999955</v>
      </c>
      <c r="J1434" s="32">
        <v>479.99999999999955</v>
      </c>
      <c r="K1434" s="34">
        <f ca="1">IF(ROW()&gt;计算结果!B$18+1,SUM(OFFSET(I1434,0,0,-计算结果!B$18,1))/SUM(OFFSET(J1434,0,0,-计算结果!B$18,1)),SUM(OFFSET(I1434,0,0,-ROW(),1))/SUM(OFFSET(J1434,0,0,-ROW(),1)))</f>
        <v>1.1999355718509672</v>
      </c>
      <c r="L1434" s="35" t="str">
        <f ca="1">(IF(K1434&gt;计算结果!B$19,"卖",IF(K1434&lt;计算结果!B$20,"买",'000300'!L1433)))</f>
        <v>买</v>
      </c>
      <c r="M1434" s="4" t="str">
        <f t="shared" ca="1" si="67"/>
        <v/>
      </c>
      <c r="N1434" s="3">
        <f ca="1">IF(L1433="买",E1434/E1433-1,0)-IF(M1434=1,计算结果!B$17,0)</f>
        <v>-1.5024179538944971E-3</v>
      </c>
      <c r="O1434" s="2">
        <f t="shared" ca="1" si="68"/>
        <v>3.3691986966521124</v>
      </c>
      <c r="P1434" s="3">
        <f ca="1">1-O1434/MAX(O$2:O1434)</f>
        <v>0.45721602123460259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2">
        <v>127.80952380952381</v>
      </c>
      <c r="J1435" s="32">
        <v>798.80952380952385</v>
      </c>
      <c r="K1435" s="34">
        <f ca="1">IF(ROW()&gt;计算结果!B$18+1,SUM(OFFSET(I1435,0,0,-计算结果!B$18,1))/SUM(OFFSET(J1435,0,0,-计算结果!B$18,1)),SUM(OFFSET(I1435,0,0,-ROW(),1))/SUM(OFFSET(J1435,0,0,-ROW(),1)))</f>
        <v>1.193695999680993</v>
      </c>
      <c r="L1435" s="35" t="str">
        <f ca="1">(IF(K1435&gt;计算结果!B$19,"卖",IF(K1435&lt;计算结果!B$20,"买",'000300'!L1434)))</f>
        <v>买</v>
      </c>
      <c r="M1435" s="4" t="str">
        <f t="shared" ca="1" si="67"/>
        <v/>
      </c>
      <c r="N1435" s="3">
        <f ca="1">IF(L1434="买",E1435/E1434-1,0)-IF(M1435=1,计算结果!B$17,0)</f>
        <v>-1.66329681352958E-2</v>
      </c>
      <c r="O1435" s="2">
        <f t="shared" ca="1" si="68"/>
        <v>3.3131589220892175</v>
      </c>
      <c r="P1435" s="3">
        <f ca="1">1-O1435/MAX(O$2:O1435)</f>
        <v>0.46624412985775654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2">
        <v>496</v>
      </c>
      <c r="J1436" s="32">
        <v>400</v>
      </c>
      <c r="K1436" s="34">
        <f ca="1">IF(ROW()&gt;计算结果!B$18+1,SUM(OFFSET(I1436,0,0,-计算结果!B$18,1))/SUM(OFFSET(J1436,0,0,-计算结果!B$18,1)),SUM(OFFSET(I1436,0,0,-ROW(),1))/SUM(OFFSET(J1436,0,0,-ROW(),1)))</f>
        <v>1.1896593944637976</v>
      </c>
      <c r="L1436" s="35" t="str">
        <f ca="1">(IF(K1436&gt;计算结果!B$19,"卖",IF(K1436&lt;计算结果!B$20,"买",'000300'!L1435)))</f>
        <v>买</v>
      </c>
      <c r="M1436" s="4" t="str">
        <f t="shared" ca="1" si="67"/>
        <v/>
      </c>
      <c r="N1436" s="3">
        <f ca="1">IF(L1435="买",E1436/E1435-1,0)-IF(M1436=1,计算结果!B$17,0)</f>
        <v>-3.0921360922409047E-4</v>
      </c>
      <c r="O1436" s="2">
        <f t="shared" ca="1" si="68"/>
        <v>3.3121344482609851</v>
      </c>
      <c r="P1436" s="3">
        <f ca="1">1-O1436/MAX(O$2:O1436)</f>
        <v>0.46640917443680785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2">
        <v>589.29126213592235</v>
      </c>
      <c r="J1437" s="32">
        <v>290.29126213592235</v>
      </c>
      <c r="K1437" s="34">
        <f ca="1">IF(ROW()&gt;计算结果!B$18+1,SUM(OFFSET(I1437,0,0,-计算结果!B$18,1))/SUM(OFFSET(J1437,0,0,-计算结果!B$18,1)),SUM(OFFSET(I1437,0,0,-ROW(),1))/SUM(OFFSET(J1437,0,0,-ROW(),1)))</f>
        <v>1.1711672342961772</v>
      </c>
      <c r="L1437" s="35" t="str">
        <f ca="1">(IF(K1437&gt;计算结果!B$19,"卖",IF(K1437&lt;计算结果!B$20,"买",'000300'!L1436)))</f>
        <v>买</v>
      </c>
      <c r="M1437" s="4" t="str">
        <f t="shared" ca="1" si="67"/>
        <v/>
      </c>
      <c r="N1437" s="3">
        <f ca="1">IF(L1436="买",E1437/E1436-1,0)-IF(M1437=1,计算结果!B$17,0)</f>
        <v>6.0713898508300002E-3</v>
      </c>
      <c r="O1437" s="2">
        <f t="shared" ca="1" si="68"/>
        <v>3.3322437077347411</v>
      </c>
      <c r="P1437" s="3">
        <f ca="1">1-O1437/MAX(O$2:O1437)</f>
        <v>0.46316953651398751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2">
        <v>352.45945945945948</v>
      </c>
      <c r="J1438" s="32">
        <v>559.45945945945948</v>
      </c>
      <c r="K1438" s="34">
        <f ca="1">IF(ROW()&gt;计算结果!B$18+1,SUM(OFFSET(I1438,0,0,-计算结果!B$18,1))/SUM(OFFSET(J1438,0,0,-计算结果!B$18,1)),SUM(OFFSET(I1438,0,0,-ROW(),1))/SUM(OFFSET(J1438,0,0,-ROW(),1)))</f>
        <v>1.1645173409090961</v>
      </c>
      <c r="L1438" s="35" t="str">
        <f ca="1">(IF(K1438&gt;计算结果!B$19,"卖",IF(K1438&lt;计算结果!B$20,"买",'000300'!L1437)))</f>
        <v>买</v>
      </c>
      <c r="M1438" s="4" t="str">
        <f t="shared" ca="1" si="67"/>
        <v/>
      </c>
      <c r="N1438" s="3">
        <f ca="1">IF(L1437="买",E1438/E1437-1,0)-IF(M1438=1,计算结果!B$17,0)</f>
        <v>9.8254866785407735E-4</v>
      </c>
      <c r="O1438" s="2">
        <f t="shared" ca="1" si="68"/>
        <v>3.335517799350741</v>
      </c>
      <c r="P1438" s="3">
        <f ca="1">1-O1438/MAX(O$2:O1438)</f>
        <v>0.46264207445722583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2">
        <v>235.12499999999997</v>
      </c>
      <c r="J1439" s="32">
        <v>653.125</v>
      </c>
      <c r="K1439" s="34">
        <f ca="1">IF(ROW()&gt;计算结果!B$18+1,SUM(OFFSET(I1439,0,0,-计算结果!B$18,1))/SUM(OFFSET(J1439,0,0,-计算结果!B$18,1)),SUM(OFFSET(I1439,0,0,-ROW(),1))/SUM(OFFSET(J1439,0,0,-ROW(),1)))</f>
        <v>1.1696527076140462</v>
      </c>
      <c r="L1439" s="35" t="str">
        <f ca="1">(IF(K1439&gt;计算结果!B$19,"卖",IF(K1439&lt;计算结果!B$20,"买",'000300'!L1438)))</f>
        <v>买</v>
      </c>
      <c r="M1439" s="4" t="str">
        <f t="shared" ca="1" si="67"/>
        <v/>
      </c>
      <c r="N1439" s="3">
        <f ca="1">IF(L1438="买",E1439/E1438-1,0)-IF(M1439=1,计算结果!B$17,0)</f>
        <v>2.3463029105557087E-3</v>
      </c>
      <c r="O1439" s="2">
        <f t="shared" ca="1" si="68"/>
        <v>3.3433439344715681</v>
      </c>
      <c r="P1439" s="3">
        <f ca="1">1-O1439/MAX(O$2:O1439)</f>
        <v>0.46138126999251461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2">
        <v>690.92307692307691</v>
      </c>
      <c r="J1440" s="32">
        <v>191.92307692307691</v>
      </c>
      <c r="K1440" s="34">
        <f ca="1">IF(ROW()&gt;计算结果!B$18+1,SUM(OFFSET(I1440,0,0,-计算结果!B$18,1))/SUM(OFFSET(J1440,0,0,-计算结果!B$18,1)),SUM(OFFSET(I1440,0,0,-ROW(),1))/SUM(OFFSET(J1440,0,0,-ROW(),1)))</f>
        <v>1.2316234113252054</v>
      </c>
      <c r="L1440" s="35" t="str">
        <f ca="1">(IF(K1440&gt;计算结果!B$19,"卖",IF(K1440&lt;计算结果!B$20,"买",'000300'!L1439)))</f>
        <v>买</v>
      </c>
      <c r="M1440" s="4" t="str">
        <f t="shared" ca="1" si="67"/>
        <v/>
      </c>
      <c r="N1440" s="3">
        <f ca="1">IF(L1439="买",E1440/E1439-1,0)-IF(M1440=1,计算结果!B$17,0)</f>
        <v>1.0983803864706765E-2</v>
      </c>
      <c r="O1440" s="2">
        <f t="shared" ca="1" si="68"/>
        <v>3.3800665685000606</v>
      </c>
      <c r="P1440" s="3">
        <f ca="1">1-O1440/MAX(O$2:O1440)</f>
        <v>0.45546518750425502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2">
        <v>287.32075471698113</v>
      </c>
      <c r="J1441" s="32">
        <v>611.32075471698113</v>
      </c>
      <c r="K1441" s="34">
        <f ca="1">IF(ROW()&gt;计算结果!B$18+1,SUM(OFFSET(I1441,0,0,-计算结果!B$18,1))/SUM(OFFSET(J1441,0,0,-计算结果!B$18,1)),SUM(OFFSET(I1441,0,0,-ROW(),1))/SUM(OFFSET(J1441,0,0,-ROW(),1)))</f>
        <v>1.2166371337406605</v>
      </c>
      <c r="L1441" s="35" t="str">
        <f ca="1">(IF(K1441&gt;计算结果!B$19,"卖",IF(K1441&lt;计算结果!B$20,"买",'000300'!L1440)))</f>
        <v>买</v>
      </c>
      <c r="M1441" s="4" t="str">
        <f t="shared" ca="1" si="67"/>
        <v/>
      </c>
      <c r="N1441" s="3">
        <f ca="1">IF(L1440="买",E1441/E1440-1,0)-IF(M1441=1,计算结果!B$17,0)</f>
        <v>-8.8928051394538965E-3</v>
      </c>
      <c r="O1441" s="2">
        <f t="shared" ca="1" si="68"/>
        <v>3.3500082951480068</v>
      </c>
      <c r="P1441" s="3">
        <f ca="1">1-O1441/MAX(O$2:O1441)</f>
        <v>0.46030762948342874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2">
        <v>133.54216867469881</v>
      </c>
      <c r="J1442" s="32">
        <v>785.54216867469881</v>
      </c>
      <c r="K1442" s="34">
        <f ca="1">IF(ROW()&gt;计算结果!B$18+1,SUM(OFFSET(I1442,0,0,-计算结果!B$18,1))/SUM(OFFSET(J1442,0,0,-计算结果!B$18,1)),SUM(OFFSET(I1442,0,0,-ROW(),1))/SUM(OFFSET(J1442,0,0,-ROW(),1)))</f>
        <v>1.1993379615459856</v>
      </c>
      <c r="L1442" s="35" t="str">
        <f ca="1">(IF(K1442&gt;计算结果!B$19,"卖",IF(K1442&lt;计算结果!B$20,"买",'000300'!L1441)))</f>
        <v>买</v>
      </c>
      <c r="M1442" s="4" t="str">
        <f t="shared" ca="1" si="67"/>
        <v/>
      </c>
      <c r="N1442" s="3">
        <f ca="1">IF(L1441="买",E1442/E1441-1,0)-IF(M1442=1,计算结果!B$17,0)</f>
        <v>-1.5293768995043977E-2</v>
      </c>
      <c r="O1442" s="2">
        <f t="shared" ca="1" si="68"/>
        <v>3.2987740421505323</v>
      </c>
      <c r="P1442" s="3">
        <f ca="1">1-O1442/MAX(O$2:O1442)</f>
        <v>0.46856155992649684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2">
        <v>797.98122065727694</v>
      </c>
      <c r="J1443" s="32">
        <v>107.98122065727694</v>
      </c>
      <c r="K1443" s="34">
        <f ca="1">IF(ROW()&gt;计算结果!B$18+1,SUM(OFFSET(I1443,0,0,-计算结果!B$18,1))/SUM(OFFSET(J1443,0,0,-计算结果!B$18,1)),SUM(OFFSET(I1443,0,0,-ROW(),1))/SUM(OFFSET(J1443,0,0,-ROW(),1)))</f>
        <v>1.2314495851529768</v>
      </c>
      <c r="L1443" s="35" t="str">
        <f ca="1">(IF(K1443&gt;计算结果!B$19,"卖",IF(K1443&lt;计算结果!B$20,"买",'000300'!L1442)))</f>
        <v>买</v>
      </c>
      <c r="M1443" s="4" t="str">
        <f t="shared" ca="1" si="67"/>
        <v/>
      </c>
      <c r="N1443" s="3">
        <f ca="1">IF(L1442="买",E1443/E1442-1,0)-IF(M1443=1,计算结果!B$17,0)</f>
        <v>1.236164783551108E-2</v>
      </c>
      <c r="O1443" s="2">
        <f t="shared" ca="1" si="68"/>
        <v>3.3395523251485226</v>
      </c>
      <c r="P1443" s="3">
        <f ca="1">1-O1443/MAX(O$2:O1443)</f>
        <v>0.46199210508405475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2">
        <v>911.00015487068299</v>
      </c>
      <c r="J1444" s="32">
        <v>7.0001548706829908</v>
      </c>
      <c r="K1444" s="34">
        <f ca="1">IF(ROW()&gt;计算结果!B$18+1,SUM(OFFSET(I1444,0,0,-计算结果!B$18,1))/SUM(OFFSET(J1444,0,0,-计算结果!B$18,1)),SUM(OFFSET(I1444,0,0,-ROW(),1))/SUM(OFFSET(J1444,0,0,-ROW(),1)))</f>
        <v>1.2359380881445494</v>
      </c>
      <c r="L1444" s="35" t="str">
        <f ca="1">(IF(K1444&gt;计算结果!B$19,"卖",IF(K1444&lt;计算结果!B$20,"买",'000300'!L1443)))</f>
        <v>买</v>
      </c>
      <c r="M1444" s="4" t="str">
        <f t="shared" ca="1" si="67"/>
        <v/>
      </c>
      <c r="N1444" s="3">
        <f ca="1">IF(L1443="买",E1444/E1443-1,0)-IF(M1444=1,计算结果!B$17,0)</f>
        <v>3.1334796551527822E-2</v>
      </c>
      <c r="O1444" s="2">
        <f t="shared" ca="1" si="68"/>
        <v>3.4441965178302332</v>
      </c>
      <c r="P1444" s="3">
        <f ca="1">1-O1444/MAX(O$2:O1444)</f>
        <v>0.44513373715374793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2">
        <v>648.53086419753095</v>
      </c>
      <c r="J1445" s="32">
        <v>247.53086419753095</v>
      </c>
      <c r="K1445" s="34">
        <f ca="1">IF(ROW()&gt;计算结果!B$18+1,SUM(OFFSET(I1445,0,0,-计算结果!B$18,1))/SUM(OFFSET(J1445,0,0,-计算结果!B$18,1)),SUM(OFFSET(I1445,0,0,-ROW(),1))/SUM(OFFSET(J1445,0,0,-ROW(),1)))</f>
        <v>1.2732544059184234</v>
      </c>
      <c r="L1445" s="35" t="str">
        <f ca="1">(IF(K1445&gt;计算结果!B$19,"卖",IF(K1445&lt;计算结果!B$20,"买",'000300'!L1444)))</f>
        <v>买</v>
      </c>
      <c r="M1445" s="4" t="str">
        <f t="shared" ca="1" si="67"/>
        <v/>
      </c>
      <c r="N1445" s="3">
        <f ca="1">IF(L1444="买",E1445/E1444-1,0)-IF(M1445=1,计算结果!B$17,0)</f>
        <v>2.5789160579687831E-3</v>
      </c>
      <c r="O1445" s="2">
        <f t="shared" ca="1" si="68"/>
        <v>3.4530788115368658</v>
      </c>
      <c r="P1445" s="3">
        <f ca="1">1-O1445/MAX(O$2:O1445)</f>
        <v>0.4437027836384686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2">
        <v>324.767441860465</v>
      </c>
      <c r="J1446" s="32">
        <v>569.76744186046494</v>
      </c>
      <c r="K1446" s="34">
        <f ca="1">IF(ROW()&gt;计算结果!B$18+1,SUM(OFFSET(I1446,0,0,-计算结果!B$18,1))/SUM(OFFSET(J1446,0,0,-计算结果!B$18,1)),SUM(OFFSET(I1446,0,0,-ROW(),1))/SUM(OFFSET(J1446,0,0,-ROW(),1)))</f>
        <v>1.2788744973183785</v>
      </c>
      <c r="L1446" s="35" t="str">
        <f ca="1">(IF(K1446&gt;计算结果!B$19,"卖",IF(K1446&lt;计算结果!B$20,"买",'000300'!L1445)))</f>
        <v>买</v>
      </c>
      <c r="M1446" s="4" t="str">
        <f t="shared" ca="1" si="67"/>
        <v/>
      </c>
      <c r="N1446" s="3">
        <f ca="1">IF(L1445="买",E1446/E1445-1,0)-IF(M1446=1,计算结果!B$17,0)</f>
        <v>-6.676923171033855E-3</v>
      </c>
      <c r="O1446" s="2">
        <f t="shared" ca="1" si="68"/>
        <v>3.4300228696087092</v>
      </c>
      <c r="P1446" s="3">
        <f ca="1">1-O1446/MAX(O$2:O1446)</f>
        <v>0.44741713741237454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2">
        <v>342.24324324324323</v>
      </c>
      <c r="J1447" s="32">
        <v>543.24324324324323</v>
      </c>
      <c r="K1447" s="34">
        <f ca="1">IF(ROW()&gt;计算结果!B$18+1,SUM(OFFSET(I1447,0,0,-计算结果!B$18,1))/SUM(OFFSET(J1447,0,0,-计算结果!B$18,1)),SUM(OFFSET(I1447,0,0,-ROW(),1))/SUM(OFFSET(J1447,0,0,-ROW(),1)))</f>
        <v>1.2272891903775571</v>
      </c>
      <c r="L1447" s="35" t="str">
        <f ca="1">(IF(K1447&gt;计算结果!B$19,"卖",IF(K1447&lt;计算结果!B$20,"买",'000300'!L1446)))</f>
        <v>买</v>
      </c>
      <c r="M1447" s="4" t="str">
        <f t="shared" ca="1" si="67"/>
        <v/>
      </c>
      <c r="N1447" s="3">
        <f ca="1">IF(L1446="买",E1447/E1446-1,0)-IF(M1447=1,计算结果!B$17,0)</f>
        <v>-5.225332857090037E-3</v>
      </c>
      <c r="O1447" s="2">
        <f t="shared" ca="1" si="68"/>
        <v>3.4120998584075726</v>
      </c>
      <c r="P1447" s="3">
        <f ca="1">1-O1447/MAX(O$2:O1447)</f>
        <v>0.45030456680051856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2">
        <v>472.33333333333297</v>
      </c>
      <c r="J1448" s="32">
        <v>433.33333333333297</v>
      </c>
      <c r="K1448" s="34">
        <f ca="1">IF(ROW()&gt;计算结果!B$18+1,SUM(OFFSET(I1448,0,0,-计算结果!B$18,1))/SUM(OFFSET(J1448,0,0,-计算结果!B$18,1)),SUM(OFFSET(I1448,0,0,-ROW(),1))/SUM(OFFSET(J1448,0,0,-ROW(),1)))</f>
        <v>1.1848200838330347</v>
      </c>
      <c r="L1448" s="35" t="str">
        <f ca="1">(IF(K1448&gt;计算结果!B$19,"卖",IF(K1448&lt;计算结果!B$20,"买",'000300'!L1447)))</f>
        <v>买</v>
      </c>
      <c r="M1448" s="4" t="str">
        <f t="shared" ca="1" si="67"/>
        <v/>
      </c>
      <c r="N1448" s="3">
        <f ca="1">IF(L1447="买",E1448/E1447-1,0)-IF(M1448=1,计算结果!B$17,0)</f>
        <v>-1.5507619162589137E-3</v>
      </c>
      <c r="O1448" s="2">
        <f t="shared" ca="1" si="68"/>
        <v>3.4068085038926816</v>
      </c>
      <c r="P1448" s="3">
        <f ca="1">1-O1448/MAX(O$2:O1448)</f>
        <v>0.45115701354386573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2">
        <v>187.62162162162164</v>
      </c>
      <c r="J1449" s="32">
        <v>721.62162162162167</v>
      </c>
      <c r="K1449" s="34">
        <f ca="1">IF(ROW()&gt;计算结果!B$18+1,SUM(OFFSET(I1449,0,0,-计算结果!B$18,1))/SUM(OFFSET(J1449,0,0,-计算结果!B$18,1)),SUM(OFFSET(I1449,0,0,-ROW(),1))/SUM(OFFSET(J1449,0,0,-ROW(),1)))</f>
        <v>1.1373035544311463</v>
      </c>
      <c r="L1449" s="35" t="str">
        <f ca="1">(IF(K1449&gt;计算结果!B$19,"卖",IF(K1449&lt;计算结果!B$20,"买",'000300'!L1448)))</f>
        <v>买</v>
      </c>
      <c r="M1449" s="4" t="str">
        <f t="shared" ca="1" si="67"/>
        <v/>
      </c>
      <c r="N1449" s="3">
        <f ca="1">IF(L1448="买",E1449/E1448-1,0)-IF(M1449=1,计算结果!B$17,0)</f>
        <v>-1.4570661508032434E-2</v>
      </c>
      <c r="O1449" s="2">
        <f t="shared" ca="1" si="68"/>
        <v>3.3571690503597749</v>
      </c>
      <c r="P1449" s="3">
        <f ca="1">1-O1449/MAX(O$2:O1449)</f>
        <v>0.45915401892057572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2">
        <v>764.85981308411215</v>
      </c>
      <c r="J1450" s="32">
        <v>144.85981308411215</v>
      </c>
      <c r="K1450" s="34">
        <f ca="1">IF(ROW()&gt;计算结果!B$18+1,SUM(OFFSET(I1450,0,0,-计算结果!B$18,1))/SUM(OFFSET(J1450,0,0,-计算结果!B$18,1)),SUM(OFFSET(I1450,0,0,-ROW(),1))/SUM(OFFSET(J1450,0,0,-ROW(),1)))</f>
        <v>1.1652883242282053</v>
      </c>
      <c r="L1450" s="35" t="str">
        <f ca="1">(IF(K1450&gt;计算结果!B$19,"卖",IF(K1450&lt;计算结果!B$20,"买",'000300'!L1449)))</f>
        <v>买</v>
      </c>
      <c r="M1450" s="4" t="str">
        <f t="shared" ca="1" si="67"/>
        <v/>
      </c>
      <c r="N1450" s="3">
        <f ca="1">IF(L1449="买",E1450/E1449-1,0)-IF(M1450=1,计算结果!B$17,0)</f>
        <v>2.2289266546280606E-2</v>
      </c>
      <c r="O1450" s="2">
        <f t="shared" ca="1" si="68"/>
        <v>3.4319978861641678</v>
      </c>
      <c r="P1450" s="3">
        <f ca="1">1-O1450/MAX(O$2:O1450)</f>
        <v>0.4470989586878118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2">
        <v>236.38461538461533</v>
      </c>
      <c r="J1451" s="32">
        <v>675.38461538461536</v>
      </c>
      <c r="K1451" s="34">
        <f ca="1">IF(ROW()&gt;计算结果!B$18+1,SUM(OFFSET(I1451,0,0,-计算结果!B$18,1))/SUM(OFFSET(J1451,0,0,-计算结果!B$18,1)),SUM(OFFSET(I1451,0,0,-ROW(),1))/SUM(OFFSET(J1451,0,0,-ROW(),1)))</f>
        <v>1.1351130732316097</v>
      </c>
      <c r="L1451" s="35" t="str">
        <f ca="1">(IF(K1451&gt;计算结果!B$19,"卖",IF(K1451&lt;计算结果!B$20,"买",'000300'!L1450)))</f>
        <v>买</v>
      </c>
      <c r="M1451" s="4" t="str">
        <f t="shared" ca="1" si="67"/>
        <v/>
      </c>
      <c r="N1451" s="3">
        <f ca="1">IF(L1450="买",E1451/E1450-1,0)-IF(M1451=1,计算结果!B$17,0)</f>
        <v>-1.0481580299799176E-2</v>
      </c>
      <c r="O1451" s="2">
        <f t="shared" ca="1" si="68"/>
        <v>3.3960251247315969</v>
      </c>
      <c r="P1451" s="3">
        <f ca="1">1-O1451/MAX(O$2:O1451)</f>
        <v>0.45289423535016804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2">
        <v>143.55555555555554</v>
      </c>
      <c r="J1452" s="32">
        <v>755.55555555555554</v>
      </c>
      <c r="K1452" s="34">
        <f ca="1">IF(ROW()&gt;计算结果!B$18+1,SUM(OFFSET(I1452,0,0,-计算结果!B$18,1))/SUM(OFFSET(J1452,0,0,-计算结果!B$18,1)),SUM(OFFSET(I1452,0,0,-ROW(),1))/SUM(OFFSET(J1452,0,0,-ROW(),1)))</f>
        <v>1.1337456504176657</v>
      </c>
      <c r="L1452" s="35" t="str">
        <f ca="1">(IF(K1452&gt;计算结果!B$19,"卖",IF(K1452&lt;计算结果!B$20,"买",'000300'!L1451)))</f>
        <v>买</v>
      </c>
      <c r="M1452" s="4" t="str">
        <f t="shared" ca="1" si="67"/>
        <v/>
      </c>
      <c r="N1452" s="3">
        <f ca="1">IF(L1451="买",E1452/E1451-1,0)-IF(M1452=1,计算结果!B$17,0)</f>
        <v>-8.3471986813664634E-3</v>
      </c>
      <c r="O1452" s="2">
        <f t="shared" ca="1" si="68"/>
        <v>3.3676778282885498</v>
      </c>
      <c r="P1452" s="3">
        <f ca="1">1-O1452/MAX(O$2:O1452)</f>
        <v>0.45746103586742115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2">
        <v>181.29729729729729</v>
      </c>
      <c r="J1453" s="32">
        <v>697.29729729729729</v>
      </c>
      <c r="K1453" s="34">
        <f ca="1">IF(ROW()&gt;计算结果!B$18+1,SUM(OFFSET(I1453,0,0,-计算结果!B$18,1))/SUM(OFFSET(J1453,0,0,-计算结果!B$18,1)),SUM(OFFSET(I1453,0,0,-ROW(),1))/SUM(OFFSET(J1453,0,0,-ROW(),1)))</f>
        <v>1.1006115125354441</v>
      </c>
      <c r="L1453" s="35" t="str">
        <f ca="1">(IF(K1453&gt;计算结果!B$19,"卖",IF(K1453&lt;计算结果!B$20,"买",'000300'!L1452)))</f>
        <v>买</v>
      </c>
      <c r="M1453" s="4" t="str">
        <f t="shared" ca="1" si="67"/>
        <v/>
      </c>
      <c r="N1453" s="3">
        <f ca="1">IF(L1452="买",E1453/E1452-1,0)-IF(M1453=1,计算结果!B$17,0)</f>
        <v>-8.0442575291428398E-3</v>
      </c>
      <c r="O1453" s="2">
        <f t="shared" ca="1" si="68"/>
        <v>3.3405873605626124</v>
      </c>
      <c r="P1453" s="3">
        <f ca="1">1-O1453/MAX(O$2:O1453)</f>
        <v>0.46182535901449795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2">
        <v>74.967032967032964</v>
      </c>
      <c r="J1454" s="32">
        <v>832.96703296703299</v>
      </c>
      <c r="K1454" s="34">
        <f ca="1">IF(ROW()&gt;计算结果!B$18+1,SUM(OFFSET(I1454,0,0,-计算结果!B$18,1))/SUM(OFFSET(J1454,0,0,-计算结果!B$18,1)),SUM(OFFSET(I1454,0,0,-ROW(),1))/SUM(OFFSET(J1454,0,0,-ROW(),1)))</f>
        <v>1.0718250953967356</v>
      </c>
      <c r="L1454" s="35" t="str">
        <f ca="1">(IF(K1454&gt;计算结果!B$19,"卖",IF(K1454&lt;计算结果!B$20,"买",'000300'!L1453)))</f>
        <v>买</v>
      </c>
      <c r="M1454" s="4" t="str">
        <f t="shared" ca="1" si="67"/>
        <v/>
      </c>
      <c r="N1454" s="3">
        <f ca="1">IF(L1453="买",E1454/E1453-1,0)-IF(M1454=1,计算结果!B$17,0)</f>
        <v>-1.999709133216987E-2</v>
      </c>
      <c r="O1454" s="2">
        <f t="shared" ca="1" si="68"/>
        <v>3.2737853300103494</v>
      </c>
      <c r="P1454" s="3">
        <f ca="1">1-O1454/MAX(O$2:O1454)</f>
        <v>0.47258728646294279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2">
        <v>103.55172413793103</v>
      </c>
      <c r="J1455" s="32">
        <v>796.55172413793105</v>
      </c>
      <c r="K1455" s="34">
        <f ca="1">IF(ROW()&gt;计算结果!B$18+1,SUM(OFFSET(I1455,0,0,-计算结果!B$18,1))/SUM(OFFSET(J1455,0,0,-计算结果!B$18,1)),SUM(OFFSET(I1455,0,0,-ROW(),1))/SUM(OFFSET(J1455,0,0,-ROW(),1)))</f>
        <v>1.0054206411094653</v>
      </c>
      <c r="L1455" s="35" t="str">
        <f ca="1">(IF(K1455&gt;计算结果!B$19,"卖",IF(K1455&lt;计算结果!B$20,"买",'000300'!L1454)))</f>
        <v>买</v>
      </c>
      <c r="M1455" s="4" t="str">
        <f t="shared" ca="1" si="67"/>
        <v/>
      </c>
      <c r="N1455" s="3">
        <f ca="1">IF(L1454="买",E1455/E1454-1,0)-IF(M1455=1,计算结果!B$17,0)</f>
        <v>-1.7672620987124632E-2</v>
      </c>
      <c r="O1455" s="2">
        <f t="shared" ca="1" si="68"/>
        <v>3.2159289626798677</v>
      </c>
      <c r="P1455" s="3">
        <f ca="1">1-O1455/MAX(O$2:O1455)</f>
        <v>0.48190805145307414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2">
        <v>768.09727626459153</v>
      </c>
      <c r="J1456" s="32">
        <v>125.09727626459153</v>
      </c>
      <c r="K1456" s="34">
        <f ca="1">IF(ROW()&gt;计算结果!B$18+1,SUM(OFFSET(I1456,0,0,-计算结果!B$18,1))/SUM(OFFSET(J1456,0,0,-计算结果!B$18,1)),SUM(OFFSET(I1456,0,0,-ROW(),1))/SUM(OFFSET(J1456,0,0,-ROW(),1)))</f>
        <v>1.0375568395942014</v>
      </c>
      <c r="L1456" s="35" t="str">
        <f ca="1">(IF(K1456&gt;计算结果!B$19,"卖",IF(K1456&lt;计算结果!B$20,"买",'000300'!L1455)))</f>
        <v>买</v>
      </c>
      <c r="M1456" s="4" t="str">
        <f t="shared" ca="1" si="67"/>
        <v/>
      </c>
      <c r="N1456" s="3">
        <f ca="1">IF(L1455="买",E1456/E1455-1,0)-IF(M1456=1,计算结果!B$17,0)</f>
        <v>5.5502096928337075E-3</v>
      </c>
      <c r="O1456" s="2">
        <f t="shared" ca="1" si="68"/>
        <v>3.2337780427799983</v>
      </c>
      <c r="P1456" s="3">
        <f ca="1">1-O1456/MAX(O$2:O1456)</f>
        <v>0.47903253249846989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2">
        <v>405.00000000000011</v>
      </c>
      <c r="J1457" s="32">
        <v>450.00000000000011</v>
      </c>
      <c r="K1457" s="34">
        <f ca="1">IF(ROW()&gt;计算结果!B$18+1,SUM(OFFSET(I1457,0,0,-计算结果!B$18,1))/SUM(OFFSET(J1457,0,0,-计算结果!B$18,1)),SUM(OFFSET(I1457,0,0,-ROW(),1))/SUM(OFFSET(J1457,0,0,-ROW(),1)))</f>
        <v>1.0330699207164031</v>
      </c>
      <c r="L1457" s="35" t="str">
        <f ca="1">(IF(K1457&gt;计算结果!B$19,"卖",IF(K1457&lt;计算结果!B$20,"买",'000300'!L1456)))</f>
        <v>买</v>
      </c>
      <c r="M1457" s="4" t="str">
        <f t="shared" ca="1" si="67"/>
        <v/>
      </c>
      <c r="N1457" s="3">
        <f ca="1">IF(L1456="买",E1457/E1456-1,0)-IF(M1457=1,计算结果!B$17,0)</f>
        <v>7.4138668704670785E-4</v>
      </c>
      <c r="O1457" s="2">
        <f t="shared" ca="1" si="68"/>
        <v>3.2361755227697793</v>
      </c>
      <c r="P1457" s="3">
        <f ca="1">1-O1457/MAX(O$2:O1457)</f>
        <v>0.47864629415367987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2">
        <v>886.99845440494596</v>
      </c>
      <c r="J1458" s="32">
        <v>32.99845440494596</v>
      </c>
      <c r="K1458" s="34">
        <f ca="1">IF(ROW()&gt;计算结果!B$18+1,SUM(OFFSET(I1458,0,0,-计算结果!B$18,1))/SUM(OFFSET(J1458,0,0,-计算结果!B$18,1)),SUM(OFFSET(I1458,0,0,-ROW(),1))/SUM(OFFSET(J1458,0,0,-ROW(),1)))</f>
        <v>1.0687493290932126</v>
      </c>
      <c r="L1458" s="35" t="str">
        <f ca="1">(IF(K1458&gt;计算结果!B$19,"卖",IF(K1458&lt;计算结果!B$20,"买",'000300'!L1457)))</f>
        <v>买</v>
      </c>
      <c r="M1458" s="4" t="str">
        <f t="shared" ca="1" si="67"/>
        <v/>
      </c>
      <c r="N1458" s="3">
        <f ca="1">IF(L1457="买",E1458/E1457-1,0)-IF(M1458=1,计算结果!B$17,0)</f>
        <v>2.093926438432181E-2</v>
      </c>
      <c r="O1458" s="2">
        <f t="shared" ca="1" si="68"/>
        <v>3.3039386576351264</v>
      </c>
      <c r="P1458" s="3">
        <f ca="1">1-O1458/MAX(O$2:O1458)</f>
        <v>0.46772953106921777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2">
        <v>823.95109395109398</v>
      </c>
      <c r="J1459" s="32">
        <v>93.951093951093981</v>
      </c>
      <c r="K1459" s="34">
        <f ca="1">IF(ROW()&gt;计算结果!B$18+1,SUM(OFFSET(I1459,0,0,-计算结果!B$18,1))/SUM(OFFSET(J1459,0,0,-计算结果!B$18,1)),SUM(OFFSET(I1459,0,0,-ROW(),1))/SUM(OFFSET(J1459,0,0,-ROW(),1)))</f>
        <v>1.0641051962631749</v>
      </c>
      <c r="L1459" s="35" t="str">
        <f ca="1">(IF(K1459&gt;计算结果!B$19,"卖",IF(K1459&lt;计算结果!B$20,"买",'000300'!L1458)))</f>
        <v>买</v>
      </c>
      <c r="M1459" s="4" t="str">
        <f t="shared" ca="1" si="67"/>
        <v/>
      </c>
      <c r="N1459" s="3">
        <f ca="1">IF(L1458="买",E1459/E1458-1,0)-IF(M1459=1,计算结果!B$17,0)</f>
        <v>1.9633917896849873E-2</v>
      </c>
      <c r="O1459" s="2">
        <f t="shared" ca="1" si="68"/>
        <v>3.3688079179753627</v>
      </c>
      <c r="P1459" s="3">
        <f ca="1">1-O1459/MAX(O$2:O1459)</f>
        <v>0.45727897638331305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2">
        <v>461.9999999999996</v>
      </c>
      <c r="J1460" s="32">
        <v>439.9999999999996</v>
      </c>
      <c r="K1460" s="34">
        <f ca="1">IF(ROW()&gt;计算结果!B$18+1,SUM(OFFSET(I1460,0,0,-计算结果!B$18,1))/SUM(OFFSET(J1460,0,0,-计算结果!B$18,1)),SUM(OFFSET(I1460,0,0,-ROW(),1))/SUM(OFFSET(J1460,0,0,-ROW(),1)))</f>
        <v>1.0625253135696029</v>
      </c>
      <c r="L1460" s="35" t="str">
        <f ca="1">(IF(K1460&gt;计算结果!B$19,"卖",IF(K1460&lt;计算结果!B$20,"买",'000300'!L1459)))</f>
        <v>买</v>
      </c>
      <c r="M1460" s="4" t="str">
        <f t="shared" ca="1" si="67"/>
        <v/>
      </c>
      <c r="N1460" s="3">
        <f ca="1">IF(L1459="买",E1460/E1459-1,0)-IF(M1460=1,计算结果!B$17,0)</f>
        <v>-4.3954252464196708E-3</v>
      </c>
      <c r="O1460" s="2">
        <f t="shared" ca="1" si="68"/>
        <v>3.3540005746023551</v>
      </c>
      <c r="P1460" s="3">
        <f ca="1">1-O1460/MAX(O$2:O1460)</f>
        <v>0.45966446607228062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2">
        <v>389.92307692307691</v>
      </c>
      <c r="J1461" s="32">
        <v>526.92307692307691</v>
      </c>
      <c r="K1461" s="34">
        <f ca="1">IF(ROW()&gt;计算结果!B$18+1,SUM(OFFSET(I1461,0,0,-计算结果!B$18,1))/SUM(OFFSET(J1461,0,0,-计算结果!B$18,1)),SUM(OFFSET(I1461,0,0,-ROW(),1))/SUM(OFFSET(J1461,0,0,-ROW(),1)))</f>
        <v>1.074838890842267</v>
      </c>
      <c r="L1461" s="35" t="str">
        <f ca="1">(IF(K1461&gt;计算结果!B$19,"卖",IF(K1461&lt;计算结果!B$20,"买",'000300'!L1460)))</f>
        <v>买</v>
      </c>
      <c r="M1461" s="4" t="str">
        <f t="shared" ca="1" si="67"/>
        <v/>
      </c>
      <c r="N1461" s="3">
        <f ca="1">IF(L1460="买",E1461/E1460-1,0)-IF(M1461=1,计算结果!B$17,0)</f>
        <v>-5.0446206457870346E-3</v>
      </c>
      <c r="O1461" s="2">
        <f t="shared" ca="1" si="68"/>
        <v>3.3370809140577347</v>
      </c>
      <c r="P1461" s="3">
        <f ca="1">1-O1461/MAX(O$2:O1461)</f>
        <v>0.46239025386238475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2">
        <v>448.11111111111074</v>
      </c>
      <c r="J1462" s="32">
        <v>411.11111111111074</v>
      </c>
      <c r="K1462" s="34">
        <f ca="1">IF(ROW()&gt;计算结果!B$18+1,SUM(OFFSET(I1462,0,0,-计算结果!B$18,1))/SUM(OFFSET(J1462,0,0,-计算结果!B$18,1)),SUM(OFFSET(I1462,0,0,-ROW(),1))/SUM(OFFSET(J1462,0,0,-ROW(),1)))</f>
        <v>1.0812968104083609</v>
      </c>
      <c r="L1462" s="35" t="str">
        <f ca="1">(IF(K1462&gt;计算结果!B$19,"卖",IF(K1462&lt;计算结果!B$20,"买",'000300'!L1461)))</f>
        <v>买</v>
      </c>
      <c r="M1462" s="4" t="str">
        <f t="shared" ca="1" si="67"/>
        <v/>
      </c>
      <c r="N1462" s="3">
        <f ca="1">IF(L1461="买",E1462/E1461-1,0)-IF(M1462=1,计算结果!B$17,0)</f>
        <v>2.2091124305301246E-3</v>
      </c>
      <c r="O1462" s="2">
        <f t="shared" ca="1" si="68"/>
        <v>3.3444529009866644</v>
      </c>
      <c r="P1462" s="3">
        <f ca="1">1-O1462/MAX(O$2:O1462)</f>
        <v>0.46120261348941793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2">
        <v>98.590909090909079</v>
      </c>
      <c r="J1463" s="32">
        <v>821.59090909090912</v>
      </c>
      <c r="K1463" s="34">
        <f ca="1">IF(ROW()&gt;计算结果!B$18+1,SUM(OFFSET(I1463,0,0,-计算结果!B$18,1))/SUM(OFFSET(J1463,0,0,-计算结果!B$18,1)),SUM(OFFSET(I1463,0,0,-ROW(),1))/SUM(OFFSET(J1463,0,0,-ROW(),1)))</f>
        <v>1.0423101077119297</v>
      </c>
      <c r="L1463" s="35" t="str">
        <f ca="1">(IF(K1463&gt;计算结果!B$19,"卖",IF(K1463&lt;计算结果!B$20,"买",'000300'!L1462)))</f>
        <v>买</v>
      </c>
      <c r="M1463" s="4" t="str">
        <f t="shared" ca="1" si="67"/>
        <v/>
      </c>
      <c r="N1463" s="3">
        <f ca="1">IF(L1462="买",E1463/E1462-1,0)-IF(M1463=1,计算结果!B$17,0)</f>
        <v>-1.845185086938117E-2</v>
      </c>
      <c r="O1463" s="2">
        <f t="shared" ca="1" si="68"/>
        <v>3.282741554817989</v>
      </c>
      <c r="P1463" s="3">
        <f ca="1">1-O1463/MAX(O$2:O1463)</f>
        <v>0.47114442251412358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2">
        <v>396.47368421052641</v>
      </c>
      <c r="J1464" s="32">
        <v>489.47368421052641</v>
      </c>
      <c r="K1464" s="34">
        <f ca="1">IF(ROW()&gt;计算结果!B$18+1,SUM(OFFSET(I1464,0,0,-计算结果!B$18,1))/SUM(OFFSET(J1464,0,0,-计算结果!B$18,1)),SUM(OFFSET(I1464,0,0,-ROW(),1))/SUM(OFFSET(J1464,0,0,-ROW(),1)))</f>
        <v>1.0022166211667216</v>
      </c>
      <c r="L1464" s="35" t="str">
        <f ca="1">(IF(K1464&gt;计算结果!B$19,"卖",IF(K1464&lt;计算结果!B$20,"买",'000300'!L1463)))</f>
        <v>买</v>
      </c>
      <c r="M1464" s="4" t="str">
        <f t="shared" ca="1" si="67"/>
        <v/>
      </c>
      <c r="N1464" s="3">
        <f ca="1">IF(L1463="买",E1464/E1463-1,0)-IF(M1464=1,计算结果!B$17,0)</f>
        <v>5.3825538335816603E-3</v>
      </c>
      <c r="O1464" s="2">
        <f t="shared" ca="1" si="68"/>
        <v>3.3004110879585324</v>
      </c>
      <c r="P1464" s="3">
        <f ca="1">1-O1464/MAX(O$2:O1464)</f>
        <v>0.468297828898116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2">
        <v>656.41401273885356</v>
      </c>
      <c r="J1465" s="32">
        <v>255.41401273885356</v>
      </c>
      <c r="K1465" s="34">
        <f ca="1">IF(ROW()&gt;计算结果!B$18+1,SUM(OFFSET(I1465,0,0,-计算结果!B$18,1))/SUM(OFFSET(J1465,0,0,-计算结果!B$18,1)),SUM(OFFSET(I1465,0,0,-ROW(),1))/SUM(OFFSET(J1465,0,0,-ROW(),1)))</f>
        <v>1.0255913025082193</v>
      </c>
      <c r="L1465" s="35" t="str">
        <f ca="1">(IF(K1465&gt;计算结果!B$19,"卖",IF(K1465&lt;计算结果!B$20,"买",'000300'!L1464)))</f>
        <v>买</v>
      </c>
      <c r="M1465" s="4" t="str">
        <f t="shared" ca="1" si="67"/>
        <v/>
      </c>
      <c r="N1465" s="3">
        <f ca="1">IF(L1464="买",E1465/E1464-1,0)-IF(M1465=1,计算结果!B$17,0)</f>
        <v>5.5745427082933841E-3</v>
      </c>
      <c r="O1465" s="2">
        <f t="shared" ca="1" si="68"/>
        <v>3.3188093705232822</v>
      </c>
      <c r="P1465" s="3">
        <f ca="1">1-O1465/MAX(O$2:O1465)</f>
        <v>0.46533383243721615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2">
        <v>370.99999999999994</v>
      </c>
      <c r="J1466" s="32">
        <v>530</v>
      </c>
      <c r="K1466" s="34">
        <f ca="1">IF(ROW()&gt;计算结果!B$18+1,SUM(OFFSET(I1466,0,0,-计算结果!B$18,1))/SUM(OFFSET(J1466,0,0,-计算结果!B$18,1)),SUM(OFFSET(I1466,0,0,-ROW(),1))/SUM(OFFSET(J1466,0,0,-ROW(),1)))</f>
        <v>1.0296902535355859</v>
      </c>
      <c r="L1466" s="35" t="str">
        <f ca="1">(IF(K1466&gt;计算结果!B$19,"卖",IF(K1466&lt;计算结果!B$20,"买",'000300'!L1465)))</f>
        <v>买</v>
      </c>
      <c r="M1466" s="4" t="str">
        <f t="shared" ca="1" si="67"/>
        <v/>
      </c>
      <c r="N1466" s="3">
        <f ca="1">IF(L1465="买",E1466/E1465-1,0)-IF(M1466=1,计算结果!B$17,0)</f>
        <v>-3.373282331001759E-4</v>
      </c>
      <c r="O1466" s="2">
        <f t="shared" ca="1" si="68"/>
        <v>3.3176898424223271</v>
      </c>
      <c r="P1466" s="3">
        <f ca="1">1-O1466/MAX(O$2:O1466)</f>
        <v>0.46551419043081865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2">
        <v>147.77777777777777</v>
      </c>
      <c r="J1467" s="32">
        <v>777.77777777777783</v>
      </c>
      <c r="K1467" s="34">
        <f ca="1">IF(ROW()&gt;计算结果!B$18+1,SUM(OFFSET(I1467,0,0,-计算结果!B$18,1))/SUM(OFFSET(J1467,0,0,-计算结果!B$18,1)),SUM(OFFSET(I1467,0,0,-ROW(),1))/SUM(OFFSET(J1467,0,0,-ROW(),1)))</f>
        <v>0.96697123934225659</v>
      </c>
      <c r="L1467" s="35" t="str">
        <f ca="1">(IF(K1467&gt;计算结果!B$19,"卖",IF(K1467&lt;计算结果!B$20,"买",'000300'!L1466)))</f>
        <v>买</v>
      </c>
      <c r="M1467" s="4" t="str">
        <f t="shared" ca="1" si="67"/>
        <v/>
      </c>
      <c r="N1467" s="3">
        <f ca="1">IF(L1466="买",E1467/E1466-1,0)-IF(M1467=1,计算结果!B$17,0)</f>
        <v>-1.5732440279121906E-2</v>
      </c>
      <c r="O1467" s="2">
        <f t="shared" ca="1" si="68"/>
        <v>3.2654944851117684</v>
      </c>
      <c r="P1467" s="3">
        <f ca="1">1-O1467/MAX(O$2:O1467)</f>
        <v>0.4739229565099039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2">
        <v>61.043010752688183</v>
      </c>
      <c r="J1468" s="32">
        <v>872.04301075268813</v>
      </c>
      <c r="K1468" s="34">
        <f ca="1">IF(ROW()&gt;计算结果!B$18+1,SUM(OFFSET(I1468,0,0,-计算结果!B$18,1))/SUM(OFFSET(J1468,0,0,-计算结果!B$18,1)),SUM(OFFSET(I1468,0,0,-ROW(),1))/SUM(OFFSET(J1468,0,0,-ROW(),1)))</f>
        <v>0.91200432909997808</v>
      </c>
      <c r="L1468" s="35" t="str">
        <f ca="1">(IF(K1468&gt;计算结果!B$19,"卖",IF(K1468&lt;计算结果!B$20,"买",'000300'!L1467)))</f>
        <v>买</v>
      </c>
      <c r="M1468" s="4" t="str">
        <f t="shared" ca="1" si="67"/>
        <v/>
      </c>
      <c r="N1468" s="3">
        <f ca="1">IF(L1467="买",E1468/E1467-1,0)-IF(M1468=1,计算结果!B$17,0)</f>
        <v>-3.8006248665851672E-2</v>
      </c>
      <c r="O1468" s="2">
        <f t="shared" ca="1" si="68"/>
        <v>3.1413852896936434</v>
      </c>
      <c r="P1468" s="3">
        <f ca="1">1-O1468/MAX(O$2:O1468)</f>
        <v>0.4939171714421845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2">
        <v>581.51219512195121</v>
      </c>
      <c r="J1469" s="32">
        <v>319.51219512195121</v>
      </c>
      <c r="K1469" s="34">
        <f ca="1">IF(ROW()&gt;计算结果!B$18+1,SUM(OFFSET(I1469,0,0,-计算结果!B$18,1))/SUM(OFFSET(J1469,0,0,-计算结果!B$18,1)),SUM(OFFSET(I1469,0,0,-ROW(),1))/SUM(OFFSET(J1469,0,0,-ROW(),1)))</f>
        <v>0.89753217196858692</v>
      </c>
      <c r="L1469" s="35" t="str">
        <f ca="1">(IF(K1469&gt;计算结果!B$19,"卖",IF(K1469&lt;计算结果!B$20,"买",'000300'!L1468)))</f>
        <v>买</v>
      </c>
      <c r="M1469" s="4" t="str">
        <f t="shared" ca="1" si="67"/>
        <v/>
      </c>
      <c r="N1469" s="3">
        <f ca="1">IF(L1468="买",E1469/E1468-1,0)-IF(M1469=1,计算结果!B$17,0)</f>
        <v>1.1094861062082018E-3</v>
      </c>
      <c r="O1469" s="2">
        <f t="shared" ca="1" si="68"/>
        <v>3.1448706130268054</v>
      </c>
      <c r="P1469" s="3">
        <f ca="1">1-O1469/MAX(O$2:O1469)</f>
        <v>0.49335567957530913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2">
        <v>908.00217214227541</v>
      </c>
      <c r="J1470" s="32">
        <v>24.002172142275413</v>
      </c>
      <c r="K1470" s="34">
        <f ca="1">IF(ROW()&gt;计算结果!B$18+1,SUM(OFFSET(I1470,0,0,-计算结果!B$18,1))/SUM(OFFSET(J1470,0,0,-计算结果!B$18,1)),SUM(OFFSET(I1470,0,0,-ROW(),1))/SUM(OFFSET(J1470,0,0,-ROW(),1)))</f>
        <v>0.93520397753723405</v>
      </c>
      <c r="L1470" s="35" t="str">
        <f ca="1">(IF(K1470&gt;计算结果!B$19,"卖",IF(K1470&lt;计算结果!B$20,"买",'000300'!L1469)))</f>
        <v>买</v>
      </c>
      <c r="M1470" s="4" t="str">
        <f t="shared" ca="1" si="67"/>
        <v/>
      </c>
      <c r="N1470" s="3">
        <f ca="1">IF(L1469="买",E1470/E1469-1,0)-IF(M1470=1,计算结果!B$17,0)</f>
        <v>2.25681325877789E-2</v>
      </c>
      <c r="O1470" s="2">
        <f t="shared" ca="1" si="68"/>
        <v>3.2158444699930038</v>
      </c>
      <c r="P1470" s="3">
        <f ca="1">1-O1470/MAX(O$2:O1470)</f>
        <v>0.4819216633771195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2">
        <v>59.913978494623663</v>
      </c>
      <c r="J1471" s="32">
        <v>855.91397849462362</v>
      </c>
      <c r="K1471" s="34">
        <f ca="1">IF(ROW()&gt;计算结果!B$18+1,SUM(OFFSET(I1471,0,0,-计算结果!B$18,1))/SUM(OFFSET(J1471,0,0,-计算结果!B$18,1)),SUM(OFFSET(I1471,0,0,-ROW(),1))/SUM(OFFSET(J1471,0,0,-ROW(),1)))</f>
        <v>0.90534883605701744</v>
      </c>
      <c r="L1471" s="35" t="str">
        <f ca="1">(IF(K1471&gt;计算结果!B$19,"卖",IF(K1471&lt;计算结果!B$20,"买",'000300'!L1470)))</f>
        <v>买</v>
      </c>
      <c r="M1471" s="4" t="str">
        <f t="shared" ca="1" si="67"/>
        <v/>
      </c>
      <c r="N1471" s="3">
        <f ca="1">IF(L1470="买",E1471/E1470-1,0)-IF(M1471=1,计算结果!B$17,0)</f>
        <v>-3.288831962165617E-2</v>
      </c>
      <c r="O1471" s="2">
        <f t="shared" ca="1" si="68"/>
        <v>3.1100807492103382</v>
      </c>
      <c r="P1471" s="3">
        <f ca="1">1-O1471/MAX(O$2:O1471)</f>
        <v>0.49896038930102882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2">
        <v>720.75</v>
      </c>
      <c r="J1472" s="32">
        <v>193.75</v>
      </c>
      <c r="K1472" s="34">
        <f ca="1">IF(ROW()&gt;计算结果!B$18+1,SUM(OFFSET(I1472,0,0,-计算结果!B$18,1))/SUM(OFFSET(J1472,0,0,-计算结果!B$18,1)),SUM(OFFSET(I1472,0,0,-ROW(),1))/SUM(OFFSET(J1472,0,0,-ROW(),1)))</f>
        <v>0.94357093117548818</v>
      </c>
      <c r="L1472" s="35" t="str">
        <f ca="1">(IF(K1472&gt;计算结果!B$19,"卖",IF(K1472&lt;计算结果!B$20,"买",'000300'!L1471)))</f>
        <v>买</v>
      </c>
      <c r="M1472" s="4" t="str">
        <f t="shared" ca="1" si="67"/>
        <v/>
      </c>
      <c r="N1472" s="3">
        <f ca="1">IF(L1471="买",E1472/E1471-1,0)-IF(M1472=1,计算结果!B$17,0)</f>
        <v>1.3159190548475141E-2</v>
      </c>
      <c r="O1472" s="2">
        <f t="shared" ca="1" si="68"/>
        <v>3.1510068944103415</v>
      </c>
      <c r="P1472" s="3">
        <f ca="1">1-O1472/MAX(O$2:O1472)</f>
        <v>0.4923671135915072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2">
        <v>229.24242424242428</v>
      </c>
      <c r="J1473" s="32">
        <v>674.24242424242425</v>
      </c>
      <c r="K1473" s="34">
        <f ca="1">IF(ROW()&gt;计算结果!B$18+1,SUM(OFFSET(I1473,0,0,-计算结果!B$18,1))/SUM(OFFSET(J1473,0,0,-计算结果!B$18,1)),SUM(OFFSET(I1473,0,0,-ROW(),1))/SUM(OFFSET(J1473,0,0,-ROW(),1)))</f>
        <v>0.95987125013587327</v>
      </c>
      <c r="L1473" s="35" t="str">
        <f ca="1">(IF(K1473&gt;计算结果!B$19,"卖",IF(K1473&lt;计算结果!B$20,"买",'000300'!L1472)))</f>
        <v>买</v>
      </c>
      <c r="M1473" s="4" t="str">
        <f t="shared" ca="1" si="67"/>
        <v/>
      </c>
      <c r="N1473" s="3">
        <f ca="1">IF(L1472="买",E1473/E1472-1,0)-IF(M1473=1,计算结果!B$17,0)</f>
        <v>-9.7973493862830718E-3</v>
      </c>
      <c r="O1473" s="2">
        <f t="shared" ca="1" si="68"/>
        <v>3.1201353789472166</v>
      </c>
      <c r="P1473" s="3">
        <f ca="1">1-O1473/MAX(O$2:O1473)</f>
        <v>0.49734057033961865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2">
        <v>258.66666666666669</v>
      </c>
      <c r="J1474" s="32">
        <v>646.66666666666674</v>
      </c>
      <c r="K1474" s="34">
        <f ca="1">IF(ROW()&gt;计算结果!B$18+1,SUM(OFFSET(I1474,0,0,-计算结果!B$18,1))/SUM(OFFSET(J1474,0,0,-计算结果!B$18,1)),SUM(OFFSET(I1474,0,0,-ROW(),1))/SUM(OFFSET(J1474,0,0,-ROW(),1)))</f>
        <v>0.92033428328193068</v>
      </c>
      <c r="L1474" s="35" t="str">
        <f ca="1">(IF(K1474&gt;计算结果!B$19,"卖",IF(K1474&lt;计算结果!B$20,"买",'000300'!L1473)))</f>
        <v>买</v>
      </c>
      <c r="M1474" s="4" t="str">
        <f t="shared" ca="1" si="67"/>
        <v/>
      </c>
      <c r="N1474" s="3">
        <f ca="1">IF(L1473="买",E1474/E1473-1,0)-IF(M1474=1,计算结果!B$17,0)</f>
        <v>-5.2737938481431934E-3</v>
      </c>
      <c r="O1474" s="2">
        <f t="shared" ca="1" si="68"/>
        <v>3.1036804281803509</v>
      </c>
      <c r="P1474" s="3">
        <f ca="1">1-O1474/MAX(O$2:O1474)</f>
        <v>0.49999149254747266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2">
        <v>874.00542888165046</v>
      </c>
      <c r="J1475" s="32">
        <v>45.00542888165046</v>
      </c>
      <c r="K1475" s="34">
        <f ca="1">IF(ROW()&gt;计算结果!B$18+1,SUM(OFFSET(I1475,0,0,-计算结果!B$18,1))/SUM(OFFSET(J1475,0,0,-计算结果!B$18,1)),SUM(OFFSET(I1475,0,0,-ROW(),1))/SUM(OFFSET(J1475,0,0,-ROW(),1)))</f>
        <v>0.98402799416200604</v>
      </c>
      <c r="L1475" s="35" t="str">
        <f ca="1">(IF(K1475&gt;计算结果!B$19,"卖",IF(K1475&lt;计算结果!B$20,"买",'000300'!L1474)))</f>
        <v>买</v>
      </c>
      <c r="M1475" s="4" t="str">
        <f t="shared" ca="1" si="67"/>
        <v/>
      </c>
      <c r="N1475" s="3">
        <f ca="1">IF(L1474="买",E1475/E1474-1,0)-IF(M1475=1,计算结果!B$17,0)</f>
        <v>1.3536828135368273E-2</v>
      </c>
      <c r="O1475" s="2">
        <f t="shared" ca="1" si="68"/>
        <v>3.1456944167237344</v>
      </c>
      <c r="P1475" s="3">
        <f ca="1">1-O1475/MAX(O$2:O1475)</f>
        <v>0.49322296331586579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2">
        <v>776.9196787148594</v>
      </c>
      <c r="J1476" s="32">
        <v>129.9196787148594</v>
      </c>
      <c r="K1476" s="34">
        <f ca="1">IF(ROW()&gt;计算结果!B$18+1,SUM(OFFSET(I1476,0,0,-计算结果!B$18,1))/SUM(OFFSET(J1476,0,0,-计算结果!B$18,1)),SUM(OFFSET(I1476,0,0,-ROW(),1))/SUM(OFFSET(J1476,0,0,-ROW(),1)))</f>
        <v>1.0444490748622703</v>
      </c>
      <c r="L1476" s="35" t="str">
        <f ca="1">(IF(K1476&gt;计算结果!B$19,"卖",IF(K1476&lt;计算结果!B$20,"买",'000300'!L1475)))</f>
        <v>买</v>
      </c>
      <c r="M1476" s="4" t="str">
        <f t="shared" ref="M1476:M1539" ca="1" si="70">IF(L1475&lt;&gt;L1476,1,"")</f>
        <v/>
      </c>
      <c r="N1476" s="3">
        <f ca="1">IF(L1475="买",E1476/E1475-1,0)-IF(M1476=1,计算结果!B$17,0)</f>
        <v>1.6129303022061947E-2</v>
      </c>
      <c r="O1476" s="2">
        <f t="shared" ref="O1476:O1539" ca="1" si="71">IFERROR(O1475*(1+N1476),O1475)</f>
        <v>3.19643227518588</v>
      </c>
      <c r="P1476" s="3">
        <f ca="1">1-O1476/MAX(O$2:O1476)</f>
        <v>0.48504900292656483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2">
        <v>667.19704433497532</v>
      </c>
      <c r="J1477" s="32">
        <v>220.19704433497532</v>
      </c>
      <c r="K1477" s="34">
        <f ca="1">IF(ROW()&gt;计算结果!B$18+1,SUM(OFFSET(I1477,0,0,-计算结果!B$18,1))/SUM(OFFSET(J1477,0,0,-计算结果!B$18,1)),SUM(OFFSET(I1477,0,0,-ROW(),1))/SUM(OFFSET(J1477,0,0,-ROW(),1)))</f>
        <v>1.0380914687739533</v>
      </c>
      <c r="L1477" s="35" t="str">
        <f ca="1">(IF(K1477&gt;计算结果!B$19,"卖",IF(K1477&lt;计算结果!B$20,"买",'000300'!L1476)))</f>
        <v>买</v>
      </c>
      <c r="M1477" s="4" t="str">
        <f t="shared" ca="1" si="70"/>
        <v/>
      </c>
      <c r="N1477" s="3">
        <f ca="1">IF(L1476="买",E1477/E1476-1,0)-IF(M1477=1,计算结果!B$17,0)</f>
        <v>3.3933923019227041E-3</v>
      </c>
      <c r="O1477" s="2">
        <f t="shared" ca="1" si="71"/>
        <v>3.2072790238621129</v>
      </c>
      <c r="P1477" s="3">
        <f ca="1">1-O1477/MAX(O$2:O1477)</f>
        <v>0.48330157217722836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2">
        <v>780.99029126213588</v>
      </c>
      <c r="J1478" s="32">
        <v>126.99029126213588</v>
      </c>
      <c r="K1478" s="34">
        <f ca="1">IF(ROW()&gt;计算结果!B$18+1,SUM(OFFSET(I1478,0,0,-计算结果!B$18,1))/SUM(OFFSET(J1478,0,0,-计算结果!B$18,1)),SUM(OFFSET(I1478,0,0,-ROW(),1))/SUM(OFFSET(J1478,0,0,-ROW(),1)))</f>
        <v>1.0371130460078795</v>
      </c>
      <c r="L1478" s="35" t="str">
        <f ca="1">(IF(K1478&gt;计算结果!B$19,"卖",IF(K1478&lt;计算结果!B$20,"买",'000300'!L1477)))</f>
        <v>买</v>
      </c>
      <c r="M1478" s="4" t="str">
        <f t="shared" ca="1" si="70"/>
        <v/>
      </c>
      <c r="N1478" s="3">
        <f ca="1">IF(L1477="买",E1478/E1477-1,0)-IF(M1478=1,计算结果!B$17,0)</f>
        <v>1.3096280880154465E-2</v>
      </c>
      <c r="O1478" s="2">
        <f t="shared" ca="1" si="71"/>
        <v>3.249282450819639</v>
      </c>
      <c r="P1478" s="3">
        <f ca="1">1-O1478/MAX(O$2:O1478)</f>
        <v>0.4765347444361272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2">
        <v>302.99999999999977</v>
      </c>
      <c r="J1479" s="32">
        <v>299.99999999999977</v>
      </c>
      <c r="K1479" s="34">
        <f ca="1">IF(ROW()&gt;计算结果!B$18+1,SUM(OFFSET(I1479,0,0,-计算结果!B$18,1))/SUM(OFFSET(J1479,0,0,-计算结果!B$18,1)),SUM(OFFSET(I1479,0,0,-ROW(),1))/SUM(OFFSET(J1479,0,0,-ROW(),1)))</f>
        <v>1.0234539355015382</v>
      </c>
      <c r="L1479" s="35" t="str">
        <f ca="1">(IF(K1479&gt;计算结果!B$19,"卖",IF(K1479&lt;计算结果!B$20,"买",'000300'!L1478)))</f>
        <v>买</v>
      </c>
      <c r="M1479" s="4" t="str">
        <f t="shared" ca="1" si="70"/>
        <v/>
      </c>
      <c r="N1479" s="3">
        <f ca="1">IF(L1478="买",E1479/E1478-1,0)-IF(M1479=1,计算结果!B$17,0)</f>
        <v>2.502836005733311E-4</v>
      </c>
      <c r="O1479" s="2">
        <f t="shared" ca="1" si="71"/>
        <v>3.2500956929307097</v>
      </c>
      <c r="P1479" s="3">
        <f ca="1">1-O1479/MAX(O$2:O1479)</f>
        <v>0.47640372966718958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2">
        <v>312.24489795918367</v>
      </c>
      <c r="J1480" s="32">
        <v>612.24489795918362</v>
      </c>
      <c r="K1480" s="34">
        <f ca="1">IF(ROW()&gt;计算结果!B$18+1,SUM(OFFSET(I1480,0,0,-计算结果!B$18,1))/SUM(OFFSET(J1480,0,0,-计算结果!B$18,1)),SUM(OFFSET(I1480,0,0,-ROW(),1))/SUM(OFFSET(J1480,0,0,-ROW(),1)))</f>
        <v>1.0352146047293378</v>
      </c>
      <c r="L1480" s="35" t="str">
        <f ca="1">(IF(K1480&gt;计算结果!B$19,"卖",IF(K1480&lt;计算结果!B$20,"买",'000300'!L1479)))</f>
        <v>买</v>
      </c>
      <c r="M1480" s="4" t="str">
        <f t="shared" ca="1" si="70"/>
        <v/>
      </c>
      <c r="N1480" s="3">
        <f ca="1">IF(L1479="买",E1480/E1479-1,0)-IF(M1480=1,计算结果!B$17,0)</f>
        <v>-1.1805880517860023E-2</v>
      </c>
      <c r="O1480" s="2">
        <f t="shared" ca="1" si="71"/>
        <v>3.2117254515083582</v>
      </c>
      <c r="P1480" s="3">
        <f ca="1">1-O1480/MAX(O$2:O1480)</f>
        <v>0.48258524467433594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2">
        <v>889.98996655518397</v>
      </c>
      <c r="J1481" s="32">
        <v>46.989966555183969</v>
      </c>
      <c r="K1481" s="34">
        <f ca="1">IF(ROW()&gt;计算结果!B$18+1,SUM(OFFSET(I1481,0,0,-计算结果!B$18,1))/SUM(OFFSET(J1481,0,0,-计算结果!B$18,1)),SUM(OFFSET(I1481,0,0,-ROW(),1))/SUM(OFFSET(J1481,0,0,-ROW(),1)))</f>
        <v>1.0333618210718392</v>
      </c>
      <c r="L1481" s="35" t="str">
        <f ca="1">(IF(K1481&gt;计算结果!B$19,"卖",IF(K1481&lt;计算结果!B$20,"买",'000300'!L1480)))</f>
        <v>买</v>
      </c>
      <c r="M1481" s="4" t="str">
        <f t="shared" ca="1" si="70"/>
        <v/>
      </c>
      <c r="N1481" s="3">
        <f ca="1">IF(L1480="买",E1481/E1480-1,0)-IF(M1481=1,计算结果!B$17,0)</f>
        <v>2.0786267449316886E-2</v>
      </c>
      <c r="O1481" s="2">
        <f t="shared" ca="1" si="71"/>
        <v>3.2784852357171888</v>
      </c>
      <c r="P1481" s="3">
        <f ca="1">1-O1481/MAX(O$2:O1481)</f>
        <v>0.47183012318791384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2">
        <v>632.13986013986005</v>
      </c>
      <c r="J1482" s="32">
        <v>260.13986013986005</v>
      </c>
      <c r="K1482" s="34">
        <f ca="1">IF(ROW()&gt;计算结果!B$18+1,SUM(OFFSET(I1482,0,0,-计算结果!B$18,1))/SUM(OFFSET(J1482,0,0,-计算结果!B$18,1)),SUM(OFFSET(I1482,0,0,-ROW(),1))/SUM(OFFSET(J1482,0,0,-ROW(),1)))</f>
        <v>1.02599623687272</v>
      </c>
      <c r="L1482" s="35" t="str">
        <f ca="1">(IF(K1482&gt;计算结果!B$19,"卖",IF(K1482&lt;计算结果!B$20,"买",'000300'!L1481)))</f>
        <v>买</v>
      </c>
      <c r="M1482" s="4" t="str">
        <f t="shared" ca="1" si="70"/>
        <v/>
      </c>
      <c r="N1482" s="3">
        <f ca="1">IF(L1481="买",E1482/E1481-1,0)-IF(M1482=1,计算结果!B$17,0)</f>
        <v>5.41209216019789E-3</v>
      </c>
      <c r="O1482" s="2">
        <f t="shared" ca="1" si="71"/>
        <v>3.2962286999587382</v>
      </c>
      <c r="P1482" s="3">
        <f ca="1">1-O1482/MAX(O$2:O1482)</f>
        <v>0.46897161913836649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2">
        <v>853.02633969118983</v>
      </c>
      <c r="J1483" s="32">
        <v>71.026339691189833</v>
      </c>
      <c r="K1483" s="34">
        <f ca="1">IF(ROW()&gt;计算结果!B$18+1,SUM(OFFSET(I1483,0,0,-计算结果!B$18,1))/SUM(OFFSET(J1483,0,0,-计算结果!B$18,1)),SUM(OFFSET(I1483,0,0,-ROW(),1))/SUM(OFFSET(J1483,0,0,-ROW(),1)))</f>
        <v>1.0768358888070901</v>
      </c>
      <c r="L1483" s="35" t="str">
        <f ca="1">(IF(K1483&gt;计算结果!B$19,"卖",IF(K1483&lt;计算结果!B$20,"买",'000300'!L1482)))</f>
        <v>买</v>
      </c>
      <c r="M1483" s="4" t="str">
        <f t="shared" ca="1" si="70"/>
        <v/>
      </c>
      <c r="N1483" s="3">
        <f ca="1">IF(L1482="买",E1483/E1482-1,0)-IF(M1483=1,计算结果!B$17,0)</f>
        <v>3.1458269250487003E-2</v>
      </c>
      <c r="O1483" s="2">
        <f t="shared" ca="1" si="71"/>
        <v>3.399922349913223</v>
      </c>
      <c r="P1483" s="3">
        <f ca="1">1-O1483/MAX(O$2:O1483)</f>
        <v>0.452266385353571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2">
        <v>355.23529411764707</v>
      </c>
      <c r="J1484" s="32">
        <v>538.23529411764707</v>
      </c>
      <c r="K1484" s="34">
        <f ca="1">IF(ROW()&gt;计算结果!B$18+1,SUM(OFFSET(I1484,0,0,-计算结果!B$18,1))/SUM(OFFSET(J1484,0,0,-计算结果!B$18,1)),SUM(OFFSET(I1484,0,0,-ROW(),1))/SUM(OFFSET(J1484,0,0,-ROW(),1)))</f>
        <v>1.0693076270903594</v>
      </c>
      <c r="L1484" s="35" t="str">
        <f ca="1">(IF(K1484&gt;计算结果!B$19,"卖",IF(K1484&lt;计算结果!B$20,"买",'000300'!L1483)))</f>
        <v>买</v>
      </c>
      <c r="M1484" s="4" t="str">
        <f t="shared" ca="1" si="70"/>
        <v/>
      </c>
      <c r="N1484" s="3">
        <f ca="1">IF(L1483="买",E1484/E1483-1,0)-IF(M1484=1,计算结果!B$17,0)</f>
        <v>-4.5664369987008513E-4</v>
      </c>
      <c r="O1484" s="2">
        <f t="shared" ca="1" si="71"/>
        <v>3.3983697967920876</v>
      </c>
      <c r="P1484" s="3">
        <f ca="1">1-O1484/MAX(O$2:O1484)</f>
        <v>0.45251650445790637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2">
        <v>817.030303030303</v>
      </c>
      <c r="J1485" s="32">
        <v>103.030303030303</v>
      </c>
      <c r="K1485" s="34">
        <f ca="1">IF(ROW()&gt;计算结果!B$18+1,SUM(OFFSET(I1485,0,0,-计算结果!B$18,1))/SUM(OFFSET(J1485,0,0,-计算结果!B$18,1)),SUM(OFFSET(I1485,0,0,-ROW(),1))/SUM(OFFSET(J1485,0,0,-ROW(),1)))</f>
        <v>1.1374946307658529</v>
      </c>
      <c r="L1485" s="35" t="str">
        <f ca="1">(IF(K1485&gt;计算结果!B$19,"卖",IF(K1485&lt;计算结果!B$20,"买",'000300'!L1484)))</f>
        <v>买</v>
      </c>
      <c r="M1485" s="4" t="str">
        <f t="shared" ca="1" si="70"/>
        <v/>
      </c>
      <c r="N1485" s="3">
        <f ca="1">IF(L1484="买",E1485/E1484-1,0)-IF(M1485=1,计算结果!B$17,0)</f>
        <v>9.5907908517653961E-3</v>
      </c>
      <c r="O1485" s="2">
        <f t="shared" ca="1" si="71"/>
        <v>3.4309628507500771</v>
      </c>
      <c r="P1485" s="3">
        <f ca="1">1-O1485/MAX(O$2:O1485)</f>
        <v>0.44726570475736871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2">
        <v>420.33333333333292</v>
      </c>
      <c r="J1486" s="32">
        <v>433.33333333333292</v>
      </c>
      <c r="K1486" s="34">
        <f ca="1">IF(ROW()&gt;计算结果!B$18+1,SUM(OFFSET(I1486,0,0,-计算结果!B$18,1))/SUM(OFFSET(J1486,0,0,-计算结果!B$18,1)),SUM(OFFSET(I1486,0,0,-ROW(),1))/SUM(OFFSET(J1486,0,0,-ROW(),1)))</f>
        <v>1.1320993551641569</v>
      </c>
      <c r="L1486" s="35" t="str">
        <f ca="1">(IF(K1486&gt;计算结果!B$19,"卖",IF(K1486&lt;计算结果!B$20,"买",'000300'!L1485)))</f>
        <v>买</v>
      </c>
      <c r="M1486" s="4" t="str">
        <f t="shared" ca="1" si="70"/>
        <v/>
      </c>
      <c r="N1486" s="3">
        <f ca="1">IF(L1485="买",E1486/E1485-1,0)-IF(M1486=1,计算结果!B$17,0)</f>
        <v>-8.0651864073910673E-4</v>
      </c>
      <c r="O1486" s="2">
        <f t="shared" ca="1" si="71"/>
        <v>3.428195715255264</v>
      </c>
      <c r="P1486" s="3">
        <f ca="1">1-O1486/MAX(O$2:O1486)</f>
        <v>0.44771149526985765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2">
        <v>271.85714285714283</v>
      </c>
      <c r="J1487" s="32">
        <v>617.85714285714289</v>
      </c>
      <c r="K1487" s="34">
        <f ca="1">IF(ROW()&gt;计算结果!B$18+1,SUM(OFFSET(I1487,0,0,-计算结果!B$18,1))/SUM(OFFSET(J1487,0,0,-计算结果!B$18,1)),SUM(OFFSET(I1487,0,0,-ROW(),1))/SUM(OFFSET(J1487,0,0,-ROW(),1)))</f>
        <v>1.0999069134978288</v>
      </c>
      <c r="L1487" s="35" t="str">
        <f ca="1">(IF(K1487&gt;计算结果!B$19,"卖",IF(K1487&lt;计算结果!B$20,"买",'000300'!L1486)))</f>
        <v>买</v>
      </c>
      <c r="M1487" s="4" t="str">
        <f t="shared" ca="1" si="70"/>
        <v/>
      </c>
      <c r="N1487" s="3">
        <f ca="1">IF(L1486="买",E1487/E1486-1,0)-IF(M1487=1,计算结果!B$17,0)</f>
        <v>-1.0483962894842991E-2</v>
      </c>
      <c r="O1487" s="2">
        <f t="shared" ca="1" si="71"/>
        <v>3.3922546385802681</v>
      </c>
      <c r="P1487" s="3">
        <f ca="1">1-O1487/MAX(O$2:O1487)</f>
        <v>0.45350166746069676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2">
        <v>835.02723735408563</v>
      </c>
      <c r="J1488" s="32">
        <v>74.027237354085628</v>
      </c>
      <c r="K1488" s="34">
        <f ca="1">IF(ROW()&gt;计算结果!B$18+1,SUM(OFFSET(I1488,0,0,-计算结果!B$18,1))/SUM(OFFSET(J1488,0,0,-计算结果!B$18,1)),SUM(OFFSET(I1488,0,0,-ROW(),1))/SUM(OFFSET(J1488,0,0,-ROW(),1)))</f>
        <v>1.1485560563295887</v>
      </c>
      <c r="L1488" s="35" t="str">
        <f ca="1">(IF(K1488&gt;计算结果!B$19,"卖",IF(K1488&lt;计算结果!B$20,"买",'000300'!L1487)))</f>
        <v>买</v>
      </c>
      <c r="M1488" s="4" t="str">
        <f t="shared" ca="1" si="70"/>
        <v/>
      </c>
      <c r="N1488" s="3">
        <f ca="1">IF(L1487="买",E1488/E1487-1,0)-IF(M1488=1,计算结果!B$17,0)</f>
        <v>1.4331170529409576E-2</v>
      </c>
      <c r="O1488" s="2">
        <f t="shared" ca="1" si="71"/>
        <v>3.4408696182849425</v>
      </c>
      <c r="P1488" s="3">
        <f ca="1">1-O1488/MAX(O$2:O1488)</f>
        <v>0.44566970666303807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2">
        <v>91.213483146067418</v>
      </c>
      <c r="J1489" s="32">
        <v>829.21348314606746</v>
      </c>
      <c r="K1489" s="34">
        <f ca="1">IF(ROW()&gt;计算结果!B$18+1,SUM(OFFSET(I1489,0,0,-计算结果!B$18,1))/SUM(OFFSET(J1489,0,0,-计算结果!B$18,1)),SUM(OFFSET(I1489,0,0,-ROW(),1))/SUM(OFFSET(J1489,0,0,-ROW(),1)))</f>
        <v>1.1321274923792104</v>
      </c>
      <c r="L1489" s="35" t="str">
        <f ca="1">(IF(K1489&gt;计算结果!B$19,"卖",IF(K1489&lt;计算结果!B$20,"买",'000300'!L1488)))</f>
        <v>买</v>
      </c>
      <c r="M1489" s="4" t="str">
        <f t="shared" ca="1" si="70"/>
        <v/>
      </c>
      <c r="N1489" s="3">
        <f ca="1">IF(L1488="买",E1489/E1488-1,0)-IF(M1489=1,计算结果!B$17,0)</f>
        <v>-2.8954145449076263E-2</v>
      </c>
      <c r="O1489" s="2">
        <f t="shared" ca="1" si="71"/>
        <v>3.3412421788858127</v>
      </c>
      <c r="P1489" s="3">
        <f ca="1">1-O1489/MAX(O$2:O1489)</f>
        <v>0.46171986660314557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2">
        <v>720.82758620689663</v>
      </c>
      <c r="J1490" s="32">
        <v>184.82758620689663</v>
      </c>
      <c r="K1490" s="34">
        <f ca="1">IF(ROW()&gt;计算结果!B$18+1,SUM(OFFSET(I1490,0,0,-计算结果!B$18,1))/SUM(OFFSET(J1490,0,0,-计算结果!B$18,1)),SUM(OFFSET(I1490,0,0,-ROW(),1))/SUM(OFFSET(J1490,0,0,-ROW(),1)))</f>
        <v>1.1339285974569679</v>
      </c>
      <c r="L1490" s="35" t="str">
        <f ca="1">(IF(K1490&gt;计算结果!B$19,"卖",IF(K1490&lt;计算结果!B$20,"买",'000300'!L1489)))</f>
        <v>买</v>
      </c>
      <c r="M1490" s="4" t="str">
        <f t="shared" ca="1" si="70"/>
        <v/>
      </c>
      <c r="N1490" s="3">
        <f ca="1">IF(L1489="买",E1490/E1489-1,0)-IF(M1490=1,计算结果!B$17,0)</f>
        <v>3.5276490558164841E-3</v>
      </c>
      <c r="O1490" s="2">
        <f t="shared" ca="1" si="71"/>
        <v>3.3530289087034135</v>
      </c>
      <c r="P1490" s="3">
        <f ca="1">1-O1490/MAX(O$2:O1490)</f>
        <v>0.45982100319880337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2">
        <v>656.41025641025635</v>
      </c>
      <c r="J1491" s="32">
        <v>256.41025641025635</v>
      </c>
      <c r="K1491" s="34">
        <f ca="1">IF(ROW()&gt;计算结果!B$18+1,SUM(OFFSET(I1491,0,0,-计算结果!B$18,1))/SUM(OFFSET(J1491,0,0,-计算结果!B$18,1)),SUM(OFFSET(I1491,0,0,-ROW(),1))/SUM(OFFSET(J1491,0,0,-ROW(),1)))</f>
        <v>1.1711853145116009</v>
      </c>
      <c r="L1491" s="35" t="str">
        <f ca="1">(IF(K1491&gt;计算结果!B$19,"卖",IF(K1491&lt;计算结果!B$20,"买",'000300'!L1490)))</f>
        <v>买</v>
      </c>
      <c r="M1491" s="4" t="str">
        <f t="shared" ca="1" si="70"/>
        <v/>
      </c>
      <c r="N1491" s="3">
        <f ca="1">IF(L1490="买",E1491/E1490-1,0)-IF(M1491=1,计算结果!B$17,0)</f>
        <v>5.1027800701790582E-3</v>
      </c>
      <c r="O1491" s="2">
        <f t="shared" ca="1" si="71"/>
        <v>3.3701386777934794</v>
      </c>
      <c r="P1491" s="3">
        <f ca="1">1-O1491/MAX(O$2:O1491)</f>
        <v>0.45706458857959698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2">
        <v>474.9999999999996</v>
      </c>
      <c r="J1492" s="32">
        <v>499.9999999999996</v>
      </c>
      <c r="K1492" s="34">
        <f ca="1">IF(ROW()&gt;计算结果!B$18+1,SUM(OFFSET(I1492,0,0,-计算结果!B$18,1))/SUM(OFFSET(J1492,0,0,-计算结果!B$18,1)),SUM(OFFSET(I1492,0,0,-ROW(),1))/SUM(OFFSET(J1492,0,0,-ROW(),1)))</f>
        <v>1.2042793897266877</v>
      </c>
      <c r="L1492" s="35" t="str">
        <f ca="1">(IF(K1492&gt;计算结果!B$19,"卖",IF(K1492&lt;计算结果!B$20,"买",'000300'!L1491)))</f>
        <v>买</v>
      </c>
      <c r="M1492" s="4" t="str">
        <f t="shared" ca="1" si="70"/>
        <v/>
      </c>
      <c r="N1492" s="3">
        <f ca="1">IF(L1491="买",E1492/E1491-1,0)-IF(M1492=1,计算结果!B$17,0)</f>
        <v>2.0934270152368484E-3</v>
      </c>
      <c r="O1492" s="2">
        <f t="shared" ca="1" si="71"/>
        <v>3.3771938171466669</v>
      </c>
      <c r="P1492" s="3">
        <f ca="1">1-O1492/MAX(O$2:O1492)</f>
        <v>0.45592799292180075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2">
        <v>786.00000000000011</v>
      </c>
      <c r="J1493" s="32">
        <v>120.00000000000011</v>
      </c>
      <c r="K1493" s="34">
        <f ca="1">IF(ROW()&gt;计算结果!B$18+1,SUM(OFFSET(I1493,0,0,-计算结果!B$18,1))/SUM(OFFSET(J1493,0,0,-计算结果!B$18,1)),SUM(OFFSET(I1493,0,0,-ROW(),1))/SUM(OFFSET(J1493,0,0,-ROW(),1)))</f>
        <v>1.2029847896888499</v>
      </c>
      <c r="L1493" s="35" t="str">
        <f ca="1">(IF(K1493&gt;计算结果!B$19,"卖",IF(K1493&lt;计算结果!B$20,"买",'000300'!L1492)))</f>
        <v>买</v>
      </c>
      <c r="M1493" s="4" t="str">
        <f t="shared" ca="1" si="70"/>
        <v/>
      </c>
      <c r="N1493" s="3">
        <f ca="1">IF(L1492="买",E1493/E1492-1,0)-IF(M1493=1,计算结果!B$17,0)</f>
        <v>1.3116005028740219E-2</v>
      </c>
      <c r="O1493" s="2">
        <f t="shared" ca="1" si="71"/>
        <v>3.4214891082353929</v>
      </c>
      <c r="P1493" s="3">
        <f ca="1">1-O1493/MAX(O$2:O1493)</f>
        <v>0.44879194174096626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2">
        <v>563.53846153846155</v>
      </c>
      <c r="J1494" s="32">
        <v>341.53846153846155</v>
      </c>
      <c r="K1494" s="34">
        <f ca="1">IF(ROW()&gt;计算结果!B$18+1,SUM(OFFSET(I1494,0,0,-计算结果!B$18,1))/SUM(OFFSET(J1494,0,0,-计算结果!B$18,1)),SUM(OFFSET(I1494,0,0,-ROW(),1))/SUM(OFFSET(J1494,0,0,-ROW(),1)))</f>
        <v>1.1668787799628544</v>
      </c>
      <c r="L1494" s="35" t="str">
        <f ca="1">(IF(K1494&gt;计算结果!B$19,"卖",IF(K1494&lt;计算结果!B$20,"买",'000300'!L1493)))</f>
        <v>买</v>
      </c>
      <c r="M1494" s="4" t="str">
        <f t="shared" ca="1" si="70"/>
        <v/>
      </c>
      <c r="N1494" s="3">
        <f ca="1">IF(L1493="买",E1494/E1493-1,0)-IF(M1494=1,计算结果!B$17,0)</f>
        <v>4.7321241156206284E-3</v>
      </c>
      <c r="O1494" s="2">
        <f t="shared" ca="1" si="71"/>
        <v>3.437680019355807</v>
      </c>
      <c r="P1494" s="3">
        <f ca="1">1-O1494/MAX(O$2:O1494)</f>
        <v>0.44618355679575428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2">
        <v>365.85714285714289</v>
      </c>
      <c r="J1495" s="32">
        <v>562.85714285714289</v>
      </c>
      <c r="K1495" s="34">
        <f ca="1">IF(ROW()&gt;计算结果!B$18+1,SUM(OFFSET(I1495,0,0,-计算结果!B$18,1))/SUM(OFFSET(J1495,0,0,-计算结果!B$18,1)),SUM(OFFSET(I1495,0,0,-ROW(),1))/SUM(OFFSET(J1495,0,0,-ROW(),1)))</f>
        <v>1.1360215564370932</v>
      </c>
      <c r="L1495" s="35" t="str">
        <f ca="1">(IF(K1495&gt;计算结果!B$19,"卖",IF(K1495&lt;计算结果!B$20,"买",'000300'!L1494)))</f>
        <v>买</v>
      </c>
      <c r="M1495" s="4" t="str">
        <f t="shared" ca="1" si="70"/>
        <v/>
      </c>
      <c r="N1495" s="3">
        <f ca="1">IF(L1494="买",E1495/E1494-1,0)-IF(M1495=1,计算结果!B$17,0)</f>
        <v>-3.5607962173835883E-3</v>
      </c>
      <c r="O1495" s="2">
        <f t="shared" ca="1" si="71"/>
        <v>3.4254391413463097</v>
      </c>
      <c r="P1495" s="3">
        <f ca="1">1-O1495/MAX(O$2:O1495)</f>
        <v>0.44815558429184077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2">
        <v>227.05970149253733</v>
      </c>
      <c r="J1496" s="32">
        <v>688.05970149253733</v>
      </c>
      <c r="K1496" s="34">
        <f ca="1">IF(ROW()&gt;计算结果!B$18+1,SUM(OFFSET(I1496,0,0,-计算结果!B$18,1))/SUM(OFFSET(J1496,0,0,-计算结果!B$18,1)),SUM(OFFSET(I1496,0,0,-ROW(),1))/SUM(OFFSET(J1496,0,0,-ROW(),1)))</f>
        <v>1.1250755456625874</v>
      </c>
      <c r="L1496" s="35" t="str">
        <f ca="1">(IF(K1496&gt;计算结果!B$19,"卖",IF(K1496&lt;计算结果!B$20,"买",'000300'!L1495)))</f>
        <v>买</v>
      </c>
      <c r="M1496" s="4" t="str">
        <f t="shared" ca="1" si="70"/>
        <v/>
      </c>
      <c r="N1496" s="3">
        <f ca="1">IF(L1495="买",E1496/E1495-1,0)-IF(M1496=1,计算结果!B$17,0)</f>
        <v>-6.6537168932878643E-3</v>
      </c>
      <c r="O1496" s="2">
        <f t="shared" ca="1" si="71"/>
        <v>3.4026472390646041</v>
      </c>
      <c r="P1496" s="3">
        <f ca="1">1-O1496/MAX(O$2:O1496)</f>
        <v>0.4518274008031048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2">
        <v>828.95472186287191</v>
      </c>
      <c r="J1497" s="32">
        <v>94.954721862871907</v>
      </c>
      <c r="K1497" s="34">
        <f ca="1">IF(ROW()&gt;计算结果!B$18+1,SUM(OFFSET(I1497,0,0,-计算结果!B$18,1))/SUM(OFFSET(J1497,0,0,-计算结果!B$18,1)),SUM(OFFSET(I1497,0,0,-ROW(),1))/SUM(OFFSET(J1497,0,0,-ROW(),1)))</f>
        <v>1.1728266827072651</v>
      </c>
      <c r="L1497" s="35" t="str">
        <f ca="1">(IF(K1497&gt;计算结果!B$19,"卖",IF(K1497&lt;计算结果!B$20,"买",'000300'!L1496)))</f>
        <v>买</v>
      </c>
      <c r="M1497" s="4" t="str">
        <f t="shared" ca="1" si="70"/>
        <v/>
      </c>
      <c r="N1497" s="3">
        <f ca="1">IF(L1496="买",E1497/E1496-1,0)-IF(M1497=1,计算结果!B$17,0)</f>
        <v>1.5193747439256056E-2</v>
      </c>
      <c r="O1497" s="2">
        <f t="shared" ca="1" si="71"/>
        <v>3.4543462018398334</v>
      </c>
      <c r="P1497" s="3">
        <f ca="1">1-O1497/MAX(O$2:O1497)</f>
        <v>0.44349860477778669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2">
        <v>740.23529411764707</v>
      </c>
      <c r="J1498" s="32">
        <v>168.23529411764707</v>
      </c>
      <c r="K1498" s="34">
        <f ca="1">IF(ROW()&gt;计算结果!B$18+1,SUM(OFFSET(I1498,0,0,-计算结果!B$18,1))/SUM(OFFSET(J1498,0,0,-计算结果!B$18,1)),SUM(OFFSET(I1498,0,0,-ROW(),1))/SUM(OFFSET(J1498,0,0,-ROW(),1)))</f>
        <v>1.2010756672660117</v>
      </c>
      <c r="L1498" s="35" t="str">
        <f ca="1">(IF(K1498&gt;计算结果!B$19,"卖",IF(K1498&lt;计算结果!B$20,"买",'000300'!L1497)))</f>
        <v>买</v>
      </c>
      <c r="M1498" s="4" t="str">
        <f t="shared" ca="1" si="70"/>
        <v/>
      </c>
      <c r="N1498" s="3">
        <f ca="1">IF(L1497="买",E1498/E1497-1,0)-IF(M1498=1,计算结果!B$17,0)</f>
        <v>1.9518936487019634E-2</v>
      </c>
      <c r="O1498" s="2">
        <f t="shared" ca="1" si="71"/>
        <v>3.5217713659577226</v>
      </c>
      <c r="P1498" s="3">
        <f ca="1">1-O1498/MAX(O$2:O1498)</f>
        <v>0.43263628938950649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2">
        <v>507.09677419354836</v>
      </c>
      <c r="J1499" s="32">
        <v>387.09677419354836</v>
      </c>
      <c r="K1499" s="34">
        <f ca="1">IF(ROW()&gt;计算结果!B$18+1,SUM(OFFSET(I1499,0,0,-计算结果!B$18,1))/SUM(OFFSET(J1499,0,0,-计算结果!B$18,1)),SUM(OFFSET(I1499,0,0,-ROW(),1))/SUM(OFFSET(J1499,0,0,-ROW(),1)))</f>
        <v>1.2368610801824698</v>
      </c>
      <c r="L1499" s="35" t="str">
        <f ca="1">(IF(K1499&gt;计算结果!B$19,"卖",IF(K1499&lt;计算结果!B$20,"买",'000300'!L1498)))</f>
        <v>买</v>
      </c>
      <c r="M1499" s="4" t="str">
        <f t="shared" ca="1" si="70"/>
        <v/>
      </c>
      <c r="N1499" s="3">
        <f ca="1">IF(L1498="买",E1499/E1498-1,0)-IF(M1499=1,计算结果!B$17,0)</f>
        <v>8.8468770523997264E-4</v>
      </c>
      <c r="O1499" s="2">
        <f t="shared" ca="1" si="71"/>
        <v>3.5248870337858516</v>
      </c>
      <c r="P1499" s="3">
        <f ca="1">1-O1499/MAX(O$2:O1499)</f>
        <v>0.43213434969033004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2">
        <v>430.66666666666657</v>
      </c>
      <c r="J1500" s="32">
        <v>506.66666666666657</v>
      </c>
      <c r="K1500" s="34">
        <f ca="1">IF(ROW()&gt;计算结果!B$18+1,SUM(OFFSET(I1500,0,0,-计算结果!B$18,1))/SUM(OFFSET(J1500,0,0,-计算结果!B$18,1)),SUM(OFFSET(I1500,0,0,-ROW(),1))/SUM(OFFSET(J1500,0,0,-ROW(),1)))</f>
        <v>1.1987612177764615</v>
      </c>
      <c r="L1500" s="35" t="str">
        <f ca="1">(IF(K1500&gt;计算结果!B$19,"卖",IF(K1500&lt;计算结果!B$20,"买",'000300'!L1499)))</f>
        <v>买</v>
      </c>
      <c r="M1500" s="4" t="str">
        <f t="shared" ca="1" si="70"/>
        <v/>
      </c>
      <c r="N1500" s="3">
        <f ca="1">IF(L1499="买",E1500/E1499-1,0)-IF(M1500=1,计算结果!B$17,0)</f>
        <v>4.1948068291453033E-4</v>
      </c>
      <c r="O1500" s="2">
        <f t="shared" ca="1" si="71"/>
        <v>3.5263656558059808</v>
      </c>
      <c r="P1500" s="3">
        <f ca="1">1-O1500/MAX(O$2:O1500)</f>
        <v>0.43189614101953444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2">
        <v>273.84210526315786</v>
      </c>
      <c r="J1501" s="32">
        <v>636.84210526315792</v>
      </c>
      <c r="K1501" s="34">
        <f ca="1">IF(ROW()&gt;计算结果!B$18+1,SUM(OFFSET(I1501,0,0,-计算结果!B$18,1))/SUM(OFFSET(J1501,0,0,-计算结果!B$18,1)),SUM(OFFSET(I1501,0,0,-ROW(),1))/SUM(OFFSET(J1501,0,0,-ROW(),1)))</f>
        <v>1.2028465071826102</v>
      </c>
      <c r="L1501" s="35" t="str">
        <f ca="1">(IF(K1501&gt;计算结果!B$19,"卖",IF(K1501&lt;计算结果!B$20,"买",'000300'!L1500)))</f>
        <v>买</v>
      </c>
      <c r="M1501" s="4" t="str">
        <f t="shared" ca="1" si="70"/>
        <v/>
      </c>
      <c r="N1501" s="3">
        <f ca="1">IF(L1500="买",E1501/E1500-1,0)-IF(M1501=1,计算结果!B$17,0)</f>
        <v>-1.7550900606793873E-2</v>
      </c>
      <c r="O1501" s="2">
        <f t="shared" ca="1" si="71"/>
        <v>3.4644747626777184</v>
      </c>
      <c r="P1501" s="3">
        <f ca="1">1-O1501/MAX(O$2:O1501)</f>
        <v>0.44186687538283664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2">
        <v>284.72727272727269</v>
      </c>
      <c r="J1502" s="32">
        <v>632.72727272727275</v>
      </c>
      <c r="K1502" s="34">
        <f ca="1">IF(ROW()&gt;计算结果!B$18+1,SUM(OFFSET(I1502,0,0,-计算结果!B$18,1))/SUM(OFFSET(J1502,0,0,-计算结果!B$18,1)),SUM(OFFSET(I1502,0,0,-ROW(),1))/SUM(OFFSET(J1502,0,0,-ROW(),1)))</f>
        <v>1.2170398360106118</v>
      </c>
      <c r="L1502" s="35" t="str">
        <f ca="1">(IF(K1502&gt;计算结果!B$19,"卖",IF(K1502&lt;计算结果!B$20,"买",'000300'!L1501)))</f>
        <v>买</v>
      </c>
      <c r="M1502" s="4" t="str">
        <f t="shared" ca="1" si="70"/>
        <v/>
      </c>
      <c r="N1502" s="3">
        <f ca="1">IF(L1501="买",E1502/E1501-1,0)-IF(M1502=1,计算结果!B$17,0)</f>
        <v>-1.0023595690585529E-2</v>
      </c>
      <c r="O1502" s="2">
        <f t="shared" ca="1" si="71"/>
        <v>3.4297482683763998</v>
      </c>
      <c r="P1502" s="3">
        <f ca="1">1-O1502/MAX(O$2:O1502)</f>
        <v>0.44746137616552228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2">
        <v>590.25531914893622</v>
      </c>
      <c r="J1503" s="32">
        <v>304.25531914893622</v>
      </c>
      <c r="K1503" s="34">
        <f ca="1">IF(ROW()&gt;计算结果!B$18+1,SUM(OFFSET(I1503,0,0,-计算结果!B$18,1))/SUM(OFFSET(J1503,0,0,-计算结果!B$18,1)),SUM(OFFSET(I1503,0,0,-ROW(),1))/SUM(OFFSET(J1503,0,0,-ROW(),1)))</f>
        <v>1.2614880909922042</v>
      </c>
      <c r="L1503" s="35" t="str">
        <f ca="1">(IF(K1503&gt;计算结果!B$19,"卖",IF(K1503&lt;计算结果!B$20,"买",'000300'!L1502)))</f>
        <v>买</v>
      </c>
      <c r="M1503" s="4" t="str">
        <f t="shared" ca="1" si="70"/>
        <v/>
      </c>
      <c r="N1503" s="3">
        <f ca="1">IF(L1502="买",E1503/E1502-1,0)-IF(M1503=1,计算结果!B$17,0)</f>
        <v>4.7853962271122708E-3</v>
      </c>
      <c r="O1503" s="2">
        <f t="shared" ca="1" si="71"/>
        <v>3.446160972799833</v>
      </c>
      <c r="P1503" s="3">
        <f ca="1">1-O1503/MAX(O$2:O1503)</f>
        <v>0.4448172599196909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2">
        <v>200.09589041095893</v>
      </c>
      <c r="J1504" s="32">
        <v>741.09589041095887</v>
      </c>
      <c r="K1504" s="34">
        <f ca="1">IF(ROW()&gt;计算结果!B$18+1,SUM(OFFSET(I1504,0,0,-计算结果!B$18,1))/SUM(OFFSET(J1504,0,0,-计算结果!B$18,1)),SUM(OFFSET(I1504,0,0,-ROW(),1))/SUM(OFFSET(J1504,0,0,-ROW(),1)))</f>
        <v>1.2736176099505285</v>
      </c>
      <c r="L1504" s="35" t="str">
        <f ca="1">(IF(K1504&gt;计算结果!B$19,"卖",IF(K1504&lt;计算结果!B$20,"买",'000300'!L1503)))</f>
        <v>买</v>
      </c>
      <c r="M1504" s="4" t="str">
        <f t="shared" ca="1" si="70"/>
        <v/>
      </c>
      <c r="N1504" s="3">
        <f ca="1">IF(L1503="买",E1504/E1503-1,0)-IF(M1504=1,计算结果!B$17,0)</f>
        <v>-1.8069704436517009E-2</v>
      </c>
      <c r="O1504" s="2">
        <f t="shared" ca="1" si="71"/>
        <v>3.3838898625806801</v>
      </c>
      <c r="P1504" s="3">
        <f ca="1">1-O1504/MAX(O$2:O1504)</f>
        <v>0.45484924794119774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2">
        <v>757.1868131868132</v>
      </c>
      <c r="J1505" s="32">
        <v>163.1868131868132</v>
      </c>
      <c r="K1505" s="34">
        <f ca="1">IF(ROW()&gt;计算结果!B$18+1,SUM(OFFSET(I1505,0,0,-计算结果!B$18,1))/SUM(OFFSET(J1505,0,0,-计算结果!B$18,1)),SUM(OFFSET(I1505,0,0,-ROW(),1))/SUM(OFFSET(J1505,0,0,-ROW(),1)))</f>
        <v>1.3495268987616227</v>
      </c>
      <c r="L1505" s="35" t="str">
        <f ca="1">(IF(K1505&gt;计算结果!B$19,"卖",IF(K1505&lt;计算结果!B$20,"买",'000300'!L1504)))</f>
        <v>买</v>
      </c>
      <c r="M1505" s="4" t="str">
        <f t="shared" ca="1" si="70"/>
        <v/>
      </c>
      <c r="N1505" s="3">
        <f ca="1">IF(L1504="买",E1505/E1504-1,0)-IF(M1505=1,计算结果!B$17,0)</f>
        <v>1.3807912708023728E-2</v>
      </c>
      <c r="O1505" s="2">
        <f t="shared" ca="1" si="71"/>
        <v>3.4306143184167608</v>
      </c>
      <c r="P1505" s="3">
        <f ca="1">1-O1505/MAX(O$2:O1505)</f>
        <v>0.44732185394405632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2">
        <v>160.55696202531644</v>
      </c>
      <c r="J1506" s="32">
        <v>764.55696202531647</v>
      </c>
      <c r="K1506" s="34">
        <f ca="1">IF(ROW()&gt;计算结果!B$18+1,SUM(OFFSET(I1506,0,0,-计算结果!B$18,1))/SUM(OFFSET(J1506,0,0,-计算结果!B$18,1)),SUM(OFFSET(I1506,0,0,-ROW(),1))/SUM(OFFSET(J1506,0,0,-ROW(),1)))</f>
        <v>1.2755460987000542</v>
      </c>
      <c r="L1506" s="35" t="str">
        <f ca="1">(IF(K1506&gt;计算结果!B$19,"卖",IF(K1506&lt;计算结果!B$20,"买",'000300'!L1505)))</f>
        <v>买</v>
      </c>
      <c r="M1506" s="4" t="str">
        <f t="shared" ca="1" si="70"/>
        <v/>
      </c>
      <c r="N1506" s="3">
        <f ca="1">IF(L1505="买",E1506/E1505-1,0)-IF(M1506=1,计算结果!B$17,0)</f>
        <v>-1.5731789914414152E-2</v>
      </c>
      <c r="O1506" s="2">
        <f t="shared" ca="1" si="71"/>
        <v>3.3766446146820472</v>
      </c>
      <c r="P1506" s="3">
        <f ca="1">1-O1506/MAX(O$2:O1506)</f>
        <v>0.45601647042809623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2">
        <v>659.61849710982665</v>
      </c>
      <c r="J1507" s="32">
        <v>241.61849710982665</v>
      </c>
      <c r="K1507" s="34">
        <f ca="1">IF(ROW()&gt;计算结果!B$18+1,SUM(OFFSET(I1507,0,0,-计算结果!B$18,1))/SUM(OFFSET(J1507,0,0,-计算结果!B$18,1)),SUM(OFFSET(I1507,0,0,-ROW(),1))/SUM(OFFSET(J1507,0,0,-ROW(),1)))</f>
        <v>1.3020055865473403</v>
      </c>
      <c r="L1507" s="35" t="str">
        <f ca="1">(IF(K1507&gt;计算结果!B$19,"卖",IF(K1507&lt;计算结果!B$20,"买",'000300'!L1506)))</f>
        <v>买</v>
      </c>
      <c r="M1507" s="4" t="str">
        <f t="shared" ca="1" si="70"/>
        <v/>
      </c>
      <c r="N1507" s="3">
        <f ca="1">IF(L1506="买",E1507/E1506-1,0)-IF(M1507=1,计算结果!B$17,0)</f>
        <v>5.8146445215976339E-3</v>
      </c>
      <c r="O1507" s="2">
        <f t="shared" ca="1" si="71"/>
        <v>3.3962786027921905</v>
      </c>
      <c r="P1507" s="3">
        <f ca="1">1-O1507/MAX(O$2:O1507)</f>
        <v>0.45285339957803161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2">
        <v>377.99999999999994</v>
      </c>
      <c r="J1508" s="32">
        <v>525</v>
      </c>
      <c r="K1508" s="34">
        <f ca="1">IF(ROW()&gt;计算结果!B$18+1,SUM(OFFSET(I1508,0,0,-计算结果!B$18,1))/SUM(OFFSET(J1508,0,0,-计算结果!B$18,1)),SUM(OFFSET(I1508,0,0,-ROW(),1))/SUM(OFFSET(J1508,0,0,-ROW(),1)))</f>
        <v>1.2449838590132127</v>
      </c>
      <c r="L1508" s="35" t="str">
        <f ca="1">(IF(K1508&gt;计算结果!B$19,"卖",IF(K1508&lt;计算结果!B$20,"买",'000300'!L1507)))</f>
        <v>买</v>
      </c>
      <c r="M1508" s="4" t="str">
        <f t="shared" ca="1" si="70"/>
        <v/>
      </c>
      <c r="N1508" s="3">
        <f ca="1">IF(L1507="买",E1508/E1507-1,0)-IF(M1508=1,计算结果!B$17,0)</f>
        <v>-2.6681676405374555E-3</v>
      </c>
      <c r="O1508" s="2">
        <f t="shared" ca="1" si="71"/>
        <v>3.3872167621259708</v>
      </c>
      <c r="P1508" s="3">
        <f ca="1">1-O1508/MAX(O$2:O1508)</f>
        <v>0.45431327843190761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2">
        <v>509.99999999999949</v>
      </c>
      <c r="J1509" s="32">
        <v>499.99999999999949</v>
      </c>
      <c r="K1509" s="34">
        <f ca="1">IF(ROW()&gt;计算结果!B$18+1,SUM(OFFSET(I1509,0,0,-计算结果!B$18,1))/SUM(OFFSET(J1509,0,0,-计算结果!B$18,1)),SUM(OFFSET(I1509,0,0,-ROW(),1))/SUM(OFFSET(J1509,0,0,-ROW(),1)))</f>
        <v>1.2051388194616797</v>
      </c>
      <c r="L1509" s="35" t="str">
        <f ca="1">(IF(K1509&gt;计算结果!B$19,"卖",IF(K1509&lt;计算结果!B$20,"买",'000300'!L1508)))</f>
        <v>买</v>
      </c>
      <c r="M1509" s="4" t="str">
        <f t="shared" ca="1" si="70"/>
        <v/>
      </c>
      <c r="N1509" s="3">
        <f ca="1">IF(L1508="买",E1509/E1508-1,0)-IF(M1509=1,计算结果!B$17,0)</f>
        <v>4.9421441734147642E-3</v>
      </c>
      <c r="O1509" s="2">
        <f t="shared" ca="1" si="71"/>
        <v>3.4039568757110046</v>
      </c>
      <c r="P1509" s="3">
        <f ca="1">1-O1509/MAX(O$2:O1509)</f>
        <v>0.45161641598040003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2">
        <v>803.05016722408027</v>
      </c>
      <c r="J1510" s="32">
        <v>115.05016722408027</v>
      </c>
      <c r="K1510" s="34">
        <f ca="1">IF(ROW()&gt;计算结果!B$18+1,SUM(OFFSET(I1510,0,0,-计算结果!B$18,1))/SUM(OFFSET(J1510,0,0,-计算结果!B$18,1)),SUM(OFFSET(I1510,0,0,-ROW(),1))/SUM(OFFSET(J1510,0,0,-ROW(),1)))</f>
        <v>1.2413345465101717</v>
      </c>
      <c r="L1510" s="35" t="str">
        <f ca="1">(IF(K1510&gt;计算结果!B$19,"卖",IF(K1510&lt;计算结果!B$20,"买",'000300'!L1509)))</f>
        <v>买</v>
      </c>
      <c r="M1510" s="4" t="str">
        <f t="shared" ca="1" si="70"/>
        <v/>
      </c>
      <c r="N1510" s="3">
        <f ca="1">IF(L1509="买",E1510/E1509-1,0)-IF(M1510=1,计算结果!B$17,0)</f>
        <v>1.3022190781145193E-2</v>
      </c>
      <c r="O1510" s="2">
        <f t="shared" ca="1" si="71"/>
        <v>3.4482838515573042</v>
      </c>
      <c r="P1510" s="3">
        <f ca="1">1-O1510/MAX(O$2:O1510)</f>
        <v>0.44447526032804863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2">
        <v>405.00000000000011</v>
      </c>
      <c r="J1511" s="32">
        <v>500.00000000000011</v>
      </c>
      <c r="K1511" s="34">
        <f ca="1">IF(ROW()&gt;计算结果!B$18+1,SUM(OFFSET(I1511,0,0,-计算结果!B$18,1))/SUM(OFFSET(J1511,0,0,-计算结果!B$18,1)),SUM(OFFSET(I1511,0,0,-ROW(),1))/SUM(OFFSET(J1511,0,0,-ROW(),1)))</f>
        <v>1.243733666835797</v>
      </c>
      <c r="L1511" s="35" t="str">
        <f ca="1">(IF(K1511&gt;计算结果!B$19,"卖",IF(K1511&lt;计算结果!B$20,"买",'000300'!L1510)))</f>
        <v>买</v>
      </c>
      <c r="M1511" s="4" t="str">
        <f t="shared" ca="1" si="70"/>
        <v/>
      </c>
      <c r="N1511" s="3">
        <f ca="1">IF(L1510="买",E1511/E1510-1,0)-IF(M1511=1,计算结果!B$17,0)</f>
        <v>-4.156291252798594E-3</v>
      </c>
      <c r="O1511" s="2">
        <f t="shared" ca="1" si="71"/>
        <v>3.4339517795479098</v>
      </c>
      <c r="P1511" s="3">
        <f ca="1">1-O1511/MAX(O$2:O1511)</f>
        <v>0.44678418294426037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2">
        <v>643.45945945945948</v>
      </c>
      <c r="J1512" s="32">
        <v>259.45945945945948</v>
      </c>
      <c r="K1512" s="34">
        <f ca="1">IF(ROW()&gt;计算结果!B$18+1,SUM(OFFSET(I1512,0,0,-计算结果!B$18,1))/SUM(OFFSET(J1512,0,0,-计算结果!B$18,1)),SUM(OFFSET(I1512,0,0,-ROW(),1))/SUM(OFFSET(J1512,0,0,-ROW(),1)))</f>
        <v>1.2628714787223916</v>
      </c>
      <c r="L1512" s="35" t="str">
        <f ca="1">(IF(K1512&gt;计算结果!B$19,"卖",IF(K1512&lt;计算结果!B$20,"买",'000300'!L1511)))</f>
        <v>买</v>
      </c>
      <c r="M1512" s="4" t="str">
        <f t="shared" ca="1" si="70"/>
        <v/>
      </c>
      <c r="N1512" s="3">
        <f ca="1">IF(L1511="买",E1512/E1511-1,0)-IF(M1512=1,计算结果!B$17,0)</f>
        <v>1.3262142611091932E-2</v>
      </c>
      <c r="O1512" s="2">
        <f t="shared" ca="1" si="71"/>
        <v>3.4794933377678872</v>
      </c>
      <c r="P1512" s="3">
        <f ca="1">1-O1512/MAX(O$2:O1512)</f>
        <v>0.43944735588375539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2">
        <v>446.33333333333297</v>
      </c>
      <c r="J1513" s="32">
        <v>433.33333333333297</v>
      </c>
      <c r="K1513" s="34">
        <f ca="1">IF(ROW()&gt;计算结果!B$18+1,SUM(OFFSET(I1513,0,0,-计算结果!B$18,1))/SUM(OFFSET(J1513,0,0,-计算结果!B$18,1)),SUM(OFFSET(I1513,0,0,-ROW(),1))/SUM(OFFSET(J1513,0,0,-ROW(),1)))</f>
        <v>1.3054672231536693</v>
      </c>
      <c r="L1513" s="35" t="str">
        <f ca="1">(IF(K1513&gt;计算结果!B$19,"卖",IF(K1513&lt;计算结果!B$20,"买",'000300'!L1512)))</f>
        <v>买</v>
      </c>
      <c r="M1513" s="4" t="str">
        <f t="shared" ca="1" si="70"/>
        <v/>
      </c>
      <c r="N1513" s="3">
        <f ca="1">IF(L1512="买",E1513/E1512-1,0)-IF(M1513=1,计算结果!B$17,0)</f>
        <v>-1.1868337340035229E-3</v>
      </c>
      <c r="O1513" s="2">
        <f t="shared" ca="1" si="71"/>
        <v>3.4753637576973837</v>
      </c>
      <c r="P1513" s="3">
        <f ca="1">1-O1513/MAX(O$2:O1513)</f>
        <v>0.44011263867147743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2">
        <v>251.95238095238093</v>
      </c>
      <c r="J1514" s="32">
        <v>680.95238095238096</v>
      </c>
      <c r="K1514" s="34">
        <f ca="1">IF(ROW()&gt;计算结果!B$18+1,SUM(OFFSET(I1514,0,0,-计算结果!B$18,1))/SUM(OFFSET(J1514,0,0,-计算结果!B$18,1)),SUM(OFFSET(I1514,0,0,-ROW(),1))/SUM(OFFSET(J1514,0,0,-ROW(),1)))</f>
        <v>1.2856099113849717</v>
      </c>
      <c r="L1514" s="35" t="str">
        <f ca="1">(IF(K1514&gt;计算结果!B$19,"卖",IF(K1514&lt;计算结果!B$20,"买",'000300'!L1513)))</f>
        <v>买</v>
      </c>
      <c r="M1514" s="4" t="str">
        <f t="shared" ca="1" si="70"/>
        <v/>
      </c>
      <c r="N1514" s="3">
        <f ca="1">IF(L1513="买",E1514/E1513-1,0)-IF(M1514=1,计算结果!B$17,0)</f>
        <v>-9.9040591751581308E-3</v>
      </c>
      <c r="O1514" s="2">
        <f t="shared" ca="1" si="71"/>
        <v>3.440943549385949</v>
      </c>
      <c r="P1514" s="3">
        <f ca="1">1-O1514/MAX(O$2:O1514)</f>
        <v>0.4456577962294983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2">
        <v>319.00000000000006</v>
      </c>
      <c r="J1515" s="32">
        <v>580</v>
      </c>
      <c r="K1515" s="34">
        <f ca="1">IF(ROW()&gt;计算结果!B$18+1,SUM(OFFSET(I1515,0,0,-计算结果!B$18,1))/SUM(OFFSET(J1515,0,0,-计算结果!B$18,1)),SUM(OFFSET(I1515,0,0,-ROW(),1))/SUM(OFFSET(J1515,0,0,-ROW(),1)))</f>
        <v>1.2482313352343755</v>
      </c>
      <c r="L1515" s="35" t="str">
        <f ca="1">(IF(K1515&gt;计算结果!B$19,"卖",IF(K1515&lt;计算结果!B$20,"买",'000300'!L1514)))</f>
        <v>买</v>
      </c>
      <c r="M1515" s="4" t="str">
        <f t="shared" ca="1" si="70"/>
        <v/>
      </c>
      <c r="N1515" s="3">
        <f ca="1">IF(L1514="买",E1515/E1514-1,0)-IF(M1515=1,计算结果!B$17,0)</f>
        <v>-5.8318344495666974E-4</v>
      </c>
      <c r="O1515" s="2">
        <f t="shared" ca="1" si="71"/>
        <v>3.4389368480729168</v>
      </c>
      <c r="P1515" s="3">
        <f ca="1">1-O1515/MAX(O$2:O1515)</f>
        <v>0.44598107942557796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2">
        <v>244.6875</v>
      </c>
      <c r="J1516" s="32">
        <v>679.6875</v>
      </c>
      <c r="K1516" s="34">
        <f ca="1">IF(ROW()&gt;计算结果!B$18+1,SUM(OFFSET(I1516,0,0,-计算结果!B$18,1))/SUM(OFFSET(J1516,0,0,-计算结果!B$18,1)),SUM(OFFSET(I1516,0,0,-ROW(),1))/SUM(OFFSET(J1516,0,0,-ROW(),1)))</f>
        <v>1.2328356147112671</v>
      </c>
      <c r="L1516" s="35" t="str">
        <f ca="1">(IF(K1516&gt;计算结果!B$19,"卖",IF(K1516&lt;计算结果!B$20,"买",'000300'!L1515)))</f>
        <v>买</v>
      </c>
      <c r="M1516" s="4" t="str">
        <f t="shared" ca="1" si="70"/>
        <v/>
      </c>
      <c r="N1516" s="3">
        <f ca="1">IF(L1515="买",E1516/E1515-1,0)-IF(M1516=1,计算结果!B$17,0)</f>
        <v>-1.0070391390874955E-2</v>
      </c>
      <c r="O1516" s="2">
        <f t="shared" ca="1" si="71"/>
        <v>3.4043054080443205</v>
      </c>
      <c r="P1516" s="3">
        <f ca="1">1-O1516/MAX(O$2:O1516)</f>
        <v>0.45156026679371253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2">
        <v>788.98027613412228</v>
      </c>
      <c r="J1517" s="32">
        <v>129.98027613412228</v>
      </c>
      <c r="K1517" s="34">
        <f ca="1">IF(ROW()&gt;计算结果!B$18+1,SUM(OFFSET(I1517,0,0,-计算结果!B$18,1))/SUM(OFFSET(J1517,0,0,-计算结果!B$18,1)),SUM(OFFSET(I1517,0,0,-ROW(),1))/SUM(OFFSET(J1517,0,0,-ROW(),1)))</f>
        <v>1.3059504182935764</v>
      </c>
      <c r="L1517" s="35" t="str">
        <f ca="1">(IF(K1517&gt;计算结果!B$19,"卖",IF(K1517&lt;计算结果!B$20,"买",'000300'!L1516)))</f>
        <v>买</v>
      </c>
      <c r="M1517" s="4" t="str">
        <f t="shared" ca="1" si="70"/>
        <v/>
      </c>
      <c r="N1517" s="3">
        <f ca="1">IF(L1516="买",E1517/E1516-1,0)-IF(M1517=1,计算结果!B$17,0)</f>
        <v>1.5338365458894554E-2</v>
      </c>
      <c r="O1517" s="2">
        <f t="shared" ca="1" si="71"/>
        <v>3.4565218885265954</v>
      </c>
      <c r="P1517" s="3">
        <f ca="1">1-O1517/MAX(O$2:O1517)</f>
        <v>0.44314809773361585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2">
        <v>553.63157894736833</v>
      </c>
      <c r="J1518" s="32">
        <v>352.63157894736833</v>
      </c>
      <c r="K1518" s="34">
        <f ca="1">IF(ROW()&gt;计算结果!B$18+1,SUM(OFFSET(I1518,0,0,-计算结果!B$18,1))/SUM(OFFSET(J1518,0,0,-计算结果!B$18,1)),SUM(OFFSET(I1518,0,0,-ROW(),1))/SUM(OFFSET(J1518,0,0,-ROW(),1)))</f>
        <v>1.3670203857711036</v>
      </c>
      <c r="L1518" s="35" t="str">
        <f ca="1">(IF(K1518&gt;计算结果!B$19,"卖",IF(K1518&lt;计算结果!B$20,"买",'000300'!L1517)))</f>
        <v>买</v>
      </c>
      <c r="M1518" s="4" t="str">
        <f t="shared" ca="1" si="70"/>
        <v/>
      </c>
      <c r="N1518" s="3">
        <f ca="1">IF(L1517="买",E1518/E1517-1,0)-IF(M1518=1,计算结果!B$17,0)</f>
        <v>1.1714990237508216E-2</v>
      </c>
      <c r="O1518" s="2">
        <f t="shared" ca="1" si="71"/>
        <v>3.497015008706418</v>
      </c>
      <c r="P1518" s="3">
        <f ca="1">1-O1518/MAX(O$2:O1518)</f>
        <v>0.43662458313482733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2">
        <v>578.75308641975312</v>
      </c>
      <c r="J1519" s="32">
        <v>319.75308641975312</v>
      </c>
      <c r="K1519" s="34">
        <f ca="1">IF(ROW()&gt;计算结果!B$18+1,SUM(OFFSET(I1519,0,0,-计算结果!B$18,1))/SUM(OFFSET(J1519,0,0,-计算结果!B$18,1)),SUM(OFFSET(I1519,0,0,-ROW(),1))/SUM(OFFSET(J1519,0,0,-ROW(),1)))</f>
        <v>1.3668593091860797</v>
      </c>
      <c r="L1519" s="35" t="str">
        <f ca="1">(IF(K1519&gt;计算结果!B$19,"卖",IF(K1519&lt;计算结果!B$20,"买",'000300'!L1518)))</f>
        <v>买</v>
      </c>
      <c r="M1519" s="4" t="str">
        <f t="shared" ca="1" si="70"/>
        <v/>
      </c>
      <c r="N1519" s="3">
        <f ca="1">IF(L1518="买",E1519/E1518-1,0)-IF(M1519=1,计算结果!B$17,0)</f>
        <v>4.0319292554973352E-3</v>
      </c>
      <c r="O1519" s="2">
        <f t="shared" ca="1" si="71"/>
        <v>3.5111147258269346</v>
      </c>
      <c r="P1519" s="3">
        <f ca="1">1-O1519/MAX(O$2:O1519)</f>
        <v>0.43435309330974059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2">
        <v>665.67605633802816</v>
      </c>
      <c r="J1520" s="32">
        <v>212.67605633802816</v>
      </c>
      <c r="K1520" s="34">
        <f ca="1">IF(ROW()&gt;计算结果!B$18+1,SUM(OFFSET(I1520,0,0,-计算结果!B$18,1))/SUM(OFFSET(J1520,0,0,-计算结果!B$18,1)),SUM(OFFSET(I1520,0,0,-ROW(),1))/SUM(OFFSET(J1520,0,0,-ROW(),1)))</f>
        <v>1.3410246507621209</v>
      </c>
      <c r="L1520" s="35" t="str">
        <f ca="1">(IF(K1520&gt;计算结果!B$19,"卖",IF(K1520&lt;计算结果!B$20,"买",'000300'!L1519)))</f>
        <v>买</v>
      </c>
      <c r="M1520" s="4" t="str">
        <f t="shared" ca="1" si="70"/>
        <v/>
      </c>
      <c r="N1520" s="3">
        <f ca="1">IF(L1519="买",E1520/E1519-1,0)-IF(M1520=1,计算结果!B$17,0)</f>
        <v>8.7052779131397973E-3</v>
      </c>
      <c r="O1520" s="2">
        <f t="shared" ca="1" si="71"/>
        <v>3.5416799553001757</v>
      </c>
      <c r="P1520" s="3">
        <f ca="1">1-O1520/MAX(O$2:O1520)</f>
        <v>0.42942897978629402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2">
        <v>274.44827586206895</v>
      </c>
      <c r="J1521" s="32">
        <v>653.44827586206895</v>
      </c>
      <c r="K1521" s="34">
        <f ca="1">IF(ROW()&gt;计算结果!B$18+1,SUM(OFFSET(I1521,0,0,-计算结果!B$18,1))/SUM(OFFSET(J1521,0,0,-计算结果!B$18,1)),SUM(OFFSET(I1521,0,0,-ROW(),1))/SUM(OFFSET(J1521,0,0,-ROW(),1)))</f>
        <v>1.3663926886284097</v>
      </c>
      <c r="L1521" s="35" t="str">
        <f ca="1">(IF(K1521&gt;计算结果!B$19,"卖",IF(K1521&lt;计算结果!B$20,"买",'000300'!L1520)))</f>
        <v>买</v>
      </c>
      <c r="M1521" s="4" t="str">
        <f t="shared" ca="1" si="70"/>
        <v/>
      </c>
      <c r="N1521" s="3">
        <f ca="1">IF(L1520="买",E1521/E1520-1,0)-IF(M1521=1,计算结果!B$17,0)</f>
        <v>-5.9432926974736233E-3</v>
      </c>
      <c r="O1521" s="2">
        <f t="shared" ca="1" si="71"/>
        <v>3.5206307146850513</v>
      </c>
      <c r="P1521" s="3">
        <f ca="1">1-O1521/MAX(O$2:O1521)</f>
        <v>0.4328200503641203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2">
        <v>483.00000000000023</v>
      </c>
      <c r="J1522" s="32">
        <v>420.00000000000023</v>
      </c>
      <c r="K1522" s="34">
        <f ca="1">IF(ROW()&gt;计算结果!B$18+1,SUM(OFFSET(I1522,0,0,-计算结果!B$18,1))/SUM(OFFSET(J1522,0,0,-计算结果!B$18,1)),SUM(OFFSET(I1522,0,0,-ROW(),1))/SUM(OFFSET(J1522,0,0,-ROW(),1)))</f>
        <v>1.3381818274833033</v>
      </c>
      <c r="L1522" s="35" t="str">
        <f ca="1">(IF(K1522&gt;计算结果!B$19,"卖",IF(K1522&lt;计算结果!B$20,"买",'000300'!L1521)))</f>
        <v>买</v>
      </c>
      <c r="M1522" s="4" t="str">
        <f t="shared" ca="1" si="70"/>
        <v/>
      </c>
      <c r="N1522" s="3">
        <f ca="1">IF(L1521="买",E1522/E1521-1,0)-IF(M1522=1,计算结果!B$17,0)</f>
        <v>-1.99794205968018E-3</v>
      </c>
      <c r="O1522" s="2">
        <f t="shared" ca="1" si="71"/>
        <v>3.51359669850358</v>
      </c>
      <c r="P1522" s="3">
        <f ca="1">1-O1522/MAX(O$2:O1522)</f>
        <v>0.4339532430409051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2">
        <v>711.06949806949808</v>
      </c>
      <c r="J1523" s="32">
        <v>198.06949806949808</v>
      </c>
      <c r="K1523" s="34">
        <f ca="1">IF(ROW()&gt;计算结果!B$18+1,SUM(OFFSET(I1523,0,0,-计算结果!B$18,1))/SUM(OFFSET(J1523,0,0,-计算结果!B$18,1)),SUM(OFFSET(I1523,0,0,-ROW(),1))/SUM(OFFSET(J1523,0,0,-ROW(),1)))</f>
        <v>1.3973590893866732</v>
      </c>
      <c r="L1523" s="35" t="str">
        <f ca="1">(IF(K1523&gt;计算结果!B$19,"卖",IF(K1523&lt;计算结果!B$20,"买",'000300'!L1522)))</f>
        <v>买</v>
      </c>
      <c r="M1523" s="4" t="str">
        <f t="shared" ca="1" si="70"/>
        <v/>
      </c>
      <c r="N1523" s="3">
        <f ca="1">IF(L1522="买",E1523/E1522-1,0)-IF(M1523=1,计算结果!B$17,0)</f>
        <v>1.3604787827231846E-2</v>
      </c>
      <c r="O1523" s="2">
        <f t="shared" ca="1" si="71"/>
        <v>3.5613984360971833</v>
      </c>
      <c r="P1523" s="3">
        <f ca="1">1-O1523/MAX(O$2:O1523)</f>
        <v>0.42625229701218392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2">
        <v>327.52173913043481</v>
      </c>
      <c r="J1524" s="32">
        <v>606.52173913043475</v>
      </c>
      <c r="K1524" s="34">
        <f ca="1">IF(ROW()&gt;计算结果!B$18+1,SUM(OFFSET(I1524,0,0,-计算结果!B$18,1))/SUM(OFFSET(J1524,0,0,-计算结果!B$18,1)),SUM(OFFSET(I1524,0,0,-ROW(),1))/SUM(OFFSET(J1524,0,0,-ROW(),1)))</f>
        <v>1.4039809186261072</v>
      </c>
      <c r="L1524" s="35" t="str">
        <f ca="1">(IF(K1524&gt;计算结果!B$19,"卖",IF(K1524&lt;计算结果!B$20,"买",'000300'!L1523)))</f>
        <v>买</v>
      </c>
      <c r="M1524" s="4" t="str">
        <f t="shared" ca="1" si="70"/>
        <v/>
      </c>
      <c r="N1524" s="3">
        <f ca="1">IF(L1523="买",E1524/E1523-1,0)-IF(M1524=1,计算结果!B$17,0)</f>
        <v>-5.4774127157825037E-3</v>
      </c>
      <c r="O1524" s="2">
        <f t="shared" ca="1" si="71"/>
        <v>3.5418911870173369</v>
      </c>
      <c r="P1524" s="3">
        <f ca="1">1-O1524/MAX(O$2:O1524)</f>
        <v>0.42939494997618044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2">
        <v>479.99999999999955</v>
      </c>
      <c r="J1525" s="32">
        <v>499.99999999999955</v>
      </c>
      <c r="K1525" s="34">
        <f ca="1">IF(ROW()&gt;计算结果!B$18+1,SUM(OFFSET(I1525,0,0,-计算结果!B$18,1))/SUM(OFFSET(J1525,0,0,-计算结果!B$18,1)),SUM(OFFSET(I1525,0,0,-ROW(),1))/SUM(OFFSET(J1525,0,0,-ROW(),1)))</f>
        <v>1.3505358846390076</v>
      </c>
      <c r="L1525" s="35" t="str">
        <f ca="1">(IF(K1525&gt;计算结果!B$19,"卖",IF(K1525&lt;计算结果!B$20,"买",'000300'!L1524)))</f>
        <v>买</v>
      </c>
      <c r="M1525" s="4" t="str">
        <f t="shared" ca="1" si="70"/>
        <v/>
      </c>
      <c r="N1525" s="3">
        <f ca="1">IF(L1524="买",E1525/E1524-1,0)-IF(M1525=1,计算结果!B$17,0)</f>
        <v>1.6042653180501354E-3</v>
      </c>
      <c r="O1525" s="2">
        <f t="shared" ca="1" si="71"/>
        <v>3.5475733202089761</v>
      </c>
      <c r="P1525" s="3">
        <f ca="1">1-O1525/MAX(O$2:O1525)</f>
        <v>0.42847954808412292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2">
        <v>494.30769230769232</v>
      </c>
      <c r="J1526" s="32">
        <v>392.30769230769232</v>
      </c>
      <c r="K1526" s="34">
        <f ca="1">IF(ROW()&gt;计算结果!B$18+1,SUM(OFFSET(I1526,0,0,-计算结果!B$18,1))/SUM(OFFSET(J1526,0,0,-计算结果!B$18,1)),SUM(OFFSET(I1526,0,0,-ROW(),1))/SUM(OFFSET(J1526,0,0,-ROW(),1)))</f>
        <v>1.3180156606446798</v>
      </c>
      <c r="L1526" s="35" t="str">
        <f ca="1">(IF(K1526&gt;计算结果!B$19,"卖",IF(K1526&lt;计算结果!B$20,"买",'000300'!L1525)))</f>
        <v>买</v>
      </c>
      <c r="M1526" s="4" t="str">
        <f t="shared" ca="1" si="70"/>
        <v/>
      </c>
      <c r="N1526" s="3">
        <f ca="1">IF(L1525="买",E1526/E1525-1,0)-IF(M1526=1,计算结果!B$17,0)</f>
        <v>1.4885648448625943E-4</v>
      </c>
      <c r="O1526" s="2">
        <f t="shared" ca="1" si="71"/>
        <v>3.5481013995018795</v>
      </c>
      <c r="P1526" s="3">
        <f ca="1">1-O1526/MAX(O$2:O1526)</f>
        <v>0.42839447355883875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2">
        <v>231.30303030303037</v>
      </c>
      <c r="J1527" s="32">
        <v>680.30303030303037</v>
      </c>
      <c r="K1527" s="34">
        <f ca="1">IF(ROW()&gt;计算结果!B$18+1,SUM(OFFSET(I1527,0,0,-计算结果!B$18,1))/SUM(OFFSET(J1527,0,0,-计算结果!B$18,1)),SUM(OFFSET(I1527,0,0,-ROW(),1))/SUM(OFFSET(J1527,0,0,-ROW(),1)))</f>
        <v>1.2660222979205356</v>
      </c>
      <c r="L1527" s="35" t="str">
        <f ca="1">(IF(K1527&gt;计算结果!B$19,"卖",IF(K1527&lt;计算结果!B$20,"买",'000300'!L1526)))</f>
        <v>买</v>
      </c>
      <c r="M1527" s="4" t="str">
        <f t="shared" ca="1" si="70"/>
        <v/>
      </c>
      <c r="N1527" s="3">
        <f ca="1">IF(L1526="买",E1527/E1526-1,0)-IF(M1527=1,计算结果!B$17,0)</f>
        <v>-1.8940656776129439E-2</v>
      </c>
      <c r="O1527" s="2">
        <f t="shared" ca="1" si="71"/>
        <v>3.4808980286870099</v>
      </c>
      <c r="P1527" s="3">
        <f ca="1">1-O1527/MAX(O$2:O1527)</f>
        <v>0.43922105764649955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2">
        <v>577.61797752808991</v>
      </c>
      <c r="J1528" s="32">
        <v>305.61797752808991</v>
      </c>
      <c r="K1528" s="34">
        <f ca="1">IF(ROW()&gt;计算结果!B$18+1,SUM(OFFSET(I1528,0,0,-计算结果!B$18,1))/SUM(OFFSET(J1528,0,0,-计算结果!B$18,1)),SUM(OFFSET(I1528,0,0,-ROW(),1))/SUM(OFFSET(J1528,0,0,-ROW(),1)))</f>
        <v>1.244786127479161</v>
      </c>
      <c r="L1528" s="35" t="str">
        <f ca="1">(IF(K1528&gt;计算结果!B$19,"卖",IF(K1528&lt;计算结果!B$20,"买",'000300'!L1527)))</f>
        <v>买</v>
      </c>
      <c r="M1528" s="4" t="str">
        <f t="shared" ca="1" si="70"/>
        <v/>
      </c>
      <c r="N1528" s="3">
        <f ca="1">IF(L1527="买",E1528/E1527-1,0)-IF(M1528=1,计算结果!B$17,0)</f>
        <v>-1.5170777441619876E-5</v>
      </c>
      <c r="O1528" s="2">
        <f t="shared" ca="1" si="71"/>
        <v>3.4808452207577196</v>
      </c>
      <c r="P1528" s="3">
        <f ca="1">1-O1528/MAX(O$2:O1528)</f>
        <v>0.439229565099028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2">
        <v>610.03846153846155</v>
      </c>
      <c r="J1529" s="32">
        <v>299.03846153846155</v>
      </c>
      <c r="K1529" s="34">
        <f ca="1">IF(ROW()&gt;计算结果!B$18+1,SUM(OFFSET(I1529,0,0,-计算结果!B$18,1))/SUM(OFFSET(J1529,0,0,-计算结果!B$18,1)),SUM(OFFSET(I1529,0,0,-ROW(),1))/SUM(OFFSET(J1529,0,0,-ROW(),1)))</f>
        <v>1.2600265496250851</v>
      </c>
      <c r="L1529" s="35" t="str">
        <f ca="1">(IF(K1529&gt;计算结果!B$19,"卖",IF(K1529&lt;计算结果!B$20,"买",'000300'!L1528)))</f>
        <v>买</v>
      </c>
      <c r="M1529" s="4" t="str">
        <f t="shared" ca="1" si="70"/>
        <v/>
      </c>
      <c r="N1529" s="3">
        <f ca="1">IF(L1528="买",E1529/E1528-1,0)-IF(M1529=1,计算结果!B$17,0)</f>
        <v>6.5569094837001352E-3</v>
      </c>
      <c r="O1529" s="2">
        <f t="shared" ca="1" si="71"/>
        <v>3.5036688077969984</v>
      </c>
      <c r="P1529" s="3">
        <f ca="1">1-O1529/MAX(O$2:O1529)</f>
        <v>0.43555264411624717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2">
        <v>320.38095238095235</v>
      </c>
      <c r="J1530" s="32">
        <v>552.38095238095229</v>
      </c>
      <c r="K1530" s="34">
        <f ca="1">IF(ROW()&gt;计算结果!B$18+1,SUM(OFFSET(I1530,0,0,-计算结果!B$18,1))/SUM(OFFSET(J1530,0,0,-计算结果!B$18,1)),SUM(OFFSET(I1530,0,0,-ROW(),1))/SUM(OFFSET(J1530,0,0,-ROW(),1)))</f>
        <v>1.2641706726367667</v>
      </c>
      <c r="L1530" s="35" t="str">
        <f ca="1">(IF(K1530&gt;计算结果!B$19,"卖",IF(K1530&lt;计算结果!B$20,"买",'000300'!L1529)))</f>
        <v>买</v>
      </c>
      <c r="M1530" s="4" t="str">
        <f t="shared" ca="1" si="70"/>
        <v/>
      </c>
      <c r="N1530" s="3">
        <f ca="1">IF(L1529="买",E1530/E1529-1,0)-IF(M1530=1,计算结果!B$17,0)</f>
        <v>-5.254162182692812E-3</v>
      </c>
      <c r="O1530" s="2">
        <f t="shared" ca="1" si="71"/>
        <v>3.4852599636463908</v>
      </c>
      <c r="P1530" s="3">
        <f ca="1">1-O1530/MAX(O$2:O1530)</f>
        <v>0.4385183420676525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2">
        <v>164.43589743589743</v>
      </c>
      <c r="J1531" s="32">
        <v>747.43589743589746</v>
      </c>
      <c r="K1531" s="34">
        <f ca="1">IF(ROW()&gt;计算结果!B$18+1,SUM(OFFSET(I1531,0,0,-计算结果!B$18,1))/SUM(OFFSET(J1531,0,0,-计算结果!B$18,1)),SUM(OFFSET(I1531,0,0,-ROW(),1))/SUM(OFFSET(J1531,0,0,-ROW(),1)))</f>
        <v>1.186959873994109</v>
      </c>
      <c r="L1531" s="35" t="str">
        <f ca="1">(IF(K1531&gt;计算结果!B$19,"卖",IF(K1531&lt;计算结果!B$20,"买",'000300'!L1530)))</f>
        <v>买</v>
      </c>
      <c r="M1531" s="4" t="str">
        <f t="shared" ca="1" si="70"/>
        <v/>
      </c>
      <c r="N1531" s="3">
        <f ca="1">IF(L1530="买",E1531/E1530-1,0)-IF(M1531=1,计算结果!B$17,0)</f>
        <v>-1.526391388934345E-2</v>
      </c>
      <c r="O1531" s="2">
        <f t="shared" ca="1" si="71"/>
        <v>3.432061255679316</v>
      </c>
      <c r="P1531" s="3">
        <f ca="1">1-O1531/MAX(O$2:O1531)</f>
        <v>0.44708874974477764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2">
        <v>231.81818181818184</v>
      </c>
      <c r="J1532" s="32">
        <v>681.81818181818187</v>
      </c>
      <c r="K1532" s="34">
        <f ca="1">IF(ROW()&gt;计算结果!B$18+1,SUM(OFFSET(I1532,0,0,-计算结果!B$18,1))/SUM(OFFSET(J1532,0,0,-计算结果!B$18,1)),SUM(OFFSET(I1532,0,0,-ROW(),1))/SUM(OFFSET(J1532,0,0,-ROW(),1)))</f>
        <v>1.1446414671625171</v>
      </c>
      <c r="L1532" s="35" t="str">
        <f ca="1">(IF(K1532&gt;计算结果!B$19,"卖",IF(K1532&lt;计算结果!B$20,"买",'000300'!L1531)))</f>
        <v>买</v>
      </c>
      <c r="M1532" s="4" t="str">
        <f t="shared" ca="1" si="70"/>
        <v/>
      </c>
      <c r="N1532" s="3">
        <f ca="1">IF(L1531="买",E1532/E1531-1,0)-IF(M1532=1,计算结果!B$17,0)</f>
        <v>-5.7269115606065624E-3</v>
      </c>
      <c r="O1532" s="2">
        <f t="shared" ca="1" si="71"/>
        <v>3.412406144397456</v>
      </c>
      <c r="P1532" s="3">
        <f ca="1">1-O1532/MAX(O$2:O1532)</f>
        <v>0.45025522357585379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2">
        <v>254.35483870967741</v>
      </c>
      <c r="J1533" s="32">
        <v>669.35483870967744</v>
      </c>
      <c r="K1533" s="34">
        <f ca="1">IF(ROW()&gt;计算结果!B$18+1,SUM(OFFSET(I1533,0,0,-计算结果!B$18,1))/SUM(OFFSET(J1533,0,0,-计算结果!B$18,1)),SUM(OFFSET(I1533,0,0,-ROW(),1))/SUM(OFFSET(J1533,0,0,-ROW(),1)))</f>
        <v>1.0859932187221919</v>
      </c>
      <c r="L1533" s="35" t="str">
        <f ca="1">(IF(K1533&gt;计算结果!B$19,"卖",IF(K1533&lt;计算结果!B$20,"买",'000300'!L1532)))</f>
        <v>买</v>
      </c>
      <c r="M1533" s="4" t="str">
        <f t="shared" ca="1" si="70"/>
        <v/>
      </c>
      <c r="N1533" s="3">
        <f ca="1">IF(L1532="买",E1533/E1532-1,0)-IF(M1533=1,计算结果!B$17,0)</f>
        <v>-6.6419887587589876E-3</v>
      </c>
      <c r="O1533" s="2">
        <f t="shared" ca="1" si="71"/>
        <v>3.3897409811460482</v>
      </c>
      <c r="P1533" s="3">
        <f ca="1">1-O1533/MAX(O$2:O1533)</f>
        <v>0.45390662220104938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2">
        <v>75.857142857142861</v>
      </c>
      <c r="J1534" s="32">
        <v>842.85714285714289</v>
      </c>
      <c r="K1534" s="34">
        <f ca="1">IF(ROW()&gt;计算结果!B$18+1,SUM(OFFSET(I1534,0,0,-计算结果!B$18,1))/SUM(OFFSET(J1534,0,0,-计算结果!B$18,1)),SUM(OFFSET(I1534,0,0,-ROW(),1))/SUM(OFFSET(J1534,0,0,-ROW(),1)))</f>
        <v>1.0584946369357158</v>
      </c>
      <c r="L1534" s="35" t="str">
        <f ca="1">(IF(K1534&gt;计算结果!B$19,"卖",IF(K1534&lt;计算结果!B$20,"买",'000300'!L1533)))</f>
        <v>买</v>
      </c>
      <c r="M1534" s="4" t="str">
        <f t="shared" ca="1" si="70"/>
        <v/>
      </c>
      <c r="N1534" s="3">
        <f ca="1">IF(L1533="买",E1534/E1533-1,0)-IF(M1534=1,计算结果!B$17,0)</f>
        <v>-1.4868359557563382E-2</v>
      </c>
      <c r="O1534" s="2">
        <f t="shared" ca="1" si="71"/>
        <v>3.339341093431361</v>
      </c>
      <c r="P1534" s="3">
        <f ca="1">1-O1534/MAX(O$2:O1534)</f>
        <v>0.46202613489416855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2">
        <v>789.97649186256785</v>
      </c>
      <c r="J1535" s="32">
        <v>120.97649186256785</v>
      </c>
      <c r="K1535" s="34">
        <f ca="1">IF(ROW()&gt;计算结果!B$18+1,SUM(OFFSET(I1535,0,0,-计算结果!B$18,1))/SUM(OFFSET(J1535,0,0,-计算结果!B$18,1)),SUM(OFFSET(I1535,0,0,-ROW(),1))/SUM(OFFSET(J1535,0,0,-ROW(),1)))</f>
        <v>1.0564210722131329</v>
      </c>
      <c r="L1535" s="35" t="str">
        <f ca="1">(IF(K1535&gt;计算结果!B$19,"卖",IF(K1535&lt;计算结果!B$20,"买",'000300'!L1534)))</f>
        <v>买</v>
      </c>
      <c r="M1535" s="4" t="str">
        <f t="shared" ca="1" si="70"/>
        <v/>
      </c>
      <c r="N1535" s="3">
        <f ca="1">IF(L1534="买",E1535/E1534-1,0)-IF(M1535=1,计算结果!B$17,0)</f>
        <v>9.7856270834781878E-3</v>
      </c>
      <c r="O1535" s="2">
        <f t="shared" ca="1" si="71"/>
        <v>3.3720186400762144</v>
      </c>
      <c r="P1535" s="3">
        <f ca="1">1-O1535/MAX(O$2:O1535)</f>
        <v>0.45676172326958542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2">
        <v>804.0202360876898</v>
      </c>
      <c r="J1536" s="32">
        <v>116.0202360876898</v>
      </c>
      <c r="K1536" s="34">
        <f ca="1">IF(ROW()&gt;计算结果!B$18+1,SUM(OFFSET(I1536,0,0,-计算结果!B$18,1))/SUM(OFFSET(J1536,0,0,-计算结果!B$18,1)),SUM(OFFSET(I1536,0,0,-ROW(),1))/SUM(OFFSET(J1536,0,0,-ROW(),1)))</f>
        <v>1.0892616434684239</v>
      </c>
      <c r="L1536" s="35" t="str">
        <f ca="1">(IF(K1536&gt;计算结果!B$19,"卖",IF(K1536&lt;计算结果!B$20,"买",'000300'!L1535)))</f>
        <v>买</v>
      </c>
      <c r="M1536" s="4" t="str">
        <f t="shared" ca="1" si="70"/>
        <v/>
      </c>
      <c r="N1536" s="3">
        <f ca="1">IF(L1535="买",E1536/E1535-1,0)-IF(M1536=1,计算结果!B$17,0)</f>
        <v>5.7662432032876687E-3</v>
      </c>
      <c r="O1536" s="2">
        <f t="shared" ca="1" si="71"/>
        <v>3.3914625196409132</v>
      </c>
      <c r="P1536" s="3">
        <f ca="1">1-O1536/MAX(O$2:O1536)</f>
        <v>0.45362927924862306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2">
        <v>112.97674418604653</v>
      </c>
      <c r="J1537" s="32">
        <v>806.97674418604652</v>
      </c>
      <c r="K1537" s="34">
        <f ca="1">IF(ROW()&gt;计算结果!B$18+1,SUM(OFFSET(I1537,0,0,-计算结果!B$18,1))/SUM(OFFSET(J1537,0,0,-计算结果!B$18,1)),SUM(OFFSET(I1537,0,0,-ROW(),1))/SUM(OFFSET(J1537,0,0,-ROW(),1)))</f>
        <v>1.0727360963013515</v>
      </c>
      <c r="L1537" s="35" t="str">
        <f ca="1">(IF(K1537&gt;计算结果!B$19,"卖",IF(K1537&lt;计算结果!B$20,"买",'000300'!L1536)))</f>
        <v>买</v>
      </c>
      <c r="M1537" s="4" t="str">
        <f t="shared" ca="1" si="70"/>
        <v/>
      </c>
      <c r="N1537" s="3">
        <f ca="1">IF(L1536="买",E1537/E1536-1,0)-IF(M1537=1,计算结果!B$17,0)</f>
        <v>-2.5567323652421425E-2</v>
      </c>
      <c r="O1537" s="2">
        <f t="shared" ca="1" si="71"/>
        <v>3.3047518997461971</v>
      </c>
      <c r="P1537" s="3">
        <f ca="1">1-O1537/MAX(O$2:O1537)</f>
        <v>0.46759851630028026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2">
        <v>573.72972972972968</v>
      </c>
      <c r="J1538" s="32">
        <v>329.72972972972968</v>
      </c>
      <c r="K1538" s="34">
        <f ca="1">IF(ROW()&gt;计算结果!B$18+1,SUM(OFFSET(I1538,0,0,-计算结果!B$18,1))/SUM(OFFSET(J1538,0,0,-计算结果!B$18,1)),SUM(OFFSET(I1538,0,0,-ROW(),1))/SUM(OFFSET(J1538,0,0,-ROW(),1)))</f>
        <v>1.0487564122403976</v>
      </c>
      <c r="L1538" s="35" t="str">
        <f ca="1">(IF(K1538&gt;计算结果!B$19,"卖",IF(K1538&lt;计算结果!B$20,"买",'000300'!L1537)))</f>
        <v>买</v>
      </c>
      <c r="M1538" s="4" t="str">
        <f t="shared" ca="1" si="70"/>
        <v/>
      </c>
      <c r="N1538" s="3">
        <f ca="1">IF(L1537="买",E1538/E1537-1,0)-IF(M1538=1,计算结果!B$17,0)</f>
        <v>-9.3000067113457874E-4</v>
      </c>
      <c r="O1538" s="2">
        <f t="shared" ca="1" si="71"/>
        <v>3.3016784782615001</v>
      </c>
      <c r="P1538" s="3">
        <f ca="1">1-O1538/MAX(O$2:O1538)</f>
        <v>0.46809365003743397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2">
        <v>526.90909090909099</v>
      </c>
      <c r="J1539" s="32">
        <v>365.90909090909099</v>
      </c>
      <c r="K1539" s="34">
        <f ca="1">IF(ROW()&gt;计算结果!B$18+1,SUM(OFFSET(I1539,0,0,-计算结果!B$18,1))/SUM(OFFSET(J1539,0,0,-计算结果!B$18,1)),SUM(OFFSET(I1539,0,0,-ROW(),1))/SUM(OFFSET(J1539,0,0,-ROW(),1)))</f>
        <v>1.0908915539899842</v>
      </c>
      <c r="L1539" s="35" t="str">
        <f ca="1">(IF(K1539&gt;计算结果!B$19,"卖",IF(K1539&lt;计算结果!B$20,"买",'000300'!L1538)))</f>
        <v>买</v>
      </c>
      <c r="M1539" s="4" t="str">
        <f t="shared" ca="1" si="70"/>
        <v/>
      </c>
      <c r="N1539" s="3">
        <f ca="1">IF(L1538="买",E1539/E1538-1,0)-IF(M1539=1,计算结果!B$17,0)</f>
        <v>-1.5098588665821699E-3</v>
      </c>
      <c r="O1539" s="2">
        <f t="shared" ca="1" si="71"/>
        <v>3.2966934097364935</v>
      </c>
      <c r="P1539" s="3">
        <f ca="1">1-O1539/MAX(O$2:O1539)</f>
        <v>0.46889675355611637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2">
        <v>658.8531073446328</v>
      </c>
      <c r="J1540" s="32">
        <v>237.8531073446328</v>
      </c>
      <c r="K1540" s="34">
        <f ca="1">IF(ROW()&gt;计算结果!B$18+1,SUM(OFFSET(I1540,0,0,-计算结果!B$18,1))/SUM(OFFSET(J1540,0,0,-计算结果!B$18,1)),SUM(OFFSET(I1540,0,0,-ROW(),1))/SUM(OFFSET(J1540,0,0,-ROW(),1)))</f>
        <v>1.085426640230609</v>
      </c>
      <c r="L1540" s="35" t="str">
        <f ca="1">(IF(K1540&gt;计算结果!B$19,"卖",IF(K1540&lt;计算结果!B$20,"买",'000300'!L1539)))</f>
        <v>买</v>
      </c>
      <c r="M1540" s="4" t="str">
        <f t="shared" ref="M1540:M1603" ca="1" si="73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74">IFERROR(O1539*(1+N1540),O1539)</f>
        <v>3.3055228955138363</v>
      </c>
      <c r="P1540" s="3">
        <f ca="1">1-O1540/MAX(O$2:O1540)</f>
        <v>0.46747430749336538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2">
        <v>588</v>
      </c>
      <c r="J1541" s="32">
        <v>300</v>
      </c>
      <c r="K1541" s="34">
        <f ca="1">IF(ROW()&gt;计算结果!B$18+1,SUM(OFFSET(I1541,0,0,-计算结果!B$18,1))/SUM(OFFSET(J1541,0,0,-计算结果!B$18,1)),SUM(OFFSET(I1541,0,0,-ROW(),1))/SUM(OFFSET(J1541,0,0,-ROW(),1)))</f>
        <v>1.0801590087100201</v>
      </c>
      <c r="L1541" s="35" t="str">
        <f ca="1">(IF(K1541&gt;计算结果!B$19,"卖",IF(K1541&lt;计算结果!B$20,"买",'000300'!L1540)))</f>
        <v>买</v>
      </c>
      <c r="M1541" s="4" t="str">
        <f t="shared" ca="1" si="73"/>
        <v/>
      </c>
      <c r="N1541" s="3">
        <f ca="1">IF(L1540="买",E1541/E1540-1,0)-IF(M1541=1,计算结果!B$17,0)</f>
        <v>7.4957824242112281E-3</v>
      </c>
      <c r="O1541" s="2">
        <f t="shared" ca="1" si="74"/>
        <v>3.3303003759368566</v>
      </c>
      <c r="P1541" s="3">
        <f ca="1">1-O1541/MAX(O$2:O1541)</f>
        <v>0.46348261076703323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2">
        <v>441.9999999999996</v>
      </c>
      <c r="J1542" s="32">
        <v>424.9999999999996</v>
      </c>
      <c r="K1542" s="34">
        <f ca="1">IF(ROW()&gt;计算结果!B$18+1,SUM(OFFSET(I1542,0,0,-计算结果!B$18,1))/SUM(OFFSET(J1542,0,0,-计算结果!B$18,1)),SUM(OFFSET(I1542,0,0,-ROW(),1))/SUM(OFFSET(J1542,0,0,-ROW(),1)))</f>
        <v>1.0823519514558315</v>
      </c>
      <c r="L1542" s="35" t="str">
        <f ca="1">(IF(K1542&gt;计算结果!B$19,"卖",IF(K1542&lt;计算结果!B$20,"买",'000300'!L1541)))</f>
        <v>买</v>
      </c>
      <c r="M1542" s="4" t="str">
        <f t="shared" ca="1" si="73"/>
        <v/>
      </c>
      <c r="N1542" s="3">
        <f ca="1">IF(L1541="买",E1542/E1541-1,0)-IF(M1542=1,计算结果!B$17,0)</f>
        <v>-2.5814881295944669E-3</v>
      </c>
      <c r="O1542" s="2">
        <f t="shared" ca="1" si="74"/>
        <v>3.3217032450483917</v>
      </c>
      <c r="P1542" s="3">
        <f ca="1">1-O1542/MAX(O$2:O1542)</f>
        <v>0.46486762403865911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2">
        <v>165.56410256410257</v>
      </c>
      <c r="J1543" s="32">
        <v>752.56410256410254</v>
      </c>
      <c r="K1543" s="34">
        <f ca="1">IF(ROW()&gt;计算结果!B$18+1,SUM(OFFSET(I1543,0,0,-计算结果!B$18,1))/SUM(OFFSET(J1543,0,0,-计算结果!B$18,1)),SUM(OFFSET(I1543,0,0,-ROW(),1))/SUM(OFFSET(J1543,0,0,-ROW(),1)))</f>
        <v>1.0244157980374871</v>
      </c>
      <c r="L1543" s="35" t="str">
        <f ca="1">(IF(K1543&gt;计算结果!B$19,"卖",IF(K1543&lt;计算结果!B$20,"买",'000300'!L1542)))</f>
        <v>买</v>
      </c>
      <c r="M1543" s="4" t="str">
        <f t="shared" ca="1" si="73"/>
        <v/>
      </c>
      <c r="N1543" s="3">
        <f ca="1">IF(L1542="买",E1543/E1542-1,0)-IF(M1543=1,计算结果!B$17,0)</f>
        <v>-1.3824767573479835E-2</v>
      </c>
      <c r="O1543" s="2">
        <f t="shared" ca="1" si="74"/>
        <v>3.2757814697375238</v>
      </c>
      <c r="P1543" s="3">
        <f ca="1">1-O1543/MAX(O$2:O1543)</f>
        <v>0.47226570475736873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2">
        <v>701.89830508474586</v>
      </c>
      <c r="J1544" s="32">
        <v>208.89830508474586</v>
      </c>
      <c r="K1544" s="34">
        <f ca="1">IF(ROW()&gt;计算结果!B$18+1,SUM(OFFSET(I1544,0,0,-计算结果!B$18,1))/SUM(OFFSET(J1544,0,0,-计算结果!B$18,1)),SUM(OFFSET(I1544,0,0,-ROW(),1))/SUM(OFFSET(J1544,0,0,-ROW(),1)))</f>
        <v>1.0366620011626013</v>
      </c>
      <c r="L1544" s="35" t="str">
        <f ca="1">(IF(K1544&gt;计算结果!B$19,"卖",IF(K1544&lt;计算结果!B$20,"买",'000300'!L1543)))</f>
        <v>买</v>
      </c>
      <c r="M1544" s="4" t="str">
        <f t="shared" ca="1" si="73"/>
        <v/>
      </c>
      <c r="N1544" s="3">
        <f ca="1">IF(L1543="买",E1544/E1543-1,0)-IF(M1544=1,计算结果!B$17,0)</f>
        <v>8.5407531596595199E-3</v>
      </c>
      <c r="O1544" s="2">
        <f t="shared" ca="1" si="74"/>
        <v>3.3037591106755388</v>
      </c>
      <c r="P1544" s="3">
        <f ca="1">1-O1544/MAX(O$2:O1544)</f>
        <v>0.46775845640781444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2">
        <v>345.64864864864865</v>
      </c>
      <c r="J1545" s="32">
        <v>548.64864864864865</v>
      </c>
      <c r="K1545" s="34">
        <f ca="1">IF(ROW()&gt;计算结果!B$18+1,SUM(OFFSET(I1545,0,0,-计算结果!B$18,1))/SUM(OFFSET(J1545,0,0,-计算结果!B$18,1)),SUM(OFFSET(I1545,0,0,-ROW(),1))/SUM(OFFSET(J1545,0,0,-ROW(),1)))</f>
        <v>1.0364171754995086</v>
      </c>
      <c r="L1545" s="35" t="str">
        <f ca="1">(IF(K1545&gt;计算结果!B$19,"卖",IF(K1545&lt;计算结果!B$20,"买",'000300'!L1544)))</f>
        <v>买</v>
      </c>
      <c r="M1545" s="4" t="str">
        <f t="shared" ca="1" si="73"/>
        <v/>
      </c>
      <c r="N1545" s="3">
        <f ca="1">IF(L1544="买",E1545/E1544-1,0)-IF(M1545=1,计算结果!B$17,0)</f>
        <v>-8.8328660620379251E-3</v>
      </c>
      <c r="O1545" s="2">
        <f t="shared" ca="1" si="74"/>
        <v>3.2745774489497044</v>
      </c>
      <c r="P1545" s="3">
        <f ca="1">1-O1545/MAX(O$2:O1545)</f>
        <v>0.47245967467501659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2">
        <v>430.66666666666657</v>
      </c>
      <c r="J1546" s="32">
        <v>506.66666666666657</v>
      </c>
      <c r="K1546" s="34">
        <f ca="1">IF(ROW()&gt;计算结果!B$18+1,SUM(OFFSET(I1546,0,0,-计算结果!B$18,1))/SUM(OFFSET(J1546,0,0,-计算结果!B$18,1)),SUM(OFFSET(I1546,0,0,-ROW(),1))/SUM(OFFSET(J1546,0,0,-ROW(),1)))</f>
        <v>1.0540585419685267</v>
      </c>
      <c r="L1546" s="35" t="str">
        <f ca="1">(IF(K1546&gt;计算结果!B$19,"卖",IF(K1546&lt;计算结果!B$20,"买",'000300'!L1545)))</f>
        <v>买</v>
      </c>
      <c r="M1546" s="4" t="str">
        <f t="shared" ca="1" si="73"/>
        <v/>
      </c>
      <c r="N1546" s="3">
        <f ca="1">IF(L1545="买",E1546/E1545-1,0)-IF(M1546=1,计算结果!B$17,0)</f>
        <v>5.0218354695754641E-3</v>
      </c>
      <c r="O1546" s="2">
        <f t="shared" ca="1" si="74"/>
        <v>3.2910218381307121</v>
      </c>
      <c r="P1546" s="3">
        <f ca="1">1-O1546/MAX(O$2:O1546)</f>
        <v>0.46981045395766818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2">
        <v>664.18518518518522</v>
      </c>
      <c r="J1547" s="32">
        <v>210.18518518518522</v>
      </c>
      <c r="K1547" s="34">
        <f ca="1">IF(ROW()&gt;计算结果!B$18+1,SUM(OFFSET(I1547,0,0,-计算结果!B$18,1))/SUM(OFFSET(J1547,0,0,-计算结果!B$18,1)),SUM(OFFSET(I1547,0,0,-ROW(),1))/SUM(OFFSET(J1547,0,0,-ROW(),1)))</f>
        <v>1.0412308531320744</v>
      </c>
      <c r="L1547" s="35" t="str">
        <f ca="1">(IF(K1547&gt;计算结果!B$19,"卖",IF(K1547&lt;计算结果!B$20,"买",'000300'!L1546)))</f>
        <v>买</v>
      </c>
      <c r="M1547" s="4" t="str">
        <f t="shared" ca="1" si="73"/>
        <v/>
      </c>
      <c r="N1547" s="3">
        <f ca="1">IF(L1546="买",E1547/E1546-1,0)-IF(M1547=1,计算结果!B$17,0)</f>
        <v>7.493509369293605E-3</v>
      </c>
      <c r="O1547" s="2">
        <f t="shared" ca="1" si="74"/>
        <v>3.3156831411092944</v>
      </c>
      <c r="P1547" s="3">
        <f ca="1">1-O1547/MAX(O$2:O1547)</f>
        <v>0.46583747362689842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2">
        <v>270.10344827586204</v>
      </c>
      <c r="J1548" s="32">
        <v>643.10344827586209</v>
      </c>
      <c r="K1548" s="34">
        <f ca="1">IF(ROW()&gt;计算结果!B$18+1,SUM(OFFSET(I1548,0,0,-计算结果!B$18,1))/SUM(OFFSET(J1548,0,0,-计算结果!B$18,1)),SUM(OFFSET(I1548,0,0,-ROW(),1))/SUM(OFFSET(J1548,0,0,-ROW(),1)))</f>
        <v>0.99890294367167254</v>
      </c>
      <c r="L1548" s="35" t="str">
        <f ca="1">(IF(K1548&gt;计算结果!B$19,"卖",IF(K1548&lt;计算结果!B$20,"买",'000300'!L1547)))</f>
        <v>买</v>
      </c>
      <c r="M1548" s="4" t="str">
        <f t="shared" ca="1" si="73"/>
        <v/>
      </c>
      <c r="N1548" s="3">
        <f ca="1">IF(L1547="买",E1548/E1547-1,0)-IF(M1548=1,计算结果!B$17,0)</f>
        <v>-5.969331524058985E-3</v>
      </c>
      <c r="O1548" s="2">
        <f t="shared" ca="1" si="74"/>
        <v>3.2958907292112798</v>
      </c>
      <c r="P1548" s="3">
        <f ca="1">1-O1548/MAX(O$2:O1548)</f>
        <v>0.46902606683454839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2">
        <v>359.33333333333326</v>
      </c>
      <c r="J1549" s="32">
        <v>513.33333333333326</v>
      </c>
      <c r="K1549" s="34">
        <f ca="1">IF(ROW()&gt;计算结果!B$18+1,SUM(OFFSET(I1549,0,0,-计算结果!B$18,1))/SUM(OFFSET(J1549,0,0,-计算结果!B$18,1)),SUM(OFFSET(I1549,0,0,-ROW(),1))/SUM(OFFSET(J1549,0,0,-ROW(),1)))</f>
        <v>0.98695148912173625</v>
      </c>
      <c r="L1549" s="35" t="str">
        <f ca="1">(IF(K1549&gt;计算结果!B$19,"卖",IF(K1549&lt;计算结果!B$20,"买",'000300'!L1548)))</f>
        <v>买</v>
      </c>
      <c r="M1549" s="4" t="str">
        <f t="shared" ca="1" si="73"/>
        <v/>
      </c>
      <c r="N1549" s="3">
        <f ca="1">IF(L1548="买",E1549/E1548-1,0)-IF(M1549=1,计算结果!B$17,0)</f>
        <v>3.0762920426585794E-4</v>
      </c>
      <c r="O1549" s="2">
        <f t="shared" ca="1" si="74"/>
        <v>3.2969046414536542</v>
      </c>
      <c r="P1549" s="3">
        <f ca="1">1-O1549/MAX(O$2:O1549)</f>
        <v>0.4688627237460028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2">
        <v>53.617021276595743</v>
      </c>
      <c r="J1550" s="32">
        <v>893.61702127659578</v>
      </c>
      <c r="K1550" s="34">
        <f ca="1">IF(ROW()&gt;计算结果!B$18+1,SUM(OFFSET(I1550,0,0,-计算结果!B$18,1))/SUM(OFFSET(J1550,0,0,-计算结果!B$18,1)),SUM(OFFSET(I1550,0,0,-ROW(),1))/SUM(OFFSET(J1550,0,0,-ROW(),1)))</f>
        <v>0.95438050669603758</v>
      </c>
      <c r="L1550" s="35" t="str">
        <f ca="1">(IF(K1550&gt;计算结果!B$19,"卖",IF(K1550&lt;计算结果!B$20,"买",'000300'!L1549)))</f>
        <v>买</v>
      </c>
      <c r="M1550" s="4" t="str">
        <f t="shared" ca="1" si="73"/>
        <v/>
      </c>
      <c r="N1550" s="3">
        <f ca="1">IF(L1549="买",E1550/E1549-1,0)-IF(M1550=1,计算结果!B$17,0)</f>
        <v>-3.1592772936955393E-2</v>
      </c>
      <c r="O1550" s="2">
        <f t="shared" ca="1" si="74"/>
        <v>3.1927462817214147</v>
      </c>
      <c r="P1550" s="3">
        <f ca="1">1-O1550/MAX(O$2:O1550)</f>
        <v>0.48564282311304829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2">
        <v>469.99999999999955</v>
      </c>
      <c r="J1551" s="32">
        <v>499.99999999999955</v>
      </c>
      <c r="K1551" s="34">
        <f ca="1">IF(ROW()&gt;计算结果!B$18+1,SUM(OFFSET(I1551,0,0,-计算结果!B$18,1))/SUM(OFFSET(J1551,0,0,-计算结果!B$18,1)),SUM(OFFSET(I1551,0,0,-ROW(),1))/SUM(OFFSET(J1551,0,0,-ROW(),1)))</f>
        <v>0.96848639788166069</v>
      </c>
      <c r="L1551" s="35" t="str">
        <f ca="1">(IF(K1551&gt;计算结果!B$19,"卖",IF(K1551&lt;计算结果!B$20,"买",'000300'!L1550)))</f>
        <v>买</v>
      </c>
      <c r="M1551" s="4" t="str">
        <f t="shared" ca="1" si="73"/>
        <v/>
      </c>
      <c r="N1551" s="3">
        <f ca="1">IF(L1550="买",E1551/E1550-1,0)-IF(M1551=1,计算结果!B$17,0)</f>
        <v>1.0717900879264608E-3</v>
      </c>
      <c r="O1551" s="2">
        <f t="shared" ca="1" si="74"/>
        <v>3.1961682355394276</v>
      </c>
      <c r="P1551" s="3">
        <f ca="1">1-O1551/MAX(O$2:O1551)</f>
        <v>0.48509154018920697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2">
        <v>206.67605633802816</v>
      </c>
      <c r="J1552" s="32">
        <v>712.67605633802816</v>
      </c>
      <c r="K1552" s="34">
        <f ca="1">IF(ROW()&gt;计算结果!B$18+1,SUM(OFFSET(I1552,0,0,-计算结果!B$18,1))/SUM(OFFSET(J1552,0,0,-计算结果!B$18,1)),SUM(OFFSET(I1552,0,0,-ROW(),1))/SUM(OFFSET(J1552,0,0,-ROW(),1)))</f>
        <v>0.96179749526344416</v>
      </c>
      <c r="L1552" s="35" t="str">
        <f ca="1">(IF(K1552&gt;计算结果!B$19,"卖",IF(K1552&lt;计算结果!B$20,"买",'000300'!L1551)))</f>
        <v>买</v>
      </c>
      <c r="M1552" s="4" t="str">
        <f t="shared" ca="1" si="73"/>
        <v/>
      </c>
      <c r="N1552" s="3">
        <f ca="1">IF(L1551="买",E1552/E1551-1,0)-IF(M1552=1,计算结果!B$17,0)</f>
        <v>-1.1856375280052234E-2</v>
      </c>
      <c r="O1552" s="2">
        <f t="shared" ca="1" si="74"/>
        <v>3.1582732654806898</v>
      </c>
      <c r="P1552" s="3">
        <f ca="1">1-O1552/MAX(O$2:O1552)</f>
        <v>0.49119648812359751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2">
        <v>304.41666666666669</v>
      </c>
      <c r="J1553" s="32">
        <v>585.41666666666674</v>
      </c>
      <c r="K1553" s="34">
        <f ca="1">IF(ROW()&gt;计算结果!B$18+1,SUM(OFFSET(I1553,0,0,-计算结果!B$18,1))/SUM(OFFSET(J1553,0,0,-计算结果!B$18,1)),SUM(OFFSET(I1553,0,0,-ROW(),1))/SUM(OFFSET(J1553,0,0,-ROW(),1)))</f>
        <v>0.93815277126113583</v>
      </c>
      <c r="L1553" s="35" t="str">
        <f ca="1">(IF(K1553&gt;计算结果!B$19,"卖",IF(K1553&lt;计算结果!B$20,"买",'000300'!L1552)))</f>
        <v>买</v>
      </c>
      <c r="M1553" s="4" t="str">
        <f t="shared" ca="1" si="73"/>
        <v/>
      </c>
      <c r="N1553" s="3">
        <f ca="1">IF(L1552="买",E1553/E1552-1,0)-IF(M1553=1,计算结果!B$17,0)</f>
        <v>-3.9995452022177913E-3</v>
      </c>
      <c r="O1553" s="2">
        <f t="shared" ca="1" si="74"/>
        <v>3.1456416087944437</v>
      </c>
      <c r="P1553" s="3">
        <f ca="1">1-O1553/MAX(O$2:O1553)</f>
        <v>0.49323147076839435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2">
        <v>124.38095238095239</v>
      </c>
      <c r="J1554" s="32">
        <v>777.38095238095241</v>
      </c>
      <c r="K1554" s="34">
        <f ca="1">IF(ROW()&gt;计算结果!B$18+1,SUM(OFFSET(I1554,0,0,-计算结果!B$18,1))/SUM(OFFSET(J1554,0,0,-计算结果!B$18,1)),SUM(OFFSET(I1554,0,0,-ROW(),1))/SUM(OFFSET(J1554,0,0,-ROW(),1)))</f>
        <v>0.93349459750527808</v>
      </c>
      <c r="L1554" s="35" t="str">
        <f ca="1">(IF(K1554&gt;计算结果!B$19,"卖",IF(K1554&lt;计算结果!B$20,"买",'000300'!L1553)))</f>
        <v>买</v>
      </c>
      <c r="M1554" s="4" t="str">
        <f t="shared" ca="1" si="73"/>
        <v/>
      </c>
      <c r="N1554" s="3">
        <f ca="1">IF(L1553="买",E1554/E1553-1,0)-IF(M1554=1,计算结果!B$17,0)</f>
        <v>-5.0597976080957174E-3</v>
      </c>
      <c r="O1554" s="2">
        <f t="shared" ca="1" si="74"/>
        <v>3.1297252989063393</v>
      </c>
      <c r="P1554" s="3">
        <f ca="1">1-O1554/MAX(O$2:O1554)</f>
        <v>0.4957956169604586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2">
        <v>175.63636363636365</v>
      </c>
      <c r="J1555" s="32">
        <v>763.63636363636363</v>
      </c>
      <c r="K1555" s="34">
        <f ca="1">IF(ROW()&gt;计算结果!B$18+1,SUM(OFFSET(I1555,0,0,-计算结果!B$18,1))/SUM(OFFSET(J1555,0,0,-计算结果!B$18,1)),SUM(OFFSET(I1555,0,0,-ROW(),1))/SUM(OFFSET(J1555,0,0,-ROW(),1)))</f>
        <v>0.88622840178135776</v>
      </c>
      <c r="L1555" s="35" t="str">
        <f ca="1">(IF(K1555&gt;计算结果!B$19,"卖",IF(K1555&lt;计算结果!B$20,"买",'000300'!L1554)))</f>
        <v>买</v>
      </c>
      <c r="M1555" s="4" t="str">
        <f t="shared" ca="1" si="73"/>
        <v/>
      </c>
      <c r="N1555" s="3">
        <f ca="1">IF(L1554="买",E1555/E1554-1,0)-IF(M1555=1,计算结果!B$17,0)</f>
        <v>-2.9696521794884134E-3</v>
      </c>
      <c r="O1555" s="2">
        <f t="shared" ca="1" si="74"/>
        <v>3.1204311033512422</v>
      </c>
      <c r="P1555" s="3">
        <f ca="1">1-O1555/MAX(O$2:O1555)</f>
        <v>0.49729292860545948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2">
        <v>873.00402252614651</v>
      </c>
      <c r="J1556" s="32">
        <v>65.004022526146514</v>
      </c>
      <c r="K1556" s="34">
        <f ca="1">IF(ROW()&gt;计算结果!B$18+1,SUM(OFFSET(I1556,0,0,-计算结果!B$18,1))/SUM(OFFSET(J1556,0,0,-计算结果!B$18,1)),SUM(OFFSET(I1556,0,0,-ROW(),1))/SUM(OFFSET(J1556,0,0,-ROW(),1)))</f>
        <v>0.94301640271799569</v>
      </c>
      <c r="L1556" s="35" t="str">
        <f ca="1">(IF(K1556&gt;计算结果!B$19,"卖",IF(K1556&lt;计算结果!B$20,"买",'000300'!L1555)))</f>
        <v>买</v>
      </c>
      <c r="M1556" s="4" t="str">
        <f t="shared" ca="1" si="73"/>
        <v/>
      </c>
      <c r="N1556" s="3">
        <f ca="1">IF(L1555="买",E1556/E1555-1,0)-IF(M1556=1,计算结果!B$17,0)</f>
        <v>1.5924806482292997E-2</v>
      </c>
      <c r="O1556" s="2">
        <f t="shared" ca="1" si="74"/>
        <v>3.1701233648134388</v>
      </c>
      <c r="P1556" s="3">
        <f ca="1">1-O1556/MAX(O$2:O1556)</f>
        <v>0.48928741577622115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2">
        <v>674.63157894736844</v>
      </c>
      <c r="J1557" s="32">
        <v>232.63157894736844</v>
      </c>
      <c r="K1557" s="34">
        <f ca="1">IF(ROW()&gt;计算结果!B$18+1,SUM(OFFSET(I1557,0,0,-计算结果!B$18,1))/SUM(OFFSET(J1557,0,0,-计算结果!B$18,1)),SUM(OFFSET(I1557,0,0,-ROW(),1))/SUM(OFFSET(J1557,0,0,-ROW(),1)))</f>
        <v>0.94401785184963571</v>
      </c>
      <c r="L1557" s="35" t="str">
        <f ca="1">(IF(K1557&gt;计算结果!B$19,"卖",IF(K1557&lt;计算结果!B$20,"买",'000300'!L1556)))</f>
        <v>买</v>
      </c>
      <c r="M1557" s="4" t="str">
        <f t="shared" ca="1" si="73"/>
        <v/>
      </c>
      <c r="N1557" s="3">
        <f ca="1">IF(L1556="买",E1557/E1556-1,0)-IF(M1557=1,计算结果!B$17,0)</f>
        <v>8.6954783512571687E-4</v>
      </c>
      <c r="O1557" s="2">
        <f t="shared" ca="1" si="74"/>
        <v>3.1728799387223936</v>
      </c>
      <c r="P1557" s="3">
        <f ca="1">1-O1557/MAX(O$2:O1557)</f>
        <v>0.48884332675423803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2">
        <v>168.94871794871796</v>
      </c>
      <c r="J1558" s="32">
        <v>767.94871794871801</v>
      </c>
      <c r="K1558" s="34">
        <f ca="1">IF(ROW()&gt;计算结果!B$18+1,SUM(OFFSET(I1558,0,0,-计算结果!B$18,1))/SUM(OFFSET(J1558,0,0,-计算结果!B$18,1)),SUM(OFFSET(I1558,0,0,-ROW(),1))/SUM(OFFSET(J1558,0,0,-ROW(),1)))</f>
        <v>0.92551753915216128</v>
      </c>
      <c r="L1558" s="35" t="str">
        <f ca="1">(IF(K1558&gt;计算结果!B$19,"卖",IF(K1558&lt;计算结果!B$20,"买",'000300'!L1557)))</f>
        <v>买</v>
      </c>
      <c r="M1558" s="4" t="str">
        <f t="shared" ca="1" si="73"/>
        <v/>
      </c>
      <c r="N1558" s="3">
        <f ca="1">IF(L1557="买",E1558/E1557-1,0)-IF(M1558=1,计算结果!B$17,0)</f>
        <v>-1.6130911366533884E-2</v>
      </c>
      <c r="O1558" s="2">
        <f t="shared" ca="1" si="74"/>
        <v>3.1216984936542094</v>
      </c>
      <c r="P1558" s="3">
        <f ca="1">1-O1558/MAX(O$2:O1558)</f>
        <v>0.49708874974477768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2">
        <v>876.97718631178702</v>
      </c>
      <c r="J1559" s="32">
        <v>61.977186311787023</v>
      </c>
      <c r="K1559" s="34">
        <f ca="1">IF(ROW()&gt;计算结果!B$18+1,SUM(OFFSET(I1559,0,0,-计算结果!B$18,1))/SUM(OFFSET(J1559,0,0,-计算结果!B$18,1)),SUM(OFFSET(I1559,0,0,-ROW(),1))/SUM(OFFSET(J1559,0,0,-ROW(),1)))</f>
        <v>0.95872535500770673</v>
      </c>
      <c r="L1559" s="35" t="str">
        <f ca="1">(IF(K1559&gt;计算结果!B$19,"卖",IF(K1559&lt;计算结果!B$20,"买",'000300'!L1558)))</f>
        <v>买</v>
      </c>
      <c r="M1559" s="4" t="str">
        <f t="shared" ca="1" si="73"/>
        <v/>
      </c>
      <c r="N1559" s="3">
        <f ca="1">IF(L1558="买",E1559/E1558-1,0)-IF(M1559=1,计算结果!B$17,0)</f>
        <v>1.0366375591651433E-2</v>
      </c>
      <c r="O1559" s="2">
        <f t="shared" ca="1" si="74"/>
        <v>3.1540591927233215</v>
      </c>
      <c r="P1559" s="3">
        <f ca="1">1-O1559/MAX(O$2:O1559)</f>
        <v>0.49187538283536503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2">
        <v>739.16883116883116</v>
      </c>
      <c r="J1560" s="32">
        <v>181.16883116883116</v>
      </c>
      <c r="K1560" s="34">
        <f ca="1">IF(ROW()&gt;计算结果!B$18+1,SUM(OFFSET(I1560,0,0,-计算结果!B$18,1))/SUM(OFFSET(J1560,0,0,-计算结果!B$18,1)),SUM(OFFSET(I1560,0,0,-ROW(),1))/SUM(OFFSET(J1560,0,0,-ROW(),1)))</f>
        <v>0.95326892417054276</v>
      </c>
      <c r="L1560" s="35" t="str">
        <f ca="1">(IF(K1560&gt;计算结果!B$19,"卖",IF(K1560&lt;计算结果!B$20,"买",'000300'!L1559)))</f>
        <v>买</v>
      </c>
      <c r="M1560" s="4" t="str">
        <f t="shared" ca="1" si="73"/>
        <v/>
      </c>
      <c r="N1560" s="3">
        <f ca="1">IF(L1559="买",E1560/E1559-1,0)-IF(M1560=1,计算结果!B$17,0)</f>
        <v>5.997287658847883E-3</v>
      </c>
      <c r="O1560" s="2">
        <f t="shared" ca="1" si="74"/>
        <v>3.1729749929951168</v>
      </c>
      <c r="P1560" s="3">
        <f ca="1">1-O1560/MAX(O$2:O1560)</f>
        <v>0.48882801333968673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2">
        <v>508.42105263157907</v>
      </c>
      <c r="J1561" s="32">
        <v>368.42105263157907</v>
      </c>
      <c r="K1561" s="34">
        <f ca="1">IF(ROW()&gt;计算结果!B$18+1,SUM(OFFSET(I1561,0,0,-计算结果!B$18,1))/SUM(OFFSET(J1561,0,0,-计算结果!B$18,1)),SUM(OFFSET(I1561,0,0,-ROW(),1))/SUM(OFFSET(J1561,0,0,-ROW(),1)))</f>
        <v>0.96313601831684892</v>
      </c>
      <c r="L1561" s="35" t="str">
        <f ca="1">(IF(K1561&gt;计算结果!B$19,"卖",IF(K1561&lt;计算结果!B$20,"买",'000300'!L1560)))</f>
        <v>买</v>
      </c>
      <c r="M1561" s="4" t="str">
        <f t="shared" ca="1" si="73"/>
        <v/>
      </c>
      <c r="N1561" s="3">
        <f ca="1">IF(L1560="买",E1561/E1560-1,0)-IF(M1561=1,计算结果!B$17,0)</f>
        <v>1.4612583464812534E-3</v>
      </c>
      <c r="O1561" s="2">
        <f t="shared" ca="1" si="74"/>
        <v>3.177611529186807</v>
      </c>
      <c r="P1561" s="3">
        <f ca="1">1-O1561/MAX(O$2:O1561)</f>
        <v>0.48808105900769194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2">
        <v>77.637362637362628</v>
      </c>
      <c r="J1562" s="32">
        <v>862.63736263736268</v>
      </c>
      <c r="K1562" s="34">
        <f ca="1">IF(ROW()&gt;计算结果!B$18+1,SUM(OFFSET(I1562,0,0,-计算结果!B$18,1))/SUM(OFFSET(J1562,0,0,-计算结果!B$18,1)),SUM(OFFSET(I1562,0,0,-ROW(),1))/SUM(OFFSET(J1562,0,0,-ROW(),1)))</f>
        <v>0.91494564960635771</v>
      </c>
      <c r="L1562" s="35" t="str">
        <f ca="1">(IF(K1562&gt;计算结果!B$19,"卖",IF(K1562&lt;计算结果!B$20,"买",'000300'!L1561)))</f>
        <v>买</v>
      </c>
      <c r="M1562" s="4" t="str">
        <f t="shared" ca="1" si="73"/>
        <v/>
      </c>
      <c r="N1562" s="3">
        <f ca="1">IF(L1561="买",E1562/E1561-1,0)-IF(M1562=1,计算结果!B$17,0)</f>
        <v>-1.8865604174629902E-2</v>
      </c>
      <c r="O1562" s="2">
        <f t="shared" ca="1" si="74"/>
        <v>3.1176639678564282</v>
      </c>
      <c r="P1562" s="3">
        <f ca="1">1-O1562/MAX(O$2:O1562)</f>
        <v>0.49773871911794865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2">
        <v>511.55172413793093</v>
      </c>
      <c r="J1563" s="32">
        <v>396.55172413793093</v>
      </c>
      <c r="K1563" s="34">
        <f ca="1">IF(ROW()&gt;计算结果!B$18+1,SUM(OFFSET(I1563,0,0,-计算结果!B$18,1))/SUM(OFFSET(J1563,0,0,-计算结果!B$18,1)),SUM(OFFSET(I1563,0,0,-ROW(),1))/SUM(OFFSET(J1563,0,0,-ROW(),1)))</f>
        <v>0.91910695149620392</v>
      </c>
      <c r="L1563" s="35" t="str">
        <f ca="1">(IF(K1563&gt;计算结果!B$19,"卖",IF(K1563&lt;计算结果!B$20,"买",'000300'!L1562)))</f>
        <v>买</v>
      </c>
      <c r="M1563" s="4" t="str">
        <f t="shared" ca="1" si="73"/>
        <v/>
      </c>
      <c r="N1563" s="3">
        <f ca="1">IF(L1562="买",E1563/E1562-1,0)-IF(M1563=1,计算结果!B$17,0)</f>
        <v>3.4012107497229938E-3</v>
      </c>
      <c r="O1563" s="2">
        <f t="shared" ca="1" si="74"/>
        <v>3.1282678000579254</v>
      </c>
      <c r="P1563" s="3">
        <f ca="1">1-O1563/MAX(O$2:O1563)</f>
        <v>0.496030422650243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2">
        <v>338.33333333333331</v>
      </c>
      <c r="J1564" s="32">
        <v>583.33333333333326</v>
      </c>
      <c r="K1564" s="34">
        <f ca="1">IF(ROW()&gt;计算结果!B$18+1,SUM(OFFSET(I1564,0,0,-计算结果!B$18,1))/SUM(OFFSET(J1564,0,0,-计算结果!B$18,1)),SUM(OFFSET(I1564,0,0,-ROW(),1))/SUM(OFFSET(J1564,0,0,-ROW(),1)))</f>
        <v>0.92654935683330353</v>
      </c>
      <c r="L1564" s="35" t="str">
        <f ca="1">(IF(K1564&gt;计算结果!B$19,"卖",IF(K1564&lt;计算结果!B$20,"买",'000300'!L1563)))</f>
        <v>买</v>
      </c>
      <c r="M1564" s="4" t="str">
        <f t="shared" ca="1" si="73"/>
        <v/>
      </c>
      <c r="N1564" s="3">
        <f ca="1">IF(L1563="买",E1564/E1563-1,0)-IF(M1564=1,计算结果!B$17,0)</f>
        <v>-3.9096129888281927E-3</v>
      </c>
      <c r="O1564" s="2">
        <f t="shared" ca="1" si="74"/>
        <v>3.1160374836342859</v>
      </c>
      <c r="P1564" s="3">
        <f ca="1">1-O1564/MAX(O$2:O1564)</f>
        <v>0.49800074865582378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2">
        <v>852.03071672354952</v>
      </c>
      <c r="J1565" s="32">
        <v>87.030716723549517</v>
      </c>
      <c r="K1565" s="34">
        <f ca="1">IF(ROW()&gt;计算结果!B$18+1,SUM(OFFSET(I1565,0,0,-计算结果!B$18,1))/SUM(OFFSET(J1565,0,0,-计算结果!B$18,1)),SUM(OFFSET(I1565,0,0,-ROW(),1))/SUM(OFFSET(J1565,0,0,-ROW(),1)))</f>
        <v>0.96926951946675144</v>
      </c>
      <c r="L1565" s="35" t="str">
        <f ca="1">(IF(K1565&gt;计算结果!B$19,"卖",IF(K1565&lt;计算结果!B$20,"买",'000300'!L1564)))</f>
        <v>买</v>
      </c>
      <c r="M1565" s="4" t="str">
        <f t="shared" ca="1" si="73"/>
        <v/>
      </c>
      <c r="N1565" s="3">
        <f ca="1">IF(L1564="买",E1565/E1564-1,0)-IF(M1565=1,计算结果!B$17,0)</f>
        <v>1.4645719999322182E-2</v>
      </c>
      <c r="O1565" s="2">
        <f t="shared" ca="1" si="74"/>
        <v>3.161674096126986</v>
      </c>
      <c r="P1565" s="3">
        <f ca="1">1-O1565/MAX(O$2:O1565)</f>
        <v>0.49064860818076761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2">
        <v>178.10526315789471</v>
      </c>
      <c r="J1566" s="32">
        <v>742.10526315789468</v>
      </c>
      <c r="K1566" s="34">
        <f ca="1">IF(ROW()&gt;计算结果!B$18+1,SUM(OFFSET(I1566,0,0,-计算结果!B$18,1))/SUM(OFFSET(J1566,0,0,-计算结果!B$18,1)),SUM(OFFSET(I1566,0,0,-ROW(),1))/SUM(OFFSET(J1566,0,0,-ROW(),1)))</f>
        <v>0.96379930258097113</v>
      </c>
      <c r="L1566" s="35" t="str">
        <f ca="1">(IF(K1566&gt;计算结果!B$19,"卖",IF(K1566&lt;计算结果!B$20,"买",'000300'!L1565)))</f>
        <v>买</v>
      </c>
      <c r="M1566" s="4" t="str">
        <f t="shared" ca="1" si="73"/>
        <v/>
      </c>
      <c r="N1566" s="3">
        <f ca="1">IF(L1565="买",E1566/E1565-1,0)-IF(M1566=1,计算结果!B$17,0)</f>
        <v>-1.0168495036010694E-2</v>
      </c>
      <c r="O1566" s="2">
        <f t="shared" ca="1" si="74"/>
        <v>3.1295246287750351</v>
      </c>
      <c r="P1566" s="3">
        <f ca="1">1-O1566/MAX(O$2:O1566)</f>
        <v>0.49582794528006668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2">
        <v>86.111111111111114</v>
      </c>
      <c r="J1567" s="32">
        <v>861.11111111111109</v>
      </c>
      <c r="K1567" s="34">
        <f ca="1">IF(ROW()&gt;计算结果!B$18+1,SUM(OFFSET(I1567,0,0,-计算结果!B$18,1))/SUM(OFFSET(J1567,0,0,-计算结果!B$18,1)),SUM(OFFSET(I1567,0,0,-ROW(),1))/SUM(OFFSET(J1567,0,0,-ROW(),1)))</f>
        <v>0.90506089076237195</v>
      </c>
      <c r="L1567" s="35" t="str">
        <f ca="1">(IF(K1567&gt;计算结果!B$19,"卖",IF(K1567&lt;计算结果!B$20,"买",'000300'!L1566)))</f>
        <v>买</v>
      </c>
      <c r="M1567" s="4" t="str">
        <f t="shared" ca="1" si="73"/>
        <v/>
      </c>
      <c r="N1567" s="3">
        <f ca="1">IF(L1566="买",E1567/E1566-1,0)-IF(M1567=1,计算结果!B$17,0)</f>
        <v>-1.5368935446421372E-2</v>
      </c>
      <c r="O1567" s="2">
        <f t="shared" ca="1" si="74"/>
        <v>3.0814271667774058</v>
      </c>
      <c r="P1567" s="3">
        <f ca="1">1-O1567/MAX(O$2:O1567)</f>
        <v>0.50357653304294692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2">
        <v>167.82051282051282</v>
      </c>
      <c r="J1568" s="32">
        <v>762.82051282051282</v>
      </c>
      <c r="K1568" s="34">
        <f ca="1">IF(ROW()&gt;计算结果!B$18+1,SUM(OFFSET(I1568,0,0,-计算结果!B$18,1))/SUM(OFFSET(J1568,0,0,-计算结果!B$18,1)),SUM(OFFSET(I1568,0,0,-ROW(),1))/SUM(OFFSET(J1568,0,0,-ROW(),1)))</f>
        <v>0.87399948572776531</v>
      </c>
      <c r="L1568" s="35" t="str">
        <f ca="1">(IF(K1568&gt;计算结果!B$19,"卖",IF(K1568&lt;计算结果!B$20,"买",'000300'!L1567)))</f>
        <v>买</v>
      </c>
      <c r="M1568" s="4" t="str">
        <f t="shared" ca="1" si="73"/>
        <v/>
      </c>
      <c r="N1568" s="3">
        <f ca="1">IF(L1567="买",E1568/E1567-1,0)-IF(M1568=1,计算结果!B$17,0)</f>
        <v>-8.7127002515784424E-3</v>
      </c>
      <c r="O1568" s="2">
        <f t="shared" ca="1" si="74"/>
        <v>3.0545796155262037</v>
      </c>
      <c r="P1568" s="3">
        <f ca="1">1-O1568/MAX(O$2:O1568)</f>
        <v>0.50790172190839311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2">
        <v>260.66666666666669</v>
      </c>
      <c r="J1569" s="32">
        <v>651.66666666666674</v>
      </c>
      <c r="K1569" s="34">
        <f ca="1">IF(ROW()&gt;计算结果!B$18+1,SUM(OFFSET(I1569,0,0,-计算结果!B$18,1))/SUM(OFFSET(J1569,0,0,-计算结果!B$18,1)),SUM(OFFSET(I1569,0,0,-ROW(),1))/SUM(OFFSET(J1569,0,0,-ROW(),1)))</f>
        <v>0.84938167945989129</v>
      </c>
      <c r="L1569" s="35" t="str">
        <f ca="1">(IF(K1569&gt;计算结果!B$19,"卖",IF(K1569&lt;计算结果!B$20,"买",'000300'!L1568)))</f>
        <v>买</v>
      </c>
      <c r="M1569" s="4" t="str">
        <f t="shared" ca="1" si="73"/>
        <v/>
      </c>
      <c r="N1569" s="3">
        <f ca="1">IF(L1568="买",E1569/E1568-1,0)-IF(M1569=1,计算结果!B$17,0)</f>
        <v>-5.9678579331710058E-3</v>
      </c>
      <c r="O1569" s="2">
        <f t="shared" ca="1" si="74"/>
        <v>3.0363503183351832</v>
      </c>
      <c r="P1569" s="3">
        <f ca="1">1-O1569/MAX(O$2:O1569)</f>
        <v>0.51083849452120189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2">
        <v>831.05277401894455</v>
      </c>
      <c r="J1570" s="32">
        <v>99.052774018944547</v>
      </c>
      <c r="K1570" s="34">
        <f ca="1">IF(ROW()&gt;计算结果!B$18+1,SUM(OFFSET(I1570,0,0,-计算结果!B$18,1))/SUM(OFFSET(J1570,0,0,-计算结果!B$18,1)),SUM(OFFSET(I1570,0,0,-ROW(),1))/SUM(OFFSET(J1570,0,0,-ROW(),1)))</f>
        <v>0.86003126877529801</v>
      </c>
      <c r="L1570" s="35" t="str">
        <f ca="1">(IF(K1570&gt;计算结果!B$19,"卖",IF(K1570&lt;计算结果!B$20,"买",'000300'!L1569)))</f>
        <v>买</v>
      </c>
      <c r="M1570" s="4" t="str">
        <f t="shared" ca="1" si="73"/>
        <v/>
      </c>
      <c r="N1570" s="3">
        <f ca="1">IF(L1569="买",E1570/E1569-1,0)-IF(M1570=1,计算结果!B$17,0)</f>
        <v>1.1885630804549852E-2</v>
      </c>
      <c r="O1570" s="2">
        <f t="shared" ca="1" si="74"/>
        <v>3.0724392572121926</v>
      </c>
      <c r="P1570" s="3">
        <f ca="1">1-O1570/MAX(O$2:O1570)</f>
        <v>0.50502450146328304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2">
        <v>363.00000000000006</v>
      </c>
      <c r="J1571" s="32">
        <v>550</v>
      </c>
      <c r="K1571" s="34">
        <f ca="1">IF(ROW()&gt;计算结果!B$18+1,SUM(OFFSET(I1571,0,0,-计算结果!B$18,1))/SUM(OFFSET(J1571,0,0,-计算结果!B$18,1)),SUM(OFFSET(I1571,0,0,-ROW(),1))/SUM(OFFSET(J1571,0,0,-ROW(),1)))</f>
        <v>0.86728062468046485</v>
      </c>
      <c r="L1571" s="35" t="str">
        <f ca="1">(IF(K1571&gt;计算结果!B$19,"卖",IF(K1571&lt;计算结果!B$20,"买",'000300'!L1570)))</f>
        <v>买</v>
      </c>
      <c r="M1571" s="4" t="str">
        <f t="shared" ca="1" si="73"/>
        <v/>
      </c>
      <c r="N1571" s="3">
        <f ca="1">IF(L1570="买",E1571/E1570-1,0)-IF(M1571=1,计算结果!B$17,0)</f>
        <v>-1.6843871065330696E-4</v>
      </c>
      <c r="O1571" s="2">
        <f t="shared" ca="1" si="74"/>
        <v>3.071921739505147</v>
      </c>
      <c r="P1571" s="3">
        <f ca="1">1-O1571/MAX(O$2:O1571)</f>
        <v>0.50510787449806172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2">
        <v>894.01193705914272</v>
      </c>
      <c r="J1572" s="32">
        <v>46.011937059142724</v>
      </c>
      <c r="K1572" s="34">
        <f ca="1">IF(ROW()&gt;计算结果!B$18+1,SUM(OFFSET(I1572,0,0,-计算结果!B$18,1))/SUM(OFFSET(J1572,0,0,-计算结果!B$18,1)),SUM(OFFSET(I1572,0,0,-ROW(),1))/SUM(OFFSET(J1572,0,0,-ROW(),1)))</f>
        <v>0.89777625133405869</v>
      </c>
      <c r="L1572" s="35" t="str">
        <f ca="1">(IF(K1572&gt;计算结果!B$19,"卖",IF(K1572&lt;计算结果!B$20,"买",'000300'!L1571)))</f>
        <v>买</v>
      </c>
      <c r="M1572" s="4" t="str">
        <f t="shared" ca="1" si="73"/>
        <v/>
      </c>
      <c r="N1572" s="3">
        <f ca="1">IF(L1571="买",E1572/E1571-1,0)-IF(M1572=1,计算结果!B$17,0)</f>
        <v>1.6863899222300915E-2</v>
      </c>
      <c r="O1572" s="2">
        <f t="shared" ca="1" si="74"/>
        <v>3.123726318138957</v>
      </c>
      <c r="P1572" s="3">
        <f ca="1">1-O1572/MAX(O$2:O1572)</f>
        <v>0.49676206356768671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2">
        <v>911.99929627023221</v>
      </c>
      <c r="J1573" s="32">
        <v>30.999296270232207</v>
      </c>
      <c r="K1573" s="34">
        <f ca="1">IF(ROW()&gt;计算结果!B$18+1,SUM(OFFSET(I1573,0,0,-计算结果!B$18,1))/SUM(OFFSET(J1573,0,0,-计算结果!B$18,1)),SUM(OFFSET(I1573,0,0,-ROW(),1))/SUM(OFFSET(J1573,0,0,-ROW(),1)))</f>
        <v>0.91243052334060959</v>
      </c>
      <c r="L1573" s="35" t="str">
        <f ca="1">(IF(K1573&gt;计算结果!B$19,"卖",IF(K1573&lt;计算结果!B$20,"买",'000300'!L1572)))</f>
        <v>买</v>
      </c>
      <c r="M1573" s="4" t="str">
        <f t="shared" ca="1" si="73"/>
        <v/>
      </c>
      <c r="N1573" s="3">
        <f ca="1">IF(L1572="买",E1573/E1572-1,0)-IF(M1573=1,计算结果!B$17,0)</f>
        <v>2.3613501350743471E-2</v>
      </c>
      <c r="O1573" s="2">
        <f t="shared" ca="1" si="74"/>
        <v>3.1974884337716842</v>
      </c>
      <c r="P1573" s="3">
        <f ca="1">1-O1573/MAX(O$2:O1573)</f>
        <v>0.48487885387599683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2">
        <v>733.15476190476181</v>
      </c>
      <c r="J1574" s="32">
        <v>168.15476190476181</v>
      </c>
      <c r="K1574" s="34">
        <f ca="1">IF(ROW()&gt;计算结果!B$18+1,SUM(OFFSET(I1574,0,0,-计算结果!B$18,1))/SUM(OFFSET(J1574,0,0,-计算结果!B$18,1)),SUM(OFFSET(I1574,0,0,-ROW(),1))/SUM(OFFSET(J1574,0,0,-ROW(),1)))</f>
        <v>0.94669975150076624</v>
      </c>
      <c r="L1574" s="35" t="str">
        <f ca="1">(IF(K1574&gt;计算结果!B$19,"卖",IF(K1574&lt;计算结果!B$20,"买",'000300'!L1573)))</f>
        <v>买</v>
      </c>
      <c r="M1574" s="4" t="str">
        <f t="shared" ca="1" si="73"/>
        <v/>
      </c>
      <c r="N1574" s="3">
        <f ca="1">IF(L1573="买",E1574/E1573-1,0)-IF(M1574=1,计算结果!B$17,0)</f>
        <v>2.9793854274360321E-3</v>
      </c>
      <c r="O1574" s="2">
        <f t="shared" ca="1" si="74"/>
        <v>3.2070149842156588</v>
      </c>
      <c r="P1574" s="3">
        <f ca="1">1-O1574/MAX(O$2:O1574)</f>
        <v>0.48334410943987094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2">
        <v>411.9999999999996</v>
      </c>
      <c r="J1575" s="32">
        <v>399.9999999999996</v>
      </c>
      <c r="K1575" s="34">
        <f ca="1">IF(ROW()&gt;计算结果!B$18+1,SUM(OFFSET(I1575,0,0,-计算结果!B$18,1))/SUM(OFFSET(J1575,0,0,-计算结果!B$18,1)),SUM(OFFSET(I1575,0,0,-ROW(),1))/SUM(OFFSET(J1575,0,0,-ROW(),1)))</f>
        <v>0.94783908828956454</v>
      </c>
      <c r="L1575" s="35" t="str">
        <f ca="1">(IF(K1575&gt;计算结果!B$19,"卖",IF(K1575&lt;计算结果!B$20,"买",'000300'!L1574)))</f>
        <v>买</v>
      </c>
      <c r="M1575" s="4" t="str">
        <f t="shared" ca="1" si="73"/>
        <v/>
      </c>
      <c r="N1575" s="3">
        <f ca="1">IF(L1574="买",E1575/E1574-1,0)-IF(M1575=1,计算结果!B$17,0)</f>
        <v>1.7256766859103934E-3</v>
      </c>
      <c r="O1575" s="2">
        <f t="shared" ca="1" si="74"/>
        <v>3.212549255205285</v>
      </c>
      <c r="P1575" s="3">
        <f ca="1">1-O1575/MAX(O$2:O1575)</f>
        <v>0.48245252841489306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2">
        <v>128.38095238095238</v>
      </c>
      <c r="J1576" s="32">
        <v>802.38095238095241</v>
      </c>
      <c r="K1576" s="34">
        <f ca="1">IF(ROW()&gt;计算结果!B$18+1,SUM(OFFSET(I1576,0,0,-计算结果!B$18,1))/SUM(OFFSET(J1576,0,0,-计算结果!B$18,1)),SUM(OFFSET(I1576,0,0,-ROW(),1))/SUM(OFFSET(J1576,0,0,-ROW(),1)))</f>
        <v>0.91615727922473467</v>
      </c>
      <c r="L1576" s="35" t="str">
        <f ca="1">(IF(K1576&gt;计算结果!B$19,"卖",IF(K1576&lt;计算结果!B$20,"买",'000300'!L1575)))</f>
        <v>买</v>
      </c>
      <c r="M1576" s="4" t="str">
        <f t="shared" ca="1" si="73"/>
        <v/>
      </c>
      <c r="N1576" s="3">
        <f ca="1">IF(L1575="买",E1576/E1575-1,0)-IF(M1576=1,计算结果!B$17,0)</f>
        <v>-1.3663277148201813E-2</v>
      </c>
      <c r="O1576" s="2">
        <f t="shared" ca="1" si="74"/>
        <v>3.1686553043791661</v>
      </c>
      <c r="P1576" s="3">
        <f ca="1">1-O1576/MAX(O$2:O1576)</f>
        <v>0.48952392295651137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2">
        <v>880.01282051282044</v>
      </c>
      <c r="J1577" s="32">
        <v>53.01282051282044</v>
      </c>
      <c r="K1577" s="34">
        <f ca="1">IF(ROW()&gt;计算结果!B$18+1,SUM(OFFSET(I1577,0,0,-计算结果!B$18,1))/SUM(OFFSET(J1577,0,0,-计算结果!B$18,1)),SUM(OFFSET(I1577,0,0,-ROW(),1))/SUM(OFFSET(J1577,0,0,-ROW(),1)))</f>
        <v>0.96891050896327169</v>
      </c>
      <c r="L1577" s="35" t="str">
        <f ca="1">(IF(K1577&gt;计算结果!B$19,"卖",IF(K1577&lt;计算结果!B$20,"买",'000300'!L1576)))</f>
        <v>买</v>
      </c>
      <c r="M1577" s="4" t="str">
        <f t="shared" ca="1" si="73"/>
        <v/>
      </c>
      <c r="N1577" s="3">
        <f ca="1">IF(L1576="买",E1577/E1576-1,0)-IF(M1577=1,计算结果!B$17,0)</f>
        <v>1.4639170447008132E-2</v>
      </c>
      <c r="O1577" s="2">
        <f t="shared" ca="1" si="74"/>
        <v>3.2150417894677892</v>
      </c>
      <c r="P1577" s="3">
        <f ca="1">1-O1577/MAX(O$2:O1577)</f>
        <v>0.48205097665555174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2">
        <v>568.42424242424249</v>
      </c>
      <c r="J1578" s="32">
        <v>342.42424242424249</v>
      </c>
      <c r="K1578" s="34">
        <f ca="1">IF(ROW()&gt;计算结果!B$18+1,SUM(OFFSET(I1578,0,0,-计算结果!B$18,1))/SUM(OFFSET(J1578,0,0,-计算结果!B$18,1)),SUM(OFFSET(I1578,0,0,-ROW(),1))/SUM(OFFSET(J1578,0,0,-ROW(),1)))</f>
        <v>0.96697939730326554</v>
      </c>
      <c r="L1578" s="35" t="str">
        <f ca="1">(IF(K1578&gt;计算结果!B$19,"卖",IF(K1578&lt;计算结果!B$20,"买",'000300'!L1577)))</f>
        <v>买</v>
      </c>
      <c r="M1578" s="4" t="str">
        <f t="shared" ca="1" si="73"/>
        <v/>
      </c>
      <c r="N1578" s="3">
        <f ca="1">IF(L1577="买",E1578/E1577-1,0)-IF(M1578=1,计算结果!B$17,0)</f>
        <v>1.8593405582620903E-3</v>
      </c>
      <c r="O1578" s="2">
        <f t="shared" ca="1" si="74"/>
        <v>3.221019647063454</v>
      </c>
      <c r="P1578" s="3">
        <f ca="1">1-O1578/MAX(O$2:O1578)</f>
        <v>0.48108793302933517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2">
        <v>939</v>
      </c>
      <c r="J1579" s="32">
        <v>10</v>
      </c>
      <c r="K1579" s="34">
        <f ca="1">IF(ROW()&gt;计算结果!B$18+1,SUM(OFFSET(I1579,0,0,-计算结果!B$18,1))/SUM(OFFSET(J1579,0,0,-计算结果!B$18,1)),SUM(OFFSET(I1579,0,0,-ROW(),1))/SUM(OFFSET(J1579,0,0,-ROW(),1)))</f>
        <v>0.99350447912733475</v>
      </c>
      <c r="L1579" s="35" t="str">
        <f ca="1">(IF(K1579&gt;计算结果!B$19,"卖",IF(K1579&lt;计算结果!B$20,"买",'000300'!L1578)))</f>
        <v>买</v>
      </c>
      <c r="M1579" s="4" t="str">
        <f t="shared" ca="1" si="73"/>
        <v/>
      </c>
      <c r="N1579" s="3">
        <f ca="1">IF(L1578="买",E1579/E1578-1,0)-IF(M1579=1,计算结果!B$17,0)</f>
        <v>2.3683908517091679E-2</v>
      </c>
      <c r="O1579" s="2">
        <f t="shared" ca="1" si="74"/>
        <v>3.29730598171626</v>
      </c>
      <c r="P1579" s="3">
        <f ca="1">1-O1579/MAX(O$2:O1579)</f>
        <v>0.46879806710678695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2">
        <v>560.8840579710145</v>
      </c>
      <c r="J1580" s="32">
        <v>331.8840579710145</v>
      </c>
      <c r="K1580" s="34">
        <f ca="1">IF(ROW()&gt;计算结果!B$18+1,SUM(OFFSET(I1580,0,0,-计算结果!B$18,1))/SUM(OFFSET(J1580,0,0,-计算结果!B$18,1)),SUM(OFFSET(I1580,0,0,-ROW(),1))/SUM(OFFSET(J1580,0,0,-ROW(),1)))</f>
        <v>1.0137333692820871</v>
      </c>
      <c r="L1580" s="35" t="str">
        <f ca="1">(IF(K1580&gt;计算结果!B$19,"卖",IF(K1580&lt;计算结果!B$20,"买",'000300'!L1579)))</f>
        <v>买</v>
      </c>
      <c r="M1580" s="4" t="str">
        <f t="shared" ca="1" si="73"/>
        <v/>
      </c>
      <c r="N1580" s="3">
        <f ca="1">IF(L1579="买",E1580/E1579-1,0)-IF(M1580=1,计算结果!B$17,0)</f>
        <v>1.6656096451606039E-4</v>
      </c>
      <c r="O1580" s="2">
        <f t="shared" ca="1" si="74"/>
        <v>3.2978551841808792</v>
      </c>
      <c r="P1580" s="3">
        <f ca="1">1-O1580/MAX(O$2:O1580)</f>
        <v>0.46870958960049147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2">
        <v>408.00000000000011</v>
      </c>
      <c r="J1581" s="32">
        <v>510.00000000000011</v>
      </c>
      <c r="K1581" s="34">
        <f ca="1">IF(ROW()&gt;计算结果!B$18+1,SUM(OFFSET(I1581,0,0,-计算结果!B$18,1))/SUM(OFFSET(J1581,0,0,-计算结果!B$18,1)),SUM(OFFSET(I1581,0,0,-ROW(),1))/SUM(OFFSET(J1581,0,0,-ROW(),1)))</f>
        <v>1.0352743080872007</v>
      </c>
      <c r="L1581" s="35" t="str">
        <f ca="1">(IF(K1581&gt;计算结果!B$19,"卖",IF(K1581&lt;计算结果!B$20,"买",'000300'!L1580)))</f>
        <v>买</v>
      </c>
      <c r="M1581" s="4" t="str">
        <f t="shared" ca="1" si="73"/>
        <v/>
      </c>
      <c r="N1581" s="3">
        <f ca="1">IF(L1580="买",E1581/E1580-1,0)-IF(M1581=1,计算结果!B$17,0)</f>
        <v>-2.815052041633348E-3</v>
      </c>
      <c r="O1581" s="2">
        <f t="shared" ca="1" si="74"/>
        <v>3.2885715502116395</v>
      </c>
      <c r="P1581" s="3">
        <f ca="1">1-O1581/MAX(O$2:O1581)</f>
        <v>0.47020519975498687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2">
        <v>352.45945945945948</v>
      </c>
      <c r="J1582" s="32">
        <v>559.45945945945948</v>
      </c>
      <c r="K1582" s="34">
        <f ca="1">IF(ROW()&gt;计算结果!B$18+1,SUM(OFFSET(I1582,0,0,-计算结果!B$18,1))/SUM(OFFSET(J1582,0,0,-计算结果!B$18,1)),SUM(OFFSET(I1582,0,0,-ROW(),1))/SUM(OFFSET(J1582,0,0,-ROW(),1)))</f>
        <v>1.0463356537025941</v>
      </c>
      <c r="L1582" s="35" t="str">
        <f ca="1">(IF(K1582&gt;计算结果!B$19,"卖",IF(K1582&lt;计算结果!B$20,"买",'000300'!L1581)))</f>
        <v>买</v>
      </c>
      <c r="M1582" s="4" t="str">
        <f t="shared" ca="1" si="73"/>
        <v/>
      </c>
      <c r="N1582" s="3">
        <f ca="1">IF(L1581="买",E1582/E1581-1,0)-IF(M1582=1,计算结果!B$17,0)</f>
        <v>-3.8635582632936538E-3</v>
      </c>
      <c r="O1582" s="2">
        <f t="shared" ca="1" si="74"/>
        <v>3.2758659624243869</v>
      </c>
      <c r="P1582" s="3">
        <f ca="1">1-O1582/MAX(O$2:O1582)</f>
        <v>0.47225209283332348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2">
        <v>416.00000000000011</v>
      </c>
      <c r="J1583" s="32">
        <v>520.00000000000011</v>
      </c>
      <c r="K1583" s="34">
        <f ca="1">IF(ROW()&gt;计算结果!B$18+1,SUM(OFFSET(I1583,0,0,-计算结果!B$18,1))/SUM(OFFSET(J1583,0,0,-计算结果!B$18,1)),SUM(OFFSET(I1583,0,0,-ROW(),1))/SUM(OFFSET(J1583,0,0,-ROW(),1)))</f>
        <v>1.0606504383311928</v>
      </c>
      <c r="L1583" s="35" t="str">
        <f ca="1">(IF(K1583&gt;计算结果!B$19,"卖",IF(K1583&lt;计算结果!B$20,"买",'000300'!L1582)))</f>
        <v>买</v>
      </c>
      <c r="M1583" s="4" t="str">
        <f t="shared" ca="1" si="73"/>
        <v/>
      </c>
      <c r="N1583" s="3">
        <f ca="1">IF(L1582="买",E1583/E1582-1,0)-IF(M1583=1,计算结果!B$17,0)</f>
        <v>2.418044414639775E-3</v>
      </c>
      <c r="O1583" s="2">
        <f t="shared" ca="1" si="74"/>
        <v>3.2837871518179358</v>
      </c>
      <c r="P1583" s="3">
        <f ca="1">1-O1583/MAX(O$2:O1583)</f>
        <v>0.47097597495406129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2">
        <v>649.13286713286709</v>
      </c>
      <c r="J1584" s="32">
        <v>267.13286713286709</v>
      </c>
      <c r="K1584" s="34">
        <f ca="1">IF(ROW()&gt;计算结果!B$18+1,SUM(OFFSET(I1584,0,0,-计算结果!B$18,1))/SUM(OFFSET(J1584,0,0,-计算结果!B$18,1)),SUM(OFFSET(I1584,0,0,-ROW(),1))/SUM(OFFSET(J1584,0,0,-ROW(),1)))</f>
        <v>1.1153765435098162</v>
      </c>
      <c r="L1584" s="35" t="str">
        <f ca="1">(IF(K1584&gt;计算结果!B$19,"卖",IF(K1584&lt;计算结果!B$20,"买",'000300'!L1583)))</f>
        <v>买</v>
      </c>
      <c r="M1584" s="4" t="str">
        <f t="shared" ca="1" si="73"/>
        <v/>
      </c>
      <c r="N1584" s="3">
        <f ca="1">IF(L1583="买",E1584/E1583-1,0)-IF(M1584=1,计算结果!B$17,0)</f>
        <v>1.2961616889342054E-3</v>
      </c>
      <c r="O1584" s="2">
        <f t="shared" ca="1" si="74"/>
        <v>3.2880434709187365</v>
      </c>
      <c r="P1584" s="3">
        <f ca="1">1-O1584/MAX(O$2:O1584)</f>
        <v>0.47029027428027093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2">
        <v>137.22891566265062</v>
      </c>
      <c r="J1585" s="32">
        <v>807.22891566265059</v>
      </c>
      <c r="K1585" s="34">
        <f ca="1">IF(ROW()&gt;计算结果!B$18+1,SUM(OFFSET(I1585,0,0,-计算结果!B$18,1))/SUM(OFFSET(J1585,0,0,-计算结果!B$18,1)),SUM(OFFSET(I1585,0,0,-ROW(),1))/SUM(OFFSET(J1585,0,0,-ROW(),1)))</f>
        <v>1.0518374614305137</v>
      </c>
      <c r="L1585" s="35" t="str">
        <f ca="1">(IF(K1585&gt;计算结果!B$19,"卖",IF(K1585&lt;计算结果!B$20,"买",'000300'!L1584)))</f>
        <v>买</v>
      </c>
      <c r="M1585" s="4" t="str">
        <f t="shared" ca="1" si="73"/>
        <v/>
      </c>
      <c r="N1585" s="3">
        <f ca="1">IF(L1584="买",E1585/E1584-1,0)-IF(M1585=1,计算结果!B$17,0)</f>
        <v>-1.80842281760627E-2</v>
      </c>
      <c r="O1585" s="2">
        <f t="shared" ca="1" si="74"/>
        <v>3.2285817425378287</v>
      </c>
      <c r="P1585" s="3">
        <f ca="1">1-O1585/MAX(O$2:O1585)</f>
        <v>0.4798696658272662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2">
        <v>930.99898682877404</v>
      </c>
      <c r="J1586" s="32">
        <v>22.998986828774036</v>
      </c>
      <c r="K1586" s="34">
        <f ca="1">IF(ROW()&gt;计算结果!B$18+1,SUM(OFFSET(I1586,0,0,-计算结果!B$18,1))/SUM(OFFSET(J1586,0,0,-计算结果!B$18,1)),SUM(OFFSET(I1586,0,0,-ROW(),1))/SUM(OFFSET(J1586,0,0,-ROW(),1)))</f>
        <v>1.0619523923270477</v>
      </c>
      <c r="L1586" s="35" t="str">
        <f ca="1">(IF(K1586&gt;计算结果!B$19,"卖",IF(K1586&lt;计算结果!B$20,"买",'000300'!L1585)))</f>
        <v>买</v>
      </c>
      <c r="M1586" s="4" t="str">
        <f t="shared" ca="1" si="73"/>
        <v/>
      </c>
      <c r="N1586" s="3">
        <f ca="1">IF(L1585="买",E1586/E1585-1,0)-IF(M1586=1,计算结果!B$17,0)</f>
        <v>1.6140481728281308E-2</v>
      </c>
      <c r="O1586" s="2">
        <f t="shared" ca="1" si="74"/>
        <v>3.280692607161523</v>
      </c>
      <c r="P1586" s="3">
        <f ca="1">1-O1586/MAX(O$2:O1586)</f>
        <v>0.47147451167222632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2">
        <v>659.78431372549028</v>
      </c>
      <c r="J1587" s="32">
        <v>260.78431372549028</v>
      </c>
      <c r="K1587" s="34">
        <f ca="1">IF(ROW()&gt;计算结果!B$18+1,SUM(OFFSET(I1587,0,0,-计算结果!B$18,1))/SUM(OFFSET(J1587,0,0,-计算结果!B$18,1)),SUM(OFFSET(I1587,0,0,-ROW(),1))/SUM(OFFSET(J1587,0,0,-ROW(),1)))</f>
        <v>1.1139269878206881</v>
      </c>
      <c r="L1587" s="35" t="str">
        <f ca="1">(IF(K1587&gt;计算结果!B$19,"卖",IF(K1587&lt;计算结果!B$20,"买",'000300'!L1586)))</f>
        <v>买</v>
      </c>
      <c r="M1587" s="4" t="str">
        <f t="shared" ca="1" si="73"/>
        <v/>
      </c>
      <c r="N1587" s="3">
        <f ca="1">IF(L1586="买",E1587/E1586-1,0)-IF(M1587=1,计算结果!B$17,0)</f>
        <v>3.058350100603624E-3</v>
      </c>
      <c r="O1587" s="2">
        <f t="shared" ca="1" si="74"/>
        <v>3.2907261137266852</v>
      </c>
      <c r="P1587" s="3">
        <f ca="1">1-O1587/MAX(O$2:O1587)</f>
        <v>0.46985809569182746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2">
        <v>581.26315789473688</v>
      </c>
      <c r="J1588" s="32">
        <v>330.26315789473688</v>
      </c>
      <c r="K1588" s="34">
        <f ca="1">IF(ROW()&gt;计算结果!B$18+1,SUM(OFFSET(I1588,0,0,-计算结果!B$18,1))/SUM(OFFSET(J1588,0,0,-计算结果!B$18,1)),SUM(OFFSET(I1588,0,0,-ROW(),1))/SUM(OFFSET(J1588,0,0,-ROW(),1)))</f>
        <v>1.1142470468930534</v>
      </c>
      <c r="L1588" s="35" t="str">
        <f ca="1">(IF(K1588&gt;计算结果!B$19,"卖",IF(K1588&lt;计算结果!B$20,"买",'000300'!L1587)))</f>
        <v>买</v>
      </c>
      <c r="M1588" s="4" t="str">
        <f t="shared" ca="1" si="73"/>
        <v/>
      </c>
      <c r="N1588" s="3">
        <f ca="1">IF(L1587="买",E1588/E1587-1,0)-IF(M1588=1,计算结果!B$17,0)</f>
        <v>4.2172831581481773E-3</v>
      </c>
      <c r="O1588" s="2">
        <f t="shared" ca="1" si="74"/>
        <v>3.3046040375441832</v>
      </c>
      <c r="P1588" s="3">
        <f ca="1">1-O1588/MAX(O$2:O1588)</f>
        <v>0.46762233716736001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2">
        <v>395.99999999999966</v>
      </c>
      <c r="J1589" s="32">
        <v>399.99999999999966</v>
      </c>
      <c r="K1589" s="34">
        <f ca="1">IF(ROW()&gt;计算结果!B$18+1,SUM(OFFSET(I1589,0,0,-计算结果!B$18,1))/SUM(OFFSET(J1589,0,0,-计算结果!B$18,1)),SUM(OFFSET(I1589,0,0,-ROW(),1))/SUM(OFFSET(J1589,0,0,-ROW(),1)))</f>
        <v>1.106469316611234</v>
      </c>
      <c r="L1589" s="35" t="str">
        <f ca="1">(IF(K1589&gt;计算结果!B$19,"卖",IF(K1589&lt;计算结果!B$20,"买",'000300'!L1588)))</f>
        <v>买</v>
      </c>
      <c r="M1589" s="4" t="str">
        <f t="shared" ca="1" si="73"/>
        <v/>
      </c>
      <c r="N1589" s="3">
        <f ca="1">IF(L1588="买",E1589/E1588-1,0)-IF(M1589=1,计算结果!B$17,0)</f>
        <v>-2.0102975815704527E-3</v>
      </c>
      <c r="O1589" s="2">
        <f t="shared" ca="1" si="74"/>
        <v>3.2979608000394602</v>
      </c>
      <c r="P1589" s="3">
        <f ca="1">1-O1589/MAX(O$2:O1589)</f>
        <v>0.46869257469543457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2">
        <v>236.41791044776122</v>
      </c>
      <c r="J1590" s="32">
        <v>716.41791044776119</v>
      </c>
      <c r="K1590" s="34">
        <f ca="1">IF(ROW()&gt;计算结果!B$18+1,SUM(OFFSET(I1590,0,0,-计算结果!B$18,1))/SUM(OFFSET(J1590,0,0,-计算结果!B$18,1)),SUM(OFFSET(I1590,0,0,-ROW(),1))/SUM(OFFSET(J1590,0,0,-ROW(),1)))</f>
        <v>1.063576482304281</v>
      </c>
      <c r="L1590" s="35" t="str">
        <f ca="1">(IF(K1590&gt;计算结果!B$19,"卖",IF(K1590&lt;计算结果!B$20,"买",'000300'!L1589)))</f>
        <v>买</v>
      </c>
      <c r="M1590" s="4" t="str">
        <f t="shared" ca="1" si="73"/>
        <v/>
      </c>
      <c r="N1590" s="3">
        <f ca="1">IF(L1589="买",E1590/E1589-1,0)-IF(M1590=1,计算结果!B$17,0)</f>
        <v>-8.7971562159737671E-3</v>
      </c>
      <c r="O1590" s="2">
        <f t="shared" ca="1" si="74"/>
        <v>3.2689481236873554</v>
      </c>
      <c r="P1590" s="3">
        <f ca="1">1-O1590/MAX(O$2:O1590)</f>
        <v>0.47336656911454567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2">
        <v>420.7272727272728</v>
      </c>
      <c r="J1591" s="32">
        <v>472.7272727272728</v>
      </c>
      <c r="K1591" s="34">
        <f ca="1">IF(ROW()&gt;计算结果!B$18+1,SUM(OFFSET(I1591,0,0,-计算结果!B$18,1))/SUM(OFFSET(J1591,0,0,-计算结果!B$18,1)),SUM(OFFSET(I1591,0,0,-ROW(),1))/SUM(OFFSET(J1591,0,0,-ROW(),1)))</f>
        <v>1.0478841797170484</v>
      </c>
      <c r="L1591" s="35" t="str">
        <f ca="1">(IF(K1591&gt;计算结果!B$19,"卖",IF(K1591&lt;计算结果!B$20,"买",'000300'!L1590)))</f>
        <v>买</v>
      </c>
      <c r="M1591" s="4" t="str">
        <f t="shared" ca="1" si="73"/>
        <v/>
      </c>
      <c r="N1591" s="3">
        <f ca="1">IF(L1590="买",E1591/E1590-1,0)-IF(M1591=1,计算结果!B$17,0)</f>
        <v>-1.1501940144679201E-3</v>
      </c>
      <c r="O1591" s="2">
        <f t="shared" ca="1" si="74"/>
        <v>3.2651881991218841</v>
      </c>
      <c r="P1591" s="3">
        <f ca="1">1-O1591/MAX(O$2:O1591)</f>
        <v>0.47397229973456878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2">
        <v>163.48101265822785</v>
      </c>
      <c r="J1592" s="32">
        <v>778.48101265822788</v>
      </c>
      <c r="K1592" s="34">
        <f ca="1">IF(ROW()&gt;计算结果!B$18+1,SUM(OFFSET(I1592,0,0,-计算结果!B$18,1))/SUM(OFFSET(J1592,0,0,-计算结果!B$18,1)),SUM(OFFSET(I1592,0,0,-ROW(),1))/SUM(OFFSET(J1592,0,0,-ROW(),1)))</f>
        <v>1.0193222259874193</v>
      </c>
      <c r="L1592" s="35" t="str">
        <f ca="1">(IF(K1592&gt;计算结果!B$19,"卖",IF(K1592&lt;计算结果!B$20,"买",'000300'!L1591)))</f>
        <v>买</v>
      </c>
      <c r="M1592" s="4" t="str">
        <f t="shared" ca="1" si="73"/>
        <v/>
      </c>
      <c r="N1592" s="3">
        <f ca="1">IF(L1591="买",E1592/E1591-1,0)-IF(M1592=1,计算结果!B$17,0)</f>
        <v>-1.0489815854080708E-2</v>
      </c>
      <c r="O1592" s="2">
        <f t="shared" ca="1" si="74"/>
        <v>3.2309369761841782</v>
      </c>
      <c r="P1592" s="3">
        <f ca="1">1-O1592/MAX(O$2:O1592)</f>
        <v>0.4794902334444987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2">
        <v>573.21126760563391</v>
      </c>
      <c r="J1593" s="32">
        <v>335.21126760563391</v>
      </c>
      <c r="K1593" s="34">
        <f ca="1">IF(ROW()&gt;计算结果!B$18+1,SUM(OFFSET(I1593,0,0,-计算结果!B$18,1))/SUM(OFFSET(J1593,0,0,-计算结果!B$18,1)),SUM(OFFSET(I1593,0,0,-ROW(),1))/SUM(OFFSET(J1593,0,0,-ROW(),1)))</f>
        <v>1.0566750148002273</v>
      </c>
      <c r="L1593" s="35" t="str">
        <f ca="1">(IF(K1593&gt;计算结果!B$19,"卖",IF(K1593&lt;计算结果!B$20,"买",'000300'!L1592)))</f>
        <v>买</v>
      </c>
      <c r="M1593" s="4" t="str">
        <f t="shared" ca="1" si="73"/>
        <v/>
      </c>
      <c r="N1593" s="3">
        <f ca="1">IF(L1592="买",E1593/E1592-1,0)-IF(M1593=1,计算结果!B$17,0)</f>
        <v>2.8929699196504899E-3</v>
      </c>
      <c r="O1593" s="2">
        <f t="shared" ca="1" si="74"/>
        <v>3.2402839796685656</v>
      </c>
      <c r="P1593" s="3">
        <f ca="1">1-O1593/MAX(O$2:O1593)</f>
        <v>0.47798441434696937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2">
        <v>36.916666666666664</v>
      </c>
      <c r="J1594" s="32">
        <v>922.91666666666663</v>
      </c>
      <c r="K1594" s="34">
        <f ca="1">IF(ROW()&gt;计算结果!B$18+1,SUM(OFFSET(I1594,0,0,-计算结果!B$18,1))/SUM(OFFSET(J1594,0,0,-计算结果!B$18,1)),SUM(OFFSET(I1594,0,0,-ROW(),1))/SUM(OFFSET(J1594,0,0,-ROW(),1)))</f>
        <v>0.99500360936997323</v>
      </c>
      <c r="L1594" s="35" t="str">
        <f ca="1">(IF(K1594&gt;计算结果!B$19,"卖",IF(K1594&lt;计算结果!B$20,"买",'000300'!L1593)))</f>
        <v>买</v>
      </c>
      <c r="M1594" s="4" t="str">
        <f t="shared" ca="1" si="73"/>
        <v/>
      </c>
      <c r="N1594" s="3">
        <f ca="1">IF(L1593="买",E1594/E1593-1,0)-IF(M1594=1,计算结果!B$17,0)</f>
        <v>-3.2496846469512564E-2</v>
      </c>
      <c r="O1594" s="2">
        <f t="shared" ca="1" si="74"/>
        <v>3.1349849686636553</v>
      </c>
      <c r="P1594" s="3">
        <f ca="1">1-O1594/MAX(O$2:O1594)</f>
        <v>0.49494827468862845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2">
        <v>625.14141414141409</v>
      </c>
      <c r="J1595" s="32">
        <v>314.14141414141409</v>
      </c>
      <c r="K1595" s="34">
        <f ca="1">IF(ROW()&gt;计算结果!B$18+1,SUM(OFFSET(I1595,0,0,-计算结果!B$18,1))/SUM(OFFSET(J1595,0,0,-计算结果!B$18,1)),SUM(OFFSET(I1595,0,0,-ROW(),1))/SUM(OFFSET(J1595,0,0,-ROW(),1)))</f>
        <v>1.0175137437864763</v>
      </c>
      <c r="L1595" s="35" t="str">
        <f ca="1">(IF(K1595&gt;计算结果!B$19,"卖",IF(K1595&lt;计算结果!B$20,"买",'000300'!L1594)))</f>
        <v>买</v>
      </c>
      <c r="M1595" s="4" t="str">
        <f t="shared" ca="1" si="73"/>
        <v/>
      </c>
      <c r="N1595" s="3">
        <f ca="1">IF(L1594="买",E1595/E1594-1,0)-IF(M1595=1,计算结果!B$17,0)</f>
        <v>3.1937580222956008E-3</v>
      </c>
      <c r="O1595" s="2">
        <f t="shared" ca="1" si="74"/>
        <v>3.1449973520571008</v>
      </c>
      <c r="P1595" s="3">
        <f ca="1">1-O1595/MAX(O$2:O1595)</f>
        <v>0.49333526168924113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2">
        <v>830.94239290989663</v>
      </c>
      <c r="J1596" s="32">
        <v>106.94239290989663</v>
      </c>
      <c r="K1596" s="34">
        <f ca="1">IF(ROW()&gt;计算结果!B$18+1,SUM(OFFSET(I1596,0,0,-计算结果!B$18,1))/SUM(OFFSET(J1596,0,0,-计算结果!B$18,1)),SUM(OFFSET(I1596,0,0,-ROW(),1))/SUM(OFFSET(J1596,0,0,-ROW(),1)))</f>
        <v>1.0535689148256422</v>
      </c>
      <c r="L1596" s="35" t="str">
        <f ca="1">(IF(K1596&gt;计算结果!B$19,"卖",IF(K1596&lt;计算结果!B$20,"买",'000300'!L1595)))</f>
        <v>买</v>
      </c>
      <c r="M1596" s="4" t="str">
        <f t="shared" ca="1" si="73"/>
        <v/>
      </c>
      <c r="N1596" s="3">
        <f ca="1">IF(L1595="买",E1596/E1595-1,0)-IF(M1596=1,计算结果!B$17,0)</f>
        <v>7.4821090950611957E-3</v>
      </c>
      <c r="O1596" s="2">
        <f t="shared" ca="1" si="74"/>
        <v>3.1685285653488706</v>
      </c>
      <c r="P1596" s="3">
        <f ca="1">1-O1596/MAX(O$2:O1596)</f>
        <v>0.48954434084257936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2">
        <v>272.00000000000006</v>
      </c>
      <c r="J1597" s="32">
        <v>680</v>
      </c>
      <c r="K1597" s="34">
        <f ca="1">IF(ROW()&gt;计算结果!B$18+1,SUM(OFFSET(I1597,0,0,-计算结果!B$18,1))/SUM(OFFSET(J1597,0,0,-计算结果!B$18,1)),SUM(OFFSET(I1597,0,0,-ROW(),1))/SUM(OFFSET(J1597,0,0,-ROW(),1)))</f>
        <v>1.014746940056503</v>
      </c>
      <c r="L1597" s="35" t="str">
        <f ca="1">(IF(K1597&gt;计算结果!B$19,"卖",IF(K1597&lt;计算结果!B$20,"买",'000300'!L1596)))</f>
        <v>买</v>
      </c>
      <c r="M1597" s="4" t="str">
        <f t="shared" ca="1" si="73"/>
        <v/>
      </c>
      <c r="N1597" s="3">
        <f ca="1">IF(L1596="买",E1597/E1596-1,0)-IF(M1597=1,计算结果!B$17,0)</f>
        <v>-6.3498941684305699E-3</v>
      </c>
      <c r="O1597" s="2">
        <f t="shared" ca="1" si="74"/>
        <v>3.1484087442892563</v>
      </c>
      <c r="P1597" s="3">
        <f ca="1">1-O1597/MAX(O$2:O1597)</f>
        <v>0.49278568025590541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2">
        <v>259.33333333333337</v>
      </c>
      <c r="J1598" s="32">
        <v>648.33333333333337</v>
      </c>
      <c r="K1598" s="34">
        <f ca="1">IF(ROW()&gt;计算结果!B$18+1,SUM(OFFSET(I1598,0,0,-计算结果!B$18,1))/SUM(OFFSET(J1598,0,0,-计算结果!B$18,1)),SUM(OFFSET(I1598,0,0,-ROW(),1))/SUM(OFFSET(J1598,0,0,-ROW(),1)))</f>
        <v>1.0140435746297702</v>
      </c>
      <c r="L1598" s="35" t="str">
        <f ca="1">(IF(K1598&gt;计算结果!B$19,"卖",IF(K1598&lt;计算结果!B$20,"买",'000300'!L1597)))</f>
        <v>买</v>
      </c>
      <c r="M1598" s="4" t="str">
        <f t="shared" ca="1" si="73"/>
        <v/>
      </c>
      <c r="N1598" s="3">
        <f ca="1">IF(L1597="买",E1598/E1597-1,0)-IF(M1598=1,计算结果!B$17,0)</f>
        <v>-2.9922844682992444E-3</v>
      </c>
      <c r="O1598" s="2">
        <f t="shared" ca="1" si="74"/>
        <v>3.1389878097038619</v>
      </c>
      <c r="P1598" s="3">
        <f ca="1">1-O1598/MAX(O$2:O1598)</f>
        <v>0.49430340978697462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2">
        <v>583.33333333333337</v>
      </c>
      <c r="J1599" s="32">
        <v>333.33333333333337</v>
      </c>
      <c r="K1599" s="34">
        <f ca="1">IF(ROW()&gt;计算结果!B$18+1,SUM(OFFSET(I1599,0,0,-计算结果!B$18,1))/SUM(OFFSET(J1599,0,0,-计算结果!B$18,1)),SUM(OFFSET(I1599,0,0,-ROW(),1))/SUM(OFFSET(J1599,0,0,-ROW(),1)))</f>
        <v>1.0319701154297074</v>
      </c>
      <c r="L1599" s="35" t="str">
        <f ca="1">(IF(K1599&gt;计算结果!B$19,"卖",IF(K1599&lt;计算结果!B$20,"买",'000300'!L1598)))</f>
        <v>买</v>
      </c>
      <c r="M1599" s="4" t="str">
        <f t="shared" ca="1" si="73"/>
        <v/>
      </c>
      <c r="N1599" s="3">
        <f ca="1">IF(L1598="买",E1599/E1598-1,0)-IF(M1599=1,计算结果!B$17,0)</f>
        <v>1.8976608974186071E-3</v>
      </c>
      <c r="O1599" s="2">
        <f t="shared" ca="1" si="74"/>
        <v>3.1449445441278105</v>
      </c>
      <c r="P1599" s="3">
        <f ca="1">1-O1599/MAX(O$2:O1599)</f>
        <v>0.49334376914176947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2">
        <v>247.5</v>
      </c>
      <c r="J1600" s="32">
        <v>687.5</v>
      </c>
      <c r="K1600" s="34">
        <f ca="1">IF(ROW()&gt;计算结果!B$18+1,SUM(OFFSET(I1600,0,0,-计算结果!B$18,1))/SUM(OFFSET(J1600,0,0,-计算结果!B$18,1)),SUM(OFFSET(I1600,0,0,-ROW(),1))/SUM(OFFSET(J1600,0,0,-ROW(),1)))</f>
        <v>1.0500638341337667</v>
      </c>
      <c r="L1600" s="35" t="str">
        <f ca="1">(IF(K1600&gt;计算结果!B$19,"卖",IF(K1600&lt;计算结果!B$20,"买",'000300'!L1599)))</f>
        <v>买</v>
      </c>
      <c r="M1600" s="4" t="str">
        <f t="shared" ca="1" si="73"/>
        <v/>
      </c>
      <c r="N1600" s="3">
        <f ca="1">IF(L1599="买",E1600/E1599-1,0)-IF(M1600=1,计算结果!B$17,0)</f>
        <v>-7.1665569630454673E-3</v>
      </c>
      <c r="O1600" s="2">
        <f t="shared" ca="1" si="74"/>
        <v>3.1224061199066995</v>
      </c>
      <c r="P1600" s="3">
        <f ca="1">1-O1600/MAX(O$2:O1600)</f>
        <v>0.49697474988089696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2">
        <v>469.99999999999955</v>
      </c>
      <c r="J1601" s="32">
        <v>499.99999999999955</v>
      </c>
      <c r="K1601" s="34">
        <f ca="1">IF(ROW()&gt;计算结果!B$18+1,SUM(OFFSET(I1601,0,0,-计算结果!B$18,1))/SUM(OFFSET(J1601,0,0,-计算结果!B$18,1)),SUM(OFFSET(I1601,0,0,-ROW(),1))/SUM(OFFSET(J1601,0,0,-ROW(),1)))</f>
        <v>1.0500638341337667</v>
      </c>
      <c r="L1601" s="35" t="str">
        <f ca="1">(IF(K1601&gt;计算结果!B$19,"卖",IF(K1601&lt;计算结果!B$20,"买",'000300'!L1600)))</f>
        <v>买</v>
      </c>
      <c r="M1601" s="4" t="str">
        <f t="shared" ca="1" si="73"/>
        <v/>
      </c>
      <c r="N1601" s="3">
        <f ca="1">IF(L1600="买",E1601/E1600-1,0)-IF(M1601=1,计算结果!B$17,0)</f>
        <v>-5.1075978054249127E-4</v>
      </c>
      <c r="O1601" s="2">
        <f t="shared" ca="1" si="74"/>
        <v>3.1208113204421313</v>
      </c>
      <c r="P1601" s="3">
        <f ca="1">1-O1601/MAX(O$2:O1601)</f>
        <v>0.49723167494725518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2">
        <v>614.11320754716985</v>
      </c>
      <c r="J1602" s="32">
        <v>298.11320754716985</v>
      </c>
      <c r="K1602" s="34">
        <f ca="1">IF(ROW()&gt;计算结果!B$18+1,SUM(OFFSET(I1602,0,0,-计算结果!B$18,1))/SUM(OFFSET(J1602,0,0,-计算结果!B$18,1)),SUM(OFFSET(I1602,0,0,-ROW(),1))/SUM(OFFSET(J1602,0,0,-ROW(),1)))</f>
        <v>1.0882723039295303</v>
      </c>
      <c r="L1602" s="35" t="str">
        <f ca="1">(IF(K1602&gt;计算结果!B$19,"卖",IF(K1602&lt;计算结果!B$20,"买",'000300'!L1601)))</f>
        <v>买</v>
      </c>
      <c r="M1602" s="4" t="str">
        <f t="shared" ca="1" si="73"/>
        <v/>
      </c>
      <c r="N1602" s="3">
        <f ca="1">IF(L1601="买",E1602/E1601-1,0)-IF(M1602=1,计算结果!B$17,0)</f>
        <v>1.8410285393266612E-3</v>
      </c>
      <c r="O1602" s="2">
        <f t="shared" ca="1" si="74"/>
        <v>3.1265568231489191</v>
      </c>
      <c r="P1602" s="3">
        <f ca="1">1-O1602/MAX(O$2:O1602)</f>
        <v>0.49630606411216349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2">
        <v>101.18181818181817</v>
      </c>
      <c r="J1603" s="32">
        <v>843.18181818181813</v>
      </c>
      <c r="K1603" s="34">
        <f ca="1">IF(ROW()&gt;计算结果!B$18+1,SUM(OFFSET(I1603,0,0,-计算结果!B$18,1))/SUM(OFFSET(J1603,0,0,-计算结果!B$18,1)),SUM(OFFSET(I1603,0,0,-ROW(),1))/SUM(OFFSET(J1603,0,0,-ROW(),1)))</f>
        <v>1.0665934301193316</v>
      </c>
      <c r="L1603" s="35" t="str">
        <f ca="1">(IF(K1603&gt;计算结果!B$19,"卖",IF(K1603&lt;计算结果!B$20,"买",'000300'!L1602)))</f>
        <v>买</v>
      </c>
      <c r="M1603" s="4" t="str">
        <f t="shared" ca="1" si="73"/>
        <v/>
      </c>
      <c r="N1603" s="3">
        <f ca="1">IF(L1602="买",E1603/E1602-1,0)-IF(M1603=1,计算结果!B$17,0)</f>
        <v>-2.1244396701696755E-2</v>
      </c>
      <c r="O1603" s="2">
        <f t="shared" ca="1" si="74"/>
        <v>3.0601350096875466</v>
      </c>
      <c r="P1603" s="3">
        <f ca="1">1-O1603/MAX(O$2:O1603)</f>
        <v>0.50700673790240369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2">
        <v>44.578947368421055</v>
      </c>
      <c r="J1604" s="32">
        <v>891.57894736842104</v>
      </c>
      <c r="K1604" s="34">
        <f ca="1">IF(ROW()&gt;计算结果!B$18+1,SUM(OFFSET(I1604,0,0,-计算结果!B$18,1))/SUM(OFFSET(J1604,0,0,-计算结果!B$18,1)),SUM(OFFSET(I1604,0,0,-ROW(),1))/SUM(OFFSET(J1604,0,0,-ROW(),1)))</f>
        <v>1.0576047356228</v>
      </c>
      <c r="L1604" s="35" t="str">
        <f ca="1">(IF(K1604&gt;计算结果!B$19,"卖",IF(K1604&lt;计算结果!B$20,"买",'000300'!L1603)))</f>
        <v>买</v>
      </c>
      <c r="M1604" s="4" t="str">
        <f t="shared" ref="M1604:M1667" ca="1" si="76">IF(L1603&lt;&gt;L1604,1,"")</f>
        <v/>
      </c>
      <c r="N1604" s="3">
        <f ca="1">IF(L1603="买",E1604/E1603-1,0)-IF(M1604=1,计算结果!B$17,0)</f>
        <v>-3.5728337624507334E-2</v>
      </c>
      <c r="O1604" s="2">
        <f t="shared" ref="O1604:O1667" ca="1" si="77">IFERROR(O1603*(1+N1604),O1603)</f>
        <v>2.9508014728848551</v>
      </c>
      <c r="P1604" s="3">
        <f ca="1">1-O1604/MAX(O$2:O1604)</f>
        <v>0.52462056761723397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2">
        <v>340.67441860465107</v>
      </c>
      <c r="J1605" s="32">
        <v>597.67441860465101</v>
      </c>
      <c r="K1605" s="34">
        <f ca="1">IF(ROW()&gt;计算结果!B$18+1,SUM(OFFSET(I1605,0,0,-计算结果!B$18,1))/SUM(OFFSET(J1605,0,0,-计算结果!B$18,1)),SUM(OFFSET(I1605,0,0,-ROW(),1))/SUM(OFFSET(J1605,0,0,-ROW(),1)))</f>
        <v>1.0729020461435976</v>
      </c>
      <c r="L1605" s="35" t="str">
        <f ca="1">(IF(K1605&gt;计算结果!B$19,"卖",IF(K1605&lt;计算结果!B$20,"买",'000300'!L1604)))</f>
        <v>买</v>
      </c>
      <c r="M1605" s="4" t="str">
        <f t="shared" ca="1" si="76"/>
        <v/>
      </c>
      <c r="N1605" s="3">
        <f ca="1">IF(L1604="买",E1605/E1604-1,0)-IF(M1605=1,计算结果!B$17,0)</f>
        <v>1.5354880274884852E-3</v>
      </c>
      <c r="O1605" s="2">
        <f t="shared" ca="1" si="77"/>
        <v>2.9553323932179651</v>
      </c>
      <c r="P1605" s="3">
        <f ca="1">1-O1605/MAX(O$2:O1605)</f>
        <v>0.52389062819029586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2">
        <v>828</v>
      </c>
      <c r="J1606" s="32">
        <v>100</v>
      </c>
      <c r="K1606" s="34">
        <f ca="1">IF(ROW()&gt;计算结果!B$18+1,SUM(OFFSET(I1606,0,0,-计算结果!B$18,1))/SUM(OFFSET(J1606,0,0,-计算结果!B$18,1)),SUM(OFFSET(I1606,0,0,-ROW(),1))/SUM(OFFSET(J1606,0,0,-ROW(),1)))</f>
        <v>1.0691998208218554</v>
      </c>
      <c r="L1606" s="35" t="str">
        <f ca="1">(IF(K1606&gt;计算结果!B$19,"卖",IF(K1606&lt;计算结果!B$20,"买",'000300'!L1605)))</f>
        <v>买</v>
      </c>
      <c r="M1606" s="4" t="str">
        <f t="shared" ca="1" si="76"/>
        <v/>
      </c>
      <c r="N1606" s="3">
        <f ca="1">IF(L1605="买",E1606/E1605-1,0)-IF(M1606=1,计算结果!B$17,0)</f>
        <v>9.2667045482972554E-3</v>
      </c>
      <c r="O1606" s="2">
        <f t="shared" ca="1" si="77"/>
        <v>2.9827185853479281</v>
      </c>
      <c r="P1606" s="3">
        <f ca="1">1-O1606/MAX(O$2:O1606)</f>
        <v>0.51947866330906001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2">
        <v>866.96296296296293</v>
      </c>
      <c r="J1607" s="32">
        <v>82.962962962962933</v>
      </c>
      <c r="K1607" s="34">
        <f ca="1">IF(ROW()&gt;计算结果!B$18+1,SUM(OFFSET(I1607,0,0,-计算结果!B$18,1))/SUM(OFFSET(J1607,0,0,-计算结果!B$18,1)),SUM(OFFSET(I1607,0,0,-ROW(),1))/SUM(OFFSET(J1607,0,0,-ROW(),1)))</f>
        <v>1.0851089691294422</v>
      </c>
      <c r="L1607" s="35" t="str">
        <f ca="1">(IF(K1607&gt;计算结果!B$19,"卖",IF(K1607&lt;计算结果!B$20,"买",'000300'!L1606)))</f>
        <v>买</v>
      </c>
      <c r="M1607" s="4" t="str">
        <f t="shared" ca="1" si="76"/>
        <v/>
      </c>
      <c r="N1607" s="3">
        <f ca="1">IF(L1606="买",E1607/E1606-1,0)-IF(M1607=1,计算结果!B$17,0)</f>
        <v>1.5155163378326675E-2</v>
      </c>
      <c r="O1607" s="2">
        <f t="shared" ca="1" si="77"/>
        <v>3.0279221728204475</v>
      </c>
      <c r="P1607" s="3">
        <f ca="1">1-O1607/MAX(O$2:O1607)</f>
        <v>0.51219628394473682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2">
        <v>724.95238095238096</v>
      </c>
      <c r="J1608" s="32">
        <v>205.95238095238096</v>
      </c>
      <c r="K1608" s="34">
        <f ca="1">IF(ROW()&gt;计算结果!B$18+1,SUM(OFFSET(I1608,0,0,-计算结果!B$18,1))/SUM(OFFSET(J1608,0,0,-计算结果!B$18,1)),SUM(OFFSET(I1608,0,0,-ROW(),1))/SUM(OFFSET(J1608,0,0,-ROW(),1)))</f>
        <v>1.1391174270869735</v>
      </c>
      <c r="L1608" s="35" t="str">
        <f ca="1">(IF(K1608&gt;计算结果!B$19,"卖",IF(K1608&lt;计算结果!B$20,"买",'000300'!L1607)))</f>
        <v>买</v>
      </c>
      <c r="M1608" s="4" t="str">
        <f t="shared" ca="1" si="76"/>
        <v/>
      </c>
      <c r="N1608" s="3">
        <f ca="1">IF(L1607="买",E1608/E1607-1,0)-IF(M1608=1,计算结果!B$17,0)</f>
        <v>2.9474139494649609E-3</v>
      </c>
      <c r="O1608" s="2">
        <f t="shared" ca="1" si="77"/>
        <v>3.0368467128705126</v>
      </c>
      <c r="P1608" s="3">
        <f ca="1">1-O1608/MAX(O$2:O1608)</f>
        <v>0.51075852446743475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2">
        <v>849.04591836734687</v>
      </c>
      <c r="J1609" s="32">
        <v>96.045918367346871</v>
      </c>
      <c r="K1609" s="34">
        <f ca="1">IF(ROW()&gt;计算结果!B$18+1,SUM(OFFSET(I1609,0,0,-计算结果!B$18,1))/SUM(OFFSET(J1609,0,0,-计算结果!B$18,1)),SUM(OFFSET(I1609,0,0,-ROW(),1))/SUM(OFFSET(J1609,0,0,-ROW(),1)))</f>
        <v>1.1360305125061014</v>
      </c>
      <c r="L1609" s="35" t="str">
        <f ca="1">(IF(K1609&gt;计算结果!B$19,"卖",IF(K1609&lt;计算结果!B$20,"买",'000300'!L1608)))</f>
        <v>买</v>
      </c>
      <c r="M1609" s="4" t="str">
        <f t="shared" ca="1" si="76"/>
        <v/>
      </c>
      <c r="N1609" s="3">
        <f ca="1">IF(L1608="买",E1609/E1608-1,0)-IF(M1609=1,计算结果!B$17,0)</f>
        <v>1.4784184296281921E-2</v>
      </c>
      <c r="O1609" s="2">
        <f t="shared" ca="1" si="77"/>
        <v>3.081744014353148</v>
      </c>
      <c r="P1609" s="3">
        <f ca="1">1-O1609/MAX(O$2:O1609)</f>
        <v>0.50352548832777644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2">
        <v>215.14285714285714</v>
      </c>
      <c r="J1610" s="32">
        <v>717.14285714285711</v>
      </c>
      <c r="K1610" s="34">
        <f ca="1">IF(ROW()&gt;计算结果!B$18+1,SUM(OFFSET(I1610,0,0,-计算结果!B$18,1))/SUM(OFFSET(J1610,0,0,-计算结果!B$18,1)),SUM(OFFSET(I1610,0,0,-ROW(),1))/SUM(OFFSET(J1610,0,0,-ROW(),1)))</f>
        <v>1.0848975231777092</v>
      </c>
      <c r="L1610" s="35" t="str">
        <f ca="1">(IF(K1610&gt;计算结果!B$19,"卖",IF(K1610&lt;计算结果!B$20,"买",'000300'!L1609)))</f>
        <v>买</v>
      </c>
      <c r="M1610" s="4" t="str">
        <f t="shared" ca="1" si="76"/>
        <v/>
      </c>
      <c r="N1610" s="3">
        <f ca="1">IF(L1609="买",E1610/E1609-1,0)-IF(M1610=1,计算结果!B$17,0)</f>
        <v>-6.9571058439690248E-3</v>
      </c>
      <c r="O1610" s="2">
        <f t="shared" ca="1" si="77"/>
        <v>3.0603039950612754</v>
      </c>
      <c r="P1610" s="3">
        <f ca="1">1-O1610/MAX(O$2:O1610)</f>
        <v>0.50697951405431296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2">
        <v>316.5555555555556</v>
      </c>
      <c r="J1611" s="32">
        <v>575.55555555555566</v>
      </c>
      <c r="K1611" s="34">
        <f ca="1">IF(ROW()&gt;计算结果!B$18+1,SUM(OFFSET(I1611,0,0,-计算结果!B$18,1))/SUM(OFFSET(J1611,0,0,-计算结果!B$18,1)),SUM(OFFSET(I1611,0,0,-ROW(),1))/SUM(OFFSET(J1611,0,0,-ROW(),1)))</f>
        <v>1.066269414158673</v>
      </c>
      <c r="L1611" s="35" t="str">
        <f ca="1">(IF(K1611&gt;计算结果!B$19,"卖",IF(K1611&lt;计算结果!B$20,"买",'000300'!L1610)))</f>
        <v>买</v>
      </c>
      <c r="M1611" s="4" t="str">
        <f t="shared" ca="1" si="76"/>
        <v/>
      </c>
      <c r="N1611" s="3">
        <f ca="1">IF(L1610="买",E1611/E1610-1,0)-IF(M1611=1,计算结果!B$17,0)</f>
        <v>-3.9929872514303799E-3</v>
      </c>
      <c r="O1611" s="2">
        <f t="shared" ca="1" si="77"/>
        <v>3.0480842402234942</v>
      </c>
      <c r="P1611" s="3">
        <f ca="1">1-O1611/MAX(O$2:O1611)</f>
        <v>0.50894813856938803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2">
        <v>92.943820224719104</v>
      </c>
      <c r="J1612" s="32">
        <v>844.94382022471905</v>
      </c>
      <c r="K1612" s="34">
        <f ca="1">IF(ROW()&gt;计算结果!B$18+1,SUM(OFFSET(I1612,0,0,-计算结果!B$18,1))/SUM(OFFSET(J1612,0,0,-计算结果!B$18,1)),SUM(OFFSET(I1612,0,0,-ROW(),1))/SUM(OFFSET(J1612,0,0,-ROW(),1)))</f>
        <v>1.0677986904005519</v>
      </c>
      <c r="L1612" s="35" t="str">
        <f ca="1">(IF(K1612&gt;计算结果!B$19,"卖",IF(K1612&lt;计算结果!B$20,"买",'000300'!L1611)))</f>
        <v>买</v>
      </c>
      <c r="M1612" s="4" t="str">
        <f t="shared" ca="1" si="76"/>
        <v/>
      </c>
      <c r="N1612" s="3">
        <f ca="1">IF(L1611="买",E1612/E1611-1,0)-IF(M1612=1,计算结果!B$17,0)</f>
        <v>-1.7934795790728431E-2</v>
      </c>
      <c r="O1612" s="2">
        <f t="shared" ca="1" si="77"/>
        <v>2.993417471822148</v>
      </c>
      <c r="P1612" s="3">
        <f ca="1">1-O1612/MAX(O$2:O1612)</f>
        <v>0.51775505342680317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2">
        <v>216.85714285714283</v>
      </c>
      <c r="J1613" s="32">
        <v>722.85714285714289</v>
      </c>
      <c r="K1613" s="34">
        <f ca="1">IF(ROW()&gt;计算结果!B$18+1,SUM(OFFSET(I1613,0,0,-计算结果!B$18,1))/SUM(OFFSET(J1613,0,0,-计算结果!B$18,1)),SUM(OFFSET(I1613,0,0,-ROW(),1))/SUM(OFFSET(J1613,0,0,-ROW(),1)))</f>
        <v>1.0394321248599929</v>
      </c>
      <c r="L1613" s="35" t="str">
        <f ca="1">(IF(K1613&gt;计算结果!B$19,"卖",IF(K1613&lt;计算结果!B$20,"买",'000300'!L1612)))</f>
        <v>买</v>
      </c>
      <c r="M1613" s="4" t="str">
        <f t="shared" ca="1" si="76"/>
        <v/>
      </c>
      <c r="N1613" s="3">
        <f ca="1">IF(L1612="买",E1613/E1612-1,0)-IF(M1613=1,计算结果!B$17,0)</f>
        <v>-9.3816706359707291E-3</v>
      </c>
      <c r="O1613" s="2">
        <f t="shared" ca="1" si="77"/>
        <v>2.9653342150255524</v>
      </c>
      <c r="P1613" s="3">
        <f ca="1">1-O1613/MAX(O$2:O1613)</f>
        <v>0.52227931668141414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2">
        <v>305</v>
      </c>
      <c r="J1614" s="32">
        <v>610</v>
      </c>
      <c r="K1614" s="34">
        <f ca="1">IF(ROW()&gt;计算结果!B$18+1,SUM(OFFSET(I1614,0,0,-计算结果!B$18,1))/SUM(OFFSET(J1614,0,0,-计算结果!B$18,1)),SUM(OFFSET(I1614,0,0,-ROW(),1))/SUM(OFFSET(J1614,0,0,-ROW(),1)))</f>
        <v>1.0367424570273858</v>
      </c>
      <c r="L1614" s="35" t="str">
        <f ca="1">(IF(K1614&gt;计算结果!B$19,"卖",IF(K1614&lt;计算结果!B$20,"买",'000300'!L1613)))</f>
        <v>买</v>
      </c>
      <c r="M1614" s="4" t="str">
        <f t="shared" ca="1" si="76"/>
        <v/>
      </c>
      <c r="N1614" s="3">
        <f ca="1">IF(L1613="买",E1614/E1613-1,0)-IF(M1614=1,计算结果!B$17,0)</f>
        <v>-1.0638752555508835E-2</v>
      </c>
      <c r="O1614" s="2">
        <f t="shared" ca="1" si="77"/>
        <v>2.9337867580675114</v>
      </c>
      <c r="P1614" s="3">
        <f ca="1">1-O1614/MAX(O$2:O1614)</f>
        <v>0.52736166882188917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2">
        <v>899.99099099099101</v>
      </c>
      <c r="J1615" s="32">
        <v>50.990990990991008</v>
      </c>
      <c r="K1615" s="34">
        <f ca="1">IF(ROW()&gt;计算结果!B$18+1,SUM(OFFSET(I1615,0,0,-计算结果!B$18,1))/SUM(OFFSET(J1615,0,0,-计算结果!B$18,1)),SUM(OFFSET(I1615,0,0,-ROW(),1))/SUM(OFFSET(J1615,0,0,-ROW(),1)))</f>
        <v>1.0405074520816489</v>
      </c>
      <c r="L1615" s="35" t="str">
        <f ca="1">(IF(K1615&gt;计算结果!B$19,"卖",IF(K1615&lt;计算结果!B$20,"买",'000300'!L1614)))</f>
        <v>买</v>
      </c>
      <c r="M1615" s="4" t="str">
        <f t="shared" ca="1" si="76"/>
        <v/>
      </c>
      <c r="N1615" s="3">
        <f ca="1">IF(L1614="买",E1615/E1614-1,0)-IF(M1615=1,计算结果!B$17,0)</f>
        <v>1.5555531555661251E-2</v>
      </c>
      <c r="O1615" s="2">
        <f t="shared" ca="1" si="77"/>
        <v>2.9794233705602116</v>
      </c>
      <c r="P1615" s="3">
        <f ca="1">1-O1615/MAX(O$2:O1615)</f>
        <v>0.52000952834683312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2">
        <v>324.76595744680856</v>
      </c>
      <c r="J1616" s="32">
        <v>612.76595744680856</v>
      </c>
      <c r="K1616" s="34">
        <f ca="1">IF(ROW()&gt;计算结果!B$18+1,SUM(OFFSET(I1616,0,0,-计算结果!B$18,1))/SUM(OFFSET(J1616,0,0,-计算结果!B$18,1)),SUM(OFFSET(I1616,0,0,-ROW(),1))/SUM(OFFSET(J1616,0,0,-ROW(),1)))</f>
        <v>1.0529885793616756</v>
      </c>
      <c r="L1616" s="35" t="str">
        <f ca="1">(IF(K1616&gt;计算结果!B$19,"卖",IF(K1616&lt;计算结果!B$20,"买",'000300'!L1615)))</f>
        <v>买</v>
      </c>
      <c r="M1616" s="4" t="str">
        <f t="shared" ca="1" si="76"/>
        <v/>
      </c>
      <c r="N1616" s="3">
        <f ca="1">IF(L1615="买",E1616/E1615-1,0)-IF(M1616=1,计算结果!B$17,0)</f>
        <v>-3.8922367954625781E-3</v>
      </c>
      <c r="O1616" s="2">
        <f t="shared" ca="1" si="77"/>
        <v>2.9678267492880561</v>
      </c>
      <c r="P1616" s="3">
        <f ca="1">1-O1616/MAX(O$2:O1616)</f>
        <v>0.52187776492207294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2">
        <v>913.00221975582679</v>
      </c>
      <c r="J1617" s="32">
        <v>48.002219755826786</v>
      </c>
      <c r="K1617" s="34">
        <f ca="1">IF(ROW()&gt;计算结果!B$18+1,SUM(OFFSET(I1617,0,0,-计算结果!B$18,1))/SUM(OFFSET(J1617,0,0,-计算结果!B$18,1)),SUM(OFFSET(I1617,0,0,-ROW(),1))/SUM(OFFSET(J1617,0,0,-ROW(),1)))</f>
        <v>1.1304785298615359</v>
      </c>
      <c r="L1617" s="35" t="str">
        <f ca="1">(IF(K1617&gt;计算结果!B$19,"卖",IF(K1617&lt;计算结果!B$20,"买",'000300'!L1616)))</f>
        <v>买</v>
      </c>
      <c r="M1617" s="4" t="str">
        <f t="shared" ca="1" si="76"/>
        <v/>
      </c>
      <c r="N1617" s="3">
        <f ca="1">IF(L1616="买",E1617/E1616-1,0)-IF(M1617=1,计算结果!B$17,0)</f>
        <v>3.3387662721261924E-2</v>
      </c>
      <c r="O1617" s="2">
        <f t="shared" ca="1" si="77"/>
        <v>3.0669155478084251</v>
      </c>
      <c r="P1617" s="3">
        <f ca="1">1-O1617/MAX(O$2:O1617)</f>
        <v>0.50591438099775521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2">
        <v>484.99999999999955</v>
      </c>
      <c r="J1618" s="32">
        <v>499.99999999999955</v>
      </c>
      <c r="K1618" s="34">
        <f ca="1">IF(ROW()&gt;计算结果!B$18+1,SUM(OFFSET(I1618,0,0,-计算结果!B$18,1))/SUM(OFFSET(J1618,0,0,-计算结果!B$18,1)),SUM(OFFSET(I1618,0,0,-ROW(),1))/SUM(OFFSET(J1618,0,0,-ROW(),1)))</f>
        <v>1.1591072247607777</v>
      </c>
      <c r="L1618" s="35" t="str">
        <f ca="1">(IF(K1618&gt;计算结果!B$19,"卖",IF(K1618&lt;计算结果!B$20,"买",'000300'!L1617)))</f>
        <v>买</v>
      </c>
      <c r="M1618" s="4" t="str">
        <f t="shared" ca="1" si="76"/>
        <v/>
      </c>
      <c r="N1618" s="3">
        <f ca="1">IF(L1617="买",E1618/E1617-1,0)-IF(M1618=1,计算结果!B$17,0)</f>
        <v>-9.0225356768980358E-4</v>
      </c>
      <c r="O1618" s="2">
        <f t="shared" ca="1" si="77"/>
        <v>3.0641484123136116</v>
      </c>
      <c r="P1618" s="3">
        <f ca="1">1-O1618/MAX(O$2:O1618)</f>
        <v>0.50636017151024415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2">
        <v>217.28571428571428</v>
      </c>
      <c r="J1619" s="32">
        <v>724.28571428571422</v>
      </c>
      <c r="K1619" s="34">
        <f ca="1">IF(ROW()&gt;计算结果!B$18+1,SUM(OFFSET(I1619,0,0,-计算结果!B$18,1))/SUM(OFFSET(J1619,0,0,-计算结果!B$18,1)),SUM(OFFSET(I1619,0,0,-ROW(),1))/SUM(OFFSET(J1619,0,0,-ROW(),1)))</f>
        <v>1.1531826952097766</v>
      </c>
      <c r="L1619" s="35" t="str">
        <f ca="1">(IF(K1619&gt;计算结果!B$19,"卖",IF(K1619&lt;计算结果!B$20,"买",'000300'!L1618)))</f>
        <v>买</v>
      </c>
      <c r="M1619" s="4" t="str">
        <f t="shared" ca="1" si="76"/>
        <v/>
      </c>
      <c r="N1619" s="3">
        <f ca="1">IF(L1618="买",E1619/E1618-1,0)-IF(M1619=1,计算结果!B$17,0)</f>
        <v>-1.6686083785441896E-2</v>
      </c>
      <c r="O1619" s="2">
        <f t="shared" ca="1" si="77"/>
        <v>3.0130197751747181</v>
      </c>
      <c r="P1619" s="3">
        <f ca="1">1-O1619/MAX(O$2:O1619)</f>
        <v>0.51459708704825546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2">
        <v>214.71428571428569</v>
      </c>
      <c r="J1620" s="32">
        <v>715.71428571428567</v>
      </c>
      <c r="K1620" s="34">
        <f ca="1">IF(ROW()&gt;计算结果!B$18+1,SUM(OFFSET(I1620,0,0,-计算结果!B$18,1))/SUM(OFFSET(J1620,0,0,-计算结果!B$18,1)),SUM(OFFSET(I1620,0,0,-ROW(),1))/SUM(OFFSET(J1620,0,0,-ROW(),1)))</f>
        <v>1.0932426884977782</v>
      </c>
      <c r="L1620" s="35" t="str">
        <f ca="1">(IF(K1620&gt;计算结果!B$19,"卖",IF(K1620&lt;计算结果!B$20,"买",'000300'!L1619)))</f>
        <v>买</v>
      </c>
      <c r="M1620" s="4" t="str">
        <f t="shared" ca="1" si="76"/>
        <v/>
      </c>
      <c r="N1620" s="3">
        <f ca="1">IF(L1619="买",E1620/E1619-1,0)-IF(M1620=1,计算结果!B$17,0)</f>
        <v>-3.8803846032509082E-3</v>
      </c>
      <c r="O1620" s="2">
        <f t="shared" ca="1" si="77"/>
        <v>3.0013280996298395</v>
      </c>
      <c r="P1620" s="3">
        <f ca="1">1-O1620/MAX(O$2:O1620)</f>
        <v>0.51648063703804659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2">
        <v>389.33333333333331</v>
      </c>
      <c r="J1621" s="32">
        <v>533.33333333333326</v>
      </c>
      <c r="K1621" s="34">
        <f ca="1">IF(ROW()&gt;计算结果!B$18+1,SUM(OFFSET(I1621,0,0,-计算结果!B$18,1))/SUM(OFFSET(J1621,0,0,-计算结果!B$18,1)),SUM(OFFSET(I1621,0,0,-ROW(),1))/SUM(OFFSET(J1621,0,0,-ROW(),1)))</f>
        <v>1.0952559900387873</v>
      </c>
      <c r="L1621" s="35" t="str">
        <f ca="1">(IF(K1621&gt;计算结果!B$19,"卖",IF(K1621&lt;计算结果!B$20,"买",'000300'!L1620)))</f>
        <v>买</v>
      </c>
      <c r="M1621" s="4" t="str">
        <f t="shared" ca="1" si="76"/>
        <v/>
      </c>
      <c r="N1621" s="3">
        <f ca="1">IF(L1620="买",E1621/E1620-1,0)-IF(M1621=1,计算结果!B$17,0)</f>
        <v>1.7735612688003499E-3</v>
      </c>
      <c r="O1621" s="2">
        <f t="shared" ca="1" si="77"/>
        <v>3.006651138902305</v>
      </c>
      <c r="P1621" s="3">
        <f ca="1">1-O1621/MAX(O$2:O1621)</f>
        <v>0.51562308582318228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2">
        <v>262.66666666666674</v>
      </c>
      <c r="J1622" s="32">
        <v>656.66666666666674</v>
      </c>
      <c r="K1622" s="34">
        <f ca="1">IF(ROW()&gt;计算结果!B$18+1,SUM(OFFSET(I1622,0,0,-计算结果!B$18,1))/SUM(OFFSET(J1622,0,0,-计算结果!B$18,1)),SUM(OFFSET(I1622,0,0,-ROW(),1))/SUM(OFFSET(J1622,0,0,-ROW(),1)))</f>
        <v>1.0380818420081077</v>
      </c>
      <c r="L1622" s="35" t="str">
        <f ca="1">(IF(K1622&gt;计算结果!B$19,"卖",IF(K1622&lt;计算结果!B$20,"买",'000300'!L1621)))</f>
        <v>买</v>
      </c>
      <c r="M1622" s="4" t="str">
        <f t="shared" ca="1" si="76"/>
        <v/>
      </c>
      <c r="N1622" s="3">
        <f ca="1">IF(L1621="买",E1622/E1621-1,0)-IF(M1622=1,计算结果!B$17,0)</f>
        <v>-4.29959462972207E-3</v>
      </c>
      <c r="O1622" s="2">
        <f t="shared" ca="1" si="77"/>
        <v>2.9937237578120328</v>
      </c>
      <c r="P1622" s="3">
        <f ca="1">1-O1622/MAX(O$2:O1622)</f>
        <v>0.51770571020213818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2">
        <v>144</v>
      </c>
      <c r="J1623" s="32">
        <v>800</v>
      </c>
      <c r="K1623" s="34">
        <f ca="1">IF(ROW()&gt;计算结果!B$18+1,SUM(OFFSET(I1623,0,0,-计算结果!B$18,1))/SUM(OFFSET(J1623,0,0,-计算结果!B$18,1)),SUM(OFFSET(I1623,0,0,-ROW(),1))/SUM(OFFSET(J1623,0,0,-ROW(),1)))</f>
        <v>0.97145834339364834</v>
      </c>
      <c r="L1623" s="35" t="str">
        <f ca="1">(IF(K1623&gt;计算结果!B$19,"卖",IF(K1623&lt;计算结果!B$20,"买",'000300'!L1622)))</f>
        <v>买</v>
      </c>
      <c r="M1623" s="4" t="str">
        <f t="shared" ca="1" si="76"/>
        <v/>
      </c>
      <c r="N1623" s="3">
        <f ca="1">IF(L1622="买",E1623/E1622-1,0)-IF(M1623=1,计算结果!B$17,0)</f>
        <v>-1.0827153612226303E-2</v>
      </c>
      <c r="O1623" s="2">
        <f t="shared" ca="1" si="77"/>
        <v>2.9613102508136304</v>
      </c>
      <c r="P1623" s="3">
        <f ca="1">1-O1623/MAX(O$2:O1623)</f>
        <v>0.52292758456407928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2">
        <v>77.340659340659329</v>
      </c>
      <c r="J1624" s="32">
        <v>859.34065934065939</v>
      </c>
      <c r="K1624" s="34">
        <f ca="1">IF(ROW()&gt;计算结果!B$18+1,SUM(OFFSET(I1624,0,0,-计算结果!B$18,1))/SUM(OFFSET(J1624,0,0,-计算结果!B$18,1)),SUM(OFFSET(I1624,0,0,-ROW(),1))/SUM(OFFSET(J1624,0,0,-ROW(),1)))</f>
        <v>0.9166139244749989</v>
      </c>
      <c r="L1624" s="35" t="str">
        <f ca="1">(IF(K1624&gt;计算结果!B$19,"卖",IF(K1624&lt;计算结果!B$20,"买",'000300'!L1623)))</f>
        <v>买</v>
      </c>
      <c r="M1624" s="4" t="str">
        <f t="shared" ca="1" si="76"/>
        <v/>
      </c>
      <c r="N1624" s="3">
        <f ca="1">IF(L1623="买",E1624/E1623-1,0)-IF(M1624=1,计算结果!B$17,0)</f>
        <v>-2.1409847174420849E-2</v>
      </c>
      <c r="O1624" s="2">
        <f t="shared" ca="1" si="77"/>
        <v>2.8979090509076646</v>
      </c>
      <c r="P1624" s="3">
        <f ca="1">1-O1624/MAX(O$2:O1624)</f>
        <v>0.53314163206969423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2">
        <v>349.15789473684214</v>
      </c>
      <c r="J1625" s="32">
        <v>563.15789473684208</v>
      </c>
      <c r="K1625" s="34">
        <f ca="1">IF(ROW()&gt;计算结果!B$18+1,SUM(OFFSET(I1625,0,0,-计算结果!B$18,1))/SUM(OFFSET(J1625,0,0,-计算结果!B$18,1)),SUM(OFFSET(I1625,0,0,-ROW(),1))/SUM(OFFSET(J1625,0,0,-ROW(),1)))</f>
        <v>0.90789629648132719</v>
      </c>
      <c r="L1625" s="35" t="str">
        <f ca="1">(IF(K1625&gt;计算结果!B$19,"卖",IF(K1625&lt;计算结果!B$20,"买",'000300'!L1624)))</f>
        <v>买</v>
      </c>
      <c r="M1625" s="4" t="str">
        <f t="shared" ca="1" si="76"/>
        <v/>
      </c>
      <c r="N1625" s="3">
        <f ca="1">IF(L1624="买",E1625/E1624-1,0)-IF(M1625=1,计算结果!B$17,0)</f>
        <v>-7.4786246911240362E-3</v>
      </c>
      <c r="O1625" s="2">
        <f t="shared" ca="1" si="77"/>
        <v>2.8762366767269145</v>
      </c>
      <c r="P1625" s="3">
        <f ca="1">1-O1625/MAX(O$2:O1625)</f>
        <v>0.53663309058735564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2">
        <v>947.00038752179819</v>
      </c>
      <c r="J1626" s="32">
        <v>18.000387521798189</v>
      </c>
      <c r="K1626" s="34">
        <f ca="1">IF(ROW()&gt;计算结果!B$18+1,SUM(OFFSET(I1626,0,0,-计算结果!B$18,1))/SUM(OFFSET(J1626,0,0,-计算结果!B$18,1)),SUM(OFFSET(I1626,0,0,-ROW(),1))/SUM(OFFSET(J1626,0,0,-ROW(),1)))</f>
        <v>0.97281532381823699</v>
      </c>
      <c r="L1626" s="35" t="str">
        <f ca="1">(IF(K1626&gt;计算结果!B$19,"卖",IF(K1626&lt;计算结果!B$20,"买",'000300'!L1625)))</f>
        <v>买</v>
      </c>
      <c r="M1626" s="4" t="str">
        <f t="shared" ca="1" si="76"/>
        <v/>
      </c>
      <c r="N1626" s="3">
        <f ca="1">IF(L1625="买",E1626/E1625-1,0)-IF(M1626=1,计算结果!B$17,0)</f>
        <v>2.0486174861381379E-2</v>
      </c>
      <c r="O1626" s="2">
        <f t="shared" ca="1" si="77"/>
        <v>2.9351597642290606</v>
      </c>
      <c r="P1626" s="3">
        <f ca="1">1-O1626/MAX(O$2:O1626)</f>
        <v>0.52714047505615036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2">
        <v>152.5</v>
      </c>
      <c r="J1627" s="32">
        <v>762.5</v>
      </c>
      <c r="K1627" s="34">
        <f ca="1">IF(ROW()&gt;计算结果!B$18+1,SUM(OFFSET(I1627,0,0,-计算结果!B$18,1))/SUM(OFFSET(J1627,0,0,-计算结果!B$18,1)),SUM(OFFSET(I1627,0,0,-ROW(),1))/SUM(OFFSET(J1627,0,0,-ROW(),1)))</f>
        <v>0.91444668489304182</v>
      </c>
      <c r="L1627" s="35" t="str">
        <f ca="1">(IF(K1627&gt;计算结果!B$19,"卖",IF(K1627&lt;计算结果!B$20,"买",'000300'!L1626)))</f>
        <v>买</v>
      </c>
      <c r="M1627" s="4" t="str">
        <f t="shared" ca="1" si="76"/>
        <v/>
      </c>
      <c r="N1627" s="3">
        <f ca="1">IF(L1626="买",E1627/E1626-1,0)-IF(M1627=1,计算结果!B$17,0)</f>
        <v>-8.2688937745808433E-3</v>
      </c>
      <c r="O1627" s="2">
        <f t="shared" ca="1" si="77"/>
        <v>2.9108892399272266</v>
      </c>
      <c r="P1627" s="3">
        <f ca="1">1-O1627/MAX(O$2:O1627)</f>
        <v>0.53105050023820977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2">
        <v>377.99999999999994</v>
      </c>
      <c r="J1628" s="32">
        <v>525</v>
      </c>
      <c r="K1628" s="34">
        <f ca="1">IF(ROW()&gt;计算结果!B$18+1,SUM(OFFSET(I1628,0,0,-计算结果!B$18,1))/SUM(OFFSET(J1628,0,0,-计算结果!B$18,1)),SUM(OFFSET(I1628,0,0,-ROW(),1))/SUM(OFFSET(J1628,0,0,-ROW(),1)))</f>
        <v>0.89984277032061255</v>
      </c>
      <c r="L1628" s="35" t="str">
        <f ca="1">(IF(K1628&gt;计算结果!B$19,"卖",IF(K1628&lt;计算结果!B$20,"买",'000300'!L1627)))</f>
        <v>买</v>
      </c>
      <c r="M1628" s="4" t="str">
        <f t="shared" ca="1" si="76"/>
        <v/>
      </c>
      <c r="N1628" s="3">
        <f ca="1">IF(L1627="买",E1628/E1627-1,0)-IF(M1628=1,计算结果!B$17,0)</f>
        <v>-1.8177794064824226E-3</v>
      </c>
      <c r="O1628" s="2">
        <f t="shared" ca="1" si="77"/>
        <v>2.9055978854123357</v>
      </c>
      <c r="P1628" s="3">
        <f ca="1">1-O1628/MAX(O$2:O1628)</f>
        <v>0.53190294698155705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2">
        <v>151.76543209876544</v>
      </c>
      <c r="J1629" s="32">
        <v>798.76543209876547</v>
      </c>
      <c r="K1629" s="34">
        <f ca="1">IF(ROW()&gt;计算结果!B$18+1,SUM(OFFSET(I1629,0,0,-计算结果!B$18,1))/SUM(OFFSET(J1629,0,0,-计算结果!B$18,1)),SUM(OFFSET(I1629,0,0,-ROW(),1))/SUM(OFFSET(J1629,0,0,-ROW(),1)))</f>
        <v>0.84057981242823554</v>
      </c>
      <c r="L1629" s="35" t="str">
        <f ca="1">(IF(K1629&gt;计算结果!B$19,"卖",IF(K1629&lt;计算结果!B$20,"买",'000300'!L1628)))</f>
        <v>买</v>
      </c>
      <c r="M1629" s="4" t="str">
        <f t="shared" ca="1" si="76"/>
        <v/>
      </c>
      <c r="N1629" s="3">
        <f ca="1">IF(L1628="买",E1629/E1628-1,0)-IF(M1629=1,计算结果!B$17,0)</f>
        <v>-1.1202791610628315E-2</v>
      </c>
      <c r="O1629" s="2">
        <f t="shared" ca="1" si="77"/>
        <v>2.873047077797779</v>
      </c>
      <c r="P1629" s="3">
        <f ca="1">1-O1629/MAX(O$2:O1629)</f>
        <v>0.53714694072007185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2">
        <v>816.9845857418112</v>
      </c>
      <c r="J1630" s="32">
        <v>131.9845857418112</v>
      </c>
      <c r="K1630" s="34">
        <f ca="1">IF(ROW()&gt;计算结果!B$18+1,SUM(OFFSET(I1630,0,0,-计算结果!B$18,1))/SUM(OFFSET(J1630,0,0,-计算结果!B$18,1)),SUM(OFFSET(I1630,0,0,-ROW(),1))/SUM(OFFSET(J1630,0,0,-ROW(),1)))</f>
        <v>0.85750420976396313</v>
      </c>
      <c r="L1630" s="35" t="str">
        <f ca="1">(IF(K1630&gt;计算结果!B$19,"卖",IF(K1630&lt;计算结果!B$20,"买",'000300'!L1629)))</f>
        <v>买</v>
      </c>
      <c r="M1630" s="4" t="str">
        <f t="shared" ca="1" si="76"/>
        <v/>
      </c>
      <c r="N1630" s="3">
        <f ca="1">IF(L1629="买",E1630/E1629-1,0)-IF(M1630=1,计算结果!B$17,0)</f>
        <v>4.7164262502388254E-3</v>
      </c>
      <c r="O1630" s="2">
        <f t="shared" ca="1" si="77"/>
        <v>2.8865975924536764</v>
      </c>
      <c r="P1630" s="3">
        <f ca="1">1-O1630/MAX(O$2:O1630)</f>
        <v>0.5349639284012806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2">
        <v>383.16666666666669</v>
      </c>
      <c r="J1631" s="32">
        <v>504.16666666666669</v>
      </c>
      <c r="K1631" s="34">
        <f ca="1">IF(ROW()&gt;计算结果!B$18+1,SUM(OFFSET(I1631,0,0,-计算结果!B$18,1))/SUM(OFFSET(J1631,0,0,-计算结果!B$18,1)),SUM(OFFSET(I1631,0,0,-ROW(),1))/SUM(OFFSET(J1631,0,0,-ROW(),1)))</f>
        <v>0.85671268804067824</v>
      </c>
      <c r="L1631" s="35" t="str">
        <f ca="1">(IF(K1631&gt;计算结果!B$19,"卖",IF(K1631&lt;计算结果!B$20,"买",'000300'!L1630)))</f>
        <v>买</v>
      </c>
      <c r="M1631" s="4" t="str">
        <f t="shared" ca="1" si="76"/>
        <v/>
      </c>
      <c r="N1631" s="3">
        <f ca="1">IF(L1630="买",E1631/E1630-1,0)-IF(M1631=1,计算结果!B$17,0)</f>
        <v>-1.48548722883457E-3</v>
      </c>
      <c r="O1631" s="2">
        <f t="shared" ca="1" si="77"/>
        <v>2.8823095885953021</v>
      </c>
      <c r="P1631" s="3">
        <f ca="1">1-O1631/MAX(O$2:O1631)</f>
        <v>0.53565473354658799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2">
        <v>395.47058823529397</v>
      </c>
      <c r="J1632" s="32">
        <v>476.47058823529397</v>
      </c>
      <c r="K1632" s="34">
        <f ca="1">IF(ROW()&gt;计算结果!B$18+1,SUM(OFFSET(I1632,0,0,-计算结果!B$18,1))/SUM(OFFSET(J1632,0,0,-计算结果!B$18,1)),SUM(OFFSET(I1632,0,0,-ROW(),1))/SUM(OFFSET(J1632,0,0,-ROW(),1)))</f>
        <v>0.86128223493950495</v>
      </c>
      <c r="L1632" s="35" t="str">
        <f ca="1">(IF(K1632&gt;计算结果!B$19,"卖",IF(K1632&lt;计算结果!B$20,"买",'000300'!L1631)))</f>
        <v>买</v>
      </c>
      <c r="M1632" s="4" t="str">
        <f t="shared" ca="1" si="76"/>
        <v/>
      </c>
      <c r="N1632" s="3">
        <f ca="1">IF(L1631="买",E1632/E1631-1,0)-IF(M1632=1,计算结果!B$17,0)</f>
        <v>1.8101537164945114E-3</v>
      </c>
      <c r="O1632" s="2">
        <f t="shared" ca="1" si="77"/>
        <v>2.8875270120091856</v>
      </c>
      <c r="P1632" s="3">
        <f ca="1">1-O1632/MAX(O$2:O1632)</f>
        <v>0.53481419723678059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2">
        <v>95.662921348314612</v>
      </c>
      <c r="J1633" s="32">
        <v>869.66292134831463</v>
      </c>
      <c r="K1633" s="34">
        <f ca="1">IF(ROW()&gt;计算结果!B$18+1,SUM(OFFSET(I1633,0,0,-计算结果!B$18,1))/SUM(OFFSET(J1633,0,0,-计算结果!B$18,1)),SUM(OFFSET(I1633,0,0,-ROW(),1))/SUM(OFFSET(J1633,0,0,-ROW(),1)))</f>
        <v>0.83673778995640058</v>
      </c>
      <c r="L1633" s="35" t="str">
        <f ca="1">(IF(K1633&gt;计算结果!B$19,"卖",IF(K1633&lt;计算结果!B$20,"买",'000300'!L1632)))</f>
        <v>买</v>
      </c>
      <c r="M1633" s="4" t="str">
        <f t="shared" ca="1" si="76"/>
        <v/>
      </c>
      <c r="N1633" s="3">
        <f ca="1">IF(L1632="买",E1633/E1632-1,0)-IF(M1633=1,计算结果!B$17,0)</f>
        <v>-2.001470378457848E-2</v>
      </c>
      <c r="O1633" s="2">
        <f t="shared" ca="1" si="77"/>
        <v>2.829734014193853</v>
      </c>
      <c r="P1633" s="3">
        <f ca="1">1-O1633/MAX(O$2:O1633)</f>
        <v>0.54412475328387777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2">
        <v>667.875</v>
      </c>
      <c r="J1634" s="32">
        <v>256.875</v>
      </c>
      <c r="K1634" s="34">
        <f ca="1">IF(ROW()&gt;计算结果!B$18+1,SUM(OFFSET(I1634,0,0,-计算结果!B$18,1))/SUM(OFFSET(J1634,0,0,-计算结果!B$18,1)),SUM(OFFSET(I1634,0,0,-ROW(),1))/SUM(OFFSET(J1634,0,0,-ROW(),1)))</f>
        <v>0.83781737226581066</v>
      </c>
      <c r="L1634" s="35" t="str">
        <f ca="1">(IF(K1634&gt;计算结果!B$19,"卖",IF(K1634&lt;计算结果!B$20,"买",'000300'!L1633)))</f>
        <v>买</v>
      </c>
      <c r="M1634" s="4" t="str">
        <f t="shared" ca="1" si="76"/>
        <v/>
      </c>
      <c r="N1634" s="3">
        <f ca="1">IF(L1633="买",E1634/E1633-1,0)-IF(M1634=1,计算结果!B$17,0)</f>
        <v>3.948836810026668E-3</v>
      </c>
      <c r="O1634" s="2">
        <f t="shared" ca="1" si="77"/>
        <v>2.840908172031686</v>
      </c>
      <c r="P1634" s="3">
        <f ca="1">1-O1634/MAX(O$2:O1634)</f>
        <v>0.54232457632886522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2">
        <v>966</v>
      </c>
      <c r="J1635" s="32">
        <v>8</v>
      </c>
      <c r="K1635" s="34">
        <f ca="1">IF(ROW()&gt;计算结果!B$18+1,SUM(OFFSET(I1635,0,0,-计算结果!B$18,1))/SUM(OFFSET(J1635,0,0,-计算结果!B$18,1)),SUM(OFFSET(I1635,0,0,-ROW(),1))/SUM(OFFSET(J1635,0,0,-ROW(),1)))</f>
        <v>0.89894639642759289</v>
      </c>
      <c r="L1635" s="35" t="str">
        <f ca="1">(IF(K1635&gt;计算结果!B$19,"卖",IF(K1635&lt;计算结果!B$20,"买",'000300'!L1634)))</f>
        <v>买</v>
      </c>
      <c r="M1635" s="4" t="str">
        <f t="shared" ca="1" si="76"/>
        <v/>
      </c>
      <c r="N1635" s="3">
        <f ca="1">IF(L1634="买",E1635/E1634-1,0)-IF(M1635=1,计算结果!B$17,0)</f>
        <v>3.0172686209268385E-2</v>
      </c>
      <c r="O1635" s="2">
        <f t="shared" ca="1" si="77"/>
        <v>2.9266260028557443</v>
      </c>
      <c r="P1635" s="3">
        <f ca="1">1-O1635/MAX(O$2:O1635)</f>
        <v>0.52851527938474208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2">
        <v>45.736842105263165</v>
      </c>
      <c r="J1636" s="32">
        <v>914.73684210526312</v>
      </c>
      <c r="K1636" s="34">
        <f ca="1">IF(ROW()&gt;计算结果!B$18+1,SUM(OFFSET(I1636,0,0,-计算结果!B$18,1))/SUM(OFFSET(J1636,0,0,-计算结果!B$18,1)),SUM(OFFSET(I1636,0,0,-ROW(),1))/SUM(OFFSET(J1636,0,0,-ROW(),1)))</f>
        <v>0.8325426362656726</v>
      </c>
      <c r="L1636" s="35" t="str">
        <f ca="1">(IF(K1636&gt;计算结果!B$19,"卖",IF(K1636&lt;计算结果!B$20,"买",'000300'!L1635)))</f>
        <v>买</v>
      </c>
      <c r="M1636" s="4" t="str">
        <f t="shared" ca="1" si="76"/>
        <v/>
      </c>
      <c r="N1636" s="3">
        <f ca="1">IF(L1635="买",E1636/E1635-1,0)-IF(M1636=1,计算结果!B$17,0)</f>
        <v>-3.0790217285394217E-2</v>
      </c>
      <c r="O1636" s="2">
        <f t="shared" ca="1" si="77"/>
        <v>2.836514552314731</v>
      </c>
      <c r="P1636" s="3">
        <f ca="1">1-O1636/MAX(O$2:O1636)</f>
        <v>0.5430323963792294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2">
        <v>277.34482758620686</v>
      </c>
      <c r="J1637" s="32">
        <v>660.34482758620686</v>
      </c>
      <c r="K1637" s="34">
        <f ca="1">IF(ROW()&gt;计算结果!B$18+1,SUM(OFFSET(I1637,0,0,-计算结果!B$18,1))/SUM(OFFSET(J1637,0,0,-计算结果!B$18,1)),SUM(OFFSET(I1637,0,0,-ROW(),1))/SUM(OFFSET(J1637,0,0,-ROW(),1)))</f>
        <v>0.80482921177070088</v>
      </c>
      <c r="L1637" s="35" t="str">
        <f ca="1">(IF(K1637&gt;计算结果!B$19,"卖",IF(K1637&lt;计算结果!B$20,"买",'000300'!L1636)))</f>
        <v>买</v>
      </c>
      <c r="M1637" s="4" t="str">
        <f t="shared" ca="1" si="76"/>
        <v/>
      </c>
      <c r="N1637" s="3">
        <f ca="1">IF(L1636="买",E1637/E1636-1,0)-IF(M1637=1,计算结果!B$17,0)</f>
        <v>-6.0356928759461859E-3</v>
      </c>
      <c r="O1637" s="2">
        <f t="shared" ca="1" si="77"/>
        <v>2.8193942216388073</v>
      </c>
      <c r="P1637" s="3">
        <f ca="1">1-O1637/MAX(O$2:O1637)</f>
        <v>0.54579051248894139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2">
        <v>86</v>
      </c>
      <c r="J1638" s="32">
        <v>860</v>
      </c>
      <c r="K1638" s="34">
        <f ca="1">IF(ROW()&gt;计算结果!B$18+1,SUM(OFFSET(I1638,0,0,-计算结果!B$18,1))/SUM(OFFSET(J1638,0,0,-计算结果!B$18,1)),SUM(OFFSET(I1638,0,0,-ROW(),1))/SUM(OFFSET(J1638,0,0,-ROW(),1)))</f>
        <v>0.76983059439268164</v>
      </c>
      <c r="L1638" s="35" t="str">
        <f ca="1">(IF(K1638&gt;计算结果!B$19,"卖",IF(K1638&lt;计算结果!B$20,"买",'000300'!L1637)))</f>
        <v>买</v>
      </c>
      <c r="M1638" s="4" t="str">
        <f t="shared" ca="1" si="76"/>
        <v/>
      </c>
      <c r="N1638" s="3">
        <f ca="1">IF(L1637="买",E1638/E1637-1,0)-IF(M1638=1,计算结果!B$17,0)</f>
        <v>-2.1936856616269762E-2</v>
      </c>
      <c r="O1638" s="2">
        <f t="shared" ca="1" si="77"/>
        <v>2.7575455748539772</v>
      </c>
      <c r="P1638" s="3">
        <f ca="1">1-O1638/MAX(O$2:O1638)</f>
        <v>0.55575444089022086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2">
        <v>711.34042553191489</v>
      </c>
      <c r="J1639" s="32">
        <v>212.34042553191489</v>
      </c>
      <c r="K1639" s="34">
        <f ca="1">IF(ROW()&gt;计算结果!B$18+1,SUM(OFFSET(I1639,0,0,-计算结果!B$18,1))/SUM(OFFSET(J1639,0,0,-计算结果!B$18,1)),SUM(OFFSET(I1639,0,0,-ROW(),1))/SUM(OFFSET(J1639,0,0,-ROW(),1)))</f>
        <v>0.78741729983904629</v>
      </c>
      <c r="L1639" s="35" t="str">
        <f ca="1">(IF(K1639&gt;计算结果!B$19,"卖",IF(K1639&lt;计算结果!B$20,"买",'000300'!L1638)))</f>
        <v>买</v>
      </c>
      <c r="M1639" s="4" t="str">
        <f t="shared" ca="1" si="76"/>
        <v/>
      </c>
      <c r="N1639" s="3">
        <f ca="1">IF(L1638="买",E1639/E1638-1,0)-IF(M1639=1,计算结果!B$17,0)</f>
        <v>1.0325862148208298E-2</v>
      </c>
      <c r="O1639" s="2">
        <f t="shared" ca="1" si="77"/>
        <v>2.7860196103273211</v>
      </c>
      <c r="P1639" s="3">
        <f ca="1">1-O1639/MAX(O$2:O1639)</f>
        <v>0.55116722248689953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2">
        <v>116.39534883720931</v>
      </c>
      <c r="J1640" s="32">
        <v>831.39534883720933</v>
      </c>
      <c r="K1640" s="34">
        <f ca="1">IF(ROW()&gt;计算结果!B$18+1,SUM(OFFSET(I1640,0,0,-计算结果!B$18,1))/SUM(OFFSET(J1640,0,0,-计算结果!B$18,1)),SUM(OFFSET(I1640,0,0,-ROW(),1))/SUM(OFFSET(J1640,0,0,-ROW(),1)))</f>
        <v>0.77939913486690215</v>
      </c>
      <c r="L1640" s="35" t="str">
        <f ca="1">(IF(K1640&gt;计算结果!B$19,"卖",IF(K1640&lt;计算结果!B$20,"买",'000300'!L1639)))</f>
        <v>买</v>
      </c>
      <c r="M1640" s="4" t="str">
        <f t="shared" ca="1" si="76"/>
        <v/>
      </c>
      <c r="N1640" s="3">
        <f ca="1">IF(L1639="买",E1640/E1639-1,0)-IF(M1640=1,计算结果!B$17,0)</f>
        <v>-1.0345428905029763E-2</v>
      </c>
      <c r="O1640" s="2">
        <f t="shared" ca="1" si="77"/>
        <v>2.7571970425206613</v>
      </c>
      <c r="P1640" s="3">
        <f ca="1">1-O1640/MAX(O$2:O1640)</f>
        <v>0.55581059007690836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2">
        <v>87.000000000000014</v>
      </c>
      <c r="J1641" s="32">
        <v>870</v>
      </c>
      <c r="K1641" s="34">
        <f ca="1">IF(ROW()&gt;计算结果!B$18+1,SUM(OFFSET(I1641,0,0,-计算结果!B$18,1))/SUM(OFFSET(J1641,0,0,-计算结果!B$18,1)),SUM(OFFSET(I1641,0,0,-ROW(),1))/SUM(OFFSET(J1641,0,0,-ROW(),1)))</f>
        <v>0.75526467178907208</v>
      </c>
      <c r="L1641" s="35" t="str">
        <f ca="1">(IF(K1641&gt;计算结果!B$19,"卖",IF(K1641&lt;计算结果!B$20,"买",'000300'!L1640)))</f>
        <v>买</v>
      </c>
      <c r="M1641" s="4" t="str">
        <f t="shared" ca="1" si="76"/>
        <v/>
      </c>
      <c r="N1641" s="3">
        <f ca="1">IF(L1640="买",E1641/E1640-1,0)-IF(M1641=1,计算结果!B$17,0)</f>
        <v>-8.5804358401740943E-3</v>
      </c>
      <c r="O1641" s="2">
        <f t="shared" ca="1" si="77"/>
        <v>2.7335390901985952</v>
      </c>
      <c r="P1641" s="3">
        <f ca="1">1-O1641/MAX(O$2:O1641)</f>
        <v>0.55962192880963824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2">
        <v>411.5714285714285</v>
      </c>
      <c r="J1642" s="32">
        <v>478.5714285714285</v>
      </c>
      <c r="K1642" s="34">
        <f ca="1">IF(ROW()&gt;计算结果!B$18+1,SUM(OFFSET(I1642,0,0,-计算结果!B$18,1))/SUM(OFFSET(J1642,0,0,-计算结果!B$18,1)),SUM(OFFSET(I1642,0,0,-ROW(),1))/SUM(OFFSET(J1642,0,0,-ROW(),1)))</f>
        <v>0.77327101748590643</v>
      </c>
      <c r="L1642" s="35" t="str">
        <f ca="1">(IF(K1642&gt;计算结果!B$19,"卖",IF(K1642&lt;计算结果!B$20,"买",'000300'!L1641)))</f>
        <v>买</v>
      </c>
      <c r="M1642" s="4" t="str">
        <f t="shared" ca="1" si="76"/>
        <v/>
      </c>
      <c r="N1642" s="3">
        <f ca="1">IF(L1641="买",E1642/E1641-1,0)-IF(M1642=1,计算结果!B$17,0)</f>
        <v>-2.6427735212639636E-3</v>
      </c>
      <c r="O1642" s="2">
        <f t="shared" ca="1" si="77"/>
        <v>2.7263149654716785</v>
      </c>
      <c r="P1642" s="3">
        <f ca="1">1-O1642/MAX(O$2:O1642)</f>
        <v>0.56078574831552541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2">
        <v>301</v>
      </c>
      <c r="J1643" s="32">
        <v>602</v>
      </c>
      <c r="K1643" s="34">
        <f ca="1">IF(ROW()&gt;计算结果!B$18+1,SUM(OFFSET(I1643,0,0,-计算结果!B$18,1))/SUM(OFFSET(J1643,0,0,-计算结果!B$18,1)),SUM(OFFSET(I1643,0,0,-ROW(),1))/SUM(OFFSET(J1643,0,0,-ROW(),1)))</f>
        <v>0.75529825611711721</v>
      </c>
      <c r="L1643" s="35" t="str">
        <f ca="1">(IF(K1643&gt;计算结果!B$19,"卖",IF(K1643&lt;计算结果!B$20,"买",'000300'!L1642)))</f>
        <v>买</v>
      </c>
      <c r="M1643" s="4" t="str">
        <f t="shared" ca="1" si="76"/>
        <v/>
      </c>
      <c r="N1643" s="3">
        <f ca="1">IF(L1642="买",E1643/E1642-1,0)-IF(M1643=1,计算结果!B$17,0)</f>
        <v>-9.4020570631646594E-3</v>
      </c>
      <c r="O1643" s="2">
        <f t="shared" ca="1" si="77"/>
        <v>2.7006819965941542</v>
      </c>
      <c r="P1643" s="3">
        <f ca="1">1-O1643/MAX(O$2:O1643)</f>
        <v>0.56491526577281803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2">
        <v>498.00000000000006</v>
      </c>
      <c r="J1644" s="32">
        <v>415.00000000000006</v>
      </c>
      <c r="K1644" s="34">
        <f ca="1">IF(ROW()&gt;计算结果!B$18+1,SUM(OFFSET(I1644,0,0,-计算结果!B$18,1))/SUM(OFFSET(J1644,0,0,-计算结果!B$18,1)),SUM(OFFSET(I1644,0,0,-ROW(),1))/SUM(OFFSET(J1644,0,0,-ROW(),1)))</f>
        <v>0.787642458062079</v>
      </c>
      <c r="L1644" s="35" t="str">
        <f ca="1">(IF(K1644&gt;计算结果!B$19,"卖",IF(K1644&lt;计算结果!B$20,"买",'000300'!L1643)))</f>
        <v>买</v>
      </c>
      <c r="M1644" s="4" t="str">
        <f t="shared" ca="1" si="76"/>
        <v/>
      </c>
      <c r="N1644" s="3">
        <f ca="1">IF(L1643="买",E1644/E1643-1,0)-IF(M1644=1,计算结果!B$17,0)</f>
        <v>-1.9905517230591752E-3</v>
      </c>
      <c r="O1644" s="2">
        <f t="shared" ca="1" si="77"/>
        <v>2.6953061493923989</v>
      </c>
      <c r="P1644" s="3">
        <f ca="1">1-O1644/MAX(O$2:O1644)</f>
        <v>0.56578132444021056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2">
        <v>964.99966563571002</v>
      </c>
      <c r="J1645" s="32">
        <v>7.9996656357100164</v>
      </c>
      <c r="K1645" s="34">
        <f ca="1">IF(ROW()&gt;计算结果!B$18+1,SUM(OFFSET(I1645,0,0,-计算结果!B$18,1))/SUM(OFFSET(J1645,0,0,-计算结果!B$18,1)),SUM(OFFSET(I1645,0,0,-ROW(),1))/SUM(OFFSET(J1645,0,0,-ROW(),1)))</f>
        <v>0.81015250127930616</v>
      </c>
      <c r="L1645" s="35" t="str">
        <f ca="1">(IF(K1645&gt;计算结果!B$19,"卖",IF(K1645&lt;计算结果!B$20,"买",'000300'!L1644)))</f>
        <v>买</v>
      </c>
      <c r="M1645" s="4" t="str">
        <f t="shared" ca="1" si="76"/>
        <v/>
      </c>
      <c r="N1645" s="3">
        <f ca="1">IF(L1644="买",E1645/E1644-1,0)-IF(M1645=1,计算结果!B$17,0)</f>
        <v>3.6352023322975491E-2</v>
      </c>
      <c r="O1645" s="2">
        <f t="shared" ca="1" si="77"/>
        <v>2.7932859813976707</v>
      </c>
      <c r="P1645" s="3">
        <f ca="1">1-O1645/MAX(O$2:O1645)</f>
        <v>0.54999659701898962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2">
        <v>810.127659574468</v>
      </c>
      <c r="J1646" s="32">
        <v>142.127659574468</v>
      </c>
      <c r="K1646" s="34">
        <f ca="1">IF(ROW()&gt;计算结果!B$18+1,SUM(OFFSET(I1646,0,0,-计算结果!B$18,1))/SUM(OFFSET(J1646,0,0,-计算结果!B$18,1)),SUM(OFFSET(I1646,0,0,-ROW(),1))/SUM(OFFSET(J1646,0,0,-ROW(),1)))</f>
        <v>0.80824422311527222</v>
      </c>
      <c r="L1646" s="35" t="str">
        <f ca="1">(IF(K1646&gt;计算结果!B$19,"卖",IF(K1646&lt;计算结果!B$20,"买",'000300'!L1645)))</f>
        <v>买</v>
      </c>
      <c r="M1646" s="4" t="str">
        <f t="shared" ca="1" si="76"/>
        <v/>
      </c>
      <c r="N1646" s="3">
        <f ca="1">IF(L1645="买",E1646/E1645-1,0)-IF(M1646=1,计算结果!B$17,0)</f>
        <v>6.7454135724980269E-3</v>
      </c>
      <c r="O1646" s="2">
        <f t="shared" ca="1" si="77"/>
        <v>2.812127850568459</v>
      </c>
      <c r="P1646" s="3">
        <f ca="1">1-O1646/MAX(O$2:O1646)</f>
        <v>0.5469611379568512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2">
        <v>260.85245901639348</v>
      </c>
      <c r="J1647" s="32">
        <v>668.85245901639348</v>
      </c>
      <c r="K1647" s="34">
        <f ca="1">IF(ROW()&gt;计算结果!B$18+1,SUM(OFFSET(I1647,0,0,-计算结果!B$18,1))/SUM(OFFSET(J1647,0,0,-计算结果!B$18,1)),SUM(OFFSET(I1647,0,0,-ROW(),1))/SUM(OFFSET(J1647,0,0,-ROW(),1)))</f>
        <v>0.80816147996498222</v>
      </c>
      <c r="L1647" s="35" t="str">
        <f ca="1">(IF(K1647&gt;计算结果!B$19,"卖",IF(K1647&lt;计算结果!B$20,"买",'000300'!L1646)))</f>
        <v>买</v>
      </c>
      <c r="M1647" s="4" t="str">
        <f t="shared" ca="1" si="76"/>
        <v/>
      </c>
      <c r="N1647" s="3">
        <f ca="1">IF(L1646="买",E1647/E1646-1,0)-IF(M1647=1,计算结果!B$17,0)</f>
        <v>-3.31255164125277E-3</v>
      </c>
      <c r="O1647" s="2">
        <f t="shared" ca="1" si="77"/>
        <v>2.8028125318416457</v>
      </c>
      <c r="P1647" s="3">
        <f ca="1">1-O1647/MAX(O$2:O1647)</f>
        <v>0.54846185258286351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2">
        <v>480.00000000000011</v>
      </c>
      <c r="J1648" s="32">
        <v>400.00000000000011</v>
      </c>
      <c r="K1648" s="34">
        <f ca="1">IF(ROW()&gt;计算结果!B$18+1,SUM(OFFSET(I1648,0,0,-计算结果!B$18,1))/SUM(OFFSET(J1648,0,0,-计算结果!B$18,1)),SUM(OFFSET(I1648,0,0,-ROW(),1))/SUM(OFFSET(J1648,0,0,-ROW(),1)))</f>
        <v>0.82462993307140153</v>
      </c>
      <c r="L1648" s="35" t="str">
        <f ca="1">(IF(K1648&gt;计算结果!B$19,"卖",IF(K1648&lt;计算结果!B$20,"买",'000300'!L1647)))</f>
        <v>买</v>
      </c>
      <c r="M1648" s="4" t="str">
        <f t="shared" ca="1" si="76"/>
        <v/>
      </c>
      <c r="N1648" s="3">
        <f ca="1">IF(L1647="买",E1648/E1647-1,0)-IF(M1648=1,计算结果!B$17,0)</f>
        <v>4.9627324043437504E-3</v>
      </c>
      <c r="O1648" s="2">
        <f t="shared" ca="1" si="77"/>
        <v>2.8167221404167169</v>
      </c>
      <c r="P1648" s="3">
        <f ca="1">1-O1648/MAX(O$2:O1648)</f>
        <v>0.54622098958687926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2">
        <v>55.531914893617021</v>
      </c>
      <c r="J1649" s="32">
        <v>925.531914893617</v>
      </c>
      <c r="K1649" s="34">
        <f ca="1">IF(ROW()&gt;计算结果!B$18+1,SUM(OFFSET(I1649,0,0,-计算结果!B$18,1))/SUM(OFFSET(J1649,0,0,-计算结果!B$18,1)),SUM(OFFSET(I1649,0,0,-ROW(),1))/SUM(OFFSET(J1649,0,0,-ROW(),1)))</f>
        <v>0.78581327447106841</v>
      </c>
      <c r="L1649" s="35" t="str">
        <f ca="1">(IF(K1649&gt;计算结果!B$19,"卖",IF(K1649&lt;计算结果!B$20,"买",'000300'!L1648)))</f>
        <v>买</v>
      </c>
      <c r="M1649" s="4" t="str">
        <f t="shared" ca="1" si="76"/>
        <v/>
      </c>
      <c r="N1649" s="3">
        <f ca="1">IF(L1648="买",E1649/E1648-1,0)-IF(M1649=1,计算结果!B$17,0)</f>
        <v>-2.8024522394495488E-2</v>
      </c>
      <c r="O1649" s="2">
        <f t="shared" ca="1" si="77"/>
        <v>2.7377848477135371</v>
      </c>
      <c r="P1649" s="3">
        <f ca="1">1-O1649/MAX(O$2:O1649)</f>
        <v>0.55893792962635369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2">
        <v>349.15789473684214</v>
      </c>
      <c r="J1650" s="32">
        <v>563.15789473684208</v>
      </c>
      <c r="K1650" s="34">
        <f ca="1">IF(ROW()&gt;计算结果!B$18+1,SUM(OFFSET(I1650,0,0,-计算结果!B$18,1))/SUM(OFFSET(J1650,0,0,-计算结果!B$18,1)),SUM(OFFSET(I1650,0,0,-ROW(),1))/SUM(OFFSET(J1650,0,0,-ROW(),1)))</f>
        <v>0.79346543838242545</v>
      </c>
      <c r="L1650" s="35" t="str">
        <f ca="1">(IF(K1650&gt;计算结果!B$19,"卖",IF(K1650&lt;计算结果!B$20,"买",'000300'!L1649)))</f>
        <v>买</v>
      </c>
      <c r="M1650" s="4" t="str">
        <f t="shared" ca="1" si="76"/>
        <v/>
      </c>
      <c r="N1650" s="3">
        <f ca="1">IF(L1649="买",E1650/E1649-1,0)-IF(M1650=1,计算结果!B$17,0)</f>
        <v>-3.5220911885996964E-3</v>
      </c>
      <c r="O1650" s="2">
        <f t="shared" ca="1" si="77"/>
        <v>2.7281421198251237</v>
      </c>
      <c r="P1650" s="3">
        <f ca="1">1-O1650/MAX(O$2:O1650)</f>
        <v>0.56049139045804219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2">
        <v>63.827956989247326</v>
      </c>
      <c r="J1651" s="32">
        <v>911.82795698924735</v>
      </c>
      <c r="K1651" s="34">
        <f ca="1">IF(ROW()&gt;计算结果!B$18+1,SUM(OFFSET(I1651,0,0,-计算结果!B$18,1))/SUM(OFFSET(J1651,0,0,-计算结果!B$18,1)),SUM(OFFSET(I1651,0,0,-ROW(),1))/SUM(OFFSET(J1651,0,0,-ROW(),1)))</f>
        <v>0.76577122847424495</v>
      </c>
      <c r="L1651" s="35" t="str">
        <f ca="1">(IF(K1651&gt;计算结果!B$19,"卖",IF(K1651&lt;计算结果!B$20,"买",'000300'!L1650)))</f>
        <v>买</v>
      </c>
      <c r="M1651" s="4" t="str">
        <f t="shared" ca="1" si="76"/>
        <v/>
      </c>
      <c r="N1651" s="3">
        <f ca="1">IF(L1650="买",E1651/E1650-1,0)-IF(M1651=1,计算结果!B$17,0)</f>
        <v>-2.4215277885315079E-2</v>
      </c>
      <c r="O1651" s="2">
        <f t="shared" ca="1" si="77"/>
        <v>2.6620794002829258</v>
      </c>
      <c r="P1651" s="3">
        <f ca="1">1-O1651/MAX(O$2:O1651)</f>
        <v>0.57113421357108918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2">
        <v>214.02816901408448</v>
      </c>
      <c r="J1652" s="32">
        <v>738.02816901408448</v>
      </c>
      <c r="K1652" s="34">
        <f ca="1">IF(ROW()&gt;计算结果!B$18+1,SUM(OFFSET(I1652,0,0,-计算结果!B$18,1))/SUM(OFFSET(J1652,0,0,-计算结果!B$18,1)),SUM(OFFSET(I1652,0,0,-ROW(),1))/SUM(OFFSET(J1652,0,0,-ROW(),1)))</f>
        <v>0.73838056741789349</v>
      </c>
      <c r="L1652" s="35" t="str">
        <f ca="1">(IF(K1652&gt;计算结果!B$19,"卖",IF(K1652&lt;计算结果!B$20,"买",'000300'!L1651)))</f>
        <v>买</v>
      </c>
      <c r="M1652" s="4" t="str">
        <f t="shared" ca="1" si="76"/>
        <v/>
      </c>
      <c r="N1652" s="3">
        <f ca="1">IF(L1651="买",E1652/E1651-1,0)-IF(M1652=1,计算结果!B$17,0)</f>
        <v>-5.0187857315723283E-3</v>
      </c>
      <c r="O1652" s="2">
        <f t="shared" ca="1" si="77"/>
        <v>2.6487189941724734</v>
      </c>
      <c r="P1652" s="3">
        <f ca="1">1-O1652/MAX(O$2:O1652)</f>
        <v>0.57328659906077817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2">
        <v>887.98969072164959</v>
      </c>
      <c r="J1653" s="32">
        <v>82.989690721649595</v>
      </c>
      <c r="K1653" s="34">
        <f ca="1">IF(ROW()&gt;计算结果!B$18+1,SUM(OFFSET(I1653,0,0,-计算结果!B$18,1))/SUM(OFFSET(J1653,0,0,-计算结果!B$18,1)),SUM(OFFSET(I1653,0,0,-ROW(),1))/SUM(OFFSET(J1653,0,0,-ROW(),1)))</f>
        <v>0.78994313831658425</v>
      </c>
      <c r="L1653" s="35" t="str">
        <f ca="1">(IF(K1653&gt;计算结果!B$19,"卖",IF(K1653&lt;计算结果!B$20,"买",'000300'!L1652)))</f>
        <v>买</v>
      </c>
      <c r="M1653" s="4" t="str">
        <f t="shared" ca="1" si="76"/>
        <v/>
      </c>
      <c r="N1653" s="3">
        <f ca="1">IF(L1652="买",E1653/E1652-1,0)-IF(M1653=1,计算结果!B$17,0)</f>
        <v>2.7429542083353242E-2</v>
      </c>
      <c r="O1653" s="2">
        <f t="shared" ca="1" si="77"/>
        <v>2.7213721432901044</v>
      </c>
      <c r="P1653" s="3">
        <f ca="1">1-O1653/MAX(O$2:O1653)</f>
        <v>0.56158204587218497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2">
        <v>953.99932478055371</v>
      </c>
      <c r="J1654" s="32">
        <v>20.999324780553707</v>
      </c>
      <c r="K1654" s="34">
        <f ca="1">IF(ROW()&gt;计算结果!B$18+1,SUM(OFFSET(I1654,0,0,-计算结果!B$18,1))/SUM(OFFSET(J1654,0,0,-计算结果!B$18,1)),SUM(OFFSET(I1654,0,0,-ROW(),1))/SUM(OFFSET(J1654,0,0,-ROW(),1)))</f>
        <v>0.85313389383196692</v>
      </c>
      <c r="L1654" s="35" t="str">
        <f ca="1">(IF(K1654&gt;计算结果!B$19,"卖",IF(K1654&lt;计算结果!B$20,"买",'000300'!L1653)))</f>
        <v>买</v>
      </c>
      <c r="M1654" s="4" t="str">
        <f t="shared" ca="1" si="76"/>
        <v/>
      </c>
      <c r="N1654" s="3">
        <f ca="1">IF(L1653="买",E1654/E1653-1,0)-IF(M1654=1,计算结果!B$17,0)</f>
        <v>1.8923649516624064E-2</v>
      </c>
      <c r="O1654" s="2">
        <f t="shared" ca="1" si="77"/>
        <v>2.7728704359340304</v>
      </c>
      <c r="P1654" s="3">
        <f ca="1">1-O1654/MAX(O$2:O1654)</f>
        <v>0.55328557816647483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2">
        <v>680.20879120879124</v>
      </c>
      <c r="J1655" s="32">
        <v>241.20879120879124</v>
      </c>
      <c r="K1655" s="34">
        <f ca="1">IF(ROW()&gt;计算结果!B$18+1,SUM(OFFSET(I1655,0,0,-计算结果!B$18,1))/SUM(OFFSET(J1655,0,0,-计算结果!B$18,1)),SUM(OFFSET(I1655,0,0,-ROW(),1))/SUM(OFFSET(J1655,0,0,-ROW(),1)))</f>
        <v>0.87896424377738824</v>
      </c>
      <c r="L1655" s="35" t="str">
        <f ca="1">(IF(K1655&gt;计算结果!B$19,"卖",IF(K1655&lt;计算结果!B$20,"买",'000300'!L1654)))</f>
        <v>买</v>
      </c>
      <c r="M1655" s="4" t="str">
        <f t="shared" ca="1" si="76"/>
        <v/>
      </c>
      <c r="N1655" s="3">
        <f ca="1">IF(L1654="买",E1655/E1654-1,0)-IF(M1655=1,计算结果!B$17,0)</f>
        <v>9.9869354734272164E-3</v>
      </c>
      <c r="O1655" s="2">
        <f t="shared" ca="1" si="77"/>
        <v>2.8005629140538777</v>
      </c>
      <c r="P1655" s="3">
        <f ca="1">1-O1655/MAX(O$2:O1655)</f>
        <v>0.5488242700605741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2">
        <v>498.00000000000006</v>
      </c>
      <c r="J1656" s="32">
        <v>415.00000000000006</v>
      </c>
      <c r="K1656" s="34">
        <f ca="1">IF(ROW()&gt;计算结果!B$18+1,SUM(OFFSET(I1656,0,0,-计算结果!B$18,1))/SUM(OFFSET(J1656,0,0,-计算结果!B$18,1)),SUM(OFFSET(I1656,0,0,-ROW(),1))/SUM(OFFSET(J1656,0,0,-ROW(),1)))</f>
        <v>0.85491369205370149</v>
      </c>
      <c r="L1656" s="35" t="str">
        <f ca="1">(IF(K1656&gt;计算结果!B$19,"卖",IF(K1656&lt;计算结果!B$20,"买",'000300'!L1655)))</f>
        <v>买</v>
      </c>
      <c r="M1656" s="4" t="str">
        <f t="shared" ca="1" si="76"/>
        <v/>
      </c>
      <c r="N1656" s="3">
        <f ca="1">IF(L1655="买",E1656/E1655-1,0)-IF(M1656=1,计算结果!B$17,0)</f>
        <v>2.1986310410497811E-3</v>
      </c>
      <c r="O1656" s="2">
        <f t="shared" ca="1" si="77"/>
        <v>2.8067203186091292</v>
      </c>
      <c r="P1656" s="3">
        <f ca="1">1-O1656/MAX(O$2:O1656)</f>
        <v>0.54783230109576087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2">
        <v>932.00481761871981</v>
      </c>
      <c r="J1657" s="32">
        <v>31.004817618719812</v>
      </c>
      <c r="K1657" s="34">
        <f ca="1">IF(ROW()&gt;计算结果!B$18+1,SUM(OFFSET(I1657,0,0,-计算结果!B$18,1))/SUM(OFFSET(J1657,0,0,-计算结果!B$18,1)),SUM(OFFSET(I1657,0,0,-ROW(),1))/SUM(OFFSET(J1657,0,0,-ROW(),1)))</f>
        <v>0.85926063174176315</v>
      </c>
      <c r="L1657" s="35" t="str">
        <f ca="1">(IF(K1657&gt;计算结果!B$19,"卖",IF(K1657&lt;计算结果!B$20,"买",'000300'!L1656)))</f>
        <v>买</v>
      </c>
      <c r="M1657" s="4" t="str">
        <f t="shared" ca="1" si="76"/>
        <v/>
      </c>
      <c r="N1657" s="3">
        <f ca="1">IF(L1656="买",E1657/E1656-1,0)-IF(M1657=1,计算结果!B$17,0)</f>
        <v>1.9394313409696329E-2</v>
      </c>
      <c r="O1657" s="2">
        <f t="shared" ca="1" si="77"/>
        <v>2.8611547321215975</v>
      </c>
      <c r="P1657" s="3">
        <f ca="1">1-O1657/MAX(O$2:O1657)</f>
        <v>0.53906281902947084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2">
        <v>489.14285714285671</v>
      </c>
      <c r="J1658" s="32">
        <v>457.14285714285671</v>
      </c>
      <c r="K1658" s="34">
        <f ca="1">IF(ROW()&gt;计算结果!B$18+1,SUM(OFFSET(I1658,0,0,-计算结果!B$18,1))/SUM(OFFSET(J1658,0,0,-计算结果!B$18,1)),SUM(OFFSET(I1658,0,0,-ROW(),1))/SUM(OFFSET(J1658,0,0,-ROW(),1)))</f>
        <v>0.84150194454078242</v>
      </c>
      <c r="L1658" s="35" t="str">
        <f ca="1">(IF(K1658&gt;计算结果!B$19,"卖",IF(K1658&lt;计算结果!B$20,"买",'000300'!L1657)))</f>
        <v>买</v>
      </c>
      <c r="M1658" s="4" t="str">
        <f t="shared" ca="1" si="76"/>
        <v/>
      </c>
      <c r="N1658" s="3">
        <f ca="1">IF(L1657="买",E1658/E1657-1,0)-IF(M1658=1,计算结果!B$17,0)</f>
        <v>-5.0608707207773218E-3</v>
      </c>
      <c r="O1658" s="2">
        <f t="shared" ca="1" si="77"/>
        <v>2.8466747979101901</v>
      </c>
      <c r="P1658" s="3">
        <f ca="1">1-O1658/MAX(O$2:O1658)</f>
        <v>0.54139556251276222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2">
        <v>413.52631578947381</v>
      </c>
      <c r="J1659" s="32">
        <v>510.52631578947381</v>
      </c>
      <c r="K1659" s="34">
        <f ca="1">IF(ROW()&gt;计算结果!B$18+1,SUM(OFFSET(I1659,0,0,-计算结果!B$18,1))/SUM(OFFSET(J1659,0,0,-计算结果!B$18,1)),SUM(OFFSET(I1659,0,0,-ROW(),1))/SUM(OFFSET(J1659,0,0,-ROW(),1)))</f>
        <v>0.81115774205900659</v>
      </c>
      <c r="L1659" s="35" t="str">
        <f ca="1">(IF(K1659&gt;计算结果!B$19,"卖",IF(K1659&lt;计算结果!B$20,"买",'000300'!L1658)))</f>
        <v>买</v>
      </c>
      <c r="M1659" s="4" t="str">
        <f t="shared" ca="1" si="76"/>
        <v/>
      </c>
      <c r="N1659" s="3">
        <f ca="1">IF(L1658="买",E1659/E1658-1,0)-IF(M1659=1,计算结果!B$17,0)</f>
        <v>8.2365293788111416E-4</v>
      </c>
      <c r="O1659" s="2">
        <f t="shared" ca="1" si="77"/>
        <v>2.8490194699706808</v>
      </c>
      <c r="P1659" s="3">
        <f ca="1">1-O1659/MAX(O$2:O1659)</f>
        <v>0.54101783162050054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2">
        <v>848.9837997054492</v>
      </c>
      <c r="J1660" s="32">
        <v>108.9837997054492</v>
      </c>
      <c r="K1660" s="34">
        <f ca="1">IF(ROW()&gt;计算结果!B$18+1,SUM(OFFSET(I1660,0,0,-计算结果!B$18,1))/SUM(OFFSET(J1660,0,0,-计算结果!B$18,1)),SUM(OFFSET(I1660,0,0,-ROW(),1))/SUM(OFFSET(J1660,0,0,-ROW(),1)))</f>
        <v>0.85581729097875314</v>
      </c>
      <c r="L1660" s="35" t="str">
        <f ca="1">(IF(K1660&gt;计算结果!B$19,"卖",IF(K1660&lt;计算结果!B$20,"买",'000300'!L1659)))</f>
        <v>买</v>
      </c>
      <c r="M1660" s="4" t="str">
        <f t="shared" ca="1" si="76"/>
        <v/>
      </c>
      <c r="N1660" s="3">
        <f ca="1">IF(L1659="买",E1660/E1659-1,0)-IF(M1660=1,计算结果!B$17,0)</f>
        <v>1.6630028210992798E-2</v>
      </c>
      <c r="O1660" s="2">
        <f t="shared" ca="1" si="77"/>
        <v>2.8963987441299608</v>
      </c>
      <c r="P1660" s="3">
        <f ca="1">1-O1660/MAX(O$2:O1660)</f>
        <v>0.53338494521200697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2">
        <v>626.71428571428578</v>
      </c>
      <c r="J1661" s="32">
        <v>305.71428571428578</v>
      </c>
      <c r="K1661" s="34">
        <f ca="1">IF(ROW()&gt;计算结果!B$18+1,SUM(OFFSET(I1661,0,0,-计算结果!B$18,1))/SUM(OFFSET(J1661,0,0,-计算结果!B$18,1)),SUM(OFFSET(I1661,0,0,-ROW(),1))/SUM(OFFSET(J1661,0,0,-ROW(),1)))</f>
        <v>0.87748793185689877</v>
      </c>
      <c r="L1661" s="35" t="str">
        <f ca="1">(IF(K1661&gt;计算结果!B$19,"卖",IF(K1661&lt;计算结果!B$20,"买",'000300'!L1660)))</f>
        <v>买</v>
      </c>
      <c r="M1661" s="4" t="str">
        <f t="shared" ca="1" si="76"/>
        <v/>
      </c>
      <c r="N1661" s="3">
        <f ca="1">IF(L1660="买",E1661/E1660-1,0)-IF(M1661=1,计算结果!B$17,0)</f>
        <v>6.9647278468787377E-4</v>
      </c>
      <c r="O1661" s="2">
        <f t="shared" ca="1" si="77"/>
        <v>2.8984160070288514</v>
      </c>
      <c r="P1661" s="3">
        <f ca="1">1-O1661/MAX(O$2:O1661)</f>
        <v>0.53305996052542137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2">
        <v>717.38325991189424</v>
      </c>
      <c r="J1662" s="32">
        <v>219.38325991189424</v>
      </c>
      <c r="K1662" s="34">
        <f ca="1">IF(ROW()&gt;计算结果!B$18+1,SUM(OFFSET(I1662,0,0,-计算结果!B$18,1))/SUM(OFFSET(J1662,0,0,-计算结果!B$18,1)),SUM(OFFSET(I1662,0,0,-ROW(),1))/SUM(OFFSET(J1662,0,0,-ROW(),1)))</f>
        <v>0.92568830188081619</v>
      </c>
      <c r="L1662" s="35" t="str">
        <f ca="1">(IF(K1662&gt;计算结果!B$19,"卖",IF(K1662&lt;计算结果!B$20,"买",'000300'!L1661)))</f>
        <v>买</v>
      </c>
      <c r="M1662" s="4" t="str">
        <f t="shared" ca="1" si="76"/>
        <v/>
      </c>
      <c r="N1662" s="3">
        <f ca="1">IF(L1661="买",E1662/E1661-1,0)-IF(M1662=1,计算结果!B$17,0)</f>
        <v>7.0874175563895303E-3</v>
      </c>
      <c r="O1662" s="2">
        <f t="shared" ca="1" si="77"/>
        <v>2.9189582915227881</v>
      </c>
      <c r="P1662" s="3">
        <f ca="1">1-O1662/MAX(O$2:O1662)</f>
        <v>0.52975056149186805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2">
        <v>303.69230769230768</v>
      </c>
      <c r="J1663" s="32">
        <v>632.69230769230762</v>
      </c>
      <c r="K1663" s="34">
        <f ca="1">IF(ROW()&gt;计算结果!B$18+1,SUM(OFFSET(I1663,0,0,-计算结果!B$18,1))/SUM(OFFSET(J1663,0,0,-计算结果!B$18,1)),SUM(OFFSET(I1663,0,0,-ROW(),1))/SUM(OFFSET(J1663,0,0,-ROW(),1)))</f>
        <v>0.9327100307091668</v>
      </c>
      <c r="L1663" s="35" t="str">
        <f ca="1">(IF(K1663&gt;计算结果!B$19,"卖",IF(K1663&lt;计算结果!B$20,"买",'000300'!L1662)))</f>
        <v>买</v>
      </c>
      <c r="M1663" s="4" t="str">
        <f t="shared" ca="1" si="76"/>
        <v/>
      </c>
      <c r="N1663" s="3">
        <f ca="1">IF(L1662="买",E1663/E1662-1,0)-IF(M1663=1,计算结果!B$17,0)</f>
        <v>-9.9502487562188602E-3</v>
      </c>
      <c r="O1663" s="2">
        <f t="shared" ca="1" si="77"/>
        <v>2.8899139304131087</v>
      </c>
      <c r="P1663" s="3">
        <f ca="1">1-O1663/MAX(O$2:O1663)</f>
        <v>0.53442966038249629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2">
        <v>195.00000000000003</v>
      </c>
      <c r="J1664" s="32">
        <v>750</v>
      </c>
      <c r="K1664" s="34">
        <f ca="1">IF(ROW()&gt;计算结果!B$18+1,SUM(OFFSET(I1664,0,0,-计算结果!B$18,1))/SUM(OFFSET(J1664,0,0,-计算结果!B$18,1)),SUM(OFFSET(I1664,0,0,-ROW(),1))/SUM(OFFSET(J1664,0,0,-ROW(),1)))</f>
        <v>0.92284748800091299</v>
      </c>
      <c r="L1664" s="35" t="str">
        <f ca="1">(IF(K1664&gt;计算结果!B$19,"卖",IF(K1664&lt;计算结果!B$20,"买",'000300'!L1663)))</f>
        <v>买</v>
      </c>
      <c r="M1664" s="4" t="str">
        <f t="shared" ca="1" si="76"/>
        <v/>
      </c>
      <c r="N1664" s="3">
        <f ca="1">IF(L1663="买",E1664/E1663-1,0)-IF(M1664=1,计算结果!B$17,0)</f>
        <v>-3.1210598446779203E-3</v>
      </c>
      <c r="O1664" s="2">
        <f t="shared" ca="1" si="77"/>
        <v>2.880894336090321</v>
      </c>
      <c r="P1664" s="3">
        <f ca="1">1-O1664/MAX(O$2:O1664)</f>
        <v>0.53588273327434943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2">
        <v>828.93413173652698</v>
      </c>
      <c r="J1665" s="32">
        <v>107.93413173652698</v>
      </c>
      <c r="K1665" s="34">
        <f ca="1">IF(ROW()&gt;计算结果!B$18+1,SUM(OFFSET(I1665,0,0,-计算结果!B$18,1))/SUM(OFFSET(J1665,0,0,-计算结果!B$18,1)),SUM(OFFSET(I1665,0,0,-ROW(),1))/SUM(OFFSET(J1665,0,0,-ROW(),1)))</f>
        <v>0.91779203806747311</v>
      </c>
      <c r="L1665" s="35" t="str">
        <f ca="1">(IF(K1665&gt;计算结果!B$19,"卖",IF(K1665&lt;计算结果!B$20,"买",'000300'!L1664)))</f>
        <v>买</v>
      </c>
      <c r="M1665" s="4" t="str">
        <f t="shared" ca="1" si="76"/>
        <v/>
      </c>
      <c r="N1665" s="3">
        <f ca="1">IF(L1664="买",E1665/E1664-1,0)-IF(M1665=1,计算结果!B$17,0)</f>
        <v>8.7765928196179566E-3</v>
      </c>
      <c r="O1665" s="2">
        <f t="shared" ca="1" si="77"/>
        <v>2.9061787726345294</v>
      </c>
      <c r="P1665" s="3">
        <f ca="1">1-O1665/MAX(O$2:O1665)</f>
        <v>0.53180936500374443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2">
        <v>116.23255813953489</v>
      </c>
      <c r="J1666" s="32">
        <v>830.23255813953483</v>
      </c>
      <c r="K1666" s="34">
        <f ca="1">IF(ROW()&gt;计算结果!B$18+1,SUM(OFFSET(I1666,0,0,-计算结果!B$18,1))/SUM(OFFSET(J1666,0,0,-计算结果!B$18,1)),SUM(OFFSET(I1666,0,0,-ROW(),1))/SUM(OFFSET(J1666,0,0,-ROW(),1)))</f>
        <v>0.90124719237376016</v>
      </c>
      <c r="L1666" s="35" t="str">
        <f ca="1">(IF(K1666&gt;计算结果!B$19,"卖",IF(K1666&lt;计算结果!B$20,"买",'000300'!L1665)))</f>
        <v>买</v>
      </c>
      <c r="M1666" s="4" t="str">
        <f t="shared" ca="1" si="76"/>
        <v/>
      </c>
      <c r="N1666" s="3">
        <f ca="1">IF(L1665="买",E1666/E1665-1,0)-IF(M1666=1,计算结果!B$17,0)</f>
        <v>-1.8919557356495198E-2</v>
      </c>
      <c r="O1666" s="2">
        <f t="shared" ca="1" si="77"/>
        <v>2.8511951566574414</v>
      </c>
      <c r="P1666" s="3">
        <f ca="1">1-O1666/MAX(O$2:O1666)</f>
        <v>0.54066732457633004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2">
        <v>402.50000000000023</v>
      </c>
      <c r="J1667" s="32">
        <v>437.50000000000023</v>
      </c>
      <c r="K1667" s="34">
        <f ca="1">IF(ROW()&gt;计算结果!B$18+1,SUM(OFFSET(I1667,0,0,-计算结果!B$18,1))/SUM(OFFSET(J1667,0,0,-计算结果!B$18,1)),SUM(OFFSET(I1667,0,0,-ROW(),1))/SUM(OFFSET(J1667,0,0,-ROW(),1)))</f>
        <v>0.8668643527140002</v>
      </c>
      <c r="L1667" s="35" t="str">
        <f ca="1">(IF(K1667&gt;计算结果!B$19,"卖",IF(K1667&lt;计算结果!B$20,"买",'000300'!L1666)))</f>
        <v>买</v>
      </c>
      <c r="M1667" s="4" t="str">
        <f t="shared" ca="1" si="76"/>
        <v/>
      </c>
      <c r="N1667" s="3">
        <f ca="1">IF(L1666="买",E1667/E1666-1,0)-IF(M1667=1,计算结果!B$17,0)</f>
        <v>-1.7002581873544198E-3</v>
      </c>
      <c r="O1667" s="2">
        <f t="shared" ca="1" si="77"/>
        <v>2.8463473887485895</v>
      </c>
      <c r="P1667" s="3">
        <f ca="1">1-O1667/MAX(O$2:O1667)</f>
        <v>0.54144830871843852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2">
        <v>942.99939722724537</v>
      </c>
      <c r="J1668" s="32">
        <v>13.999397227245368</v>
      </c>
      <c r="K1668" s="34">
        <f ca="1">IF(ROW()&gt;计算结果!B$18+1,SUM(OFFSET(I1668,0,0,-计算结果!B$18,1))/SUM(OFFSET(J1668,0,0,-计算结果!B$18,1)),SUM(OFFSET(I1668,0,0,-ROW(),1))/SUM(OFFSET(J1668,0,0,-ROW(),1)))</f>
        <v>0.90265006016622751</v>
      </c>
      <c r="L1668" s="35" t="str">
        <f ca="1">(IF(K1668&gt;计算结果!B$19,"卖",IF(K1668&lt;计算结果!B$20,"买",'000300'!L1667)))</f>
        <v>买</v>
      </c>
      <c r="M1668" s="4" t="str">
        <f t="shared" ref="M1668:M1731" ca="1" si="79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80">IFERROR(O1667*(1+N1668),O1667)</f>
        <v>2.9046473426851094</v>
      </c>
      <c r="P1668" s="3">
        <f ca="1">1-O1668/MAX(O$2:O1668)</f>
        <v>0.53205608112706859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2">
        <v>613.56521739130437</v>
      </c>
      <c r="J1669" s="32">
        <v>319.56521739130437</v>
      </c>
      <c r="K1669" s="34">
        <f ca="1">IF(ROW()&gt;计算结果!B$18+1,SUM(OFFSET(I1669,0,0,-计算结果!B$18,1))/SUM(OFFSET(J1669,0,0,-计算结果!B$18,1)),SUM(OFFSET(I1669,0,0,-ROW(),1))/SUM(OFFSET(J1669,0,0,-ROW(),1)))</f>
        <v>0.93416487188098729</v>
      </c>
      <c r="L1669" s="35" t="str">
        <f ca="1">(IF(K1669&gt;计算结果!B$19,"卖",IF(K1669&lt;计算结果!B$20,"买",'000300'!L1668)))</f>
        <v>买</v>
      </c>
      <c r="M1669" s="4" t="str">
        <f t="shared" ca="1" si="79"/>
        <v/>
      </c>
      <c r="N1669" s="3">
        <f ca="1">IF(L1668="买",E1669/E1668-1,0)-IF(M1669=1,计算结果!B$17,0)</f>
        <v>-2.0071267544178317E-3</v>
      </c>
      <c r="O1669" s="2">
        <f t="shared" ca="1" si="80"/>
        <v>2.8988173472914576</v>
      </c>
      <c r="P1669" s="3">
        <f ca="1">1-O1669/MAX(O$2:O1669)</f>
        <v>0.53299530388620553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2">
        <v>63.677419354838719</v>
      </c>
      <c r="J1670" s="32">
        <v>909.67741935483878</v>
      </c>
      <c r="K1670" s="34">
        <f ca="1">IF(ROW()&gt;计算结果!B$18+1,SUM(OFFSET(I1670,0,0,-计算结果!B$18,1))/SUM(OFFSET(J1670,0,0,-计算结果!B$18,1)),SUM(OFFSET(I1670,0,0,-ROW(),1))/SUM(OFFSET(J1670,0,0,-ROW(),1)))</f>
        <v>0.92052673338385349</v>
      </c>
      <c r="L1670" s="35" t="str">
        <f ca="1">(IF(K1670&gt;计算结果!B$19,"卖",IF(K1670&lt;计算结果!B$20,"买",'000300'!L1669)))</f>
        <v>买</v>
      </c>
      <c r="M1670" s="4" t="str">
        <f t="shared" ca="1" si="79"/>
        <v/>
      </c>
      <c r="N1670" s="3">
        <f ca="1">IF(L1669="买",E1670/E1669-1,0)-IF(M1670=1,计算结果!B$17,0)</f>
        <v>-2.7165279741171999E-2</v>
      </c>
      <c r="O1670" s="2">
        <f t="shared" ca="1" si="80"/>
        <v>2.8200701631337228</v>
      </c>
      <c r="P1670" s="3">
        <f ca="1">1-O1670/MAX(O$2:O1670)</f>
        <v>0.54568161709657781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2">
        <v>364.00000000000006</v>
      </c>
      <c r="J1671" s="32">
        <v>560</v>
      </c>
      <c r="K1671" s="34">
        <f ca="1">IF(ROW()&gt;计算结果!B$18+1,SUM(OFFSET(I1671,0,0,-计算结果!B$18,1))/SUM(OFFSET(J1671,0,0,-计算结果!B$18,1)),SUM(OFFSET(I1671,0,0,-ROW(),1))/SUM(OFFSET(J1671,0,0,-ROW(),1)))</f>
        <v>0.9184813571157906</v>
      </c>
      <c r="L1671" s="35" t="str">
        <f ca="1">(IF(K1671&gt;计算结果!B$19,"卖",IF(K1671&lt;计算结果!B$20,"买",'000300'!L1670)))</f>
        <v>买</v>
      </c>
      <c r="M1671" s="4" t="str">
        <f t="shared" ca="1" si="79"/>
        <v/>
      </c>
      <c r="N1671" s="3">
        <f ca="1">IF(L1670="买",E1671/E1670-1,0)-IF(M1671=1,计算结果!B$17,0)</f>
        <v>-3.033571524875267E-3</v>
      </c>
      <c r="O1671" s="2">
        <f t="shared" ca="1" si="80"/>
        <v>2.8115152785886899</v>
      </c>
      <c r="P1671" s="3">
        <f ca="1">1-O1671/MAX(O$2:O1671)</f>
        <v>0.54705982440618106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2">
        <v>63.451612903225815</v>
      </c>
      <c r="J1672" s="32">
        <v>906.45161290322585</v>
      </c>
      <c r="K1672" s="34">
        <f ca="1">IF(ROW()&gt;计算结果!B$18+1,SUM(OFFSET(I1672,0,0,-计算结果!B$18,1))/SUM(OFFSET(J1672,0,0,-计算结果!B$18,1)),SUM(OFFSET(I1672,0,0,-ROW(),1))/SUM(OFFSET(J1672,0,0,-ROW(),1)))</f>
        <v>0.90108311157728149</v>
      </c>
      <c r="L1672" s="35" t="str">
        <f ca="1">(IF(K1672&gt;计算结果!B$19,"卖",IF(K1672&lt;计算结果!B$20,"买",'000300'!L1671)))</f>
        <v>买</v>
      </c>
      <c r="M1672" s="4" t="str">
        <f t="shared" ca="1" si="79"/>
        <v/>
      </c>
      <c r="N1672" s="3">
        <f ca="1">IF(L1671="买",E1672/E1671-1,0)-IF(M1672=1,计算结果!B$17,0)</f>
        <v>-2.0856342176242104E-2</v>
      </c>
      <c r="O1672" s="2">
        <f t="shared" ca="1" si="80"/>
        <v>2.7528773539047116</v>
      </c>
      <c r="P1672" s="3">
        <f ca="1">1-O1672/MAX(O$2:O1672)</f>
        <v>0.55650649969373289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2">
        <v>552.46153846153845</v>
      </c>
      <c r="J1673" s="32">
        <v>363.46153846153845</v>
      </c>
      <c r="K1673" s="34">
        <f ca="1">IF(ROW()&gt;计算结果!B$18+1,SUM(OFFSET(I1673,0,0,-计算结果!B$18,1))/SUM(OFFSET(J1673,0,0,-计算结果!B$18,1)),SUM(OFFSET(I1673,0,0,-ROW(),1))/SUM(OFFSET(J1673,0,0,-ROW(),1)))</f>
        <v>0.93421570799689391</v>
      </c>
      <c r="L1673" s="35" t="str">
        <f ca="1">(IF(K1673&gt;计算结果!B$19,"卖",IF(K1673&lt;计算结果!B$20,"买",'000300'!L1672)))</f>
        <v>买</v>
      </c>
      <c r="M1673" s="4" t="str">
        <f t="shared" ca="1" si="79"/>
        <v/>
      </c>
      <c r="N1673" s="3">
        <f ca="1">IF(L1672="买",E1673/E1672-1,0)-IF(M1673=1,计算结果!B$17,0)</f>
        <v>1.2238634183772135E-3</v>
      </c>
      <c r="O1673" s="2">
        <f t="shared" ca="1" si="80"/>
        <v>2.7562464997934346</v>
      </c>
      <c r="P1673" s="3">
        <f ca="1">1-O1673/MAX(O$2:O1673)</f>
        <v>0.55596372422242002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2">
        <v>355.05128205128204</v>
      </c>
      <c r="J1674" s="32">
        <v>582.05128205128199</v>
      </c>
      <c r="K1674" s="34">
        <f ca="1">IF(ROW()&gt;计算结果!B$18+1,SUM(OFFSET(I1674,0,0,-计算结果!B$18,1))/SUM(OFFSET(J1674,0,0,-计算结果!B$18,1)),SUM(OFFSET(I1674,0,0,-ROW(),1))/SUM(OFFSET(J1674,0,0,-ROW(),1)))</f>
        <v>0.95665262395510153</v>
      </c>
      <c r="L1674" s="35" t="str">
        <f ca="1">(IF(K1674&gt;计算结果!B$19,"卖",IF(K1674&lt;计算结果!B$20,"买",'000300'!L1673)))</f>
        <v>买</v>
      </c>
      <c r="M1674" s="4" t="str">
        <f t="shared" ca="1" si="79"/>
        <v/>
      </c>
      <c r="N1674" s="3">
        <f ca="1">IF(L1673="买",E1674/E1673-1,0)-IF(M1674=1,计算结果!B$17,0)</f>
        <v>-8.0469327774612687E-5</v>
      </c>
      <c r="O1674" s="2">
        <f t="shared" ca="1" si="80"/>
        <v>2.7560247064904151</v>
      </c>
      <c r="P1674" s="3">
        <f ca="1">1-O1674/MAX(O$2:O1674)</f>
        <v>0.55599945552303942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2">
        <v>219</v>
      </c>
      <c r="J1675" s="32">
        <v>730</v>
      </c>
      <c r="K1675" s="34">
        <f ca="1">IF(ROW()&gt;计算结果!B$18+1,SUM(OFFSET(I1675,0,0,-计算结果!B$18,1))/SUM(OFFSET(J1675,0,0,-计算结果!B$18,1)),SUM(OFFSET(I1675,0,0,-ROW(),1))/SUM(OFFSET(J1675,0,0,-ROW(),1)))</f>
        <v>0.94462400082578335</v>
      </c>
      <c r="L1675" s="35" t="str">
        <f ca="1">(IF(K1675&gt;计算结果!B$19,"卖",IF(K1675&lt;计算结果!B$20,"买",'000300'!L1674)))</f>
        <v>买</v>
      </c>
      <c r="M1675" s="4" t="str">
        <f t="shared" ca="1" si="79"/>
        <v/>
      </c>
      <c r="N1675" s="3">
        <f ca="1">IF(L1674="买",E1675/E1674-1,0)-IF(M1675=1,计算结果!B$17,0)</f>
        <v>-9.7605653233593381E-3</v>
      </c>
      <c r="O1675" s="2">
        <f t="shared" ca="1" si="80"/>
        <v>2.7291243473099231</v>
      </c>
      <c r="P1675" s="3">
        <f ca="1">1-O1675/MAX(O$2:O1675)</f>
        <v>0.56033315184101384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2">
        <v>348.79487179487177</v>
      </c>
      <c r="J1676" s="32">
        <v>571.79487179487182</v>
      </c>
      <c r="K1676" s="34">
        <f ca="1">IF(ROW()&gt;计算结果!B$18+1,SUM(OFFSET(I1676,0,0,-计算结果!B$18,1))/SUM(OFFSET(J1676,0,0,-计算结果!B$18,1)),SUM(OFFSET(I1676,0,0,-ROW(),1))/SUM(OFFSET(J1676,0,0,-ROW(),1)))</f>
        <v>0.89912209958590228</v>
      </c>
      <c r="L1676" s="35" t="str">
        <f ca="1">(IF(K1676&gt;计算结果!B$19,"卖",IF(K1676&lt;计算结果!B$20,"买",'000300'!L1675)))</f>
        <v>买</v>
      </c>
      <c r="M1676" s="4" t="str">
        <f t="shared" ca="1" si="79"/>
        <v/>
      </c>
      <c r="N1676" s="3">
        <f ca="1">IF(L1675="买",E1676/E1675-1,0)-IF(M1676=1,计算结果!B$17,0)</f>
        <v>1.9001474452498002E-3</v>
      </c>
      <c r="O1676" s="2">
        <f t="shared" ca="1" si="80"/>
        <v>2.734310085966233</v>
      </c>
      <c r="P1676" s="3">
        <f ca="1">1-O1676/MAX(O$2:O1676)</f>
        <v>0.55949772000272358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2">
        <v>221.04347826086959</v>
      </c>
      <c r="J1677" s="32">
        <v>713.04347826086962</v>
      </c>
      <c r="K1677" s="34">
        <f ca="1">IF(ROW()&gt;计算结果!B$18+1,SUM(OFFSET(I1677,0,0,-计算结果!B$18,1))/SUM(OFFSET(J1677,0,0,-计算结果!B$18,1)),SUM(OFFSET(I1677,0,0,-ROW(),1))/SUM(OFFSET(J1677,0,0,-ROW(),1)))</f>
        <v>0.90371712381461045</v>
      </c>
      <c r="L1677" s="35" t="str">
        <f ca="1">(IF(K1677&gt;计算结果!B$19,"卖",IF(K1677&lt;计算结果!B$20,"买",'000300'!L1676)))</f>
        <v>买</v>
      </c>
      <c r="M1677" s="4" t="str">
        <f t="shared" ca="1" si="79"/>
        <v/>
      </c>
      <c r="N1677" s="3">
        <f ca="1">IF(L1676="买",E1677/E1676-1,0)-IF(M1677=1,计算结果!B$17,0)</f>
        <v>-7.319654527756847E-3</v>
      </c>
      <c r="O1677" s="2">
        <f t="shared" ca="1" si="80"/>
        <v>2.7142958807651989</v>
      </c>
      <c r="P1677" s="3">
        <f ca="1">1-O1677/MAX(O$2:O1677)</f>
        <v>0.56272204451099284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2">
        <v>414.00000000000028</v>
      </c>
      <c r="J1678" s="32">
        <v>450.00000000000028</v>
      </c>
      <c r="K1678" s="34">
        <f ca="1">IF(ROW()&gt;计算结果!B$18+1,SUM(OFFSET(I1678,0,0,-计算结果!B$18,1))/SUM(OFFSET(J1678,0,0,-计算结果!B$18,1)),SUM(OFFSET(I1678,0,0,-ROW(),1))/SUM(OFFSET(J1678,0,0,-ROW(),1)))</f>
        <v>0.90794967618444633</v>
      </c>
      <c r="L1678" s="35" t="str">
        <f ca="1">(IF(K1678&gt;计算结果!B$19,"卖",IF(K1678&lt;计算结果!B$20,"买",'000300'!L1677)))</f>
        <v>买</v>
      </c>
      <c r="M1678" s="4" t="str">
        <f t="shared" ca="1" si="79"/>
        <v/>
      </c>
      <c r="N1678" s="3">
        <f ca="1">IF(L1677="买",E1678/E1677-1,0)-IF(M1678=1,计算结果!B$17,0)</f>
        <v>1.3035171616790908E-3</v>
      </c>
      <c r="O1678" s="2">
        <f t="shared" ca="1" si="80"/>
        <v>2.7178340120276512</v>
      </c>
      <c r="P1678" s="3">
        <f ca="1">1-O1678/MAX(O$2:O1678)</f>
        <v>0.5621520451915889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2">
        <v>874.01791713325861</v>
      </c>
      <c r="J1679" s="32">
        <v>88.017917133258607</v>
      </c>
      <c r="K1679" s="34">
        <f ca="1">IF(ROW()&gt;计算结果!B$18+1,SUM(OFFSET(I1679,0,0,-计算结果!B$18,1))/SUM(OFFSET(J1679,0,0,-计算结果!B$18,1)),SUM(OFFSET(I1679,0,0,-ROW(),1))/SUM(OFFSET(J1679,0,0,-ROW(),1)))</f>
        <v>0.96539043798835344</v>
      </c>
      <c r="L1679" s="35" t="str">
        <f ca="1">(IF(K1679&gt;计算结果!B$19,"卖",IF(K1679&lt;计算结果!B$20,"买",'000300'!L1678)))</f>
        <v>买</v>
      </c>
      <c r="M1679" s="4" t="str">
        <f t="shared" ca="1" si="79"/>
        <v/>
      </c>
      <c r="N1679" s="3">
        <f ca="1">IF(L1678="买",E1679/E1678-1,0)-IF(M1679=1,计算结果!B$17,0)</f>
        <v>1.3698257503924838E-2</v>
      </c>
      <c r="O1679" s="2">
        <f t="shared" ca="1" si="80"/>
        <v>2.7550636021773309</v>
      </c>
      <c r="P1679" s="3">
        <f ca="1">1-O1679/MAX(O$2:O1679)</f>
        <v>0.55615429115905646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2">
        <v>37.166666666666664</v>
      </c>
      <c r="J1680" s="32">
        <v>929.16666666666663</v>
      </c>
      <c r="K1680" s="34">
        <f ca="1">IF(ROW()&gt;计算结果!B$18+1,SUM(OFFSET(I1680,0,0,-计算结果!B$18,1))/SUM(OFFSET(J1680,0,0,-计算结果!B$18,1)),SUM(OFFSET(I1680,0,0,-ROW(),1))/SUM(OFFSET(J1680,0,0,-ROW(),1)))</f>
        <v>0.90242071135116175</v>
      </c>
      <c r="L1680" s="35" t="str">
        <f ca="1">(IF(K1680&gt;计算结果!B$19,"卖",IF(K1680&lt;计算结果!B$20,"买",'000300'!L1679)))</f>
        <v>买</v>
      </c>
      <c r="M1680" s="4" t="str">
        <f t="shared" ca="1" si="79"/>
        <v/>
      </c>
      <c r="N1680" s="3">
        <f ca="1">IF(L1679="买",E1680/E1679-1,0)-IF(M1680=1,计算结果!B$17,0)</f>
        <v>-3.3370774025615613E-2</v>
      </c>
      <c r="O1680" s="2">
        <f t="shared" ca="1" si="80"/>
        <v>2.6631249972828726</v>
      </c>
      <c r="P1680" s="3">
        <f ca="1">1-O1680/MAX(O$2:O1680)</f>
        <v>0.57096576601102689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2">
        <v>897.97938144329908</v>
      </c>
      <c r="J1681" s="32">
        <v>65.979381443299076</v>
      </c>
      <c r="K1681" s="34">
        <f ca="1">IF(ROW()&gt;计算结果!B$18+1,SUM(OFFSET(I1681,0,0,-计算结果!B$18,1))/SUM(OFFSET(J1681,0,0,-计算结果!B$18,1)),SUM(OFFSET(I1681,0,0,-ROW(),1))/SUM(OFFSET(J1681,0,0,-ROW(),1)))</f>
        <v>0.94008468588955774</v>
      </c>
      <c r="L1681" s="35" t="str">
        <f ca="1">(IF(K1681&gt;计算结果!B$19,"卖",IF(K1681&lt;计算结果!B$20,"买",'000300'!L1680)))</f>
        <v>买</v>
      </c>
      <c r="M1681" s="4" t="str">
        <f t="shared" ca="1" si="79"/>
        <v/>
      </c>
      <c r="N1681" s="3">
        <f ca="1">IF(L1680="买",E1681/E1680-1,0)-IF(M1681=1,计算结果!B$17,0)</f>
        <v>2.4624036295567864E-2</v>
      </c>
      <c r="O1681" s="2">
        <f t="shared" ca="1" si="80"/>
        <v>2.7287018838755999</v>
      </c>
      <c r="P1681" s="3">
        <f ca="1">1-O1681/MAX(O$2:O1681)</f>
        <v>0.56040121146124133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2">
        <v>134.28571428571428</v>
      </c>
      <c r="J1682" s="32">
        <v>839.28571428571422</v>
      </c>
      <c r="K1682" s="34">
        <f ca="1">IF(ROW()&gt;计算结果!B$18+1,SUM(OFFSET(I1682,0,0,-计算结果!B$18,1))/SUM(OFFSET(J1682,0,0,-计算结果!B$18,1)),SUM(OFFSET(I1682,0,0,-ROW(),1))/SUM(OFFSET(J1682,0,0,-ROW(),1)))</f>
        <v>0.91553289399645466</v>
      </c>
      <c r="L1682" s="35" t="str">
        <f ca="1">(IF(K1682&gt;计算结果!B$19,"卖",IF(K1682&lt;计算结果!B$20,"买",'000300'!L1681)))</f>
        <v>买</v>
      </c>
      <c r="M1682" s="4" t="str">
        <f t="shared" ca="1" si="79"/>
        <v/>
      </c>
      <c r="N1682" s="3">
        <f ca="1">IF(L1681="买",E1682/E1681-1,0)-IF(M1682=1,计算结果!B$17,0)</f>
        <v>-1.0179554963791082E-2</v>
      </c>
      <c r="O1682" s="2">
        <f t="shared" ca="1" si="80"/>
        <v>2.7009249130688877</v>
      </c>
      <c r="P1682" s="3">
        <f ca="1">1-O1682/MAX(O$2:O1682)</f>
        <v>0.56487613149118765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2">
        <v>62.473118279569903</v>
      </c>
      <c r="J1683" s="32">
        <v>892.47311827956992</v>
      </c>
      <c r="K1683" s="34">
        <f ca="1">IF(ROW()&gt;计算结果!B$18+1,SUM(OFFSET(I1683,0,0,-计算结果!B$18,1))/SUM(OFFSET(J1683,0,0,-计算结果!B$18,1)),SUM(OFFSET(I1683,0,0,-ROW(),1))/SUM(OFFSET(J1683,0,0,-ROW(),1)))</f>
        <v>0.91333059138769945</v>
      </c>
      <c r="L1683" s="35" t="str">
        <f ca="1">(IF(K1683&gt;计算结果!B$19,"卖",IF(K1683&lt;计算结果!B$20,"买",'000300'!L1682)))</f>
        <v>买</v>
      </c>
      <c r="M1683" s="4" t="str">
        <f t="shared" ca="1" si="79"/>
        <v/>
      </c>
      <c r="N1683" s="3">
        <f ca="1">IF(L1682="买",E1683/E1682-1,0)-IF(M1683=1,计算结果!B$17,0)</f>
        <v>-1.4046009283192107E-2</v>
      </c>
      <c r="O1683" s="2">
        <f t="shared" ca="1" si="80"/>
        <v>2.6629876966667174</v>
      </c>
      <c r="P1683" s="3">
        <f ca="1">1-O1683/MAX(O$2:O1683)</f>
        <v>0.57098788538760081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2">
        <v>490.66666666666691</v>
      </c>
      <c r="J1684" s="32">
        <v>426.66666666666691</v>
      </c>
      <c r="K1684" s="34">
        <f ca="1">IF(ROW()&gt;计算结果!B$18+1,SUM(OFFSET(I1684,0,0,-计算结果!B$18,1))/SUM(OFFSET(J1684,0,0,-计算结果!B$18,1)),SUM(OFFSET(I1684,0,0,-ROW(),1))/SUM(OFFSET(J1684,0,0,-ROW(),1)))</f>
        <v>0.89989022716501454</v>
      </c>
      <c r="L1684" s="35" t="str">
        <f ca="1">(IF(K1684&gt;计算结果!B$19,"卖",IF(K1684&lt;计算结果!B$20,"买",'000300'!L1683)))</f>
        <v>买</v>
      </c>
      <c r="M1684" s="4" t="str">
        <f t="shared" ca="1" si="79"/>
        <v/>
      </c>
      <c r="N1684" s="3">
        <f ca="1">IF(L1683="买",E1684/E1683-1,0)-IF(M1684=1,计算结果!B$17,0)</f>
        <v>-2.0028634998947581E-3</v>
      </c>
      <c r="O1684" s="2">
        <f t="shared" ca="1" si="80"/>
        <v>2.657654095808395</v>
      </c>
      <c r="P1684" s="3">
        <f ca="1">1-O1684/MAX(O$2:O1684)</f>
        <v>0.57184713809297061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2">
        <v>586.84810126582272</v>
      </c>
      <c r="J1685" s="32">
        <v>327.84810126582272</v>
      </c>
      <c r="K1685" s="34">
        <f ca="1">IF(ROW()&gt;计算结果!B$18+1,SUM(OFFSET(I1685,0,0,-计算结果!B$18,1))/SUM(OFFSET(J1685,0,0,-计算结果!B$18,1)),SUM(OFFSET(I1685,0,0,-ROW(),1))/SUM(OFFSET(J1685,0,0,-ROW(),1)))</f>
        <v>0.87325652407181842</v>
      </c>
      <c r="L1685" s="35" t="str">
        <f ca="1">(IF(K1685&gt;计算结果!B$19,"卖",IF(K1685&lt;计算结果!B$20,"买",'000300'!L1684)))</f>
        <v>买</v>
      </c>
      <c r="M1685" s="4" t="str">
        <f t="shared" ca="1" si="79"/>
        <v/>
      </c>
      <c r="N1685" s="3">
        <f ca="1">IF(L1684="买",E1685/E1684-1,0)-IF(M1685=1,计算结果!B$17,0)</f>
        <v>4.7251166376562903E-3</v>
      </c>
      <c r="O1685" s="2">
        <f t="shared" ca="1" si="80"/>
        <v>2.6702118213936346</v>
      </c>
      <c r="P1685" s="3">
        <f ca="1">1-O1685/MAX(O$2:O1685)</f>
        <v>0.56982406588171353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2">
        <v>396</v>
      </c>
      <c r="J1686" s="32">
        <v>528</v>
      </c>
      <c r="K1686" s="34">
        <f ca="1">IF(ROW()&gt;计算结果!B$18+1,SUM(OFFSET(I1686,0,0,-计算结果!B$18,1))/SUM(OFFSET(J1686,0,0,-计算结果!B$18,1)),SUM(OFFSET(I1686,0,0,-ROW(),1))/SUM(OFFSET(J1686,0,0,-ROW(),1)))</f>
        <v>0.90115984991611953</v>
      </c>
      <c r="L1686" s="35" t="str">
        <f ca="1">(IF(K1686&gt;计算结果!B$19,"卖",IF(K1686&lt;计算结果!B$20,"买",'000300'!L1685)))</f>
        <v>买</v>
      </c>
      <c r="M1686" s="4" t="str">
        <f t="shared" ca="1" si="79"/>
        <v/>
      </c>
      <c r="N1686" s="3">
        <f ca="1">IF(L1685="买",E1686/E1685-1,0)-IF(M1686=1,计算结果!B$17,0)</f>
        <v>-1.2775736384743608E-3</v>
      </c>
      <c r="O1686" s="2">
        <f t="shared" ca="1" si="80"/>
        <v>2.6668004291614795</v>
      </c>
      <c r="P1686" s="3">
        <f ca="1">1-O1686/MAX(O$2:O1686)</f>
        <v>0.57037364731504914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2">
        <v>186</v>
      </c>
      <c r="J1687" s="32">
        <v>744</v>
      </c>
      <c r="K1687" s="34">
        <f ca="1">IF(ROW()&gt;计算结果!B$18+1,SUM(OFFSET(I1687,0,0,-计算结果!B$18,1))/SUM(OFFSET(J1687,0,0,-计算结果!B$18,1)),SUM(OFFSET(I1687,0,0,-ROW(),1))/SUM(OFFSET(J1687,0,0,-ROW(),1)))</f>
        <v>0.89442039878387203</v>
      </c>
      <c r="L1687" s="35" t="str">
        <f ca="1">(IF(K1687&gt;计算结果!B$19,"卖",IF(K1687&lt;计算结果!B$20,"买",'000300'!L1686)))</f>
        <v>买</v>
      </c>
      <c r="M1687" s="4" t="str">
        <f t="shared" ca="1" si="79"/>
        <v/>
      </c>
      <c r="N1687" s="3">
        <f ca="1">IF(L1686="买",E1687/E1686-1,0)-IF(M1687=1,计算结果!B$17,0)</f>
        <v>-8.5306930693068717E-3</v>
      </c>
      <c r="O1687" s="2">
        <f t="shared" ca="1" si="80"/>
        <v>2.6440507732232073</v>
      </c>
      <c r="P1687" s="3">
        <f ca="1">1-O1687/MAX(O$2:O1687)</f>
        <v>0.5740386578642902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2">
        <v>165.60759493670884</v>
      </c>
      <c r="J1688" s="32">
        <v>788.60759493670889</v>
      </c>
      <c r="K1688" s="34">
        <f ca="1">IF(ROW()&gt;计算结果!B$18+1,SUM(OFFSET(I1688,0,0,-计算结果!B$18,1))/SUM(OFFSET(J1688,0,0,-计算结果!B$18,1)),SUM(OFFSET(I1688,0,0,-ROW(),1))/SUM(OFFSET(J1688,0,0,-ROW(),1)))</f>
        <v>0.90023607299423247</v>
      </c>
      <c r="L1688" s="35" t="str">
        <f ca="1">(IF(K1688&gt;计算结果!B$19,"卖",IF(K1688&lt;计算结果!B$20,"买",'000300'!L1687)))</f>
        <v>买</v>
      </c>
      <c r="M1688" s="4" t="str">
        <f t="shared" ca="1" si="79"/>
        <v/>
      </c>
      <c r="N1688" s="3">
        <f ca="1">IF(L1687="买",E1688/E1687-1,0)-IF(M1688=1,计算结果!B$17,0)</f>
        <v>-1.0293753445231757E-2</v>
      </c>
      <c r="O1688" s="2">
        <f t="shared" ca="1" si="80"/>
        <v>2.6168335664669731</v>
      </c>
      <c r="P1688" s="3">
        <f ca="1">1-O1688/MAX(O$2:O1688)</f>
        <v>0.57842339889743521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2">
        <v>46.05263157894737</v>
      </c>
      <c r="J1689" s="32">
        <v>921.0526315789474</v>
      </c>
      <c r="K1689" s="34">
        <f ca="1">IF(ROW()&gt;计算结果!B$18+1,SUM(OFFSET(I1689,0,0,-计算结果!B$18,1))/SUM(OFFSET(J1689,0,0,-计算结果!B$18,1)),SUM(OFFSET(I1689,0,0,-ROW(),1))/SUM(OFFSET(J1689,0,0,-ROW(),1)))</f>
        <v>0.84887859194989335</v>
      </c>
      <c r="L1689" s="35" t="str">
        <f ca="1">(IF(K1689&gt;计算结果!B$19,"卖",IF(K1689&lt;计算结果!B$20,"买",'000300'!L1688)))</f>
        <v>买</v>
      </c>
      <c r="M1689" s="4" t="str">
        <f t="shared" ca="1" si="79"/>
        <v/>
      </c>
      <c r="N1689" s="3">
        <f ca="1">IF(L1688="买",E1689/E1688-1,0)-IF(M1689=1,计算结果!B$17,0)</f>
        <v>-2.2504833130859936E-2</v>
      </c>
      <c r="O1689" s="2">
        <f t="shared" ca="1" si="80"/>
        <v>2.5579421637224007</v>
      </c>
      <c r="P1689" s="3">
        <f ca="1">1-O1689/MAX(O$2:O1689)</f>
        <v>0.58791090995712358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2">
        <v>147.73170731707316</v>
      </c>
      <c r="J1690" s="32">
        <v>820.73170731707319</v>
      </c>
      <c r="K1690" s="34">
        <f ca="1">IF(ROW()&gt;计算结果!B$18+1,SUM(OFFSET(I1690,0,0,-计算结果!B$18,1))/SUM(OFFSET(J1690,0,0,-计算结果!B$18,1)),SUM(OFFSET(I1690,0,0,-ROW(),1))/SUM(OFFSET(J1690,0,0,-ROW(),1)))</f>
        <v>0.85047080372622141</v>
      </c>
      <c r="L1690" s="35" t="str">
        <f ca="1">(IF(K1690&gt;计算结果!B$19,"卖",IF(K1690&lt;计算结果!B$20,"买",'000300'!L1689)))</f>
        <v>买</v>
      </c>
      <c r="M1690" s="4" t="str">
        <f t="shared" ca="1" si="79"/>
        <v/>
      </c>
      <c r="N1690" s="3">
        <f ca="1">IF(L1689="买",E1690/E1689-1,0)-IF(M1690=1,计算结果!B$17,0)</f>
        <v>-1.0095254610992033E-2</v>
      </c>
      <c r="O1690" s="2">
        <f t="shared" ca="1" si="80"/>
        <v>2.5321190862994314</v>
      </c>
      <c r="P1690" s="3">
        <f ca="1">1-O1690/MAX(O$2:O1690)</f>
        <v>0.59207105424351836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2">
        <v>88.111111111111128</v>
      </c>
      <c r="J1691" s="32">
        <v>881.11111111111109</v>
      </c>
      <c r="K1691" s="34">
        <f ca="1">IF(ROW()&gt;计算结果!B$18+1,SUM(OFFSET(I1691,0,0,-计算结果!B$18,1))/SUM(OFFSET(J1691,0,0,-计算结果!B$18,1)),SUM(OFFSET(I1691,0,0,-ROW(),1))/SUM(OFFSET(J1691,0,0,-ROW(),1)))</f>
        <v>0.85014222135679673</v>
      </c>
      <c r="L1691" s="35" t="str">
        <f ca="1">(IF(K1691&gt;计算结果!B$19,"卖",IF(K1691&lt;计算结果!B$20,"买",'000300'!L1690)))</f>
        <v>买</v>
      </c>
      <c r="M1691" s="4" t="str">
        <f t="shared" ca="1" si="79"/>
        <v/>
      </c>
      <c r="N1691" s="3">
        <f ca="1">IF(L1690="买",E1691/E1690-1,0)-IF(M1691=1,计算结果!B$17,0)</f>
        <v>-2.3645661277674868E-2</v>
      </c>
      <c r="O1691" s="2">
        <f t="shared" ca="1" si="80"/>
        <v>2.4722454560700595</v>
      </c>
      <c r="P1691" s="3">
        <f ca="1">1-O1691/MAX(O$2:O1691)</f>
        <v>0.60171680392023519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2">
        <v>900.98839137645109</v>
      </c>
      <c r="J1692" s="32">
        <v>68.988391376451091</v>
      </c>
      <c r="K1692" s="34">
        <f ca="1">IF(ROW()&gt;计算结果!B$18+1,SUM(OFFSET(I1692,0,0,-计算结果!B$18,1))/SUM(OFFSET(J1692,0,0,-计算结果!B$18,1)),SUM(OFFSET(I1692,0,0,-ROW(),1))/SUM(OFFSET(J1692,0,0,-ROW(),1)))</f>
        <v>0.88369024737634527</v>
      </c>
      <c r="L1692" s="35" t="str">
        <f ca="1">(IF(K1692&gt;计算结果!B$19,"卖",IF(K1692&lt;计算结果!B$20,"买",'000300'!L1691)))</f>
        <v>买</v>
      </c>
      <c r="M1692" s="4" t="str">
        <f t="shared" ca="1" si="79"/>
        <v/>
      </c>
      <c r="N1692" s="3">
        <f ca="1">IF(L1691="买",E1692/E1691-1,0)-IF(M1692=1,计算结果!B$17,0)</f>
        <v>2.1078353889071755E-2</v>
      </c>
      <c r="O1692" s="2">
        <f t="shared" ca="1" si="80"/>
        <v>2.5243563206937538</v>
      </c>
      <c r="P1692" s="3">
        <f ca="1">1-O1692/MAX(O$2:O1692)</f>
        <v>0.5933216497651953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2">
        <v>373.28571428571433</v>
      </c>
      <c r="J1693" s="32">
        <v>574.28571428571433</v>
      </c>
      <c r="K1693" s="34">
        <f ca="1">IF(ROW()&gt;计算结果!B$18+1,SUM(OFFSET(I1693,0,0,-计算结果!B$18,1))/SUM(OFFSET(J1693,0,0,-计算结果!B$18,1)),SUM(OFFSET(I1693,0,0,-ROW(),1))/SUM(OFFSET(J1693,0,0,-ROW(),1)))</f>
        <v>0.88757060745498872</v>
      </c>
      <c r="L1693" s="35" t="str">
        <f ca="1">(IF(K1693&gt;计算结果!B$19,"卖",IF(K1693&lt;计算结果!B$20,"买",'000300'!L1692)))</f>
        <v>买</v>
      </c>
      <c r="M1693" s="4" t="str">
        <f t="shared" ca="1" si="79"/>
        <v/>
      </c>
      <c r="N1693" s="3">
        <f ca="1">IF(L1692="买",E1693/E1692-1,0)-IF(M1693=1,计算结果!B$17,0)</f>
        <v>-2.39317526661742E-3</v>
      </c>
      <c r="O1693" s="2">
        <f t="shared" ca="1" si="80"/>
        <v>2.5183150935829404</v>
      </c>
      <c r="P1693" s="3">
        <f ca="1">1-O1693/MAX(O$2:O1693)</f>
        <v>0.59429490233444593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2">
        <v>389.50000000000006</v>
      </c>
      <c r="J1694" s="32">
        <v>512.5</v>
      </c>
      <c r="K1694" s="34">
        <f ca="1">IF(ROW()&gt;计算结果!B$18+1,SUM(OFFSET(I1694,0,0,-计算结果!B$18,1))/SUM(OFFSET(J1694,0,0,-计算结果!B$18,1)),SUM(OFFSET(I1694,0,0,-ROW(),1))/SUM(OFFSET(J1694,0,0,-ROW(),1)))</f>
        <v>0.8797807971485474</v>
      </c>
      <c r="L1694" s="35" t="str">
        <f ca="1">(IF(K1694&gt;计算结果!B$19,"卖",IF(K1694&lt;计算结果!B$20,"买",'000300'!L1693)))</f>
        <v>买</v>
      </c>
      <c r="M1694" s="4" t="str">
        <f t="shared" ca="1" si="79"/>
        <v/>
      </c>
      <c r="N1694" s="3">
        <f ca="1">IF(L1693="买",E1694/E1693-1,0)-IF(M1694=1,计算结果!B$17,0)</f>
        <v>-3.0783296496825763E-3</v>
      </c>
      <c r="O1694" s="2">
        <f t="shared" ca="1" si="80"/>
        <v>2.5105628895631207</v>
      </c>
      <c r="P1694" s="3">
        <f ca="1">1-O1694/MAX(O$2:O1694)</f>
        <v>0.59554379636561727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2">
        <v>70.695652173913047</v>
      </c>
      <c r="J1695" s="32">
        <v>883.695652173913</v>
      </c>
      <c r="K1695" s="34">
        <f ca="1">IF(ROW()&gt;计算结果!B$18+1,SUM(OFFSET(I1695,0,0,-计算结果!B$18,1))/SUM(OFFSET(J1695,0,0,-计算结果!B$18,1)),SUM(OFFSET(I1695,0,0,-ROW(),1))/SUM(OFFSET(J1695,0,0,-ROW(),1)))</f>
        <v>0.81553869167304871</v>
      </c>
      <c r="L1695" s="35" t="str">
        <f ca="1">(IF(K1695&gt;计算结果!B$19,"卖",IF(K1695&lt;计算结果!B$20,"买",'000300'!L1694)))</f>
        <v>买</v>
      </c>
      <c r="M1695" s="4" t="str">
        <f t="shared" ca="1" si="79"/>
        <v/>
      </c>
      <c r="N1695" s="3">
        <f ca="1">IF(L1694="买",E1695/E1694-1,0)-IF(M1695=1,计算结果!B$17,0)</f>
        <v>-1.5969239441833816E-2</v>
      </c>
      <c r="O1695" s="2">
        <f t="shared" ca="1" si="80"/>
        <v>2.4704711096459051</v>
      </c>
      <c r="P1695" s="3">
        <f ca="1">1-O1695/MAX(O$2:O1695)</f>
        <v>0.60200265432518973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2">
        <v>242.30769230769229</v>
      </c>
      <c r="J1696" s="32">
        <v>692.30769230769226</v>
      </c>
      <c r="K1696" s="34">
        <f ca="1">IF(ROW()&gt;计算结果!B$18+1,SUM(OFFSET(I1696,0,0,-计算结果!B$18,1))/SUM(OFFSET(J1696,0,0,-计算结果!B$18,1)),SUM(OFFSET(I1696,0,0,-ROW(),1))/SUM(OFFSET(J1696,0,0,-ROW(),1)))</f>
        <v>0.77712676231369238</v>
      </c>
      <c r="L1696" s="35" t="str">
        <f ca="1">(IF(K1696&gt;计算结果!B$19,"卖",IF(K1696&lt;计算结果!B$20,"买",'000300'!L1695)))</f>
        <v>买</v>
      </c>
      <c r="M1696" s="4" t="str">
        <f t="shared" ca="1" si="79"/>
        <v/>
      </c>
      <c r="N1696" s="3">
        <f ca="1">IF(L1695="买",E1696/E1695-1,0)-IF(M1696=1,计算结果!B$17,0)</f>
        <v>9.5335405346475E-4</v>
      </c>
      <c r="O1696" s="2">
        <f t="shared" ca="1" si="80"/>
        <v>2.4728263432922537</v>
      </c>
      <c r="P1696" s="3">
        <f ca="1">1-O1696/MAX(O$2:O1696)</f>
        <v>0.60162322194242246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2">
        <v>782.8</v>
      </c>
      <c r="J1697" s="32">
        <v>164.79999999999995</v>
      </c>
      <c r="K1697" s="34">
        <f ca="1">IF(ROW()&gt;计算结果!B$18+1,SUM(OFFSET(I1697,0,0,-计算结果!B$18,1))/SUM(OFFSET(J1697,0,0,-计算结果!B$18,1)),SUM(OFFSET(I1697,0,0,-ROW(),1))/SUM(OFFSET(J1697,0,0,-ROW(),1)))</f>
        <v>0.812322470188372</v>
      </c>
      <c r="L1697" s="35" t="str">
        <f ca="1">(IF(K1697&gt;计算结果!B$19,"卖",IF(K1697&lt;计算结果!B$20,"买",'000300'!L1696)))</f>
        <v>买</v>
      </c>
      <c r="M1697" s="4" t="str">
        <f t="shared" ca="1" si="79"/>
        <v/>
      </c>
      <c r="N1697" s="3">
        <f ca="1">IF(L1696="买",E1697/E1696-1,0)-IF(M1697=1,计算结果!B$17,0)</f>
        <v>7.6110261645039312E-3</v>
      </c>
      <c r="O1697" s="2">
        <f t="shared" ca="1" si="80"/>
        <v>2.4916470892913258</v>
      </c>
      <c r="P1697" s="3">
        <f ca="1">1-O1697/MAX(O$2:O1697)</f>
        <v>0.59859116586129546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2">
        <v>286.22222222222223</v>
      </c>
      <c r="J1698" s="32">
        <v>622.22222222222217</v>
      </c>
      <c r="K1698" s="34">
        <f ca="1">IF(ROW()&gt;计算结果!B$18+1,SUM(OFFSET(I1698,0,0,-计算结果!B$18,1))/SUM(OFFSET(J1698,0,0,-计算结果!B$18,1)),SUM(OFFSET(I1698,0,0,-ROW(),1))/SUM(OFFSET(J1698,0,0,-ROW(),1)))</f>
        <v>0.79802642773817856</v>
      </c>
      <c r="L1698" s="35" t="str">
        <f ca="1">(IF(K1698&gt;计算结果!B$19,"卖",IF(K1698&lt;计算结果!B$20,"买",'000300'!L1697)))</f>
        <v>买</v>
      </c>
      <c r="M1698" s="4" t="str">
        <f t="shared" ca="1" si="79"/>
        <v/>
      </c>
      <c r="N1698" s="3">
        <f ca="1">IF(L1697="买",E1698/E1697-1,0)-IF(M1698=1,计算结果!B$17,0)</f>
        <v>-9.9442174333237432E-3</v>
      </c>
      <c r="O1698" s="2">
        <f t="shared" ca="1" si="80"/>
        <v>2.4668696088683046</v>
      </c>
      <c r="P1698" s="3">
        <f ca="1">1-O1698/MAX(O$2:O1698)</f>
        <v>0.60258286258762772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2">
        <v>71.130434782608688</v>
      </c>
      <c r="J1699" s="32">
        <v>889.13043478260875</v>
      </c>
      <c r="K1699" s="34">
        <f ca="1">IF(ROW()&gt;计算结果!B$18+1,SUM(OFFSET(I1699,0,0,-计算结果!B$18,1))/SUM(OFFSET(J1699,0,0,-计算结果!B$18,1)),SUM(OFFSET(I1699,0,0,-ROW(),1))/SUM(OFFSET(J1699,0,0,-ROW(),1)))</f>
        <v>0.7997341137311097</v>
      </c>
      <c r="L1699" s="35" t="str">
        <f ca="1">(IF(K1699&gt;计算结果!B$19,"卖",IF(K1699&lt;计算结果!B$20,"买",'000300'!L1698)))</f>
        <v>买</v>
      </c>
      <c r="M1699" s="4" t="str">
        <f t="shared" ca="1" si="79"/>
        <v/>
      </c>
      <c r="N1699" s="3">
        <f ca="1">IF(L1698="买",E1699/E1698-1,0)-IF(M1699=1,计算结果!B$17,0)</f>
        <v>-1.3126685790127102E-2</v>
      </c>
      <c r="O1699" s="2">
        <f t="shared" ca="1" si="80"/>
        <v>2.4344877866274768</v>
      </c>
      <c r="P1699" s="3">
        <f ca="1">1-O1699/MAX(O$2:O1699)</f>
        <v>0.60779963247805169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2">
        <v>389.33333333333331</v>
      </c>
      <c r="J1700" s="32">
        <v>533.33333333333326</v>
      </c>
      <c r="K1700" s="34">
        <f ca="1">IF(ROW()&gt;计算结果!B$18+1,SUM(OFFSET(I1700,0,0,-计算结果!B$18,1))/SUM(OFFSET(J1700,0,0,-计算结果!B$18,1)),SUM(OFFSET(I1700,0,0,-ROW(),1))/SUM(OFFSET(J1700,0,0,-ROW(),1)))</f>
        <v>0.80218581333244143</v>
      </c>
      <c r="L1700" s="35" t="str">
        <f ca="1">(IF(K1700&gt;计算结果!B$19,"卖",IF(K1700&lt;计算结果!B$20,"买",'000300'!L1699)))</f>
        <v>买</v>
      </c>
      <c r="M1700" s="4" t="str">
        <f t="shared" ca="1" si="79"/>
        <v/>
      </c>
      <c r="N1700" s="3">
        <f ca="1">IF(L1699="买",E1700/E1699-1,0)-IF(M1700=1,计算结果!B$17,0)</f>
        <v>1.2537743379723576E-3</v>
      </c>
      <c r="O1700" s="2">
        <f t="shared" ca="1" si="80"/>
        <v>2.4375400849404576</v>
      </c>
      <c r="P1700" s="3">
        <f ca="1">1-O1700/MAX(O$2:O1700)</f>
        <v>0.6073079017219094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2">
        <v>454.33333333333292</v>
      </c>
      <c r="J1701" s="32">
        <v>483.33333333333292</v>
      </c>
      <c r="K1701" s="34">
        <f ca="1">IF(ROW()&gt;计算结果!B$18+1,SUM(OFFSET(I1701,0,0,-计算结果!B$18,1))/SUM(OFFSET(J1701,0,0,-计算结果!B$18,1)),SUM(OFFSET(I1701,0,0,-ROW(),1))/SUM(OFFSET(J1701,0,0,-ROW(),1)))</f>
        <v>0.83076991811230305</v>
      </c>
      <c r="L1701" s="35" t="str">
        <f ca="1">(IF(K1701&gt;计算结果!B$19,"卖",IF(K1701&lt;计算结果!B$20,"买",'000300'!L1700)))</f>
        <v>买</v>
      </c>
      <c r="M1701" s="4" t="str">
        <f t="shared" ca="1" si="79"/>
        <v/>
      </c>
      <c r="N1701" s="3">
        <f ca="1">IF(L1700="买",E1701/E1700-1,0)-IF(M1701=1,计算结果!B$17,0)</f>
        <v>1.4861802567669447E-3</v>
      </c>
      <c r="O1701" s="2">
        <f t="shared" ca="1" si="80"/>
        <v>2.4411627088897743</v>
      </c>
      <c r="P1701" s="3">
        <f ca="1">1-O1701/MAX(O$2:O1701)</f>
        <v>0.60672429047845999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2">
        <v>898.99774393683015</v>
      </c>
      <c r="J1702" s="32">
        <v>47.997743936830148</v>
      </c>
      <c r="K1702" s="34">
        <f ca="1">IF(ROW()&gt;计算结果!B$18+1,SUM(OFFSET(I1702,0,0,-计算结果!B$18,1))/SUM(OFFSET(J1702,0,0,-计算结果!B$18,1)),SUM(OFFSET(I1702,0,0,-ROW(),1))/SUM(OFFSET(J1702,0,0,-ROW(),1)))</f>
        <v>0.88110521941008502</v>
      </c>
      <c r="L1702" s="35" t="str">
        <f ca="1">(IF(K1702&gt;计算结果!B$19,"卖",IF(K1702&lt;计算结果!B$20,"买",'000300'!L1701)))</f>
        <v>买</v>
      </c>
      <c r="M1702" s="4" t="str">
        <f t="shared" ca="1" si="79"/>
        <v/>
      </c>
      <c r="N1702" s="3">
        <f ca="1">IF(L1701="买",E1702/E1701-1,0)-IF(M1702=1,计算结果!B$17,0)</f>
        <v>1.4874359684341476E-2</v>
      </c>
      <c r="O1702" s="2">
        <f t="shared" ca="1" si="80"/>
        <v>2.4774734410698023</v>
      </c>
      <c r="P1702" s="3">
        <f ca="1">1-O1702/MAX(O$2:O1702)</f>
        <v>0.60087456611992196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2">
        <v>96.651685393258418</v>
      </c>
      <c r="J1703" s="32">
        <v>878.65168539325839</v>
      </c>
      <c r="K1703" s="34">
        <f ca="1">IF(ROW()&gt;计算结果!B$18+1,SUM(OFFSET(I1703,0,0,-计算结果!B$18,1))/SUM(OFFSET(J1703,0,0,-计算结果!B$18,1)),SUM(OFFSET(I1703,0,0,-ROW(),1))/SUM(OFFSET(J1703,0,0,-ROW(),1)))</f>
        <v>0.82324356146611277</v>
      </c>
      <c r="L1703" s="35" t="str">
        <f ca="1">(IF(K1703&gt;计算结果!B$19,"卖",IF(K1703&lt;计算结果!B$20,"买",'000300'!L1702)))</f>
        <v>买</v>
      </c>
      <c r="M1703" s="4" t="str">
        <f t="shared" ca="1" si="79"/>
        <v/>
      </c>
      <c r="N1703" s="3">
        <f ca="1">IF(L1702="买",E1703/E1702-1,0)-IF(M1703=1,计算结果!B$17,0)</f>
        <v>-2.0032058113857332E-2</v>
      </c>
      <c r="O1703" s="2">
        <f t="shared" ca="1" si="80"/>
        <v>2.4278445491227538</v>
      </c>
      <c r="P1703" s="3">
        <f ca="1">1-O1703/MAX(O$2:O1703)</f>
        <v>0.60886987000612636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2">
        <v>88.777777777777786</v>
      </c>
      <c r="J1704" s="32">
        <v>887.77777777777783</v>
      </c>
      <c r="K1704" s="34">
        <f ca="1">IF(ROW()&gt;计算结果!B$18+1,SUM(OFFSET(I1704,0,0,-计算结果!B$18,1))/SUM(OFFSET(J1704,0,0,-计算结果!B$18,1)),SUM(OFFSET(I1704,0,0,-ROW(),1))/SUM(OFFSET(J1704,0,0,-ROW(),1)))</f>
        <v>0.76402259913880077</v>
      </c>
      <c r="L1704" s="35" t="str">
        <f ca="1">(IF(K1704&gt;计算结果!B$19,"卖",IF(K1704&lt;计算结果!B$20,"买",'000300'!L1703)))</f>
        <v>买</v>
      </c>
      <c r="M1704" s="4" t="str">
        <f t="shared" ca="1" si="79"/>
        <v/>
      </c>
      <c r="N1704" s="3">
        <f ca="1">IF(L1703="买",E1704/E1703-1,0)-IF(M1704=1,计算结果!B$17,0)</f>
        <v>-9.7270255573681519E-3</v>
      </c>
      <c r="O1704" s="2">
        <f t="shared" ca="1" si="80"/>
        <v>2.4042288431441197</v>
      </c>
      <c r="P1704" s="3">
        <f ca="1">1-O1704/MAX(O$2:O1704)</f>
        <v>0.61267440277683338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2">
        <v>640.79999999999995</v>
      </c>
      <c r="J1705" s="32">
        <v>284.79999999999995</v>
      </c>
      <c r="K1705" s="34">
        <f ca="1">IF(ROW()&gt;计算结果!B$18+1,SUM(OFFSET(I1705,0,0,-计算结果!B$18,1))/SUM(OFFSET(J1705,0,0,-计算结果!B$18,1)),SUM(OFFSET(I1705,0,0,-ROW(),1))/SUM(OFFSET(J1705,0,0,-ROW(),1)))</f>
        <v>0.76129954676632561</v>
      </c>
      <c r="L1705" s="35" t="str">
        <f ca="1">(IF(K1705&gt;计算结果!B$19,"卖",IF(K1705&lt;计算结果!B$20,"买",'000300'!L1704)))</f>
        <v>买</v>
      </c>
      <c r="M1705" s="4" t="str">
        <f t="shared" ca="1" si="79"/>
        <v/>
      </c>
      <c r="N1705" s="3">
        <f ca="1">IF(L1704="买",E1705/E1704-1,0)-IF(M1705=1,计算结果!B$17,0)</f>
        <v>6.2423398451056933E-3</v>
      </c>
      <c r="O1705" s="2">
        <f t="shared" ca="1" si="80"/>
        <v>2.4192368566484306</v>
      </c>
      <c r="P1705" s="3">
        <f ca="1">1-O1705/MAX(O$2:O1705)</f>
        <v>0.61025658476825795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2">
        <v>970</v>
      </c>
      <c r="J1706" s="32">
        <v>8</v>
      </c>
      <c r="K1706" s="34">
        <f ca="1">IF(ROW()&gt;计算结果!B$18+1,SUM(OFFSET(I1706,0,0,-计算结果!B$18,1))/SUM(OFFSET(J1706,0,0,-计算结果!B$18,1)),SUM(OFFSET(I1706,0,0,-ROW(),1))/SUM(OFFSET(J1706,0,0,-ROW(),1)))</f>
        <v>0.79103225070895722</v>
      </c>
      <c r="L1706" s="35" t="str">
        <f ca="1">(IF(K1706&gt;计算结果!B$19,"卖",IF(K1706&lt;计算结果!B$20,"买",'000300'!L1705)))</f>
        <v>买</v>
      </c>
      <c r="M1706" s="4" t="str">
        <f t="shared" ca="1" si="79"/>
        <v/>
      </c>
      <c r="N1706" s="3">
        <f ca="1">IF(L1705="买",E1706/E1705-1,0)-IF(M1706=1,计算结果!B$17,0)</f>
        <v>3.4039116388719259E-2</v>
      </c>
      <c r="O1706" s="2">
        <f t="shared" ca="1" si="80"/>
        <v>2.5015855415837658</v>
      </c>
      <c r="P1706" s="3">
        <f ca="1">1-O1706/MAX(O$2:O1706)</f>
        <v>0.59699006329544768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2">
        <v>978</v>
      </c>
      <c r="J1707" s="32">
        <v>4</v>
      </c>
      <c r="K1707" s="34">
        <f ca="1">IF(ROW()&gt;计算结果!B$18+1,SUM(OFFSET(I1707,0,0,-计算结果!B$18,1))/SUM(OFFSET(J1707,0,0,-计算结果!B$18,1)),SUM(OFFSET(I1707,0,0,-ROW(),1))/SUM(OFFSET(J1707,0,0,-ROW(),1)))</f>
        <v>0.79359637846140885</v>
      </c>
      <c r="L1707" s="35" t="str">
        <f ca="1">(IF(K1707&gt;计算结果!B$19,"卖",IF(K1707&lt;计算结果!B$20,"买",'000300'!L1706)))</f>
        <v>买</v>
      </c>
      <c r="M1707" s="4" t="str">
        <f t="shared" ca="1" si="79"/>
        <v/>
      </c>
      <c r="N1707" s="3">
        <f ca="1">IF(L1706="买",E1707/E1706-1,0)-IF(M1707=1,计算结果!B$17,0)</f>
        <v>3.3260574946064381E-2</v>
      </c>
      <c r="O1707" s="2">
        <f t="shared" ca="1" si="80"/>
        <v>2.5847897149736037</v>
      </c>
      <c r="P1707" s="3">
        <f ca="1">1-O1707/MAX(O$2:O1707)</f>
        <v>0.58358572109167728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2">
        <v>359.11111111111114</v>
      </c>
      <c r="J1708" s="32">
        <v>561.11111111111109</v>
      </c>
      <c r="K1708" s="34">
        <f ca="1">IF(ROW()&gt;计算结果!B$18+1,SUM(OFFSET(I1708,0,0,-计算结果!B$18,1))/SUM(OFFSET(J1708,0,0,-计算结果!B$18,1)),SUM(OFFSET(I1708,0,0,-ROW(),1))/SUM(OFFSET(J1708,0,0,-ROW(),1)))</f>
        <v>0.78553732241591356</v>
      </c>
      <c r="L1708" s="35" t="str">
        <f ca="1">(IF(K1708&gt;计算结果!B$19,"卖",IF(K1708&lt;计算结果!B$20,"买",'000300'!L1707)))</f>
        <v>买</v>
      </c>
      <c r="M1708" s="4" t="str">
        <f t="shared" ca="1" si="79"/>
        <v/>
      </c>
      <c r="N1708" s="3">
        <f ca="1">IF(L1707="买",E1708/E1707-1,0)-IF(M1708=1,计算结果!B$17,0)</f>
        <v>-4.7970253539542096E-3</v>
      </c>
      <c r="O1708" s="2">
        <f t="shared" ca="1" si="80"/>
        <v>2.5723904131762354</v>
      </c>
      <c r="P1708" s="3">
        <f ca="1">1-O1708/MAX(O$2:O1708)</f>
        <v>0.58558327094534901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2">
        <v>395.00000000000006</v>
      </c>
      <c r="J1709" s="32">
        <v>500.00000000000006</v>
      </c>
      <c r="K1709" s="34">
        <f ca="1">IF(ROW()&gt;计算结果!B$18+1,SUM(OFFSET(I1709,0,0,-计算结果!B$18,1))/SUM(OFFSET(J1709,0,0,-计算结果!B$18,1)),SUM(OFFSET(I1709,0,0,-ROW(),1))/SUM(OFFSET(J1709,0,0,-ROW(),1)))</f>
        <v>0.7851482259339031</v>
      </c>
      <c r="L1709" s="35" t="str">
        <f ca="1">(IF(K1709&gt;计算结果!B$19,"卖",IF(K1709&lt;计算结果!B$20,"买",'000300'!L1708)))</f>
        <v>买</v>
      </c>
      <c r="M1709" s="4" t="str">
        <f t="shared" ca="1" si="79"/>
        <v/>
      </c>
      <c r="N1709" s="3">
        <f ca="1">IF(L1708="买",E1709/E1708-1,0)-IF(M1709=1,计算结果!B$17,0)</f>
        <v>-1.6012415780863876E-4</v>
      </c>
      <c r="O1709" s="2">
        <f t="shared" ca="1" si="80"/>
        <v>2.5719785113277704</v>
      </c>
      <c r="P1709" s="3">
        <f ca="1">1-O1709/MAX(O$2:O1709)</f>
        <v>0.58564962907507079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2">
        <v>54.574468085106382</v>
      </c>
      <c r="J1710" s="32">
        <v>909.57446808510633</v>
      </c>
      <c r="K1710" s="34">
        <f ca="1">IF(ROW()&gt;计算结果!B$18+1,SUM(OFFSET(I1710,0,0,-计算结果!B$18,1))/SUM(OFFSET(J1710,0,0,-计算结果!B$18,1)),SUM(OFFSET(I1710,0,0,-ROW(),1))/SUM(OFFSET(J1710,0,0,-ROW(),1)))</f>
        <v>0.7327610001587288</v>
      </c>
      <c r="L1710" s="35" t="str">
        <f ca="1">(IF(K1710&gt;计算结果!B$19,"卖",IF(K1710&lt;计算结果!B$20,"买",'000300'!L1709)))</f>
        <v>买</v>
      </c>
      <c r="M1710" s="4" t="str">
        <f t="shared" ca="1" si="79"/>
        <v/>
      </c>
      <c r="N1710" s="3">
        <f ca="1">IF(L1709="买",E1710/E1709-1,0)-IF(M1710=1,计算结果!B$17,0)</f>
        <v>-1.6791090743341397E-2</v>
      </c>
      <c r="O1710" s="2">
        <f t="shared" ca="1" si="80"/>
        <v>2.5287921867541416</v>
      </c>
      <c r="P1710" s="3">
        <f ca="1">1-O1710/MAX(O$2:O1710)</f>
        <v>0.59260702375280849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2">
        <v>53.617021276595743</v>
      </c>
      <c r="J1711" s="32">
        <v>893.61702127659578</v>
      </c>
      <c r="K1711" s="34">
        <f ca="1">IF(ROW()&gt;计算结果!B$18+1,SUM(OFFSET(I1711,0,0,-计算结果!B$18,1))/SUM(OFFSET(J1711,0,0,-计算结果!B$18,1)),SUM(OFFSET(I1711,0,0,-ROW(),1))/SUM(OFFSET(J1711,0,0,-ROW(),1)))</f>
        <v>0.69658591699604822</v>
      </c>
      <c r="L1711" s="35" t="str">
        <f ca="1">(IF(K1711&gt;计算结果!B$19,"卖",IF(K1711&lt;计算结果!B$20,"买",'000300'!L1710)))</f>
        <v>买</v>
      </c>
      <c r="M1711" s="4" t="str">
        <f t="shared" ca="1" si="79"/>
        <v/>
      </c>
      <c r="N1711" s="3">
        <f ca="1">IF(L1710="买",E1711/E1710-1,0)-IF(M1711=1,计算结果!B$17,0)</f>
        <v>-2.0331366185947553E-2</v>
      </c>
      <c r="O1711" s="2">
        <f t="shared" ca="1" si="80"/>
        <v>2.47737838679708</v>
      </c>
      <c r="P1711" s="3">
        <f ca="1">1-O1711/MAX(O$2:O1711)</f>
        <v>0.60088987953447304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2">
        <v>973</v>
      </c>
      <c r="J1712" s="32">
        <v>4</v>
      </c>
      <c r="K1712" s="34">
        <f ca="1">IF(ROW()&gt;计算结果!B$18+1,SUM(OFFSET(I1712,0,0,-计算结果!B$18,1))/SUM(OFFSET(J1712,0,0,-计算结果!B$18,1)),SUM(OFFSET(I1712,0,0,-ROW(),1))/SUM(OFFSET(J1712,0,0,-ROW(),1)))</f>
        <v>0.71131781265147098</v>
      </c>
      <c r="L1712" s="35" t="str">
        <f ca="1">(IF(K1712&gt;计算结果!B$19,"卖",IF(K1712&lt;计算结果!B$20,"买",'000300'!L1711)))</f>
        <v>买</v>
      </c>
      <c r="M1712" s="4" t="str">
        <f t="shared" ca="1" si="79"/>
        <v/>
      </c>
      <c r="N1712" s="3">
        <f ca="1">IF(L1711="买",E1712/E1711-1,0)-IF(M1712=1,计算结果!B$17,0)</f>
        <v>4.9005606121970358E-2</v>
      </c>
      <c r="O1712" s="2">
        <f t="shared" ca="1" si="80"/>
        <v>2.5987838162355401</v>
      </c>
      <c r="P1712" s="3">
        <f ca="1">1-O1712/MAX(O$2:O1712)</f>
        <v>0.58133124617164733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2">
        <v>120.46511627906978</v>
      </c>
      <c r="J1713" s="32">
        <v>860.46511627906978</v>
      </c>
      <c r="K1713" s="34">
        <f ca="1">IF(ROW()&gt;计算结果!B$18+1,SUM(OFFSET(I1713,0,0,-计算结果!B$18,1))/SUM(OFFSET(J1713,0,0,-计算结果!B$18,1)),SUM(OFFSET(I1713,0,0,-ROW(),1))/SUM(OFFSET(J1713,0,0,-ROW(),1)))</f>
        <v>0.69888244848110503</v>
      </c>
      <c r="L1713" s="35" t="str">
        <f ca="1">(IF(K1713&gt;计算结果!B$19,"卖",IF(K1713&lt;计算结果!B$20,"买",'000300'!L1712)))</f>
        <v>买</v>
      </c>
      <c r="M1713" s="4" t="str">
        <f t="shared" ca="1" si="79"/>
        <v/>
      </c>
      <c r="N1713" s="3">
        <f ca="1">IF(L1712="买",E1713/E1712-1,0)-IF(M1713=1,计算结果!B$17,0)</f>
        <v>-1.5610013817767943E-2</v>
      </c>
      <c r="O1713" s="2">
        <f t="shared" ca="1" si="80"/>
        <v>2.5582167649547118</v>
      </c>
      <c r="P1713" s="3">
        <f ca="1">1-O1713/MAX(O$2:O1713)</f>
        <v>0.58786667120397551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2">
        <v>788.14705882352939</v>
      </c>
      <c r="J1714" s="32">
        <v>155.14705882352939</v>
      </c>
      <c r="K1714" s="34">
        <f ca="1">IF(ROW()&gt;计算结果!B$18+1,SUM(OFFSET(I1714,0,0,-计算结果!B$18,1))/SUM(OFFSET(J1714,0,0,-计算结果!B$18,1)),SUM(OFFSET(I1714,0,0,-ROW(),1))/SUM(OFFSET(J1714,0,0,-ROW(),1)))</f>
        <v>0.73601675442875247</v>
      </c>
      <c r="L1714" s="35" t="str">
        <f ca="1">(IF(K1714&gt;计算结果!B$19,"卖",IF(K1714&lt;计算结果!B$20,"买",'000300'!L1713)))</f>
        <v>买</v>
      </c>
      <c r="M1714" s="4" t="str">
        <f t="shared" ca="1" si="79"/>
        <v/>
      </c>
      <c r="N1714" s="3">
        <f ca="1">IF(L1713="买",E1714/E1713-1,0)-IF(M1714=1,计算结果!B$17,0)</f>
        <v>1.9057134246281304E-2</v>
      </c>
      <c r="O1714" s="2">
        <f t="shared" ca="1" si="80"/>
        <v>2.6069690452755414</v>
      </c>
      <c r="P1714" s="3">
        <f ca="1">1-O1714/MAX(O$2:O1714)</f>
        <v>0.5800125910297429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2">
        <v>796.96912114014242</v>
      </c>
      <c r="J1715" s="32">
        <v>152.96912114014242</v>
      </c>
      <c r="K1715" s="34">
        <f ca="1">IF(ROW()&gt;计算结果!B$18+1,SUM(OFFSET(I1715,0,0,-计算结果!B$18,1))/SUM(OFFSET(J1715,0,0,-计算结果!B$18,1)),SUM(OFFSET(I1715,0,0,-ROW(),1))/SUM(OFFSET(J1715,0,0,-ROW(),1)))</f>
        <v>0.73362412963911416</v>
      </c>
      <c r="L1715" s="35" t="str">
        <f ca="1">(IF(K1715&gt;计算结果!B$19,"卖",IF(K1715&lt;计算结果!B$20,"买",'000300'!L1714)))</f>
        <v>买</v>
      </c>
      <c r="M1715" s="4" t="str">
        <f t="shared" ca="1" si="79"/>
        <v/>
      </c>
      <c r="N1715" s="3">
        <f ca="1">IF(L1714="买",E1715/E1714-1,0)-IF(M1715=1,计算结果!B$17,0)</f>
        <v>1.4479308039783811E-2</v>
      </c>
      <c r="O1715" s="2">
        <f t="shared" ca="1" si="80"/>
        <v>2.6447161531322672</v>
      </c>
      <c r="P1715" s="3">
        <f ca="1">1-O1715/MAX(O$2:O1715)</f>
        <v>0.57393146396243189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2">
        <v>215.25352112676055</v>
      </c>
      <c r="J1716" s="32">
        <v>742.25352112676057</v>
      </c>
      <c r="K1716" s="34">
        <f ca="1">IF(ROW()&gt;计算结果!B$18+1,SUM(OFFSET(I1716,0,0,-计算结果!B$18,1))/SUM(OFFSET(J1716,0,0,-计算结果!B$18,1)),SUM(OFFSET(I1716,0,0,-ROW(),1))/SUM(OFFSET(J1716,0,0,-ROW(),1)))</f>
        <v>0.73965405823295516</v>
      </c>
      <c r="L1716" s="35" t="str">
        <f ca="1">(IF(K1716&gt;计算结果!B$19,"卖",IF(K1716&lt;计算结果!B$20,"买",'000300'!L1715)))</f>
        <v>买</v>
      </c>
      <c r="M1716" s="4" t="str">
        <f t="shared" ca="1" si="79"/>
        <v/>
      </c>
      <c r="N1716" s="3">
        <f ca="1">IF(L1715="买",E1716/E1715-1,0)-IF(M1716=1,计算结果!B$17,0)</f>
        <v>-1.7319665028014297E-2</v>
      </c>
      <c r="O1716" s="2">
        <f t="shared" ca="1" si="80"/>
        <v>2.5989105552658378</v>
      </c>
      <c r="P1716" s="3">
        <f ca="1">1-O1716/MAX(O$2:O1716)</f>
        <v>0.58131082828557901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2">
        <v>515.54838709677404</v>
      </c>
      <c r="J1717" s="32">
        <v>393.54838709677404</v>
      </c>
      <c r="K1717" s="34">
        <f ca="1">IF(ROW()&gt;计算结果!B$18+1,SUM(OFFSET(I1717,0,0,-计算结果!B$18,1))/SUM(OFFSET(J1717,0,0,-计算结果!B$18,1)),SUM(OFFSET(I1717,0,0,-ROW(),1))/SUM(OFFSET(J1717,0,0,-ROW(),1)))</f>
        <v>0.74502884920355594</v>
      </c>
      <c r="L1717" s="35" t="str">
        <f ca="1">(IF(K1717&gt;计算结果!B$19,"卖",IF(K1717&lt;计算结果!B$20,"买",'000300'!L1716)))</f>
        <v>买</v>
      </c>
      <c r="M1717" s="4" t="str">
        <f t="shared" ca="1" si="79"/>
        <v/>
      </c>
      <c r="N1717" s="3">
        <f ca="1">IF(L1716="买",E1717/E1716-1,0)-IF(M1717=1,计算结果!B$17,0)</f>
        <v>1.4386033356093009E-3</v>
      </c>
      <c r="O1717" s="2">
        <f t="shared" ca="1" si="80"/>
        <v>2.6026493566595934</v>
      </c>
      <c r="P1717" s="3">
        <f ca="1">1-O1717/MAX(O$2:O1717)</f>
        <v>0.58070850064656709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2">
        <v>187</v>
      </c>
      <c r="J1718" s="32">
        <v>748</v>
      </c>
      <c r="K1718" s="34">
        <f ca="1">IF(ROW()&gt;计算结果!B$18+1,SUM(OFFSET(I1718,0,0,-计算结果!B$18,1))/SUM(OFFSET(J1718,0,0,-计算结果!B$18,1)),SUM(OFFSET(I1718,0,0,-ROW(),1))/SUM(OFFSET(J1718,0,0,-ROW(),1)))</f>
        <v>0.69818981278269532</v>
      </c>
      <c r="L1718" s="35" t="str">
        <f ca="1">(IF(K1718&gt;计算结果!B$19,"卖",IF(K1718&lt;计算结果!B$20,"买",'000300'!L1717)))</f>
        <v>买</v>
      </c>
      <c r="M1718" s="4" t="str">
        <f t="shared" ca="1" si="79"/>
        <v/>
      </c>
      <c r="N1718" s="3">
        <f ca="1">IF(L1717="买",E1718/E1717-1,0)-IF(M1718=1,计算结果!B$17,0)</f>
        <v>-1.4312613117122508E-2</v>
      </c>
      <c r="O1718" s="2">
        <f t="shared" ca="1" si="80"/>
        <v>2.565398643338197</v>
      </c>
      <c r="P1718" s="3">
        <f ca="1">1-O1718/MAX(O$2:O1718)</f>
        <v>0.58670965766011096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2">
        <v>928.00532521871435</v>
      </c>
      <c r="J1719" s="32">
        <v>34.005325218714347</v>
      </c>
      <c r="K1719" s="34">
        <f ca="1">IF(ROW()&gt;计算结果!B$18+1,SUM(OFFSET(I1719,0,0,-计算结果!B$18,1))/SUM(OFFSET(J1719,0,0,-计算结果!B$18,1)),SUM(OFFSET(I1719,0,0,-ROW(),1))/SUM(OFFSET(J1719,0,0,-ROW(),1)))</f>
        <v>0.71685368170302399</v>
      </c>
      <c r="L1719" s="35" t="str">
        <f ca="1">(IF(K1719&gt;计算结果!B$19,"卖",IF(K1719&lt;计算结果!B$20,"买",'000300'!L1718)))</f>
        <v>买</v>
      </c>
      <c r="M1719" s="4" t="str">
        <f t="shared" ca="1" si="79"/>
        <v/>
      </c>
      <c r="N1719" s="3">
        <f ca="1">IF(L1718="买",E1719/E1718-1,0)-IF(M1719=1,计算结果!B$17,0)</f>
        <v>2.3569467144780365E-2</v>
      </c>
      <c r="O1719" s="2">
        <f t="shared" ca="1" si="80"/>
        <v>2.6258637223756209</v>
      </c>
      <c r="P1719" s="3">
        <f ca="1">1-O1719/MAX(O$2:O1719)</f>
        <v>0.57696862451507602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2">
        <v>852.01470588235304</v>
      </c>
      <c r="J1720" s="32">
        <v>93.014705882353041</v>
      </c>
      <c r="K1720" s="34">
        <f ca="1">IF(ROW()&gt;计算结果!B$18+1,SUM(OFFSET(I1720,0,0,-计算结果!B$18,1))/SUM(OFFSET(J1720,0,0,-计算结果!B$18,1)),SUM(OFFSET(I1720,0,0,-ROW(),1))/SUM(OFFSET(J1720,0,0,-ROW(),1)))</f>
        <v>0.76827998758971683</v>
      </c>
      <c r="L1720" s="35" t="str">
        <f ca="1">(IF(K1720&gt;计算结果!B$19,"卖",IF(K1720&lt;计算结果!B$20,"买",'000300'!L1719)))</f>
        <v>买</v>
      </c>
      <c r="M1720" s="4" t="str">
        <f t="shared" ca="1" si="79"/>
        <v/>
      </c>
      <c r="N1720" s="3">
        <f ca="1">IF(L1719="买",E1720/E1719-1,0)-IF(M1720=1,计算结果!B$17,0)</f>
        <v>7.9839436257160834E-3</v>
      </c>
      <c r="O1720" s="2">
        <f t="shared" ca="1" si="80"/>
        <v>2.6468284703038809</v>
      </c>
      <c r="P1720" s="3">
        <f ca="1">1-O1720/MAX(O$2:O1720)</f>
        <v>0.57359116586129522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2">
        <v>604.99009900990109</v>
      </c>
      <c r="J1721" s="32">
        <v>300.99009900990109</v>
      </c>
      <c r="K1721" s="34">
        <f ca="1">IF(ROW()&gt;计算结果!B$18+1,SUM(OFFSET(I1721,0,0,-计算结果!B$18,1))/SUM(OFFSET(J1721,0,0,-计算结果!B$18,1)),SUM(OFFSET(I1721,0,0,-ROW(),1))/SUM(OFFSET(J1721,0,0,-ROW(),1)))</f>
        <v>0.78491179537699729</v>
      </c>
      <c r="L1721" s="35" t="str">
        <f ca="1">(IF(K1721&gt;计算结果!B$19,"卖",IF(K1721&lt;计算结果!B$20,"买",'000300'!L1720)))</f>
        <v>买</v>
      </c>
      <c r="M1721" s="4" t="str">
        <f t="shared" ca="1" si="79"/>
        <v/>
      </c>
      <c r="N1721" s="3">
        <f ca="1">IF(L1720="买",E1721/E1720-1,0)-IF(M1721=1,计算结果!B$17,0)</f>
        <v>-7.0627950313040255E-4</v>
      </c>
      <c r="O1721" s="2">
        <f t="shared" ca="1" si="80"/>
        <v>2.6449590696070033</v>
      </c>
      <c r="P1721" s="3">
        <f ca="1">1-O1721/MAX(O$2:O1721)</f>
        <v>0.57389232968080106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2">
        <v>96.528089887640448</v>
      </c>
      <c r="J1722" s="32">
        <v>877.52808988764048</v>
      </c>
      <c r="K1722" s="34">
        <f ca="1">IF(ROW()&gt;计算结果!B$18+1,SUM(OFFSET(I1722,0,0,-计算结果!B$18,1))/SUM(OFFSET(J1722,0,0,-计算结果!B$18,1)),SUM(OFFSET(I1722,0,0,-ROW(),1))/SUM(OFFSET(J1722,0,0,-ROW(),1)))</f>
        <v>0.78702260612957675</v>
      </c>
      <c r="L1722" s="35" t="str">
        <f ca="1">(IF(K1722&gt;计算结果!B$19,"卖",IF(K1722&lt;计算结果!B$20,"买",'000300'!L1721)))</f>
        <v>买</v>
      </c>
      <c r="M1722" s="4" t="str">
        <f t="shared" ca="1" si="79"/>
        <v/>
      </c>
      <c r="N1722" s="3">
        <f ca="1">IF(L1721="买",E1722/E1721-1,0)-IF(M1722=1,计算结果!B$17,0)</f>
        <v>-1.8516004344492853E-2</v>
      </c>
      <c r="O1722" s="2">
        <f t="shared" ca="1" si="80"/>
        <v>2.5959849959831542</v>
      </c>
      <c r="P1722" s="3">
        <f ca="1">1-O1722/MAX(O$2:O1722)</f>
        <v>0.58178214115565319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2">
        <v>952.99948992603925</v>
      </c>
      <c r="J1723" s="32">
        <v>11.999489926039246</v>
      </c>
      <c r="K1723" s="34">
        <f ca="1">IF(ROW()&gt;计算结果!B$18+1,SUM(OFFSET(I1723,0,0,-计算结果!B$18,1))/SUM(OFFSET(J1723,0,0,-计算结果!B$18,1)),SUM(OFFSET(I1723,0,0,-ROW(),1))/SUM(OFFSET(J1723,0,0,-ROW(),1)))</f>
        <v>0.81299291003480079</v>
      </c>
      <c r="L1723" s="35" t="str">
        <f ca="1">(IF(K1723&gt;计算结果!B$19,"卖",IF(K1723&lt;计算结果!B$20,"买",'000300'!L1722)))</f>
        <v>买</v>
      </c>
      <c r="M1723" s="4" t="str">
        <f t="shared" ca="1" si="79"/>
        <v/>
      </c>
      <c r="N1723" s="3">
        <f ca="1">IF(L1722="买",E1723/E1722-1,0)-IF(M1723=1,计算结果!B$17,0)</f>
        <v>2.8597001566345925E-2</v>
      </c>
      <c r="O1723" s="2">
        <f t="shared" ca="1" si="80"/>
        <v>2.6702223829794951</v>
      </c>
      <c r="P1723" s="3">
        <f ca="1">1-O1723/MAX(O$2:O1723)</f>
        <v>0.56982236439120748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2">
        <v>614.11320754716985</v>
      </c>
      <c r="J1724" s="32">
        <v>298.11320754716985</v>
      </c>
      <c r="K1724" s="34">
        <f ca="1">IF(ROW()&gt;计算结果!B$18+1,SUM(OFFSET(I1724,0,0,-计算结果!B$18,1))/SUM(OFFSET(J1724,0,0,-计算结果!B$18,1)),SUM(OFFSET(I1724,0,0,-ROW(),1))/SUM(OFFSET(J1724,0,0,-ROW(),1)))</f>
        <v>0.83198875001495787</v>
      </c>
      <c r="L1724" s="35" t="str">
        <f ca="1">(IF(K1724&gt;计算结果!B$19,"卖",IF(K1724&lt;计算结果!B$20,"买",'000300'!L1723)))</f>
        <v>买</v>
      </c>
      <c r="M1724" s="4" t="str">
        <f t="shared" ca="1" si="79"/>
        <v/>
      </c>
      <c r="N1724" s="3">
        <f ca="1">IF(L1723="买",E1724/E1723-1,0)-IF(M1724=1,计算结果!B$17,0)</f>
        <v>3.9157674904299888E-4</v>
      </c>
      <c r="O1724" s="2">
        <f t="shared" ca="1" si="80"/>
        <v>2.6712679799794441</v>
      </c>
      <c r="P1724" s="3">
        <f ca="1">1-O1724/MAX(O$2:O1724)</f>
        <v>0.56965391683114475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2">
        <v>586.79310344827582</v>
      </c>
      <c r="J1725" s="32">
        <v>313.79310344827582</v>
      </c>
      <c r="K1725" s="34">
        <f ca="1">IF(ROW()&gt;计算结果!B$18+1,SUM(OFFSET(I1725,0,0,-计算结果!B$18,1))/SUM(OFFSET(J1725,0,0,-计算结果!B$18,1)),SUM(OFFSET(I1725,0,0,-ROW(),1))/SUM(OFFSET(J1725,0,0,-ROW(),1)))</f>
        <v>0.8601309459464892</v>
      </c>
      <c r="L1725" s="35" t="str">
        <f ca="1">(IF(K1725&gt;计算结果!B$19,"卖",IF(K1725&lt;计算结果!B$20,"买",'000300'!L1724)))</f>
        <v>买</v>
      </c>
      <c r="M1725" s="4" t="str">
        <f t="shared" ca="1" si="79"/>
        <v/>
      </c>
      <c r="N1725" s="3">
        <f ca="1">IF(L1724="买",E1725/E1724-1,0)-IF(M1725=1,计算结果!B$17,0)</f>
        <v>1.7357061239982041E-3</v>
      </c>
      <c r="O1725" s="2">
        <f t="shared" ca="1" si="80"/>
        <v>2.6759045161711348</v>
      </c>
      <c r="P1725" s="3">
        <f ca="1">1-O1725/MAX(O$2:O1725)</f>
        <v>0.56890696249914996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2">
        <v>654.77419354838719</v>
      </c>
      <c r="J1726" s="32">
        <v>256.77419354838719</v>
      </c>
      <c r="K1726" s="34">
        <f ca="1">IF(ROW()&gt;计算结果!B$18+1,SUM(OFFSET(I1726,0,0,-计算结果!B$18,1))/SUM(OFFSET(J1726,0,0,-计算结果!B$18,1)),SUM(OFFSET(I1726,0,0,-ROW(),1))/SUM(OFFSET(J1726,0,0,-ROW(),1)))</f>
        <v>0.88315440994858629</v>
      </c>
      <c r="L1726" s="35" t="str">
        <f ca="1">(IF(K1726&gt;计算结果!B$19,"卖",IF(K1726&lt;计算结果!B$20,"买",'000300'!L1725)))</f>
        <v>买</v>
      </c>
      <c r="M1726" s="4" t="str">
        <f t="shared" ca="1" si="79"/>
        <v/>
      </c>
      <c r="N1726" s="3">
        <f ca="1">IF(L1725="买",E1726/E1725-1,0)-IF(M1726=1,计算结果!B$17,0)</f>
        <v>-6.4729517449335638E-4</v>
      </c>
      <c r="O1726" s="2">
        <f t="shared" ca="1" si="80"/>
        <v>2.6741724160904123</v>
      </c>
      <c r="P1726" s="3">
        <f ca="1">1-O1726/MAX(O$2:O1726)</f>
        <v>0.56918600694208188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2">
        <v>399.00000000000006</v>
      </c>
      <c r="J1727" s="32">
        <v>525</v>
      </c>
      <c r="K1727" s="34">
        <f ca="1">IF(ROW()&gt;计算结果!B$18+1,SUM(OFFSET(I1727,0,0,-计算结果!B$18,1))/SUM(OFFSET(J1727,0,0,-计算结果!B$18,1)),SUM(OFFSET(I1727,0,0,-ROW(),1))/SUM(OFFSET(J1727,0,0,-ROW(),1)))</f>
        <v>0.89698708787968595</v>
      </c>
      <c r="L1727" s="35" t="str">
        <f ca="1">(IF(K1727&gt;计算结果!B$19,"卖",IF(K1727&lt;计算结果!B$20,"买",'000300'!L1726)))</f>
        <v>买</v>
      </c>
      <c r="M1727" s="4" t="str">
        <f t="shared" ca="1" si="79"/>
        <v/>
      </c>
      <c r="N1727" s="3">
        <f ca="1">IF(L1726="买",E1727/E1726-1,0)-IF(M1727=1,计算结果!B$17,0)</f>
        <v>-3.8981350563590533E-3</v>
      </c>
      <c r="O1727" s="2">
        <f t="shared" ca="1" si="80"/>
        <v>2.6637481308485018</v>
      </c>
      <c r="P1727" s="3">
        <f ca="1">1-O1727/MAX(O$2:O1727)</f>
        <v>0.57086537807119098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2">
        <v>909.00109051254083</v>
      </c>
      <c r="J1728" s="32">
        <v>47.001090512540827</v>
      </c>
      <c r="K1728" s="34">
        <f ca="1">IF(ROW()&gt;计算结果!B$18+1,SUM(OFFSET(I1728,0,0,-计算结果!B$18,1))/SUM(OFFSET(J1728,0,0,-计算结果!B$18,1)),SUM(OFFSET(I1728,0,0,-ROW(),1))/SUM(OFFSET(J1728,0,0,-ROW(),1)))</f>
        <v>0.93199188887628026</v>
      </c>
      <c r="L1728" s="35" t="str">
        <f ca="1">(IF(K1728&gt;计算结果!B$19,"卖",IF(K1728&lt;计算结果!B$20,"买",'000300'!L1727)))</f>
        <v>买</v>
      </c>
      <c r="M1728" s="4" t="str">
        <f t="shared" ca="1" si="79"/>
        <v/>
      </c>
      <c r="N1728" s="3">
        <f ca="1">IF(L1727="买",E1728/E1727-1,0)-IF(M1728=1,计算结果!B$17,0)</f>
        <v>1.090356883720367E-2</v>
      </c>
      <c r="O1728" s="2">
        <f t="shared" ca="1" si="80"/>
        <v>2.6927924919581812</v>
      </c>
      <c r="P1728" s="3">
        <f ca="1">1-O1728/MAX(O$2:O1728)</f>
        <v>0.56618627918056286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2">
        <v>357.56756756756761</v>
      </c>
      <c r="J1729" s="32">
        <v>567.56756756756761</v>
      </c>
      <c r="K1729" s="34">
        <f ca="1">IF(ROW()&gt;计算结果!B$18+1,SUM(OFFSET(I1729,0,0,-计算结果!B$18,1))/SUM(OFFSET(J1729,0,0,-计算结果!B$18,1)),SUM(OFFSET(I1729,0,0,-ROW(),1))/SUM(OFFSET(J1729,0,0,-ROW(),1)))</f>
        <v>0.89337489030452777</v>
      </c>
      <c r="L1729" s="35" t="str">
        <f ca="1">(IF(K1729&gt;计算结果!B$19,"卖",IF(K1729&lt;计算结果!B$20,"买",'000300'!L1728)))</f>
        <v>买</v>
      </c>
      <c r="M1729" s="4" t="str">
        <f t="shared" ca="1" si="79"/>
        <v/>
      </c>
      <c r="N1729" s="3">
        <f ca="1">IF(L1728="买",E1729/E1728-1,0)-IF(M1729=1,计算结果!B$17,0)</f>
        <v>-5.3106161334478541E-3</v>
      </c>
      <c r="O1729" s="2">
        <f t="shared" ca="1" si="80"/>
        <v>2.6784921047063608</v>
      </c>
      <c r="P1729" s="3">
        <f ca="1">1-O1729/MAX(O$2:O1729)</f>
        <v>0.56849009732525757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2">
        <v>313.08333333333337</v>
      </c>
      <c r="J1730" s="32">
        <v>602.08333333333337</v>
      </c>
      <c r="K1730" s="34">
        <f ca="1">IF(ROW()&gt;计算结果!B$18+1,SUM(OFFSET(I1730,0,0,-计算结果!B$18,1))/SUM(OFFSET(J1730,0,0,-计算结果!B$18,1)),SUM(OFFSET(I1730,0,0,-ROW(),1))/SUM(OFFSET(J1730,0,0,-ROW(),1)))</f>
        <v>0.91645050220504276</v>
      </c>
      <c r="L1730" s="35" t="str">
        <f ca="1">(IF(K1730&gt;计算结果!B$19,"卖",IF(K1730&lt;计算结果!B$20,"买",'000300'!L1729)))</f>
        <v>买</v>
      </c>
      <c r="M1730" s="4" t="str">
        <f t="shared" ca="1" si="79"/>
        <v/>
      </c>
      <c r="N1730" s="3">
        <f ca="1">IF(L1729="买",E1730/E1729-1,0)-IF(M1730=1,计算结果!B$17,0)</f>
        <v>4.0219710023770006E-4</v>
      </c>
      <c r="O1730" s="2">
        <f t="shared" ca="1" si="80"/>
        <v>2.6795693864638834</v>
      </c>
      <c r="P1730" s="3">
        <f ca="1">1-O1730/MAX(O$2:O1730)</f>
        <v>0.56831654529367792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2">
        <v>438.66666666666629</v>
      </c>
      <c r="J1731" s="32">
        <v>466.66666666666629</v>
      </c>
      <c r="K1731" s="34">
        <f ca="1">IF(ROW()&gt;计算结果!B$18+1,SUM(OFFSET(I1731,0,0,-计算结果!B$18,1))/SUM(OFFSET(J1731,0,0,-计算结果!B$18,1)),SUM(OFFSET(I1731,0,0,-ROW(),1))/SUM(OFFSET(J1731,0,0,-ROW(),1)))</f>
        <v>0.88341710564132914</v>
      </c>
      <c r="L1731" s="35" t="str">
        <f ca="1">(IF(K1731&gt;计算结果!B$19,"卖",IF(K1731&lt;计算结果!B$20,"买",'000300'!L1730)))</f>
        <v>买</v>
      </c>
      <c r="M1731" s="4" t="str">
        <f t="shared" ca="1" si="79"/>
        <v/>
      </c>
      <c r="N1731" s="3">
        <f ca="1">IF(L1730="买",E1731/E1730-1,0)-IF(M1731=1,计算结果!B$17,0)</f>
        <v>1.4268315274585941E-3</v>
      </c>
      <c r="O1731" s="2">
        <f t="shared" ca="1" si="80"/>
        <v>2.683392680544503</v>
      </c>
      <c r="P1731" s="3">
        <f ca="1">1-O1731/MAX(O$2:O1731)</f>
        <v>0.56770060573062064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2">
        <v>806.07668231611899</v>
      </c>
      <c r="J1732" s="32">
        <v>109.07668231611899</v>
      </c>
      <c r="K1732" s="34">
        <f ca="1">IF(ROW()&gt;计算结果!B$18+1,SUM(OFFSET(I1732,0,0,-计算结果!B$18,1))/SUM(OFFSET(J1732,0,0,-计算结果!B$18,1)),SUM(OFFSET(I1732,0,0,-ROW(),1))/SUM(OFFSET(J1732,0,0,-ROW(),1)))</f>
        <v>0.93763023104139209</v>
      </c>
      <c r="L1732" s="35" t="str">
        <f ca="1">(IF(K1732&gt;计算结果!B$19,"卖",IF(K1732&lt;计算结果!B$20,"买",'000300'!L1731)))</f>
        <v>买</v>
      </c>
      <c r="M1732" s="4" t="str">
        <f t="shared" ref="M1732:M1795" ca="1" si="82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83">IFERROR(O1731*(1+N1732),O1731)</f>
        <v>2.7063535681999369</v>
      </c>
      <c r="P1732" s="3">
        <f ca="1">1-O1732/MAX(O$2:O1732)</f>
        <v>0.564001565371266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2">
        <v>924.99803381832487</v>
      </c>
      <c r="J1733" s="32">
        <v>34.99803381832487</v>
      </c>
      <c r="K1733" s="34">
        <f ca="1">IF(ROW()&gt;计算结果!B$18+1,SUM(OFFSET(I1733,0,0,-计算结果!B$18,1))/SUM(OFFSET(J1733,0,0,-计算结果!B$18,1)),SUM(OFFSET(I1733,0,0,-ROW(),1))/SUM(OFFSET(J1733,0,0,-ROW(),1)))</f>
        <v>1.0087482943860138</v>
      </c>
      <c r="L1733" s="35" t="str">
        <f ca="1">(IF(K1733&gt;计算结果!B$19,"卖",IF(K1733&lt;计算结果!B$20,"买",'000300'!L1732)))</f>
        <v>买</v>
      </c>
      <c r="M1733" s="4" t="str">
        <f t="shared" ca="1" si="82"/>
        <v/>
      </c>
      <c r="N1733" s="3">
        <f ca="1">IF(L1732="买",E1733/E1732-1,0)-IF(M1733=1,计算结果!B$17,0)</f>
        <v>1.3670510644110179E-2</v>
      </c>
      <c r="O1733" s="2">
        <f t="shared" ca="1" si="83"/>
        <v>2.7433508034607397</v>
      </c>
      <c r="P1733" s="3">
        <f ca="1">1-O1733/MAX(O$2:O1733)</f>
        <v>0.55804124412985845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2">
        <v>472.33333333333297</v>
      </c>
      <c r="J1734" s="32">
        <v>433.33333333333297</v>
      </c>
      <c r="K1734" s="34">
        <f ca="1">IF(ROW()&gt;计算结果!B$18+1,SUM(OFFSET(I1734,0,0,-计算结果!B$18,1))/SUM(OFFSET(J1734,0,0,-计算结果!B$18,1)),SUM(OFFSET(I1734,0,0,-ROW(),1))/SUM(OFFSET(J1734,0,0,-ROW(),1)))</f>
        <v>1.0076792444920617</v>
      </c>
      <c r="L1734" s="35" t="str">
        <f ca="1">(IF(K1734&gt;计算结果!B$19,"卖",IF(K1734&lt;计算结果!B$20,"买",'000300'!L1733)))</f>
        <v>买</v>
      </c>
      <c r="M1734" s="4" t="str">
        <f t="shared" ca="1" si="82"/>
        <v/>
      </c>
      <c r="N1734" s="3">
        <f ca="1">IF(L1733="买",E1734/E1733-1,0)-IF(M1734=1,计算结果!B$17,0)</f>
        <v>3.3801992700617234E-3</v>
      </c>
      <c r="O1734" s="2">
        <f t="shared" ca="1" si="83"/>
        <v>2.752623875844121</v>
      </c>
      <c r="P1734" s="3">
        <f ca="1">1-O1734/MAX(O$2:O1734)</f>
        <v>0.55654733546586876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2">
        <v>869.95216400911158</v>
      </c>
      <c r="J1735" s="32">
        <v>88.952164009111584</v>
      </c>
      <c r="K1735" s="34">
        <f ca="1">IF(ROW()&gt;计算结果!B$18+1,SUM(OFFSET(I1735,0,0,-计算结果!B$18,1))/SUM(OFFSET(J1735,0,0,-计算结果!B$18,1)),SUM(OFFSET(I1735,0,0,-ROW(),1))/SUM(OFFSET(J1735,0,0,-ROW(),1)))</f>
        <v>1.0302574339763599</v>
      </c>
      <c r="L1735" s="35" t="str">
        <f ca="1">(IF(K1735&gt;计算结果!B$19,"卖",IF(K1735&lt;计算结果!B$20,"买",'000300'!L1734)))</f>
        <v>买</v>
      </c>
      <c r="M1735" s="4" t="str">
        <f t="shared" ca="1" si="82"/>
        <v/>
      </c>
      <c r="N1735" s="3">
        <f ca="1">IF(L1734="买",E1735/E1734-1,0)-IF(M1735=1,计算结果!B$17,0)</f>
        <v>1.6022960103750039E-2</v>
      </c>
      <c r="O1735" s="2">
        <f t="shared" ca="1" si="83"/>
        <v>2.7967290583874012</v>
      </c>
      <c r="P1735" s="3">
        <f ca="1">1-O1735/MAX(O$2:O1735)</f>
        <v>0.54944191111413676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2">
        <v>517.3333333333328</v>
      </c>
      <c r="J1736" s="32">
        <v>533.3333333333328</v>
      </c>
      <c r="K1736" s="34">
        <f ca="1">IF(ROW()&gt;计算结果!B$18+1,SUM(OFFSET(I1736,0,0,-计算结果!B$18,1))/SUM(OFFSET(J1736,0,0,-计算结果!B$18,1)),SUM(OFFSET(I1736,0,0,-ROW(),1))/SUM(OFFSET(J1736,0,0,-ROW(),1)))</f>
        <v>1.0352491349496731</v>
      </c>
      <c r="L1736" s="35" t="str">
        <f ca="1">(IF(K1736&gt;计算结果!B$19,"卖",IF(K1736&lt;计算结果!B$20,"买",'000300'!L1735)))</f>
        <v>买</v>
      </c>
      <c r="M1736" s="4" t="str">
        <f t="shared" ca="1" si="82"/>
        <v/>
      </c>
      <c r="N1736" s="3">
        <f ca="1">IF(L1735="买",E1736/E1735-1,0)-IF(M1736=1,计算结果!B$17,0)</f>
        <v>3.2288275768310726E-3</v>
      </c>
      <c r="O1736" s="2">
        <f t="shared" ca="1" si="83"/>
        <v>2.8057592142960472</v>
      </c>
      <c r="P1736" s="3">
        <f ca="1">1-O1736/MAX(O$2:O1736)</f>
        <v>0.54798713673177779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2">
        <v>353.99999999999994</v>
      </c>
      <c r="J1737" s="32">
        <v>600</v>
      </c>
      <c r="K1737" s="34">
        <f ca="1">IF(ROW()&gt;计算结果!B$18+1,SUM(OFFSET(I1737,0,0,-计算结果!B$18,1))/SUM(OFFSET(J1737,0,0,-计算结果!B$18,1)),SUM(OFFSET(I1737,0,0,-ROW(),1))/SUM(OFFSET(J1737,0,0,-ROW(),1)))</f>
        <v>1.0489978354552272</v>
      </c>
      <c r="L1737" s="35" t="str">
        <f ca="1">(IF(K1737&gt;计算结果!B$19,"卖",IF(K1737&lt;计算结果!B$20,"买",'000300'!L1736)))</f>
        <v>买</v>
      </c>
      <c r="M1737" s="4" t="str">
        <f t="shared" ca="1" si="82"/>
        <v/>
      </c>
      <c r="N1737" s="3">
        <f ca="1">IF(L1736="买",E1737/E1736-1,0)-IF(M1737=1,计算结果!B$17,0)</f>
        <v>2.2171446639840386E-3</v>
      </c>
      <c r="O1737" s="2">
        <f t="shared" ca="1" si="83"/>
        <v>2.8119799883664478</v>
      </c>
      <c r="P1737" s="3">
        <f ca="1">1-O1737/MAX(O$2:O1737)</f>
        <v>0.5469849588239305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2">
        <v>172.05128205128204</v>
      </c>
      <c r="J1738" s="32">
        <v>782.05128205128199</v>
      </c>
      <c r="K1738" s="34">
        <f ca="1">IF(ROW()&gt;计算结果!B$18+1,SUM(OFFSET(I1738,0,0,-计算结果!B$18,1))/SUM(OFFSET(J1738,0,0,-计算结果!B$18,1)),SUM(OFFSET(I1738,0,0,-ROW(),1))/SUM(OFFSET(J1738,0,0,-ROW(),1)))</f>
        <v>1.0495756211085541</v>
      </c>
      <c r="L1738" s="35" t="str">
        <f ca="1">(IF(K1738&gt;计算结果!B$19,"卖",IF(K1738&lt;计算结果!B$20,"买",'000300'!L1737)))</f>
        <v>买</v>
      </c>
      <c r="M1738" s="4" t="str">
        <f t="shared" ca="1" si="82"/>
        <v/>
      </c>
      <c r="N1738" s="3">
        <f ca="1">IF(L1737="买",E1738/E1737-1,0)-IF(M1738=1,计算结果!B$17,0)</f>
        <v>-1.063677951969233E-2</v>
      </c>
      <c r="O1738" s="2">
        <f t="shared" ca="1" si="83"/>
        <v>2.782069577216407</v>
      </c>
      <c r="P1738" s="3">
        <f ca="1">1-O1738/MAX(O$2:O1738)</f>
        <v>0.55180357993602458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2">
        <v>603.13043478260875</v>
      </c>
      <c r="J1739" s="32">
        <v>314.13043478260875</v>
      </c>
      <c r="K1739" s="34">
        <f ca="1">IF(ROW()&gt;计算结果!B$18+1,SUM(OFFSET(I1739,0,0,-计算结果!B$18,1))/SUM(OFFSET(J1739,0,0,-计算结果!B$18,1)),SUM(OFFSET(I1739,0,0,-ROW(),1))/SUM(OFFSET(J1739,0,0,-ROW(),1)))</f>
        <v>1.1027673471867994</v>
      </c>
      <c r="L1739" s="35" t="str">
        <f ca="1">(IF(K1739&gt;计算结果!B$19,"卖",IF(K1739&lt;计算结果!B$20,"买",'000300'!L1738)))</f>
        <v>买</v>
      </c>
      <c r="M1739" s="4" t="str">
        <f t="shared" ca="1" si="82"/>
        <v/>
      </c>
      <c r="N1739" s="3">
        <f ca="1">IF(L1738="买",E1739/E1738-1,0)-IF(M1739=1,计算结果!B$17,0)</f>
        <v>-2.9990812940849931E-4</v>
      </c>
      <c r="O1739" s="2">
        <f t="shared" ca="1" si="83"/>
        <v>2.7812352119336197</v>
      </c>
      <c r="P1739" s="3">
        <f ca="1">1-O1739/MAX(O$2:O1739)</f>
        <v>0.55193799768597362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2">
        <v>949.00022629554201</v>
      </c>
      <c r="J1740" s="32">
        <v>21.000226295542006</v>
      </c>
      <c r="K1740" s="34">
        <f ca="1">IF(ROW()&gt;计算结果!B$18+1,SUM(OFFSET(I1740,0,0,-计算结果!B$18,1))/SUM(OFFSET(J1740,0,0,-计算结果!B$18,1)),SUM(OFFSET(I1740,0,0,-ROW(),1))/SUM(OFFSET(J1740,0,0,-ROW(),1)))</f>
        <v>1.1805161437539959</v>
      </c>
      <c r="L1740" s="35" t="str">
        <f ca="1">(IF(K1740&gt;计算结果!B$19,"卖",IF(K1740&lt;计算结果!B$20,"买",'000300'!L1739)))</f>
        <v>买</v>
      </c>
      <c r="M1740" s="4" t="str">
        <f t="shared" ca="1" si="82"/>
        <v/>
      </c>
      <c r="N1740" s="3">
        <f ca="1">IF(L1739="买",E1740/E1739-1,0)-IF(M1740=1,计算结果!B$17,0)</f>
        <v>1.7688495642432578E-2</v>
      </c>
      <c r="O1740" s="2">
        <f t="shared" ca="1" si="83"/>
        <v>2.8304310788604874</v>
      </c>
      <c r="P1740" s="3">
        <f ca="1">1-O1740/MAX(O$2:O1740)</f>
        <v>0.54401245491050232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2">
        <v>408.43478260869568</v>
      </c>
      <c r="J1741" s="32">
        <v>530.43478260869574</v>
      </c>
      <c r="K1741" s="34">
        <f ca="1">IF(ROW()&gt;计算结果!B$18+1,SUM(OFFSET(I1741,0,0,-计算结果!B$18,1))/SUM(OFFSET(J1741,0,0,-计算结果!B$18,1)),SUM(OFFSET(I1741,0,0,-ROW(),1))/SUM(OFFSET(J1741,0,0,-ROW(),1)))</f>
        <v>1.2149931102593174</v>
      </c>
      <c r="L1741" s="35" t="str">
        <f ca="1">(IF(K1741&gt;计算结果!B$19,"卖",IF(K1741&lt;计算结果!B$20,"买",'000300'!L1740)))</f>
        <v>买</v>
      </c>
      <c r="M1741" s="4" t="str">
        <f t="shared" ca="1" si="82"/>
        <v/>
      </c>
      <c r="N1741" s="3">
        <f ca="1">IF(L1740="买",E1741/E1740-1,0)-IF(M1741=1,计算结果!B$17,0)</f>
        <v>-6.4292724063688134E-3</v>
      </c>
      <c r="O1741" s="2">
        <f t="shared" ca="1" si="83"/>
        <v>2.812233466427041</v>
      </c>
      <c r="P1741" s="3">
        <f ca="1">1-O1741/MAX(O$2:O1741)</f>
        <v>0.54694412305179418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2">
        <v>196.75675675675674</v>
      </c>
      <c r="J1742" s="32">
        <v>756.75675675675677</v>
      </c>
      <c r="K1742" s="34">
        <f ca="1">IF(ROW()&gt;计算结果!B$18+1,SUM(OFFSET(I1742,0,0,-计算结果!B$18,1))/SUM(OFFSET(J1742,0,0,-计算结果!B$18,1)),SUM(OFFSET(I1742,0,0,-ROW(),1))/SUM(OFFSET(J1742,0,0,-ROW(),1)))</f>
        <v>1.1449550549286927</v>
      </c>
      <c r="L1742" s="35" t="str">
        <f ca="1">(IF(K1742&gt;计算结果!B$19,"卖",IF(K1742&lt;计算结果!B$20,"买",'000300'!L1741)))</f>
        <v>买</v>
      </c>
      <c r="M1742" s="4" t="str">
        <f t="shared" ca="1" si="82"/>
        <v/>
      </c>
      <c r="N1742" s="3">
        <f ca="1">IF(L1741="买",E1742/E1741-1,0)-IF(M1742=1,计算结果!B$17,0)</f>
        <v>-1.5642017501032668E-2</v>
      </c>
      <c r="O1742" s="2">
        <f t="shared" ca="1" si="83"/>
        <v>2.7682444613281993</v>
      </c>
      <c r="P1742" s="3">
        <f ca="1">1-O1742/MAX(O$2:O1742)</f>
        <v>0.55403083100796369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2">
        <v>259</v>
      </c>
      <c r="J1743" s="32">
        <v>700</v>
      </c>
      <c r="K1743" s="34">
        <f ca="1">IF(ROW()&gt;计算结果!B$18+1,SUM(OFFSET(I1743,0,0,-计算结果!B$18,1))/SUM(OFFSET(J1743,0,0,-计算结果!B$18,1)),SUM(OFFSET(I1743,0,0,-ROW(),1))/SUM(OFFSET(J1743,0,0,-ROW(),1)))</f>
        <v>1.1332770161009951</v>
      </c>
      <c r="L1743" s="35" t="str">
        <f ca="1">(IF(K1743&gt;计算结果!B$19,"卖",IF(K1743&lt;计算结果!B$20,"买",'000300'!L1742)))</f>
        <v>买</v>
      </c>
      <c r="M1743" s="4" t="str">
        <f t="shared" ca="1" si="82"/>
        <v/>
      </c>
      <c r="N1743" s="3">
        <f ca="1">IF(L1742="买",E1743/E1742-1,0)-IF(M1743=1,计算结果!B$17,0)</f>
        <v>-6.8865530989489221E-3</v>
      </c>
      <c r="O1743" s="2">
        <f t="shared" ca="1" si="83"/>
        <v>2.7491807988543915</v>
      </c>
      <c r="P1743" s="3">
        <f ca="1">1-O1743/MAX(O$2:O1743)</f>
        <v>0.55710202137072151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2">
        <v>890.99147485080982</v>
      </c>
      <c r="J1744" s="32">
        <v>69.991474850809823</v>
      </c>
      <c r="K1744" s="34">
        <f ca="1">IF(ROW()&gt;计算结果!B$18+1,SUM(OFFSET(I1744,0,0,-计算结果!B$18,1))/SUM(OFFSET(J1744,0,0,-计算结果!B$18,1)),SUM(OFFSET(I1744,0,0,-ROW(),1))/SUM(OFFSET(J1744,0,0,-ROW(),1)))</f>
        <v>1.1795625342463074</v>
      </c>
      <c r="L1744" s="35" t="str">
        <f ca="1">(IF(K1744&gt;计算结果!B$19,"卖",IF(K1744&lt;计算结果!B$20,"买",'000300'!L1743)))</f>
        <v>买</v>
      </c>
      <c r="M1744" s="4" t="str">
        <f t="shared" ca="1" si="82"/>
        <v/>
      </c>
      <c r="N1744" s="3">
        <f ca="1">IF(L1743="买",E1744/E1743-1,0)-IF(M1744=1,计算结果!B$17,0)</f>
        <v>1.2597003457548883E-2</v>
      </c>
      <c r="O1744" s="2">
        <f t="shared" ca="1" si="83"/>
        <v>2.7838122388829873</v>
      </c>
      <c r="P1744" s="3">
        <f ca="1">1-O1744/MAX(O$2:O1744)</f>
        <v>0.55152283400258706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2">
        <v>815.04100946372239</v>
      </c>
      <c r="J1745" s="32">
        <v>111.04100946372239</v>
      </c>
      <c r="K1745" s="34">
        <f ca="1">IF(ROW()&gt;计算结果!B$18+1,SUM(OFFSET(I1745,0,0,-计算结果!B$18,1))/SUM(OFFSET(J1745,0,0,-计算结果!B$18,1)),SUM(OFFSET(I1745,0,0,-ROW(),1))/SUM(OFFSET(J1745,0,0,-ROW(),1)))</f>
        <v>1.2587971356213628</v>
      </c>
      <c r="L1745" s="35" t="str">
        <f ca="1">(IF(K1745&gt;计算结果!B$19,"卖",IF(K1745&lt;计算结果!B$20,"买",'000300'!L1744)))</f>
        <v>买</v>
      </c>
      <c r="M1745" s="4" t="str">
        <f t="shared" ca="1" si="82"/>
        <v/>
      </c>
      <c r="N1745" s="3">
        <f ca="1">IF(L1744="买",E1745/E1744-1,0)-IF(M1745=1,计算结果!B$17,0)</f>
        <v>1.0816491450381216E-2</v>
      </c>
      <c r="O1745" s="2">
        <f t="shared" ca="1" si="83"/>
        <v>2.8139233201643319</v>
      </c>
      <c r="P1745" s="3">
        <f ca="1">1-O1745/MAX(O$2:O1745)</f>
        <v>0.54667188457088478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2">
        <v>504.63636363636368</v>
      </c>
      <c r="J1746" s="32">
        <v>413.63636363636368</v>
      </c>
      <c r="K1746" s="34">
        <f ca="1">IF(ROW()&gt;计算结果!B$18+1,SUM(OFFSET(I1746,0,0,-计算结果!B$18,1))/SUM(OFFSET(J1746,0,0,-计算结果!B$18,1)),SUM(OFFSET(I1746,0,0,-ROW(),1))/SUM(OFFSET(J1746,0,0,-ROW(),1)))</f>
        <v>1.2885342192575699</v>
      </c>
      <c r="L1746" s="35" t="str">
        <f ca="1">(IF(K1746&gt;计算结果!B$19,"卖",IF(K1746&lt;计算结果!B$20,"买",'000300'!L1745)))</f>
        <v>买</v>
      </c>
      <c r="M1746" s="4" t="str">
        <f t="shared" ca="1" si="82"/>
        <v/>
      </c>
      <c r="N1746" s="3">
        <f ca="1">IF(L1745="买",E1746/E1745-1,0)-IF(M1746=1,计算结果!B$17,0)</f>
        <v>-3.7157977705213341E-3</v>
      </c>
      <c r="O1746" s="2">
        <f t="shared" ca="1" si="83"/>
        <v>2.8034673501648473</v>
      </c>
      <c r="P1746" s="3">
        <f ca="1">1-O1746/MAX(O$2:O1746)</f>
        <v>0.5483563601715109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2">
        <v>723.0331950207468</v>
      </c>
      <c r="J1747" s="32">
        <v>212.0331950207468</v>
      </c>
      <c r="K1747" s="34">
        <f ca="1">IF(ROW()&gt;计算结果!B$18+1,SUM(OFFSET(I1747,0,0,-计算结果!B$18,1))/SUM(OFFSET(J1747,0,0,-计算结果!B$18,1)),SUM(OFFSET(I1747,0,0,-ROW(),1))/SUM(OFFSET(J1747,0,0,-ROW(),1)))</f>
        <v>1.2826969580844469</v>
      </c>
      <c r="L1747" s="35" t="str">
        <f ca="1">(IF(K1747&gt;计算结果!B$19,"卖",IF(K1747&lt;计算结果!B$20,"买",'000300'!L1746)))</f>
        <v>买</v>
      </c>
      <c r="M1747" s="4" t="str">
        <f t="shared" ca="1" si="82"/>
        <v/>
      </c>
      <c r="N1747" s="3">
        <f ca="1">IF(L1746="买",E1747/E1746-1,0)-IF(M1747=1,计算结果!B$17,0)</f>
        <v>1.0047468354430489E-2</v>
      </c>
      <c r="O1747" s="2">
        <f t="shared" ca="1" si="83"/>
        <v>2.8316350996483077</v>
      </c>
      <c r="P1747" s="3">
        <f ca="1">1-O1747/MAX(O$2:O1747)</f>
        <v>0.54381848499285446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2">
        <v>46.894736842105267</v>
      </c>
      <c r="J1748" s="32">
        <v>937.89473684210532</v>
      </c>
      <c r="K1748" s="34">
        <f ca="1">IF(ROW()&gt;计算结果!B$18+1,SUM(OFFSET(I1748,0,0,-计算结果!B$18,1))/SUM(OFFSET(J1748,0,0,-计算结果!B$18,1)),SUM(OFFSET(I1748,0,0,-ROW(),1))/SUM(OFFSET(J1748,0,0,-ROW(),1)))</f>
        <v>1.2519909670088634</v>
      </c>
      <c r="L1748" s="35" t="str">
        <f ca="1">(IF(K1748&gt;计算结果!B$19,"卖",IF(K1748&lt;计算结果!B$20,"买",'000300'!L1747)))</f>
        <v>买</v>
      </c>
      <c r="M1748" s="4" t="str">
        <f t="shared" ca="1" si="82"/>
        <v/>
      </c>
      <c r="N1748" s="3">
        <f ca="1">IF(L1747="买",E1748/E1747-1,0)-IF(M1748=1,计算结果!B$17,0)</f>
        <v>-2.8331971936577549E-2</v>
      </c>
      <c r="O1748" s="2">
        <f t="shared" ca="1" si="83"/>
        <v>2.7514092934704437</v>
      </c>
      <c r="P1748" s="3">
        <f ca="1">1-O1748/MAX(O$2:O1748)</f>
        <v>0.55674300687402223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2">
        <v>222.84057971014494</v>
      </c>
      <c r="J1749" s="32">
        <v>718.84057971014499</v>
      </c>
      <c r="K1749" s="34">
        <f ca="1">IF(ROW()&gt;计算结果!B$18+1,SUM(OFFSET(I1749,0,0,-计算结果!B$18,1))/SUM(OFFSET(J1749,0,0,-计算结果!B$18,1)),SUM(OFFSET(I1749,0,0,-ROW(),1))/SUM(OFFSET(J1749,0,0,-ROW(),1)))</f>
        <v>1.2695258356849115</v>
      </c>
      <c r="L1749" s="35" t="str">
        <f ca="1">(IF(K1749&gt;计算结果!B$19,"卖",IF(K1749&lt;计算结果!B$20,"买",'000300'!L1748)))</f>
        <v>买</v>
      </c>
      <c r="M1749" s="4" t="str">
        <f t="shared" ca="1" si="82"/>
        <v/>
      </c>
      <c r="N1749" s="3">
        <f ca="1">IF(L1748="买",E1749/E1748-1,0)-IF(M1749=1,计算结果!B$17,0)</f>
        <v>-7.5083201860958182E-3</v>
      </c>
      <c r="O1749" s="2">
        <f t="shared" ca="1" si="83"/>
        <v>2.7307508315320681</v>
      </c>
      <c r="P1749" s="3">
        <f ca="1">1-O1749/MAX(O$2:O1749)</f>
        <v>0.56007112230313827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2">
        <v>907.99478623566222</v>
      </c>
      <c r="J1750" s="32">
        <v>44.994786235662218</v>
      </c>
      <c r="K1750" s="34">
        <f ca="1">IF(ROW()&gt;计算结果!B$18+1,SUM(OFFSET(I1750,0,0,-计算结果!B$18,1))/SUM(OFFSET(J1750,0,0,-计算结果!B$18,1)),SUM(OFFSET(I1750,0,0,-ROW(),1))/SUM(OFFSET(J1750,0,0,-ROW(),1)))</f>
        <v>1.3255539841470256</v>
      </c>
      <c r="L1750" s="35" t="str">
        <f ca="1">(IF(K1750&gt;计算结果!B$19,"卖",IF(K1750&lt;计算结果!B$20,"买",'000300'!L1749)))</f>
        <v>买</v>
      </c>
      <c r="M1750" s="4" t="str">
        <f t="shared" ca="1" si="82"/>
        <v/>
      </c>
      <c r="N1750" s="3">
        <f ca="1">IF(L1749="买",E1750/E1749-1,0)-IF(M1750=1,计算结果!B$17,0)</f>
        <v>1.4685463441047375E-2</v>
      </c>
      <c r="O1750" s="2">
        <f t="shared" ca="1" si="83"/>
        <v>2.770853173035142</v>
      </c>
      <c r="P1750" s="3">
        <f ca="1">1-O1750/MAX(O$2:O1750)</f>
        <v>0.55361056285305987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2">
        <v>740.95804195804192</v>
      </c>
      <c r="J1751" s="32">
        <v>191.95804195804192</v>
      </c>
      <c r="K1751" s="34">
        <f ca="1">IF(ROW()&gt;计算结果!B$18+1,SUM(OFFSET(I1751,0,0,-计算结果!B$18,1))/SUM(OFFSET(J1751,0,0,-计算结果!B$18,1)),SUM(OFFSET(I1751,0,0,-ROW(),1))/SUM(OFFSET(J1751,0,0,-ROW(),1)))</f>
        <v>1.3591449934595727</v>
      </c>
      <c r="L1751" s="35" t="str">
        <f ca="1">(IF(K1751&gt;计算结果!B$19,"卖",IF(K1751&lt;计算结果!B$20,"买",'000300'!L1750)))</f>
        <v>买</v>
      </c>
      <c r="M1751" s="4" t="str">
        <f t="shared" ca="1" si="82"/>
        <v/>
      </c>
      <c r="N1751" s="3">
        <f ca="1">IF(L1750="买",E1751/E1750-1,0)-IF(M1751=1,计算结果!B$17,0)</f>
        <v>2.4737756906751951E-3</v>
      </c>
      <c r="O1751" s="2">
        <f t="shared" ca="1" si="83"/>
        <v>2.7777076422570266</v>
      </c>
      <c r="P1751" s="3">
        <f ca="1">1-O1751/MAX(O$2:O1751)</f>
        <v>0.55250629551487163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2">
        <v>94.426966292134836</v>
      </c>
      <c r="J1752" s="32">
        <v>858.42696629213481</v>
      </c>
      <c r="K1752" s="34">
        <f ca="1">IF(ROW()&gt;计算结果!B$18+1,SUM(OFFSET(I1752,0,0,-计算结果!B$18,1))/SUM(OFFSET(J1752,0,0,-计算结果!B$18,1)),SUM(OFFSET(I1752,0,0,-ROW(),1))/SUM(OFFSET(J1752,0,0,-ROW(),1)))</f>
        <v>1.2676891689321543</v>
      </c>
      <c r="L1752" s="35" t="str">
        <f ca="1">(IF(K1752&gt;计算结果!B$19,"卖",IF(K1752&lt;计算结果!B$20,"买",'000300'!L1751)))</f>
        <v>买</v>
      </c>
      <c r="M1752" s="4" t="str">
        <f t="shared" ca="1" si="82"/>
        <v/>
      </c>
      <c r="N1752" s="3">
        <f ca="1">IF(L1751="买",E1752/E1751-1,0)-IF(M1752=1,计算结果!B$17,0)</f>
        <v>-1.7323128048942982E-2</v>
      </c>
      <c r="O1752" s="2">
        <f t="shared" ca="1" si="83"/>
        <v>2.7295890570876806</v>
      </c>
      <c r="P1752" s="3">
        <f ca="1">1-O1752/MAX(O$2:O1752)</f>
        <v>0.56025828625876339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2">
        <v>544.30612244897952</v>
      </c>
      <c r="J1753" s="32">
        <v>365.30612244897952</v>
      </c>
      <c r="K1753" s="34">
        <f ca="1">IF(ROW()&gt;计算结果!B$18+1,SUM(OFFSET(I1753,0,0,-计算结果!B$18,1))/SUM(OFFSET(J1753,0,0,-计算结果!B$18,1)),SUM(OFFSET(I1753,0,0,-ROW(),1))/SUM(OFFSET(J1753,0,0,-ROW(),1)))</f>
        <v>1.3217238770364759</v>
      </c>
      <c r="L1753" s="35" t="str">
        <f ca="1">(IF(K1753&gt;计算结果!B$19,"卖",IF(K1753&lt;计算结果!B$20,"买",'000300'!L1752)))</f>
        <v>买</v>
      </c>
      <c r="M1753" s="4" t="str">
        <f t="shared" ca="1" si="82"/>
        <v/>
      </c>
      <c r="N1753" s="3">
        <f ca="1">IF(L1752="买",E1753/E1752-1,0)-IF(M1753=1,计算结果!B$17,0)</f>
        <v>1.2923445994312832E-3</v>
      </c>
      <c r="O1753" s="2">
        <f t="shared" ca="1" si="83"/>
        <v>2.7331166267642746</v>
      </c>
      <c r="P1753" s="3">
        <f ca="1">1-O1753/MAX(O$2:O1753)</f>
        <v>0.55968998842986517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2">
        <v>373.93548387096763</v>
      </c>
      <c r="J1754" s="32">
        <v>541.93548387096757</v>
      </c>
      <c r="K1754" s="34">
        <f ca="1">IF(ROW()&gt;计算结果!B$18+1,SUM(OFFSET(I1754,0,0,-计算结果!B$18,1))/SUM(OFFSET(J1754,0,0,-计算结果!B$18,1)),SUM(OFFSET(I1754,0,0,-ROW(),1))/SUM(OFFSET(J1754,0,0,-ROW(),1)))</f>
        <v>1.358870319265157</v>
      </c>
      <c r="L1754" s="35" t="str">
        <f ca="1">(IF(K1754&gt;计算结果!B$19,"卖",IF(K1754&lt;计算结果!B$20,"买",'000300'!L1753)))</f>
        <v>买</v>
      </c>
      <c r="M1754" s="4" t="str">
        <f t="shared" ca="1" si="82"/>
        <v/>
      </c>
      <c r="N1754" s="3">
        <f ca="1">IF(L1753="买",E1754/E1753-1,0)-IF(M1754=1,计算结果!B$17,0)</f>
        <v>-1.5611776844334235E-3</v>
      </c>
      <c r="O1754" s="2">
        <f t="shared" ca="1" si="83"/>
        <v>2.7288497460776164</v>
      </c>
      <c r="P1754" s="3">
        <f ca="1">1-O1754/MAX(O$2:O1754)</f>
        <v>0.56037739059416114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2">
        <v>102.40909090909089</v>
      </c>
      <c r="J1755" s="32">
        <v>853.40909090909088</v>
      </c>
      <c r="K1755" s="34">
        <f ca="1">IF(ROW()&gt;计算结果!B$18+1,SUM(OFFSET(I1755,0,0,-计算结果!B$18,1))/SUM(OFFSET(J1755,0,0,-计算结果!B$18,1)),SUM(OFFSET(I1755,0,0,-ROW(),1))/SUM(OFFSET(J1755,0,0,-ROW(),1)))</f>
        <v>1.2950742804919175</v>
      </c>
      <c r="L1755" s="35" t="str">
        <f ca="1">(IF(K1755&gt;计算结果!B$19,"卖",IF(K1755&lt;计算结果!B$20,"买",'000300'!L1754)))</f>
        <v>买</v>
      </c>
      <c r="M1755" s="4" t="str">
        <f t="shared" ca="1" si="82"/>
        <v/>
      </c>
      <c r="N1755" s="3">
        <f ca="1">IF(L1754="买",E1755/E1754-1,0)-IF(M1755=1,计算结果!B$17,0)</f>
        <v>-1.1924528301886728E-2</v>
      </c>
      <c r="O1755" s="2">
        <f t="shared" ca="1" si="83"/>
        <v>2.6963095000489177</v>
      </c>
      <c r="P1755" s="3">
        <f ca="1">1-O1755/MAX(O$2:O1755)</f>
        <v>0.56561968284217023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2">
        <v>387</v>
      </c>
      <c r="J1756" s="32">
        <v>516</v>
      </c>
      <c r="K1756" s="34">
        <f ca="1">IF(ROW()&gt;计算结果!B$18+1,SUM(OFFSET(I1756,0,0,-计算结果!B$18,1))/SUM(OFFSET(J1756,0,0,-计算结果!B$18,1)),SUM(OFFSET(I1756,0,0,-ROW(),1))/SUM(OFFSET(J1756,0,0,-ROW(),1)))</f>
        <v>1.2361487844805621</v>
      </c>
      <c r="L1756" s="35" t="str">
        <f ca="1">(IF(K1756&gt;计算结果!B$19,"卖",IF(K1756&lt;计算结果!B$20,"买",'000300'!L1755)))</f>
        <v>买</v>
      </c>
      <c r="M1756" s="4" t="str">
        <f t="shared" ca="1" si="82"/>
        <v/>
      </c>
      <c r="N1756" s="3">
        <f ca="1">IF(L1755="买",E1756/E1755-1,0)-IF(M1756=1,计算结果!B$17,0)</f>
        <v>9.7926312408436189E-4</v>
      </c>
      <c r="O1756" s="2">
        <f t="shared" ca="1" si="83"/>
        <v>2.698949896513434</v>
      </c>
      <c r="P1756" s="3">
        <f ca="1">1-O1756/MAX(O$2:O1756)</f>
        <v>0.56519431021574951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2">
        <v>395.61538461538458</v>
      </c>
      <c r="J1757" s="32">
        <v>534.61538461538453</v>
      </c>
      <c r="K1757" s="34">
        <f ca="1">IF(ROW()&gt;计算结果!B$18+1,SUM(OFFSET(I1757,0,0,-计算结果!B$18,1))/SUM(OFFSET(J1757,0,0,-计算结果!B$18,1)),SUM(OFFSET(I1757,0,0,-ROW(),1))/SUM(OFFSET(J1757,0,0,-ROW(),1)))</f>
        <v>1.1787916680236268</v>
      </c>
      <c r="L1757" s="35" t="str">
        <f ca="1">(IF(K1757&gt;计算结果!B$19,"卖",IF(K1757&lt;计算结果!B$20,"买",'000300'!L1756)))</f>
        <v>买</v>
      </c>
      <c r="M1757" s="4" t="str">
        <f t="shared" ca="1" si="82"/>
        <v/>
      </c>
      <c r="N1757" s="3">
        <f ca="1">IF(L1756="买",E1757/E1756-1,0)-IF(M1757=1,计算结果!B$17,0)</f>
        <v>-3.2479729518205547E-3</v>
      </c>
      <c r="O1757" s="2">
        <f t="shared" ca="1" si="83"/>
        <v>2.6901837802512394</v>
      </c>
      <c r="P1757" s="3">
        <f ca="1">1-O1757/MAX(O$2:O1757)</f>
        <v>0.56660654733546645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2">
        <v>28.36082474226804</v>
      </c>
      <c r="J1758" s="32">
        <v>945.36082474226805</v>
      </c>
      <c r="K1758" s="34">
        <f ca="1">IF(ROW()&gt;计算结果!B$18+1,SUM(OFFSET(I1758,0,0,-计算结果!B$18,1))/SUM(OFFSET(J1758,0,0,-计算结果!B$18,1)),SUM(OFFSET(I1758,0,0,-ROW(),1))/SUM(OFFSET(J1758,0,0,-ROW(),1)))</f>
        <v>1.1431261494381511</v>
      </c>
      <c r="L1758" s="35" t="str">
        <f ca="1">(IF(K1758&gt;计算结果!B$19,"卖",IF(K1758&lt;计算结果!B$20,"买",'000300'!L1757)))</f>
        <v>买</v>
      </c>
      <c r="M1758" s="4" t="str">
        <f t="shared" ca="1" si="82"/>
        <v/>
      </c>
      <c r="N1758" s="3">
        <f ca="1">IF(L1757="买",E1758/E1757-1,0)-IF(M1758=1,计算结果!B$17,0)</f>
        <v>-2.8361220820213973E-2</v>
      </c>
      <c r="O1758" s="2">
        <f t="shared" ca="1" si="83"/>
        <v>2.613886884012576</v>
      </c>
      <c r="P1758" s="3">
        <f ca="1">1-O1758/MAX(O$2:O1758)</f>
        <v>0.57889811474852038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2">
        <v>172.33333333333331</v>
      </c>
      <c r="J1759" s="32">
        <v>783.33333333333326</v>
      </c>
      <c r="K1759" s="34">
        <f ca="1">IF(ROW()&gt;计算结果!B$18+1,SUM(OFFSET(I1759,0,0,-计算结果!B$18,1))/SUM(OFFSET(J1759,0,0,-计算结果!B$18,1)),SUM(OFFSET(I1759,0,0,-ROW(),1))/SUM(OFFSET(J1759,0,0,-ROW(),1)))</f>
        <v>1.1185696732846921</v>
      </c>
      <c r="L1759" s="35" t="str">
        <f ca="1">(IF(K1759&gt;计算结果!B$19,"卖",IF(K1759&lt;计算结果!B$20,"买",'000300'!L1758)))</f>
        <v>买</v>
      </c>
      <c r="M1759" s="4" t="str">
        <f t="shared" ca="1" si="82"/>
        <v/>
      </c>
      <c r="N1759" s="3">
        <f ca="1">IF(L1758="买",E1759/E1758-1,0)-IF(M1759=1,计算结果!B$17,0)</f>
        <v>-1.284092286557037E-2</v>
      </c>
      <c r="O1759" s="2">
        <f t="shared" ca="1" si="83"/>
        <v>2.5803221641556444</v>
      </c>
      <c r="P1759" s="3">
        <f ca="1">1-O1759/MAX(O$2:O1759)</f>
        <v>0.58430545157558078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2">
        <v>480.66666666666623</v>
      </c>
      <c r="J1760" s="32">
        <v>466.66666666666623</v>
      </c>
      <c r="K1760" s="34">
        <f ca="1">IF(ROW()&gt;计算结果!B$18+1,SUM(OFFSET(I1760,0,0,-计算结果!B$18,1))/SUM(OFFSET(J1760,0,0,-计算结果!B$18,1)),SUM(OFFSET(I1760,0,0,-ROW(),1))/SUM(OFFSET(J1760,0,0,-ROW(),1)))</f>
        <v>1.160813800801024</v>
      </c>
      <c r="L1760" s="35" t="str">
        <f ca="1">(IF(K1760&gt;计算结果!B$19,"卖",IF(K1760&lt;计算结果!B$20,"买",'000300'!L1759)))</f>
        <v>买</v>
      </c>
      <c r="M1760" s="4" t="str">
        <f t="shared" ca="1" si="82"/>
        <v/>
      </c>
      <c r="N1760" s="3">
        <f ca="1">IF(L1759="买",E1760/E1759-1,0)-IF(M1760=1,计算结果!B$17,0)</f>
        <v>4.8217033956581279E-3</v>
      </c>
      <c r="O1760" s="2">
        <f t="shared" ca="1" si="83"/>
        <v>2.5927637122964455</v>
      </c>
      <c r="P1760" s="3">
        <f ca="1">1-O1760/MAX(O$2:O1760)</f>
        <v>0.5823010957598862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2">
        <v>942.9996108192255</v>
      </c>
      <c r="J1761" s="32">
        <v>17.999610819225495</v>
      </c>
      <c r="K1761" s="34">
        <f ca="1">IF(ROW()&gt;计算结果!B$18+1,SUM(OFFSET(I1761,0,0,-计算结果!B$18,1))/SUM(OFFSET(J1761,0,0,-计算结果!B$18,1)),SUM(OFFSET(I1761,0,0,-ROW(),1))/SUM(OFFSET(J1761,0,0,-ROW(),1)))</f>
        <v>1.2518335808434564</v>
      </c>
      <c r="L1761" s="35" t="str">
        <f ca="1">(IF(K1761&gt;计算结果!B$19,"卖",IF(K1761&lt;计算结果!B$20,"买",'000300'!L1760)))</f>
        <v>买</v>
      </c>
      <c r="M1761" s="4" t="str">
        <f t="shared" ca="1" si="82"/>
        <v/>
      </c>
      <c r="N1761" s="3">
        <f ca="1">IF(L1760="买",E1761/E1760-1,0)-IF(M1761=1,计算结果!B$17,0)</f>
        <v>2.359770255407545E-2</v>
      </c>
      <c r="O1761" s="2">
        <f t="shared" ca="1" si="83"/>
        <v>2.6539469791722174</v>
      </c>
      <c r="P1761" s="3">
        <f ca="1">1-O1761/MAX(O$2:O1761)</f>
        <v>0.57244436126046483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2">
        <v>606.33962264150944</v>
      </c>
      <c r="J1762" s="32">
        <v>294.33962264150944</v>
      </c>
      <c r="K1762" s="34">
        <f ca="1">IF(ROW()&gt;计算结果!B$18+1,SUM(OFFSET(I1762,0,0,-计算结果!B$18,1))/SUM(OFFSET(J1762,0,0,-计算结果!B$18,1)),SUM(OFFSET(I1762,0,0,-ROW(),1))/SUM(OFFSET(J1762,0,0,-ROW(),1)))</f>
        <v>1.2174407614262013</v>
      </c>
      <c r="L1762" s="35" t="str">
        <f ca="1">(IF(K1762&gt;计算结果!B$19,"卖",IF(K1762&lt;计算结果!B$20,"买",'000300'!L1761)))</f>
        <v>买</v>
      </c>
      <c r="M1762" s="4" t="str">
        <f t="shared" ca="1" si="82"/>
        <v/>
      </c>
      <c r="N1762" s="3">
        <f ca="1">IF(L1761="买",E1762/E1761-1,0)-IF(M1762=1,计算结果!B$17,0)</f>
        <v>2.7857037682612606E-3</v>
      </c>
      <c r="O1762" s="2">
        <f t="shared" ca="1" si="83"/>
        <v>2.6613400892728629</v>
      </c>
      <c r="P1762" s="3">
        <f ca="1">1-O1762/MAX(O$2:O1762)</f>
        <v>0.5712533179064867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2">
        <v>201.57534246575344</v>
      </c>
      <c r="J1763" s="32">
        <v>746.57534246575347</v>
      </c>
      <c r="K1763" s="34">
        <f ca="1">IF(ROW()&gt;计算结果!B$18+1,SUM(OFFSET(I1763,0,0,-计算结果!B$18,1))/SUM(OFFSET(J1763,0,0,-计算结果!B$18,1)),SUM(OFFSET(I1763,0,0,-ROW(),1))/SUM(OFFSET(J1763,0,0,-ROW(),1)))</f>
        <v>1.2278487899167887</v>
      </c>
      <c r="L1763" s="35" t="str">
        <f ca="1">(IF(K1763&gt;计算结果!B$19,"卖",IF(K1763&lt;计算结果!B$20,"买",'000300'!L1762)))</f>
        <v>买</v>
      </c>
      <c r="M1763" s="4" t="str">
        <f t="shared" ca="1" si="82"/>
        <v/>
      </c>
      <c r="N1763" s="3">
        <f ca="1">IF(L1762="买",E1763/E1762-1,0)-IF(M1763=1,计算结果!B$17,0)</f>
        <v>-9.7943115210152865E-3</v>
      </c>
      <c r="O1763" s="2">
        <f t="shared" ca="1" si="83"/>
        <v>2.6352740953751579</v>
      </c>
      <c r="P1763" s="3">
        <f ca="1">1-O1763/MAX(O$2:O1763)</f>
        <v>0.5754525964745123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2">
        <v>797.05882352941182</v>
      </c>
      <c r="J1764" s="32">
        <v>147.05882352941182</v>
      </c>
      <c r="K1764" s="34">
        <f ca="1">IF(ROW()&gt;计算结果!B$18+1,SUM(OFFSET(I1764,0,0,-计算结果!B$18,1))/SUM(OFFSET(J1764,0,0,-计算结果!B$18,1)),SUM(OFFSET(I1764,0,0,-ROW(),1))/SUM(OFFSET(J1764,0,0,-ROW(),1)))</f>
        <v>1.2287415307120275</v>
      </c>
      <c r="L1764" s="35" t="str">
        <f ca="1">(IF(K1764&gt;计算结果!B$19,"卖",IF(K1764&lt;计算结果!B$20,"买",'000300'!L1763)))</f>
        <v>买</v>
      </c>
      <c r="M1764" s="4" t="str">
        <f t="shared" ca="1" si="82"/>
        <v/>
      </c>
      <c r="N1764" s="3">
        <f ca="1">IF(L1763="买",E1764/E1763-1,0)-IF(M1764=1,计算结果!B$17,0)</f>
        <v>9.8751578061437861E-3</v>
      </c>
      <c r="O1764" s="2">
        <f t="shared" ca="1" si="83"/>
        <v>2.6612978429294305</v>
      </c>
      <c r="P1764" s="3">
        <f ca="1">1-O1764/MAX(O$2:O1764)</f>
        <v>0.57126012386850955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2">
        <v>512</v>
      </c>
      <c r="J1765" s="32">
        <v>400</v>
      </c>
      <c r="K1765" s="34">
        <f ca="1">IF(ROW()&gt;计算结果!B$18+1,SUM(OFFSET(I1765,0,0,-计算结果!B$18,1))/SUM(OFFSET(J1765,0,0,-计算结果!B$18,1)),SUM(OFFSET(I1765,0,0,-ROW(),1))/SUM(OFFSET(J1765,0,0,-ROW(),1)))</f>
        <v>1.2011817717911617</v>
      </c>
      <c r="L1765" s="35" t="str">
        <f ca="1">(IF(K1765&gt;计算结果!B$19,"卖",IF(K1765&lt;计算结果!B$20,"买",'000300'!L1764)))</f>
        <v>买</v>
      </c>
      <c r="M1765" s="4" t="str">
        <f t="shared" ca="1" si="82"/>
        <v/>
      </c>
      <c r="N1765" s="3">
        <f ca="1">IF(L1764="买",E1765/E1764-1,0)-IF(M1765=1,计算结果!B$17,0)</f>
        <v>9.9214617091059054E-5</v>
      </c>
      <c r="O1765" s="2">
        <f t="shared" ca="1" si="83"/>
        <v>2.661561882575882</v>
      </c>
      <c r="P1765" s="3">
        <f ca="1">1-O1765/MAX(O$2:O1765)</f>
        <v>0.57121758660586752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2">
        <v>915.99494949494942</v>
      </c>
      <c r="J1766" s="32">
        <v>36.994949494949424</v>
      </c>
      <c r="K1766" s="34">
        <f ca="1">IF(ROW()&gt;计算结果!B$18+1,SUM(OFFSET(I1766,0,0,-计算结果!B$18,1))/SUM(OFFSET(J1766,0,0,-计算结果!B$18,1)),SUM(OFFSET(I1766,0,0,-ROW(),1))/SUM(OFFSET(J1766,0,0,-ROW(),1)))</f>
        <v>1.2761451017665573</v>
      </c>
      <c r="L1766" s="35" t="str">
        <f ca="1">(IF(K1766&gt;计算结果!B$19,"卖",IF(K1766&lt;计算结果!B$20,"买",'000300'!L1765)))</f>
        <v>买</v>
      </c>
      <c r="M1766" s="4" t="str">
        <f t="shared" ca="1" si="82"/>
        <v/>
      </c>
      <c r="N1766" s="3">
        <f ca="1">IF(L1765="买",E1766/E1765-1,0)-IF(M1766=1,计算结果!B$17,0)</f>
        <v>1.9999682544721509E-2</v>
      </c>
      <c r="O1766" s="2">
        <f t="shared" ca="1" si="83"/>
        <v>2.7147922753005309</v>
      </c>
      <c r="P1766" s="3">
        <f ca="1">1-O1766/MAX(O$2:O1766)</f>
        <v>0.56264207445722525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2">
        <v>646.73913043478262</v>
      </c>
      <c r="J1767" s="32">
        <v>271.73913043478262</v>
      </c>
      <c r="K1767" s="34">
        <f ca="1">IF(ROW()&gt;计算结果!B$18+1,SUM(OFFSET(I1767,0,0,-计算结果!B$18,1))/SUM(OFFSET(J1767,0,0,-计算结果!B$18,1)),SUM(OFFSET(I1767,0,0,-ROW(),1))/SUM(OFFSET(J1767,0,0,-ROW(),1)))</f>
        <v>1.2901091707783039</v>
      </c>
      <c r="L1767" s="35" t="str">
        <f ca="1">(IF(K1767&gt;计算结果!B$19,"卖",IF(K1767&lt;计算结果!B$20,"买",'000300'!L1766)))</f>
        <v>买</v>
      </c>
      <c r="M1767" s="4" t="str">
        <f t="shared" ca="1" si="82"/>
        <v/>
      </c>
      <c r="N1767" s="3">
        <f ca="1">IF(L1766="买",E1767/E1766-1,0)-IF(M1767=1,计算结果!B$17,0)</f>
        <v>3.8942749101320562E-3</v>
      </c>
      <c r="O1767" s="2">
        <f t="shared" ca="1" si="83"/>
        <v>2.725364422744454</v>
      </c>
      <c r="P1767" s="3">
        <f ca="1">1-O1767/MAX(O$2:O1767)</f>
        <v>0.56093888246103663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2">
        <v>498.00000000000006</v>
      </c>
      <c r="J1768" s="32">
        <v>415.00000000000006</v>
      </c>
      <c r="K1768" s="34">
        <f ca="1">IF(ROW()&gt;计算结果!B$18+1,SUM(OFFSET(I1768,0,0,-计算结果!B$18,1))/SUM(OFFSET(J1768,0,0,-计算结果!B$18,1)),SUM(OFFSET(I1768,0,0,-ROW(),1))/SUM(OFFSET(J1768,0,0,-ROW(),1)))</f>
        <v>1.326784189251333</v>
      </c>
      <c r="L1768" s="35" t="str">
        <f ca="1">(IF(K1768&gt;计算结果!B$19,"卖",IF(K1768&lt;计算结果!B$20,"买",'000300'!L1767)))</f>
        <v>买</v>
      </c>
      <c r="M1768" s="4" t="str">
        <f t="shared" ca="1" si="82"/>
        <v/>
      </c>
      <c r="N1768" s="3">
        <f ca="1">IF(L1767="买",E1768/E1767-1,0)-IF(M1768=1,计算结果!B$17,0)</f>
        <v>-2.484062857253555E-3</v>
      </c>
      <c r="O1768" s="2">
        <f t="shared" ca="1" si="83"/>
        <v>2.7185944462094342</v>
      </c>
      <c r="P1768" s="3">
        <f ca="1">1-O1768/MAX(O$2:O1768)</f>
        <v>0.5620295378751794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2">
        <v>137.84337349397592</v>
      </c>
      <c r="J1769" s="32">
        <v>810.84337349397595</v>
      </c>
      <c r="K1769" s="34">
        <f ca="1">IF(ROW()&gt;计算结果!B$18+1,SUM(OFFSET(I1769,0,0,-计算结果!B$18,1))/SUM(OFFSET(J1769,0,0,-计算结果!B$18,1)),SUM(OFFSET(I1769,0,0,-ROW(),1))/SUM(OFFSET(J1769,0,0,-ROW(),1)))</f>
        <v>1.2399550590865682</v>
      </c>
      <c r="L1769" s="35" t="str">
        <f ca="1">(IF(K1769&gt;计算结果!B$19,"卖",IF(K1769&lt;计算结果!B$20,"买",'000300'!L1768)))</f>
        <v>买</v>
      </c>
      <c r="M1769" s="4" t="str">
        <f t="shared" ca="1" si="82"/>
        <v/>
      </c>
      <c r="N1769" s="3">
        <f ca="1">IF(L1768="买",E1769/E1768-1,0)-IF(M1769=1,计算结果!B$17,0)</f>
        <v>-1.2493978337554945E-2</v>
      </c>
      <c r="O1769" s="2">
        <f t="shared" ca="1" si="83"/>
        <v>2.6846283860898965</v>
      </c>
      <c r="P1769" s="3">
        <f ca="1">1-O1769/MAX(O$2:O1769)</f>
        <v>0.56750153134145576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2">
        <v>913.99737876802101</v>
      </c>
      <c r="J1770" s="32">
        <v>28.997378768021008</v>
      </c>
      <c r="K1770" s="34">
        <f ca="1">IF(ROW()&gt;计算结果!B$18+1,SUM(OFFSET(I1770,0,0,-计算结果!B$18,1))/SUM(OFFSET(J1770,0,0,-计算结果!B$18,1)),SUM(OFFSET(I1770,0,0,-ROW(),1))/SUM(OFFSET(J1770,0,0,-ROW(),1)))</f>
        <v>1.246716629245554</v>
      </c>
      <c r="L1770" s="35" t="str">
        <f ca="1">(IF(K1770&gt;计算结果!B$19,"卖",IF(K1770&lt;计算结果!B$20,"买",'000300'!L1769)))</f>
        <v>买</v>
      </c>
      <c r="M1770" s="4" t="str">
        <f t="shared" ca="1" si="82"/>
        <v/>
      </c>
      <c r="N1770" s="3">
        <f ca="1">IF(L1769="买",E1770/E1769-1,0)-IF(M1770=1,计算结果!B$17,0)</f>
        <v>2.2829559223881413E-2</v>
      </c>
      <c r="O1770" s="2">
        <f t="shared" ca="1" si="83"/>
        <v>2.745917268824249</v>
      </c>
      <c r="P1770" s="3">
        <f ca="1">1-O1770/MAX(O$2:O1770)</f>
        <v>0.5576277819369776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2">
        <v>357.17647058823536</v>
      </c>
      <c r="J1771" s="32">
        <v>541.17647058823536</v>
      </c>
      <c r="K1771" s="34">
        <f ca="1">IF(ROW()&gt;计算结果!B$18+1,SUM(OFFSET(I1771,0,0,-计算结果!B$18,1))/SUM(OFFSET(J1771,0,0,-计算结果!B$18,1)),SUM(OFFSET(I1771,0,0,-ROW(),1))/SUM(OFFSET(J1771,0,0,-ROW(),1)))</f>
        <v>1.2208375864799415</v>
      </c>
      <c r="L1771" s="35" t="str">
        <f ca="1">(IF(K1771&gt;计算结果!B$19,"卖",IF(K1771&lt;计算结果!B$20,"买",'000300'!L1770)))</f>
        <v>买</v>
      </c>
      <c r="M1771" s="4" t="str">
        <f t="shared" ca="1" si="82"/>
        <v/>
      </c>
      <c r="N1771" s="3">
        <f ca="1">IF(L1770="买",E1771/E1770-1,0)-IF(M1771=1,计算结果!B$17,0)</f>
        <v>-1.4808204899400268E-3</v>
      </c>
      <c r="O1771" s="2">
        <f t="shared" ca="1" si="83"/>
        <v>2.7418510582688937</v>
      </c>
      <c r="P1771" s="3">
        <f ca="1">1-O1771/MAX(O$2:O1771)</f>
        <v>0.55828285578166548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2">
        <v>710.06896551724139</v>
      </c>
      <c r="J1772" s="32">
        <v>182.06896551724139</v>
      </c>
      <c r="K1772" s="34">
        <f ca="1">IF(ROW()&gt;计算结果!B$18+1,SUM(OFFSET(I1772,0,0,-计算结果!B$18,1))/SUM(OFFSET(J1772,0,0,-计算结果!B$18,1)),SUM(OFFSET(I1772,0,0,-ROW(),1))/SUM(OFFSET(J1772,0,0,-ROW(),1)))</f>
        <v>1.292353004601978</v>
      </c>
      <c r="L1772" s="35" t="str">
        <f ca="1">(IF(K1772&gt;计算结果!B$19,"卖",IF(K1772&lt;计算结果!B$20,"买",'000300'!L1771)))</f>
        <v>买</v>
      </c>
      <c r="M1772" s="4" t="str">
        <f t="shared" ca="1" si="82"/>
        <v/>
      </c>
      <c r="N1772" s="3">
        <f ca="1">IF(L1771="买",E1772/E1771-1,0)-IF(M1772=1,计算结果!B$17,0)</f>
        <v>1.1856428587937229E-2</v>
      </c>
      <c r="O1772" s="2">
        <f t="shared" ca="1" si="83"/>
        <v>2.7743596195400189</v>
      </c>
      <c r="P1772" s="3">
        <f ca="1">1-O1772/MAX(O$2:O1772)</f>
        <v>0.5530456680051733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2">
        <v>292.90909090909088</v>
      </c>
      <c r="J1773" s="32">
        <v>650.90909090909088</v>
      </c>
      <c r="K1773" s="34">
        <f ca="1">IF(ROW()&gt;计算结果!B$18+1,SUM(OFFSET(I1773,0,0,-计算结果!B$18,1))/SUM(OFFSET(J1773,0,0,-计算结果!B$18,1)),SUM(OFFSET(I1773,0,0,-ROW(),1))/SUM(OFFSET(J1773,0,0,-ROW(),1)))</f>
        <v>1.2219038753907989</v>
      </c>
      <c r="L1773" s="35" t="str">
        <f ca="1">(IF(K1773&gt;计算结果!B$19,"卖",IF(K1773&lt;计算结果!B$20,"买",'000300'!L1772)))</f>
        <v>买</v>
      </c>
      <c r="M1773" s="4" t="str">
        <f t="shared" ca="1" si="82"/>
        <v/>
      </c>
      <c r="N1773" s="3">
        <f ca="1">IF(L1772="买",E1773/E1772-1,0)-IF(M1773=1,计算结果!B$17,0)</f>
        <v>-7.9182592011695085E-3</v>
      </c>
      <c r="O1773" s="2">
        <f t="shared" ca="1" si="83"/>
        <v>2.7523915209552428</v>
      </c>
      <c r="P1773" s="3">
        <f ca="1">1-O1773/MAX(O$2:O1773)</f>
        <v>0.55658476825699399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2">
        <v>334.88888888888897</v>
      </c>
      <c r="J1774" s="32">
        <v>608.88888888888891</v>
      </c>
      <c r="K1774" s="34">
        <f ca="1">IF(ROW()&gt;计算结果!B$18+1,SUM(OFFSET(I1774,0,0,-计算结果!B$18,1))/SUM(OFFSET(J1774,0,0,-计算结果!B$18,1)),SUM(OFFSET(I1774,0,0,-ROW(),1))/SUM(OFFSET(J1774,0,0,-ROW(),1)))</f>
        <v>1.1911126658100484</v>
      </c>
      <c r="L1774" s="35" t="str">
        <f ca="1">(IF(K1774&gt;计算结果!B$19,"卖",IF(K1774&lt;计算结果!B$20,"买",'000300'!L1773)))</f>
        <v>买</v>
      </c>
      <c r="M1774" s="4" t="str">
        <f t="shared" ca="1" si="82"/>
        <v/>
      </c>
      <c r="N1774" s="3">
        <f ca="1">IF(L1773="买",E1774/E1773-1,0)-IF(M1774=1,计算结果!B$17,0)</f>
        <v>-4.4895703826497435E-4</v>
      </c>
      <c r="O1774" s="2">
        <f t="shared" ca="1" si="83"/>
        <v>2.7511558154098492</v>
      </c>
      <c r="P1774" s="3">
        <f ca="1">1-O1774/MAX(O$2:O1774)</f>
        <v>0.55678384264615888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2">
        <v>768.00783289817241</v>
      </c>
      <c r="J1775" s="32">
        <v>159.00783289817241</v>
      </c>
      <c r="K1775" s="34">
        <f ca="1">IF(ROW()&gt;计算结果!B$18+1,SUM(OFFSET(I1775,0,0,-计算结果!B$18,1))/SUM(OFFSET(J1775,0,0,-计算结果!B$18,1)),SUM(OFFSET(I1775,0,0,-ROW(),1))/SUM(OFFSET(J1775,0,0,-ROW(),1)))</f>
        <v>1.2083195718356567</v>
      </c>
      <c r="L1775" s="35" t="str">
        <f ca="1">(IF(K1775&gt;计算结果!B$19,"卖",IF(K1775&lt;计算结果!B$20,"买",'000300'!L1774)))</f>
        <v>买</v>
      </c>
      <c r="M1775" s="4" t="str">
        <f t="shared" ca="1" si="82"/>
        <v/>
      </c>
      <c r="N1775" s="3">
        <f ca="1">IF(L1774="买",E1775/E1774-1,0)-IF(M1775=1,计算结果!B$17,0)</f>
        <v>8.1078902210089954E-3</v>
      </c>
      <c r="O1775" s="2">
        <f t="shared" ca="1" si="83"/>
        <v>2.7734618847420829</v>
      </c>
      <c r="P1775" s="3">
        <f ca="1">1-O1775/MAX(O$2:O1775)</f>
        <v>0.55319029469815639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2">
        <v>369.75000000000006</v>
      </c>
      <c r="J1776" s="32">
        <v>543.75</v>
      </c>
      <c r="K1776" s="34">
        <f ca="1">IF(ROW()&gt;计算结果!B$18+1,SUM(OFFSET(I1776,0,0,-计算结果!B$18,1))/SUM(OFFSET(J1776,0,0,-计算结果!B$18,1)),SUM(OFFSET(I1776,0,0,-ROW(),1))/SUM(OFFSET(J1776,0,0,-ROW(),1)))</f>
        <v>1.1789796090542655</v>
      </c>
      <c r="L1776" s="35" t="str">
        <f ca="1">(IF(K1776&gt;计算结果!B$19,"卖",IF(K1776&lt;计算结果!B$20,"买",'000300'!L1775)))</f>
        <v>买</v>
      </c>
      <c r="M1776" s="4" t="str">
        <f t="shared" ca="1" si="82"/>
        <v/>
      </c>
      <c r="N1776" s="3">
        <f ca="1">IF(L1775="买",E1776/E1775-1,0)-IF(M1776=1,计算结果!B$17,0)</f>
        <v>2.0944481890639022E-3</v>
      </c>
      <c r="O1776" s="2">
        <f t="shared" ca="1" si="83"/>
        <v>2.7792707569640185</v>
      </c>
      <c r="P1776" s="3">
        <f ca="1">1-O1776/MAX(O$2:O1776)</f>
        <v>0.55225447492003088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2">
        <v>259.33333333333337</v>
      </c>
      <c r="J1777" s="32">
        <v>648.33333333333337</v>
      </c>
      <c r="K1777" s="34">
        <f ca="1">IF(ROW()&gt;计算结果!B$18+1,SUM(OFFSET(I1777,0,0,-计算结果!B$18,1))/SUM(OFFSET(J1777,0,0,-计算结果!B$18,1)),SUM(OFFSET(I1777,0,0,-ROW(),1))/SUM(OFFSET(J1777,0,0,-ROW(),1)))</f>
        <v>1.1658161714522817</v>
      </c>
      <c r="L1777" s="35" t="str">
        <f ca="1">(IF(K1777&gt;计算结果!B$19,"卖",IF(K1777&lt;计算结果!B$20,"买",'000300'!L1776)))</f>
        <v>买</v>
      </c>
      <c r="M1777" s="4" t="str">
        <f t="shared" ca="1" si="82"/>
        <v/>
      </c>
      <c r="N1777" s="3">
        <f ca="1">IF(L1776="买",E1777/E1776-1,0)-IF(M1777=1,计算结果!B$17,0)</f>
        <v>-2.0254684608339568E-3</v>
      </c>
      <c r="O1777" s="2">
        <f t="shared" ca="1" si="83"/>
        <v>2.7736414317016695</v>
      </c>
      <c r="P1777" s="3">
        <f ca="1">1-O1777/MAX(O$2:O1777)</f>
        <v>0.55316136935955984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2">
        <v>732.68965517241384</v>
      </c>
      <c r="J1778" s="32">
        <v>220.68965517241384</v>
      </c>
      <c r="K1778" s="34">
        <f ca="1">IF(ROW()&gt;计算结果!B$18+1,SUM(OFFSET(I1778,0,0,-计算结果!B$18,1))/SUM(OFFSET(J1778,0,0,-计算结果!B$18,1)),SUM(OFFSET(I1778,0,0,-ROW(),1))/SUM(OFFSET(J1778,0,0,-ROW(),1)))</f>
        <v>1.1484640467227287</v>
      </c>
      <c r="L1778" s="35" t="str">
        <f ca="1">(IF(K1778&gt;计算结果!B$19,"卖",IF(K1778&lt;计算结果!B$20,"买",'000300'!L1777)))</f>
        <v>买</v>
      </c>
      <c r="M1778" s="4" t="str">
        <f t="shared" ca="1" si="82"/>
        <v/>
      </c>
      <c r="N1778" s="3">
        <f ca="1">IF(L1777="买",E1778/E1777-1,0)-IF(M1778=1,计算结果!B$17,0)</f>
        <v>2.1830353063027275E-2</v>
      </c>
      <c r="O1778" s="2">
        <f t="shared" ca="1" si="83"/>
        <v>2.8341910034259574</v>
      </c>
      <c r="P1778" s="3">
        <f ca="1">1-O1778/MAX(O$2:O1778)</f>
        <v>0.54340672429047943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2">
        <v>484.444444444444</v>
      </c>
      <c r="J1779" s="32">
        <v>444.444444444444</v>
      </c>
      <c r="K1779" s="34">
        <f ca="1">IF(ROW()&gt;计算结果!B$18+1,SUM(OFFSET(I1779,0,0,-计算结果!B$18,1))/SUM(OFFSET(J1779,0,0,-计算结果!B$18,1)),SUM(OFFSET(I1779,0,0,-ROW(),1))/SUM(OFFSET(J1779,0,0,-ROW(),1)))</f>
        <v>1.1608231195128671</v>
      </c>
      <c r="L1779" s="35" t="str">
        <f ca="1">(IF(K1779&gt;计算结果!B$19,"卖",IF(K1779&lt;计算结果!B$20,"买",'000300'!L1778)))</f>
        <v>买</v>
      </c>
      <c r="M1779" s="4" t="str">
        <f t="shared" ca="1" si="82"/>
        <v/>
      </c>
      <c r="N1779" s="3">
        <f ca="1">IF(L1778="买",E1779/E1778-1,0)-IF(M1779=1,计算结果!B$17,0)</f>
        <v>2.9923718739404137E-3</v>
      </c>
      <c r="O1779" s="2">
        <f t="shared" ca="1" si="83"/>
        <v>2.8426719568699843</v>
      </c>
      <c r="P1779" s="3">
        <f ca="1">1-O1779/MAX(O$2:O1779)</f>
        <v>0.54204042741441594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2">
        <v>626.98245614035079</v>
      </c>
      <c r="J1780" s="32">
        <v>292.98245614035079</v>
      </c>
      <c r="K1780" s="34">
        <f ca="1">IF(ROW()&gt;计算结果!B$18+1,SUM(OFFSET(I1780,0,0,-计算结果!B$18,1))/SUM(OFFSET(J1780,0,0,-计算结果!B$18,1)),SUM(OFFSET(I1780,0,0,-ROW(),1))/SUM(OFFSET(J1780,0,0,-ROW(),1)))</f>
        <v>1.1922611644901913</v>
      </c>
      <c r="L1780" s="35" t="str">
        <f ca="1">(IF(K1780&gt;计算结果!B$19,"卖",IF(K1780&lt;计算结果!B$20,"买",'000300'!L1779)))</f>
        <v>买</v>
      </c>
      <c r="M1780" s="4" t="str">
        <f t="shared" ca="1" si="82"/>
        <v/>
      </c>
      <c r="N1780" s="3">
        <f ca="1">IF(L1779="买",E1780/E1779-1,0)-IF(M1780=1,计算结果!B$17,0)</f>
        <v>9.0506479610035218E-3</v>
      </c>
      <c r="O1780" s="2">
        <f t="shared" ca="1" si="83"/>
        <v>2.8683999800202313</v>
      </c>
      <c r="P1780" s="3">
        <f ca="1">1-O1780/MAX(O$2:O1780)</f>
        <v>0.53789559654257224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2">
        <v>534.61538461538464</v>
      </c>
      <c r="J1781" s="32">
        <v>384.61538461538464</v>
      </c>
      <c r="K1781" s="34">
        <f ca="1">IF(ROW()&gt;计算结果!B$18+1,SUM(OFFSET(I1781,0,0,-计算结果!B$18,1))/SUM(OFFSET(J1781,0,0,-计算结果!B$18,1)),SUM(OFFSET(I1781,0,0,-ROW(),1))/SUM(OFFSET(J1781,0,0,-ROW(),1)))</f>
        <v>1.2013517982469757</v>
      </c>
      <c r="L1781" s="35" t="str">
        <f ca="1">(IF(K1781&gt;计算结果!B$19,"卖",IF(K1781&lt;计算结果!B$20,"买",'000300'!L1780)))</f>
        <v>买</v>
      </c>
      <c r="M1781" s="4" t="str">
        <f t="shared" ca="1" si="82"/>
        <v/>
      </c>
      <c r="N1781" s="3">
        <f ca="1">IF(L1780="买",E1781/E1780-1,0)-IF(M1781=1,计算结果!B$17,0)</f>
        <v>6.9958908346468007E-4</v>
      </c>
      <c r="O1781" s="2">
        <f t="shared" ca="1" si="83"/>
        <v>2.8704066813332636</v>
      </c>
      <c r="P1781" s="3">
        <f ca="1">1-O1781/MAX(O$2:O1781)</f>
        <v>0.53757231334649247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2">
        <v>436.90909090909099</v>
      </c>
      <c r="J1782" s="32">
        <v>490.90909090909099</v>
      </c>
      <c r="K1782" s="34">
        <f ca="1">IF(ROW()&gt;计算结果!B$18+1,SUM(OFFSET(I1782,0,0,-计算结果!B$18,1))/SUM(OFFSET(J1782,0,0,-计算结果!B$18,1)),SUM(OFFSET(I1782,0,0,-ROW(),1))/SUM(OFFSET(J1782,0,0,-ROW(),1)))</f>
        <v>1.1631965827422555</v>
      </c>
      <c r="L1782" s="35" t="str">
        <f ca="1">(IF(K1782&gt;计算结果!B$19,"卖",IF(K1782&lt;计算结果!B$20,"买",'000300'!L1781)))</f>
        <v>买</v>
      </c>
      <c r="M1782" s="4" t="str">
        <f t="shared" ca="1" si="82"/>
        <v/>
      </c>
      <c r="N1782" s="3">
        <f ca="1">IF(L1781="买",E1782/E1781-1,0)-IF(M1782=1,计算结果!B$17,0)</f>
        <v>-3.1864242138806009E-3</v>
      </c>
      <c r="O1782" s="2">
        <f t="shared" ca="1" si="83"/>
        <v>2.8612603479801786</v>
      </c>
      <c r="P1782" s="3">
        <f ca="1">1-O1782/MAX(O$2:O1782)</f>
        <v>0.53904580412441394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2">
        <v>124.58823529411764</v>
      </c>
      <c r="J1783" s="32">
        <v>830.58823529411768</v>
      </c>
      <c r="K1783" s="34">
        <f ca="1">IF(ROW()&gt;计算结果!B$18+1,SUM(OFFSET(I1783,0,0,-计算结果!B$18,1))/SUM(OFFSET(J1783,0,0,-计算结果!B$18,1)),SUM(OFFSET(I1783,0,0,-ROW(),1))/SUM(OFFSET(J1783,0,0,-ROW(),1)))</f>
        <v>1.0864700070763929</v>
      </c>
      <c r="L1783" s="35" t="str">
        <f ca="1">(IF(K1783&gt;计算结果!B$19,"卖",IF(K1783&lt;计算结果!B$20,"买",'000300'!L1782)))</f>
        <v>买</v>
      </c>
      <c r="M1783" s="4" t="str">
        <f t="shared" ca="1" si="82"/>
        <v/>
      </c>
      <c r="N1783" s="3">
        <f ca="1">IF(L1782="买",E1783/E1782-1,0)-IF(M1783=1,计算结果!B$17,0)</f>
        <v>-1.905046657217091E-2</v>
      </c>
      <c r="O1783" s="2">
        <f t="shared" ca="1" si="83"/>
        <v>2.8067520033667042</v>
      </c>
      <c r="P1783" s="3">
        <f ca="1">1-O1783/MAX(O$2:O1783)</f>
        <v>0.54782719662424384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2">
        <v>493.00000000000023</v>
      </c>
      <c r="J1784" s="32">
        <v>425.00000000000023</v>
      </c>
      <c r="K1784" s="34">
        <f ca="1">IF(ROW()&gt;计算结果!B$18+1,SUM(OFFSET(I1784,0,0,-计算结果!B$18,1))/SUM(OFFSET(J1784,0,0,-计算结果!B$18,1)),SUM(OFFSET(I1784,0,0,-ROW(),1))/SUM(OFFSET(J1784,0,0,-ROW(),1)))</f>
        <v>1.0877918022022863</v>
      </c>
      <c r="L1784" s="35" t="str">
        <f ca="1">(IF(K1784&gt;计算结果!B$19,"卖",IF(K1784&lt;计算结果!B$20,"买",'000300'!L1783)))</f>
        <v>买</v>
      </c>
      <c r="M1784" s="4" t="str">
        <f t="shared" ca="1" si="82"/>
        <v/>
      </c>
      <c r="N1784" s="3">
        <f ca="1">IF(L1783="买",E1784/E1783-1,0)-IF(M1784=1,计算结果!B$17,0)</f>
        <v>-1.1288762789229967E-4</v>
      </c>
      <c r="O1784" s="2">
        <f t="shared" ca="1" si="83"/>
        <v>2.8064351557909619</v>
      </c>
      <c r="P1784" s="3">
        <f ca="1">1-O1784/MAX(O$2:O1784)</f>
        <v>0.54787824133941432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2">
        <v>267.93103448275861</v>
      </c>
      <c r="J1785" s="32">
        <v>637.93103448275861</v>
      </c>
      <c r="K1785" s="34">
        <f ca="1">IF(ROW()&gt;计算结果!B$18+1,SUM(OFFSET(I1785,0,0,-计算结果!B$18,1))/SUM(OFFSET(J1785,0,0,-计算结果!B$18,1)),SUM(OFFSET(I1785,0,0,-ROW(),1))/SUM(OFFSET(J1785,0,0,-ROW(),1)))</f>
        <v>1.0357298000647246</v>
      </c>
      <c r="L1785" s="35" t="str">
        <f ca="1">(IF(K1785&gt;计算结果!B$19,"卖",IF(K1785&lt;计算结果!B$20,"买",'000300'!L1784)))</f>
        <v>买</v>
      </c>
      <c r="M1785" s="4" t="str">
        <f t="shared" ca="1" si="82"/>
        <v/>
      </c>
      <c r="N1785" s="3">
        <f ca="1">IF(L1784="买",E1785/E1784-1,0)-IF(M1785=1,计算结果!B$17,0)</f>
        <v>-7.6358285570202744E-3</v>
      </c>
      <c r="O1785" s="2">
        <f t="shared" ca="1" si="83"/>
        <v>2.7850056980849476</v>
      </c>
      <c r="P1785" s="3">
        <f ca="1">1-O1785/MAX(O$2:O1785)</f>
        <v>0.55133056557544502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2">
        <v>364.00000000000006</v>
      </c>
      <c r="J1786" s="32">
        <v>560</v>
      </c>
      <c r="K1786" s="34">
        <f ca="1">IF(ROW()&gt;计算结果!B$18+1,SUM(OFFSET(I1786,0,0,-计算结果!B$18,1))/SUM(OFFSET(J1786,0,0,-计算结果!B$18,1)),SUM(OFFSET(I1786,0,0,-ROW(),1))/SUM(OFFSET(J1786,0,0,-ROW(),1)))</f>
        <v>1.027882982605653</v>
      </c>
      <c r="L1786" s="35" t="str">
        <f ca="1">(IF(K1786&gt;计算结果!B$19,"卖",IF(K1786&lt;计算结果!B$20,"买",'000300'!L1785)))</f>
        <v>买</v>
      </c>
      <c r="M1786" s="4" t="str">
        <f t="shared" ca="1" si="82"/>
        <v/>
      </c>
      <c r="N1786" s="3">
        <f ca="1">IF(L1785="买",E1786/E1785-1,0)-IF(M1786=1,计算结果!B$17,0)</f>
        <v>-8.111736419762372E-3</v>
      </c>
      <c r="O1786" s="2">
        <f t="shared" ca="1" si="83"/>
        <v>2.7624144659345462</v>
      </c>
      <c r="P1786" s="3">
        <f ca="1">1-O1786/MAX(O$2:O1786)</f>
        <v>0.55497005376710096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2">
        <v>353.48717948717945</v>
      </c>
      <c r="J1787" s="32">
        <v>579.48717948717945</v>
      </c>
      <c r="K1787" s="34">
        <f ca="1">IF(ROW()&gt;计算结果!B$18+1,SUM(OFFSET(I1787,0,0,-计算结果!B$18,1))/SUM(OFFSET(J1787,0,0,-计算结果!B$18,1)),SUM(OFFSET(I1787,0,0,-ROW(),1))/SUM(OFFSET(J1787,0,0,-ROW(),1)))</f>
        <v>1.0287758570248069</v>
      </c>
      <c r="L1787" s="35" t="str">
        <f ca="1">(IF(K1787&gt;计算结果!B$19,"卖",IF(K1787&lt;计算结果!B$20,"买",'000300'!L1786)))</f>
        <v>买</v>
      </c>
      <c r="M1787" s="4" t="str">
        <f t="shared" ca="1" si="82"/>
        <v/>
      </c>
      <c r="N1787" s="3">
        <f ca="1">IF(L1786="买",E1787/E1786-1,0)-IF(M1787=1,计算结果!B$17,0)</f>
        <v>7.0349030597993689E-4</v>
      </c>
      <c r="O1787" s="2">
        <f t="shared" ca="1" si="83"/>
        <v>2.7643577977324298</v>
      </c>
      <c r="P1787" s="3">
        <f ca="1">1-O1787/MAX(O$2:O1787)</f>
        <v>0.55465697951405524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2">
        <v>170.35897435897434</v>
      </c>
      <c r="J1788" s="32">
        <v>774.35897435897436</v>
      </c>
      <c r="K1788" s="34">
        <f ca="1">IF(ROW()&gt;计算结果!B$18+1,SUM(OFFSET(I1788,0,0,-计算结果!B$18,1))/SUM(OFFSET(J1788,0,0,-计算结果!B$18,1)),SUM(OFFSET(I1788,0,0,-ROW(),1))/SUM(OFFSET(J1788,0,0,-ROW(),1)))</f>
        <v>1.0290459694641132</v>
      </c>
      <c r="L1788" s="35" t="str">
        <f ca="1">(IF(K1788&gt;计算结果!B$19,"卖",IF(K1788&lt;计算结果!B$20,"买",'000300'!L1787)))</f>
        <v>买</v>
      </c>
      <c r="M1788" s="4" t="str">
        <f t="shared" ca="1" si="82"/>
        <v/>
      </c>
      <c r="N1788" s="3">
        <f ca="1">IF(L1787="买",E1788/E1787-1,0)-IF(M1788=1,计算结果!B$17,0)</f>
        <v>-1.6321727535655972E-2</v>
      </c>
      <c r="O1788" s="2">
        <f t="shared" ca="1" si="83"/>
        <v>2.7192387029467753</v>
      </c>
      <c r="P1788" s="3">
        <f ca="1">1-O1788/MAX(O$2:O1788)</f>
        <v>0.56192574695433284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2">
        <v>865.02439024390253</v>
      </c>
      <c r="J1789" s="32">
        <v>94.024390243902531</v>
      </c>
      <c r="K1789" s="34">
        <f ca="1">IF(ROW()&gt;计算结果!B$18+1,SUM(OFFSET(I1789,0,0,-计算结果!B$18,1))/SUM(OFFSET(J1789,0,0,-计算结果!B$18,1)),SUM(OFFSET(I1789,0,0,-ROW(),1))/SUM(OFFSET(J1789,0,0,-ROW(),1)))</f>
        <v>1.0504551274189147</v>
      </c>
      <c r="L1789" s="35" t="str">
        <f ca="1">(IF(K1789&gt;计算结果!B$19,"卖",IF(K1789&lt;计算结果!B$20,"买",'000300'!L1788)))</f>
        <v>买</v>
      </c>
      <c r="M1789" s="4" t="str">
        <f t="shared" ca="1" si="82"/>
        <v/>
      </c>
      <c r="N1789" s="3">
        <f ca="1">IF(L1788="买",E1789/E1788-1,0)-IF(M1789=1,计算结果!B$17,0)</f>
        <v>1.526032664634025E-2</v>
      </c>
      <c r="O1789" s="2">
        <f t="shared" ca="1" si="83"/>
        <v>2.7607351737831136</v>
      </c>
      <c r="P1789" s="3">
        <f ca="1">1-O1789/MAX(O$2:O1789)</f>
        <v>0.55524059075750454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2">
        <v>140.70731707317071</v>
      </c>
      <c r="J1790" s="32">
        <v>781.70731707317077</v>
      </c>
      <c r="K1790" s="34">
        <f ca="1">IF(ROW()&gt;计算结果!B$18+1,SUM(OFFSET(I1790,0,0,-计算结果!B$18,1))/SUM(OFFSET(J1790,0,0,-计算结果!B$18,1)),SUM(OFFSET(I1790,0,0,-ROW(),1))/SUM(OFFSET(J1790,0,0,-ROW(),1)))</f>
        <v>0.98226789136771642</v>
      </c>
      <c r="L1790" s="35" t="str">
        <f ca="1">(IF(K1790&gt;计算结果!B$19,"卖",IF(K1790&lt;计算结果!B$20,"买",'000300'!L1789)))</f>
        <v>买</v>
      </c>
      <c r="M1790" s="4" t="str">
        <f t="shared" ca="1" si="82"/>
        <v/>
      </c>
      <c r="N1790" s="3">
        <f ca="1">IF(L1789="买",E1790/E1789-1,0)-IF(M1790=1,计算结果!B$17,0)</f>
        <v>-1.5287267496576051E-2</v>
      </c>
      <c r="O1790" s="2">
        <f t="shared" ca="1" si="83"/>
        <v>2.7185310766942847</v>
      </c>
      <c r="P1790" s="3">
        <f ca="1">1-O1790/MAX(O$2:O1790)</f>
        <v>0.56203974681821367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2">
        <v>414.74999999999994</v>
      </c>
      <c r="J1791" s="32">
        <v>493.74999999999994</v>
      </c>
      <c r="K1791" s="34">
        <f ca="1">IF(ROW()&gt;计算结果!B$18+1,SUM(OFFSET(I1791,0,0,-计算结果!B$18,1))/SUM(OFFSET(J1791,0,0,-计算结果!B$18,1)),SUM(OFFSET(I1791,0,0,-ROW(),1))/SUM(OFFSET(J1791,0,0,-ROW(),1)))</f>
        <v>0.98406721293781418</v>
      </c>
      <c r="L1791" s="35" t="str">
        <f ca="1">(IF(K1791&gt;计算结果!B$19,"卖",IF(K1791&lt;计算结果!B$20,"买",'000300'!L1790)))</f>
        <v>买</v>
      </c>
      <c r="M1791" s="4" t="str">
        <f t="shared" ca="1" si="82"/>
        <v/>
      </c>
      <c r="N1791" s="3">
        <f ca="1">IF(L1790="买",E1791/E1790-1,0)-IF(M1791=1,计算结果!B$17,0)</f>
        <v>5.1476701450672291E-3</v>
      </c>
      <c r="O1791" s="2">
        <f t="shared" ca="1" si="83"/>
        <v>2.7325251779562212</v>
      </c>
      <c r="P1791" s="3">
        <f ca="1">1-O1791/MAX(O$2:O1791)</f>
        <v>0.55978527189818372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2">
        <v>856.95819935691316</v>
      </c>
      <c r="J1792" s="32">
        <v>82.958199356913155</v>
      </c>
      <c r="K1792" s="34">
        <f ca="1">IF(ROW()&gt;计算结果!B$18+1,SUM(OFFSET(I1792,0,0,-计算结果!B$18,1))/SUM(OFFSET(J1792,0,0,-计算结果!B$18,1)),SUM(OFFSET(I1792,0,0,-ROW(),1))/SUM(OFFSET(J1792,0,0,-ROW(),1)))</f>
        <v>1.0419462844406204</v>
      </c>
      <c r="L1792" s="35" t="str">
        <f ca="1">(IF(K1792&gt;计算结果!B$19,"卖",IF(K1792&lt;计算结果!B$20,"买",'000300'!L1791)))</f>
        <v>买</v>
      </c>
      <c r="M1792" s="4" t="str">
        <f t="shared" ca="1" si="82"/>
        <v/>
      </c>
      <c r="N1792" s="3">
        <f ca="1">IF(L1791="买",E1792/E1791-1,0)-IF(M1792=1,计算结果!B$17,0)</f>
        <v>1.5572639463828031E-2</v>
      </c>
      <c r="O1792" s="2">
        <f t="shared" ca="1" si="83"/>
        <v>2.775077807378366</v>
      </c>
      <c r="P1792" s="3">
        <f ca="1">1-O1792/MAX(O$2:O1792)</f>
        <v>0.55292996665078709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2">
        <v>297.81818181818181</v>
      </c>
      <c r="J1793" s="32">
        <v>661.81818181818176</v>
      </c>
      <c r="K1793" s="34">
        <f ca="1">IF(ROW()&gt;计算结果!B$18+1,SUM(OFFSET(I1793,0,0,-计算结果!B$18,1))/SUM(OFFSET(J1793,0,0,-计算结果!B$18,1)),SUM(OFFSET(I1793,0,0,-ROW(),1))/SUM(OFFSET(J1793,0,0,-ROW(),1)))</f>
        <v>1.0453900382725276</v>
      </c>
      <c r="L1793" s="35" t="str">
        <f ca="1">(IF(K1793&gt;计算结果!B$19,"卖",IF(K1793&lt;计算结果!B$20,"买",'000300'!L1792)))</f>
        <v>买</v>
      </c>
      <c r="M1793" s="4" t="str">
        <f t="shared" ca="1" si="82"/>
        <v/>
      </c>
      <c r="N1793" s="3">
        <f ca="1">IF(L1792="买",E1793/E1792-1,0)-IF(M1793=1,计算结果!B$17,0)</f>
        <v>-4.0532517354768816E-3</v>
      </c>
      <c r="O1793" s="2">
        <f t="shared" ca="1" si="83"/>
        <v>2.7638297184395264</v>
      </c>
      <c r="P1793" s="3">
        <f ca="1">1-O1793/MAX(O$2:O1793)</f>
        <v>0.55474205403933952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2">
        <v>236.41791044776122</v>
      </c>
      <c r="J1794" s="32">
        <v>716.41791044776119</v>
      </c>
      <c r="K1794" s="34">
        <f ca="1">IF(ROW()&gt;计算结果!B$18+1,SUM(OFFSET(I1794,0,0,-计算结果!B$18,1))/SUM(OFFSET(J1794,0,0,-计算结果!B$18,1)),SUM(OFFSET(I1794,0,0,-ROW(),1))/SUM(OFFSET(J1794,0,0,-ROW(),1)))</f>
        <v>0.98870938364161354</v>
      </c>
      <c r="L1794" s="35" t="str">
        <f ca="1">(IF(K1794&gt;计算结果!B$19,"卖",IF(K1794&lt;计算结果!B$20,"买",'000300'!L1793)))</f>
        <v>买</v>
      </c>
      <c r="M1794" s="4" t="str">
        <f t="shared" ca="1" si="82"/>
        <v/>
      </c>
      <c r="N1794" s="3">
        <f ca="1">IF(L1793="买",E1794/E1793-1,0)-IF(M1794=1,计算结果!B$17,0)</f>
        <v>-8.2579570249954326E-3</v>
      </c>
      <c r="O1794" s="2">
        <f t="shared" ca="1" si="83"/>
        <v>2.7410061314002476</v>
      </c>
      <c r="P1794" s="3">
        <f ca="1">1-O1794/MAX(O$2:O1794)</f>
        <v>0.55841897502212035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2">
        <v>195.65753424657535</v>
      </c>
      <c r="J1795" s="32">
        <v>724.65753424657532</v>
      </c>
      <c r="K1795" s="34">
        <f ca="1">IF(ROW()&gt;计算结果!B$18+1,SUM(OFFSET(I1795,0,0,-计算结果!B$18,1))/SUM(OFFSET(J1795,0,0,-计算结果!B$18,1)),SUM(OFFSET(I1795,0,0,-ROW(),1))/SUM(OFFSET(J1795,0,0,-ROW(),1)))</f>
        <v>0.93780215152743329</v>
      </c>
      <c r="L1795" s="35" t="str">
        <f ca="1">(IF(K1795&gt;计算结果!B$19,"卖",IF(K1795&lt;计算结果!B$20,"买",'000300'!L1794)))</f>
        <v>买</v>
      </c>
      <c r="M1795" s="4" t="str">
        <f t="shared" ca="1" si="82"/>
        <v/>
      </c>
      <c r="N1795" s="3">
        <f ca="1">IF(L1794="买",E1795/E1794-1,0)-IF(M1795=1,计算结果!B$17,0)</f>
        <v>-8.5386435270455863E-3</v>
      </c>
      <c r="O1795" s="2">
        <f t="shared" ca="1" si="83"/>
        <v>2.7176016571387747</v>
      </c>
      <c r="P1795" s="3">
        <f ca="1">1-O1795/MAX(O$2:O1795)</f>
        <v>0.5621894779827139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2">
        <v>759.1557093425605</v>
      </c>
      <c r="J1796" s="32">
        <v>195.1557093425605</v>
      </c>
      <c r="K1796" s="34">
        <f ca="1">IF(ROW()&gt;计算结果!B$18+1,SUM(OFFSET(I1796,0,0,-计算结果!B$18,1))/SUM(OFFSET(J1796,0,0,-计算结果!B$18,1)),SUM(OFFSET(I1796,0,0,-ROW(),1))/SUM(OFFSET(J1796,0,0,-ROW(),1)))</f>
        <v>0.95705178968082982</v>
      </c>
      <c r="L1796" s="35" t="str">
        <f ca="1">(IF(K1796&gt;计算结果!B$19,"卖",IF(K1796&lt;计算结果!B$20,"买",'000300'!L1795)))</f>
        <v>买</v>
      </c>
      <c r="M1796" s="4" t="str">
        <f t="shared" ref="M1796:M1859" ca="1" si="85">IF(L1795&lt;&gt;L1796,1,"")</f>
        <v/>
      </c>
      <c r="N1796" s="3">
        <f ca="1">IF(L1795="买",E1796/E1795-1,0)-IF(M1796=1,计算结果!B$17,0)</f>
        <v>1.6163382690140393E-2</v>
      </c>
      <c r="O1796" s="2">
        <f t="shared" ref="O1796:O1859" ca="1" si="86">IFERROR(O1795*(1+N1796),O1795)</f>
        <v>2.7615272927224686</v>
      </c>
      <c r="P1796" s="3">
        <f ca="1">1-O1796/MAX(O$2:O1796)</f>
        <v>0.55511297896957834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2">
        <v>844</v>
      </c>
      <c r="J1797" s="32">
        <v>100</v>
      </c>
      <c r="K1797" s="34">
        <f ca="1">IF(ROW()&gt;计算结果!B$18+1,SUM(OFFSET(I1797,0,0,-计算结果!B$18,1))/SUM(OFFSET(J1797,0,0,-计算结果!B$18,1)),SUM(OFFSET(I1797,0,0,-ROW(),1))/SUM(OFFSET(J1797,0,0,-ROW(),1)))</f>
        <v>0.96665813548385071</v>
      </c>
      <c r="L1797" s="35" t="str">
        <f ca="1">(IF(K1797&gt;计算结果!B$19,"卖",IF(K1797&lt;计算结果!B$20,"买",'000300'!L1796)))</f>
        <v>买</v>
      </c>
      <c r="M1797" s="4" t="str">
        <f t="shared" ca="1" si="85"/>
        <v/>
      </c>
      <c r="N1797" s="3">
        <f ca="1">IF(L1796="买",E1797/E1796-1,0)-IF(M1797=1,计算结果!B$17,0)</f>
        <v>1.3829555320133524E-2</v>
      </c>
      <c r="O1797" s="2">
        <f t="shared" ca="1" si="86"/>
        <v>2.7997179871852325</v>
      </c>
      <c r="P1797" s="3">
        <f ca="1">1-O1797/MAX(O$2:O1797)</f>
        <v>0.54896038930102864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2">
        <v>424.76470588235281</v>
      </c>
      <c r="J1798" s="32">
        <v>511.76470588235281</v>
      </c>
      <c r="K1798" s="34">
        <f ca="1">IF(ROW()&gt;计算结果!B$18+1,SUM(OFFSET(I1798,0,0,-计算结果!B$18,1))/SUM(OFFSET(J1798,0,0,-计算结果!B$18,1)),SUM(OFFSET(I1798,0,0,-ROW(),1))/SUM(OFFSET(J1798,0,0,-ROW(),1)))</f>
        <v>1.0005144079119319</v>
      </c>
      <c r="L1798" s="35" t="str">
        <f ca="1">(IF(K1798&gt;计算结果!B$19,"卖",IF(K1798&lt;计算结果!B$20,"买",'000300'!L1797)))</f>
        <v>买</v>
      </c>
      <c r="M1798" s="4" t="str">
        <f t="shared" ca="1" si="85"/>
        <v/>
      </c>
      <c r="N1798" s="3">
        <f ca="1">IF(L1797="买",E1798/E1797-1,0)-IF(M1798=1,计算结果!B$17,0)</f>
        <v>-3.2404700379122797E-3</v>
      </c>
      <c r="O1798" s="2">
        <f t="shared" ca="1" si="86"/>
        <v>2.7906455849331548</v>
      </c>
      <c r="P1798" s="3">
        <f ca="1">1-O1798/MAX(O$2:O1798)</f>
        <v>0.55042196964541024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2">
        <v>360.28571428571433</v>
      </c>
      <c r="J1799" s="32">
        <v>554.28571428571433</v>
      </c>
      <c r="K1799" s="34">
        <f ca="1">IF(ROW()&gt;计算结果!B$18+1,SUM(OFFSET(I1799,0,0,-计算结果!B$18,1))/SUM(OFFSET(J1799,0,0,-计算结果!B$18,1)),SUM(OFFSET(I1799,0,0,-ROW(),1))/SUM(OFFSET(J1799,0,0,-ROW(),1)))</f>
        <v>1.0135559645026455</v>
      </c>
      <c r="L1799" s="35" t="str">
        <f ca="1">(IF(K1799&gt;计算结果!B$19,"卖",IF(K1799&lt;计算结果!B$20,"买",'000300'!L1798)))</f>
        <v>买</v>
      </c>
      <c r="M1799" s="4" t="str">
        <f t="shared" ca="1" si="85"/>
        <v/>
      </c>
      <c r="N1799" s="3">
        <f ca="1">IF(L1798="买",E1799/E1798-1,0)-IF(M1799=1,计算结果!B$17,0)</f>
        <v>-3.8679009635691486E-3</v>
      </c>
      <c r="O1799" s="2">
        <f t="shared" ca="1" si="86"/>
        <v>2.7798516441862118</v>
      </c>
      <c r="P1799" s="3">
        <f ca="1">1-O1799/MAX(O$2:O1799)</f>
        <v>0.55216089294221837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2">
        <v>371.54545454545462</v>
      </c>
      <c r="J1800" s="32">
        <v>554.54545454545462</v>
      </c>
      <c r="K1800" s="34">
        <f ca="1">IF(ROW()&gt;计算结果!B$18+1,SUM(OFFSET(I1800,0,0,-计算结果!B$18,1))/SUM(OFFSET(J1800,0,0,-计算结果!B$18,1)),SUM(OFFSET(I1800,0,0,-ROW(),1))/SUM(OFFSET(J1800,0,0,-ROW(),1)))</f>
        <v>0.96907841811691209</v>
      </c>
      <c r="L1800" s="35" t="str">
        <f ca="1">(IF(K1800&gt;计算结果!B$19,"卖",IF(K1800&lt;计算结果!B$20,"买",'000300'!L1799)))</f>
        <v>买</v>
      </c>
      <c r="M1800" s="4" t="str">
        <f t="shared" ca="1" si="85"/>
        <v/>
      </c>
      <c r="N1800" s="3">
        <f ca="1">IF(L1799="买",E1800/E1799-1,0)-IF(M1800=1,计算结果!B$17,0)</f>
        <v>3.6473609823550746E-4</v>
      </c>
      <c r="O1800" s="2">
        <f t="shared" ca="1" si="86"/>
        <v>2.7808655564285858</v>
      </c>
      <c r="P1800" s="3">
        <f ca="1">1-O1800/MAX(O$2:O1800)</f>
        <v>0.55199754985367289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2">
        <v>47.000000000000007</v>
      </c>
      <c r="J1801" s="32">
        <v>940</v>
      </c>
      <c r="K1801" s="34">
        <f ca="1">IF(ROW()&gt;计算结果!B$18+1,SUM(OFFSET(I1801,0,0,-计算结果!B$18,1))/SUM(OFFSET(J1801,0,0,-计算结果!B$18,1)),SUM(OFFSET(I1801,0,0,-ROW(),1))/SUM(OFFSET(J1801,0,0,-ROW(),1)))</f>
        <v>0.91097763036698709</v>
      </c>
      <c r="L1801" s="35" t="str">
        <f ca="1">(IF(K1801&gt;计算结果!B$19,"卖",IF(K1801&lt;计算结果!B$20,"买",'000300'!L1800)))</f>
        <v>买</v>
      </c>
      <c r="M1801" s="4" t="str">
        <f t="shared" ca="1" si="85"/>
        <v/>
      </c>
      <c r="N1801" s="3">
        <f ca="1">IF(L1800="买",E1801/E1800-1,0)-IF(M1801=1,计算结果!B$17,0)</f>
        <v>-2.8093429548043947E-2</v>
      </c>
      <c r="O1801" s="2">
        <f t="shared" ca="1" si="86"/>
        <v>2.7027415058364772</v>
      </c>
      <c r="P1801" s="3">
        <f ca="1">1-O1801/MAX(O$2:O1801)</f>
        <v>0.56458347512420981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2">
        <v>441.69230769230768</v>
      </c>
      <c r="J1802" s="32">
        <v>507.69230769230768</v>
      </c>
      <c r="K1802" s="34">
        <f ca="1">IF(ROW()&gt;计算结果!B$18+1,SUM(OFFSET(I1802,0,0,-计算结果!B$18,1))/SUM(OFFSET(J1802,0,0,-计算结果!B$18,1)),SUM(OFFSET(I1802,0,0,-ROW(),1))/SUM(OFFSET(J1802,0,0,-ROW(),1)))</f>
        <v>0.93867909180098952</v>
      </c>
      <c r="L1802" s="35" t="str">
        <f ca="1">(IF(K1802&gt;计算结果!B$19,"卖",IF(K1802&lt;计算结果!B$20,"买",'000300'!L1801)))</f>
        <v>买</v>
      </c>
      <c r="M1802" s="4" t="str">
        <f t="shared" ca="1" si="85"/>
        <v/>
      </c>
      <c r="N1802" s="3">
        <f ca="1">IF(L1801="买",E1802/E1801-1,0)-IF(M1802=1,计算结果!B$17,0)</f>
        <v>-7.4246882607931219E-5</v>
      </c>
      <c r="O1802" s="2">
        <f t="shared" ca="1" si="86"/>
        <v>2.7025408357051739</v>
      </c>
      <c r="P1802" s="3">
        <f ca="1">1-O1802/MAX(O$2:O1802)</f>
        <v>0.56461580344381779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2">
        <v>306</v>
      </c>
      <c r="J1803" s="32">
        <v>612</v>
      </c>
      <c r="K1803" s="34">
        <f ca="1">IF(ROW()&gt;计算结果!B$18+1,SUM(OFFSET(I1803,0,0,-计算结果!B$18,1))/SUM(OFFSET(J1803,0,0,-计算结果!B$18,1)),SUM(OFFSET(I1803,0,0,-ROW(),1))/SUM(OFFSET(J1803,0,0,-ROW(),1)))</f>
        <v>0.91935612375633391</v>
      </c>
      <c r="L1803" s="35" t="str">
        <f ca="1">(IF(K1803&gt;计算结果!B$19,"卖",IF(K1803&lt;计算结果!B$20,"买",'000300'!L1802)))</f>
        <v>买</v>
      </c>
      <c r="M1803" s="4" t="str">
        <f t="shared" ca="1" si="85"/>
        <v/>
      </c>
      <c r="N1803" s="3">
        <f ca="1">IF(L1802="买",E1803/E1802-1,0)-IF(M1803=1,计算结果!B$17,0)</f>
        <v>-5.6275499835867215E-4</v>
      </c>
      <c r="O1803" s="2">
        <f t="shared" ca="1" si="86"/>
        <v>2.7010199673416122</v>
      </c>
      <c r="P1803" s="3">
        <f ca="1">1-O1803/MAX(O$2:O1803)</f>
        <v>0.56486081807663613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2">
        <v>253.12698412698413</v>
      </c>
      <c r="J1804" s="32">
        <v>684.1269841269841</v>
      </c>
      <c r="K1804" s="34">
        <f ca="1">IF(ROW()&gt;计算结果!B$18+1,SUM(OFFSET(I1804,0,0,-计算结果!B$18,1))/SUM(OFFSET(J1804,0,0,-计算结果!B$18,1)),SUM(OFFSET(I1804,0,0,-ROW(),1))/SUM(OFFSET(J1804,0,0,-ROW(),1)))</f>
        <v>0.90907224696505284</v>
      </c>
      <c r="L1804" s="35" t="str">
        <f ca="1">(IF(K1804&gt;计算结果!B$19,"卖",IF(K1804&lt;计算结果!B$20,"买",'000300'!L1803)))</f>
        <v>买</v>
      </c>
      <c r="M1804" s="4" t="str">
        <f t="shared" ca="1" si="85"/>
        <v/>
      </c>
      <c r="N1804" s="3">
        <f ca="1">IF(L1803="买",E1804/E1803-1,0)-IF(M1804=1,计算结果!B$17,0)</f>
        <v>-5.9513568467975952E-3</v>
      </c>
      <c r="O1804" s="2">
        <f t="shared" ca="1" si="86"/>
        <v>2.6849452336656365</v>
      </c>
      <c r="P1804" s="3">
        <f ca="1">1-O1804/MAX(O$2:O1804)</f>
        <v>0.56745048662628572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2">
        <v>320.22222222222229</v>
      </c>
      <c r="J1805" s="32">
        <v>582.22222222222229</v>
      </c>
      <c r="K1805" s="34">
        <f ca="1">IF(ROW()&gt;计算结果!B$18+1,SUM(OFFSET(I1805,0,0,-计算结果!B$18,1))/SUM(OFFSET(J1805,0,0,-计算结果!B$18,1)),SUM(OFFSET(I1805,0,0,-ROW(),1))/SUM(OFFSET(J1805,0,0,-ROW(),1)))</f>
        <v>0.92826960012895021</v>
      </c>
      <c r="L1805" s="35" t="str">
        <f ca="1">(IF(K1805&gt;计算结果!B$19,"卖",IF(K1805&lt;计算结果!B$20,"买",'000300'!L1804)))</f>
        <v>买</v>
      </c>
      <c r="M1805" s="4" t="str">
        <f t="shared" ca="1" si="85"/>
        <v/>
      </c>
      <c r="N1805" s="3">
        <f ca="1">IF(L1804="买",E1805/E1804-1,0)-IF(M1805=1,计算结果!B$17,0)</f>
        <v>-7.0215327002808303E-3</v>
      </c>
      <c r="O1805" s="2">
        <f t="shared" ca="1" si="86"/>
        <v>2.6660928029089903</v>
      </c>
      <c r="P1805" s="3">
        <f ca="1">1-O1805/MAX(O$2:O1805)</f>
        <v>0.57048764717892975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2">
        <v>902.98717948717956</v>
      </c>
      <c r="J1806" s="32">
        <v>66.98717948717956</v>
      </c>
      <c r="K1806" s="34">
        <f ca="1">IF(ROW()&gt;计算结果!B$18+1,SUM(OFFSET(I1806,0,0,-计算结果!B$18,1))/SUM(OFFSET(J1806,0,0,-计算结果!B$18,1)),SUM(OFFSET(I1806,0,0,-ROW(),1))/SUM(OFFSET(J1806,0,0,-ROW(),1)))</f>
        <v>0.96756362276965269</v>
      </c>
      <c r="L1806" s="35" t="str">
        <f ca="1">(IF(K1806&gt;计算结果!B$19,"卖",IF(K1806&lt;计算结果!B$20,"买",'000300'!L1805)))</f>
        <v>买</v>
      </c>
      <c r="M1806" s="4" t="str">
        <f t="shared" ca="1" si="85"/>
        <v/>
      </c>
      <c r="N1806" s="3">
        <f ca="1">IF(L1805="买",E1806/E1805-1,0)-IF(M1806=1,计算结果!B$17,0)</f>
        <v>1.3441190335653497E-2</v>
      </c>
      <c r="O1806" s="2">
        <f t="shared" ca="1" si="86"/>
        <v>2.7019282637254061</v>
      </c>
      <c r="P1806" s="3">
        <f ca="1">1-O1806/MAX(O$2:O1806)</f>
        <v>0.56471448989314732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2">
        <v>224.57142857142858</v>
      </c>
      <c r="J1807" s="32">
        <v>748.57142857142856</v>
      </c>
      <c r="K1807" s="34">
        <f ca="1">IF(ROW()&gt;计算结果!B$18+1,SUM(OFFSET(I1807,0,0,-计算结果!B$18,1))/SUM(OFFSET(J1807,0,0,-计算结果!B$18,1)),SUM(OFFSET(I1807,0,0,-ROW(),1))/SUM(OFFSET(J1807,0,0,-ROW(),1)))</f>
        <v>0.95178003747990658</v>
      </c>
      <c r="L1807" s="35" t="str">
        <f ca="1">(IF(K1807&gt;计算结果!B$19,"卖",IF(K1807&lt;计算结果!B$20,"买",'000300'!L1806)))</f>
        <v>买</v>
      </c>
      <c r="M1807" s="4" t="str">
        <f t="shared" ca="1" si="85"/>
        <v/>
      </c>
      <c r="N1807" s="3">
        <f ca="1">IF(L1806="买",E1807/E1806-1,0)-IF(M1807=1,计算结果!B$17,0)</f>
        <v>-7.0673035578870946E-3</v>
      </c>
      <c r="O1807" s="2">
        <f t="shared" ca="1" si="86"/>
        <v>2.6828329164940237</v>
      </c>
      <c r="P1807" s="3">
        <f ca="1">1-O1807/MAX(O$2:O1807)</f>
        <v>0.56779078472742217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2">
        <v>954.99125874125878</v>
      </c>
      <c r="J1808" s="32">
        <v>39.991258741258775</v>
      </c>
      <c r="K1808" s="34">
        <f ca="1">IF(ROW()&gt;计算结果!B$18+1,SUM(OFFSET(I1808,0,0,-计算结果!B$18,1))/SUM(OFFSET(J1808,0,0,-计算结果!B$18,1)),SUM(OFFSET(I1808,0,0,-ROW(),1))/SUM(OFFSET(J1808,0,0,-ROW(),1)))</f>
        <v>1.0293742897496803</v>
      </c>
      <c r="L1808" s="35" t="str">
        <f ca="1">(IF(K1808&gt;计算结果!B$19,"卖",IF(K1808&lt;计算结果!B$20,"买",'000300'!L1807)))</f>
        <v>买</v>
      </c>
      <c r="M1808" s="4" t="str">
        <f t="shared" ca="1" si="85"/>
        <v/>
      </c>
      <c r="N1808" s="3">
        <f ca="1">IF(L1807="买",E1808/E1807-1,0)-IF(M1808=1,计算结果!B$17,0)</f>
        <v>1.5928005102000764E-2</v>
      </c>
      <c r="O1808" s="2">
        <f t="shared" ca="1" si="86"/>
        <v>2.725565092875756</v>
      </c>
      <c r="P1808" s="3">
        <f ca="1">1-O1808/MAX(O$2:O1808)</f>
        <v>0.56090655414142887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2">
        <v>218.11267605633802</v>
      </c>
      <c r="J1809" s="32">
        <v>752.11267605633805</v>
      </c>
      <c r="K1809" s="34">
        <f ca="1">IF(ROW()&gt;计算结果!B$18+1,SUM(OFFSET(I1809,0,0,-计算结果!B$18,1))/SUM(OFFSET(J1809,0,0,-计算结果!B$18,1)),SUM(OFFSET(I1809,0,0,-ROW(),1))/SUM(OFFSET(J1809,0,0,-ROW(),1)))</f>
        <v>1.0327596127159009</v>
      </c>
      <c r="L1809" s="35" t="str">
        <f ca="1">(IF(K1809&gt;计算结果!B$19,"卖",IF(K1809&lt;计算结果!B$20,"买",'000300'!L1808)))</f>
        <v>买</v>
      </c>
      <c r="M1809" s="4" t="str">
        <f t="shared" ca="1" si="85"/>
        <v/>
      </c>
      <c r="N1809" s="3">
        <f ca="1">IF(L1808="买",E1809/E1808-1,0)-IF(M1809=1,计算结果!B$17,0)</f>
        <v>-7.8352656705312773E-3</v>
      </c>
      <c r="O1809" s="2">
        <f t="shared" ca="1" si="86"/>
        <v>2.7042095662707482</v>
      </c>
      <c r="P1809" s="3">
        <f ca="1">1-O1809/MAX(O$2:O1809)</f>
        <v>0.56434696794391981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2">
        <v>501.16666666666669</v>
      </c>
      <c r="J1810" s="32">
        <v>404.16666666666669</v>
      </c>
      <c r="K1810" s="34">
        <f ca="1">IF(ROW()&gt;计算结果!B$18+1,SUM(OFFSET(I1810,0,0,-计算结果!B$18,1))/SUM(OFFSET(J1810,0,0,-计算结果!B$18,1)),SUM(OFFSET(I1810,0,0,-ROW(),1))/SUM(OFFSET(J1810,0,0,-ROW(),1)))</f>
        <v>1.0364647965936267</v>
      </c>
      <c r="L1810" s="35" t="str">
        <f ca="1">(IF(K1810&gt;计算结果!B$19,"卖",IF(K1810&lt;计算结果!B$20,"买",'000300'!L1809)))</f>
        <v>买</v>
      </c>
      <c r="M1810" s="4" t="str">
        <f t="shared" ca="1" si="85"/>
        <v/>
      </c>
      <c r="N1810" s="3">
        <f ca="1">IF(L1809="买",E1810/E1809-1,0)-IF(M1810=1,计算结果!B$17,0)</f>
        <v>2.9799798470564465E-3</v>
      </c>
      <c r="O1810" s="2">
        <f t="shared" ca="1" si="86"/>
        <v>2.7122680562804522</v>
      </c>
      <c r="P1810" s="3">
        <f ca="1">1-O1810/MAX(O$2:O1810)</f>
        <v>0.56304873068808359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2">
        <v>781.94117647058829</v>
      </c>
      <c r="J1811" s="32">
        <v>148.94117647058829</v>
      </c>
      <c r="K1811" s="34">
        <f ca="1">IF(ROW()&gt;计算结果!B$18+1,SUM(OFFSET(I1811,0,0,-计算结果!B$18,1))/SUM(OFFSET(J1811,0,0,-计算结果!B$18,1)),SUM(OFFSET(I1811,0,0,-ROW(),1))/SUM(OFFSET(J1811,0,0,-ROW(),1)))</f>
        <v>1.0236088264290557</v>
      </c>
      <c r="L1811" s="35" t="str">
        <f ca="1">(IF(K1811&gt;计算结果!B$19,"卖",IF(K1811&lt;计算结果!B$20,"买",'000300'!L1810)))</f>
        <v>买</v>
      </c>
      <c r="M1811" s="4" t="str">
        <f t="shared" ca="1" si="85"/>
        <v/>
      </c>
      <c r="N1811" s="3">
        <f ca="1">IF(L1810="买",E1811/E1810-1,0)-IF(M1811=1,计算结果!B$17,0)</f>
        <v>5.1245108155992813E-3</v>
      </c>
      <c r="O1811" s="2">
        <f t="shared" ca="1" si="86"/>
        <v>2.7261671032696659</v>
      </c>
      <c r="P1811" s="3">
        <f ca="1">1-O1811/MAX(O$2:O1811)</f>
        <v>0.56080956918260494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2">
        <v>197.81081081081081</v>
      </c>
      <c r="J1812" s="32">
        <v>760.81081081081084</v>
      </c>
      <c r="K1812" s="34">
        <f ca="1">IF(ROW()&gt;计算结果!B$18+1,SUM(OFFSET(I1812,0,0,-计算结果!B$18,1))/SUM(OFFSET(J1812,0,0,-计算结果!B$18,1)),SUM(OFFSET(I1812,0,0,-ROW(),1))/SUM(OFFSET(J1812,0,0,-ROW(),1)))</f>
        <v>0.98598789056885483</v>
      </c>
      <c r="L1812" s="35" t="str">
        <f ca="1">(IF(K1812&gt;计算结果!B$19,"卖",IF(K1812&lt;计算结果!B$20,"买",'000300'!L1811)))</f>
        <v>买</v>
      </c>
      <c r="M1812" s="4" t="str">
        <f t="shared" ca="1" si="85"/>
        <v/>
      </c>
      <c r="N1812" s="3">
        <f ca="1">IF(L1811="买",E1812/E1811-1,0)-IF(M1812=1,计算结果!B$17,0)</f>
        <v>-8.7517094695899189E-3</v>
      </c>
      <c r="O1812" s="2">
        <f t="shared" ca="1" si="86"/>
        <v>2.7023084808162965</v>
      </c>
      <c r="P1812" s="3">
        <f ca="1">1-O1812/MAX(O$2:O1812)</f>
        <v>0.56465323623494279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2">
        <v>303.91836734693879</v>
      </c>
      <c r="J1813" s="32">
        <v>595.91836734693879</v>
      </c>
      <c r="K1813" s="34">
        <f ca="1">IF(ROW()&gt;计算结果!B$18+1,SUM(OFFSET(I1813,0,0,-计算结果!B$18,1))/SUM(OFFSET(J1813,0,0,-计算结果!B$18,1)),SUM(OFFSET(I1813,0,0,-ROW(),1))/SUM(OFFSET(J1813,0,0,-ROW(),1)))</f>
        <v>0.99670945808288081</v>
      </c>
      <c r="L1813" s="35" t="str">
        <f ca="1">(IF(K1813&gt;计算结果!B$19,"卖",IF(K1813&lt;计算结果!B$20,"买",'000300'!L1812)))</f>
        <v>买</v>
      </c>
      <c r="M1813" s="4" t="str">
        <f t="shared" ca="1" si="85"/>
        <v/>
      </c>
      <c r="N1813" s="3">
        <f ca="1">IF(L1812="买",E1813/E1812-1,0)-IF(M1813=1,计算结果!B$17,0)</f>
        <v>-2.3489224660167007E-3</v>
      </c>
      <c r="O1813" s="2">
        <f t="shared" ca="1" si="86"/>
        <v>2.6959609677155996</v>
      </c>
      <c r="P1813" s="3">
        <f ca="1">1-O1813/MAX(O$2:O1813)</f>
        <v>0.56567583202885818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2">
        <v>146.85365853658536</v>
      </c>
      <c r="J1814" s="32">
        <v>815.85365853658539</v>
      </c>
      <c r="K1814" s="34">
        <f ca="1">IF(ROW()&gt;计算结果!B$18+1,SUM(OFFSET(I1814,0,0,-计算结果!B$18,1))/SUM(OFFSET(J1814,0,0,-计算结果!B$18,1)),SUM(OFFSET(I1814,0,0,-ROW(),1))/SUM(OFFSET(J1814,0,0,-ROW(),1)))</f>
        <v>0.94200055473169708</v>
      </c>
      <c r="L1814" s="35" t="str">
        <f ca="1">(IF(K1814&gt;计算结果!B$19,"卖",IF(K1814&lt;计算结果!B$20,"买",'000300'!L1813)))</f>
        <v>买</v>
      </c>
      <c r="M1814" s="4" t="str">
        <f t="shared" ca="1" si="85"/>
        <v/>
      </c>
      <c r="N1814" s="3">
        <f ca="1">IF(L1813="买",E1814/E1813-1,0)-IF(M1814=1,计算结果!B$17,0)</f>
        <v>-1.5834773036225713E-2</v>
      </c>
      <c r="O1814" s="2">
        <f t="shared" ca="1" si="86"/>
        <v>2.6532710376772997</v>
      </c>
      <c r="P1814" s="3">
        <f ca="1">1-O1814/MAX(O$2:O1814)</f>
        <v>0.57255325665282875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2">
        <v>70.521739130434781</v>
      </c>
      <c r="J1815" s="32">
        <v>881.52173913043475</v>
      </c>
      <c r="K1815" s="34">
        <f ca="1">IF(ROW()&gt;计算结果!B$18+1,SUM(OFFSET(I1815,0,0,-计算结果!B$18,1))/SUM(OFFSET(J1815,0,0,-计算结果!B$18,1)),SUM(OFFSET(I1815,0,0,-ROW(),1))/SUM(OFFSET(J1815,0,0,-ROW(),1)))</f>
        <v>0.90554247534485044</v>
      </c>
      <c r="L1815" s="35" t="str">
        <f ca="1">(IF(K1815&gt;计算结果!B$19,"卖",IF(K1815&lt;计算结果!B$20,"买",'000300'!L1814)))</f>
        <v>买</v>
      </c>
      <c r="M1815" s="4" t="str">
        <f t="shared" ca="1" si="85"/>
        <v/>
      </c>
      <c r="N1815" s="3">
        <f ca="1">IF(L1814="买",E1815/E1814-1,0)-IF(M1815=1,计算结果!B$17,0)</f>
        <v>-2.215994809309807E-2</v>
      </c>
      <c r="O1815" s="2">
        <f t="shared" ca="1" si="86"/>
        <v>2.5944746892054504</v>
      </c>
      <c r="P1815" s="3">
        <f ca="1">1-O1815/MAX(O$2:O1815)</f>
        <v>0.58202545429796593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2">
        <v>519.77419354838696</v>
      </c>
      <c r="J1816" s="32">
        <v>396.77419354838696</v>
      </c>
      <c r="K1816" s="34">
        <f ca="1">IF(ROW()&gt;计算结果!B$18+1,SUM(OFFSET(I1816,0,0,-计算结果!B$18,1))/SUM(OFFSET(J1816,0,0,-计算结果!B$18,1)),SUM(OFFSET(I1816,0,0,-ROW(),1))/SUM(OFFSET(J1816,0,0,-ROW(),1)))</f>
        <v>0.87655806159772165</v>
      </c>
      <c r="L1816" s="35" t="str">
        <f ca="1">(IF(K1816&gt;计算结果!B$19,"卖",IF(K1816&lt;计算结果!B$20,"买",'000300'!L1815)))</f>
        <v>买</v>
      </c>
      <c r="M1816" s="4" t="str">
        <f t="shared" ca="1" si="85"/>
        <v/>
      </c>
      <c r="N1816" s="3">
        <f ca="1">IF(L1815="买",E1816/E1815-1,0)-IF(M1816=1,计算结果!B$17,0)</f>
        <v>-6.5132789474542374E-4</v>
      </c>
      <c r="O1816" s="2">
        <f t="shared" ca="1" si="86"/>
        <v>2.59278483546816</v>
      </c>
      <c r="P1816" s="3">
        <f ca="1">1-O1816/MAX(O$2:O1816)</f>
        <v>0.58229769277887511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2">
        <v>266.66666666666669</v>
      </c>
      <c r="J1817" s="32">
        <v>666.66666666666674</v>
      </c>
      <c r="K1817" s="34">
        <f ca="1">IF(ROW()&gt;计算结果!B$18+1,SUM(OFFSET(I1817,0,0,-计算结果!B$18,1))/SUM(OFFSET(J1817,0,0,-计算结果!B$18,1)),SUM(OFFSET(I1817,0,0,-ROW(),1))/SUM(OFFSET(J1817,0,0,-ROW(),1)))</f>
        <v>0.84785870558471477</v>
      </c>
      <c r="L1817" s="35" t="str">
        <f ca="1">(IF(K1817&gt;计算结果!B$19,"卖",IF(K1817&lt;计算结果!B$20,"买",'000300'!L1816)))</f>
        <v>买</v>
      </c>
      <c r="M1817" s="4" t="str">
        <f t="shared" ca="1" si="85"/>
        <v/>
      </c>
      <c r="N1817" s="3">
        <f ca="1">IF(L1816="买",E1817/E1816-1,0)-IF(M1817=1,计算结果!B$17,0)</f>
        <v>-3.1447053264466174E-3</v>
      </c>
      <c r="O1817" s="2">
        <f t="shared" ca="1" si="86"/>
        <v>2.5846312911857332</v>
      </c>
      <c r="P1817" s="3">
        <f ca="1">1-O1817/MAX(O$2:O1817)</f>
        <v>0.58361124344926241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2">
        <v>136.81927710843374</v>
      </c>
      <c r="J1818" s="32">
        <v>804.81927710843377</v>
      </c>
      <c r="K1818" s="34">
        <f ca="1">IF(ROW()&gt;计算结果!B$18+1,SUM(OFFSET(I1818,0,0,-计算结果!B$18,1))/SUM(OFFSET(J1818,0,0,-计算结果!B$18,1)),SUM(OFFSET(I1818,0,0,-ROW(),1))/SUM(OFFSET(J1818,0,0,-ROW(),1)))</f>
        <v>0.82093962267889831</v>
      </c>
      <c r="L1818" s="35" t="str">
        <f ca="1">(IF(K1818&gt;计算结果!B$19,"卖",IF(K1818&lt;计算结果!B$20,"买",'000300'!L1817)))</f>
        <v>买</v>
      </c>
      <c r="M1818" s="4" t="str">
        <f t="shared" ca="1" si="85"/>
        <v/>
      </c>
      <c r="N1818" s="3">
        <f ca="1">IF(L1817="买",E1818/E1817-1,0)-IF(M1818=1,计算结果!B$17,0)</f>
        <v>-8.7732919254657205E-3</v>
      </c>
      <c r="O1818" s="2">
        <f t="shared" ca="1" si="86"/>
        <v>2.5619555663484674</v>
      </c>
      <c r="P1818" s="3">
        <f ca="1">1-O1818/MAX(O$2:O1818)</f>
        <v>0.58726434356496371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2">
        <v>797.1072210065646</v>
      </c>
      <c r="J1819" s="32">
        <v>143.1072210065646</v>
      </c>
      <c r="K1819" s="34">
        <f ca="1">IF(ROW()&gt;计算结果!B$18+1,SUM(OFFSET(I1819,0,0,-计算结果!B$18,1))/SUM(OFFSET(J1819,0,0,-计算结果!B$18,1)),SUM(OFFSET(I1819,0,0,-ROW(),1))/SUM(OFFSET(J1819,0,0,-ROW(),1)))</f>
        <v>0.86918393622029178</v>
      </c>
      <c r="L1819" s="35" t="str">
        <f ca="1">(IF(K1819&gt;计算结果!B$19,"卖",IF(K1819&lt;计算结果!B$20,"买",'000300'!L1818)))</f>
        <v>买</v>
      </c>
      <c r="M1819" s="4" t="str">
        <f t="shared" ca="1" si="85"/>
        <v/>
      </c>
      <c r="N1819" s="3">
        <f ca="1">IF(L1818="买",E1819/E1818-1,0)-IF(M1819=1,计算结果!B$17,0)</f>
        <v>1.4791423612685817E-2</v>
      </c>
      <c r="O1819" s="2">
        <f t="shared" ca="1" si="86"/>
        <v>2.5998505364072062</v>
      </c>
      <c r="P1819" s="3">
        <f ca="1">1-O1819/MAX(O$2:O1819)</f>
        <v>0.58115939563057317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2">
        <v>694.7045454545455</v>
      </c>
      <c r="J1820" s="32">
        <v>251.7045454545455</v>
      </c>
      <c r="K1820" s="34">
        <f ca="1">IF(ROW()&gt;计算结果!B$18+1,SUM(OFFSET(I1820,0,0,-计算结果!B$18,1))/SUM(OFFSET(J1820,0,0,-计算结果!B$18,1)),SUM(OFFSET(I1820,0,0,-ROW(),1))/SUM(OFFSET(J1820,0,0,-ROW(),1)))</f>
        <v>0.85283293355756984</v>
      </c>
      <c r="L1820" s="35" t="str">
        <f ca="1">(IF(K1820&gt;计算结果!B$19,"卖",IF(K1820&lt;计算结果!B$20,"买",'000300'!L1819)))</f>
        <v>买</v>
      </c>
      <c r="M1820" s="4" t="str">
        <f t="shared" ca="1" si="85"/>
        <v/>
      </c>
      <c r="N1820" s="3">
        <f ca="1">IF(L1819="买",E1820/E1819-1,0)-IF(M1820=1,计算结果!B$17,0)</f>
        <v>1.4746446431399551E-3</v>
      </c>
      <c r="O1820" s="2">
        <f t="shared" ca="1" si="86"/>
        <v>2.6036843920736836</v>
      </c>
      <c r="P1820" s="3">
        <f ca="1">1-O1820/MAX(O$2:O1820)</f>
        <v>0.58054175457701018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2">
        <v>460.22222222222183</v>
      </c>
      <c r="J1821" s="32">
        <v>422.22222222222183</v>
      </c>
      <c r="K1821" s="34">
        <f ca="1">IF(ROW()&gt;计算结果!B$18+1,SUM(OFFSET(I1821,0,0,-计算结果!B$18,1))/SUM(OFFSET(J1821,0,0,-计算结果!B$18,1)),SUM(OFFSET(I1821,0,0,-ROW(),1))/SUM(OFFSET(J1821,0,0,-ROW(),1)))</f>
        <v>0.86096996488443089</v>
      </c>
      <c r="L1821" s="35" t="str">
        <f ca="1">(IF(K1821&gt;计算结果!B$19,"卖",IF(K1821&lt;计算结果!B$20,"买",'000300'!L1820)))</f>
        <v>买</v>
      </c>
      <c r="M1821" s="4" t="str">
        <f t="shared" ca="1" si="85"/>
        <v/>
      </c>
      <c r="N1821" s="3">
        <f ca="1">IF(L1820="买",E1821/E1820-1,0)-IF(M1821=1,计算结果!B$17,0)</f>
        <v>1.4116272654995932E-3</v>
      </c>
      <c r="O1821" s="2">
        <f t="shared" ca="1" si="86"/>
        <v>2.6073598239522906</v>
      </c>
      <c r="P1821" s="3">
        <f ca="1">1-O1821/MAX(O$2:O1821)</f>
        <v>0.57994963588103254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2">
        <v>338.54545454545462</v>
      </c>
      <c r="J1822" s="32">
        <v>604.54545454545462</v>
      </c>
      <c r="K1822" s="34">
        <f ca="1">IF(ROW()&gt;计算结果!B$18+1,SUM(OFFSET(I1822,0,0,-计算结果!B$18,1))/SUM(OFFSET(J1822,0,0,-计算结果!B$18,1)),SUM(OFFSET(I1822,0,0,-ROW(),1))/SUM(OFFSET(J1822,0,0,-ROW(),1)))</f>
        <v>0.83219675314711383</v>
      </c>
      <c r="L1822" s="35" t="str">
        <f ca="1">(IF(K1822&gt;计算结果!B$19,"卖",IF(K1822&lt;计算结果!B$20,"买",'000300'!L1821)))</f>
        <v>买</v>
      </c>
      <c r="M1822" s="4" t="str">
        <f t="shared" ca="1" si="85"/>
        <v/>
      </c>
      <c r="N1822" s="3">
        <f ca="1">IF(L1821="买",E1822/E1821-1,0)-IF(M1822=1,计算结果!B$17,0)</f>
        <v>-1.5392592112510872E-3</v>
      </c>
      <c r="O1822" s="2">
        <f t="shared" ca="1" si="86"/>
        <v>2.6033464213262261</v>
      </c>
      <c r="P1822" s="3">
        <f ca="1">1-O1822/MAX(O$2:O1822)</f>
        <v>0.58059620227319209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2">
        <v>89.333333333333343</v>
      </c>
      <c r="J1823" s="32">
        <v>893.33333333333337</v>
      </c>
      <c r="K1823" s="34">
        <f ca="1">IF(ROW()&gt;计算结果!B$18+1,SUM(OFFSET(I1823,0,0,-计算结果!B$18,1))/SUM(OFFSET(J1823,0,0,-计算结果!B$18,1)),SUM(OFFSET(I1823,0,0,-ROW(),1))/SUM(OFFSET(J1823,0,0,-ROW(),1)))</f>
        <v>0.81648432117950276</v>
      </c>
      <c r="L1823" s="35" t="str">
        <f ca="1">(IF(K1823&gt;计算结果!B$19,"卖",IF(K1823&lt;计算结果!B$20,"买",'000300'!L1822)))</f>
        <v>买</v>
      </c>
      <c r="M1823" s="4" t="str">
        <f t="shared" ca="1" si="85"/>
        <v/>
      </c>
      <c r="N1823" s="3">
        <f ca="1">IF(L1822="买",E1823/E1822-1,0)-IF(M1823=1,计算结果!B$17,0)</f>
        <v>-1.4016682082988563E-2</v>
      </c>
      <c r="O1823" s="2">
        <f t="shared" ca="1" si="86"/>
        <v>2.5668561421866105</v>
      </c>
      <c r="P1823" s="3">
        <f ca="1">1-O1823/MAX(O$2:O1823)</f>
        <v>0.58647485197032667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2">
        <v>895.95535714285722</v>
      </c>
      <c r="J1824" s="32">
        <v>89.955357142857224</v>
      </c>
      <c r="K1824" s="34">
        <f ca="1">IF(ROW()&gt;计算结果!B$18+1,SUM(OFFSET(I1824,0,0,-计算结果!B$18,1))/SUM(OFFSET(J1824,0,0,-计算结果!B$18,1)),SUM(OFFSET(I1824,0,0,-ROW(),1))/SUM(OFFSET(J1824,0,0,-ROW(),1)))</f>
        <v>0.85544300686735697</v>
      </c>
      <c r="L1824" s="35" t="str">
        <f ca="1">(IF(K1824&gt;计算结果!B$19,"卖",IF(K1824&lt;计算结果!B$20,"买",'000300'!L1823)))</f>
        <v>买</v>
      </c>
      <c r="M1824" s="4" t="str">
        <f t="shared" ca="1" si="85"/>
        <v/>
      </c>
      <c r="N1824" s="3">
        <f ca="1">IF(L1823="买",E1824/E1823-1,0)-IF(M1824=1,计算结果!B$17,0)</f>
        <v>1.7380069701321332E-2</v>
      </c>
      <c r="O1824" s="2">
        <f t="shared" ca="1" si="86"/>
        <v>2.6114682808510787</v>
      </c>
      <c r="P1824" s="3">
        <f ca="1">1-O1824/MAX(O$2:O1824)</f>
        <v>0.5792877560743217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2">
        <v>98.50561797752809</v>
      </c>
      <c r="J1825" s="32">
        <v>895.50561797752812</v>
      </c>
      <c r="K1825" s="34">
        <f ca="1">IF(ROW()&gt;计算结果!B$18+1,SUM(OFFSET(I1825,0,0,-计算结果!B$18,1))/SUM(OFFSET(J1825,0,0,-计算结果!B$18,1)),SUM(OFFSET(I1825,0,0,-ROW(),1))/SUM(OFFSET(J1825,0,0,-ROW(),1)))</f>
        <v>0.80548729767020322</v>
      </c>
      <c r="L1825" s="35" t="str">
        <f ca="1">(IF(K1825&gt;计算结果!B$19,"卖",IF(K1825&lt;计算结果!B$20,"买",'000300'!L1824)))</f>
        <v>买</v>
      </c>
      <c r="M1825" s="4" t="str">
        <f t="shared" ca="1" si="85"/>
        <v/>
      </c>
      <c r="N1825" s="3">
        <f ca="1">IF(L1824="买",E1825/E1824-1,0)-IF(M1825=1,计算结果!B$17,0)</f>
        <v>-2.2878658583440181E-2</v>
      </c>
      <c r="O1825" s="2">
        <f t="shared" ca="1" si="86"/>
        <v>2.5517213896520032</v>
      </c>
      <c r="P1825" s="3">
        <f ca="1">1-O1825/MAX(O$2:O1825)</f>
        <v>0.58891308786497043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2">
        <v>322</v>
      </c>
      <c r="J1826" s="32">
        <v>644</v>
      </c>
      <c r="K1826" s="34">
        <f ca="1">IF(ROW()&gt;计算结果!B$18+1,SUM(OFFSET(I1826,0,0,-计算结果!B$18,1))/SUM(OFFSET(J1826,0,0,-计算结果!B$18,1)),SUM(OFFSET(I1826,0,0,-ROW(),1))/SUM(OFFSET(J1826,0,0,-ROW(),1)))</f>
        <v>0.80056655694570089</v>
      </c>
      <c r="L1826" s="35" t="str">
        <f ca="1">(IF(K1826&gt;计算结果!B$19,"卖",IF(K1826&lt;计算结果!B$20,"买",'000300'!L1825)))</f>
        <v>买</v>
      </c>
      <c r="M1826" s="4" t="str">
        <f t="shared" ca="1" si="85"/>
        <v/>
      </c>
      <c r="N1826" s="3">
        <f ca="1">IF(L1825="买",E1826/E1825-1,0)-IF(M1826=1,计算结果!B$17,0)</f>
        <v>-3.8616910316053854E-3</v>
      </c>
      <c r="O1826" s="2">
        <f t="shared" ca="1" si="86"/>
        <v>2.5418674300464286</v>
      </c>
      <c r="P1826" s="3">
        <f ca="1">1-O1826/MAX(O$2:O1826)</f>
        <v>0.59050057850677251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2">
        <v>756.76691729323306</v>
      </c>
      <c r="J1827" s="32">
        <v>206.76691729323306</v>
      </c>
      <c r="K1827" s="34">
        <f ca="1">IF(ROW()&gt;计算结果!B$18+1,SUM(OFFSET(I1827,0,0,-计算结果!B$18,1))/SUM(OFFSET(J1827,0,0,-计算结果!B$18,1)),SUM(OFFSET(I1827,0,0,-ROW(),1))/SUM(OFFSET(J1827,0,0,-ROW(),1)))</f>
        <v>0.83371252677428742</v>
      </c>
      <c r="L1827" s="35" t="str">
        <f ca="1">(IF(K1827&gt;计算结果!B$19,"卖",IF(K1827&lt;计算结果!B$20,"买",'000300'!L1826)))</f>
        <v>买</v>
      </c>
      <c r="M1827" s="4" t="str">
        <f t="shared" ca="1" si="85"/>
        <v/>
      </c>
      <c r="N1827" s="3">
        <f ca="1">IF(L1826="买",E1827/E1826-1,0)-IF(M1827=1,计算结果!B$17,0)</f>
        <v>7.8364239979058503E-3</v>
      </c>
      <c r="O1827" s="2">
        <f t="shared" ca="1" si="86"/>
        <v>2.5617865809747395</v>
      </c>
      <c r="P1827" s="3">
        <f ca="1">1-O1827/MAX(O$2:O1827)</f>
        <v>0.58729156741305455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2">
        <v>797.02234636871515</v>
      </c>
      <c r="J1828" s="32">
        <v>174.02234636871515</v>
      </c>
      <c r="K1828" s="34">
        <f ca="1">IF(ROW()&gt;计算结果!B$18+1,SUM(OFFSET(I1828,0,0,-计算结果!B$18,1))/SUM(OFFSET(J1828,0,0,-计算结果!B$18,1)),SUM(OFFSET(I1828,0,0,-ROW(),1))/SUM(OFFSET(J1828,0,0,-ROW(),1)))</f>
        <v>0.83774128086725563</v>
      </c>
      <c r="L1828" s="35" t="str">
        <f ca="1">(IF(K1828&gt;计算结果!B$19,"卖",IF(K1828&lt;计算结果!B$20,"买",'000300'!L1827)))</f>
        <v>买</v>
      </c>
      <c r="M1828" s="4" t="str">
        <f t="shared" ca="1" si="85"/>
        <v/>
      </c>
      <c r="N1828" s="3">
        <f ca="1">IF(L1827="买",E1828/E1827-1,0)-IF(M1828=1,计算结果!B$17,0)</f>
        <v>9.7337945307700569E-3</v>
      </c>
      <c r="O1828" s="2">
        <f t="shared" ca="1" si="86"/>
        <v>2.5867224851856316</v>
      </c>
      <c r="P1828" s="3">
        <f ca="1">1-O1828/MAX(O$2:O1828)</f>
        <v>0.58327434832913694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2">
        <v>280.74576271186436</v>
      </c>
      <c r="J1829" s="32">
        <v>684.74576271186436</v>
      </c>
      <c r="K1829" s="34">
        <f ca="1">IF(ROW()&gt;计算结果!B$18+1,SUM(OFFSET(I1829,0,0,-计算结果!B$18,1))/SUM(OFFSET(J1829,0,0,-计算结果!B$18,1)),SUM(OFFSET(I1829,0,0,-ROW(),1))/SUM(OFFSET(J1829,0,0,-ROW(),1)))</f>
        <v>0.82208333821150803</v>
      </c>
      <c r="L1829" s="35" t="str">
        <f ca="1">(IF(K1829&gt;计算结果!B$19,"卖",IF(K1829&lt;计算结果!B$20,"买",'000300'!L1828)))</f>
        <v>买</v>
      </c>
      <c r="M1829" s="4" t="str">
        <f t="shared" ca="1" si="85"/>
        <v/>
      </c>
      <c r="N1829" s="3">
        <f ca="1">IF(L1828="买",E1829/E1828-1,0)-IF(M1829=1,计算结果!B$17,0)</f>
        <v>5.9203488514536495E-4</v>
      </c>
      <c r="O1829" s="2">
        <f t="shared" ca="1" si="86"/>
        <v>2.5882539151350517</v>
      </c>
      <c r="P1829" s="3">
        <f ca="1">1-O1829/MAX(O$2:O1829)</f>
        <v>0.58302763220581277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2">
        <v>66.387096774193566</v>
      </c>
      <c r="J1830" s="32">
        <v>948.38709677419354</v>
      </c>
      <c r="K1830" s="34">
        <f ca="1">IF(ROW()&gt;计算结果!B$18+1,SUM(OFFSET(I1830,0,0,-计算结果!B$18,1))/SUM(OFFSET(J1830,0,0,-计算结果!B$18,1)),SUM(OFFSET(I1830,0,0,-ROW(),1))/SUM(OFFSET(J1830,0,0,-ROW(),1)))</f>
        <v>0.78063037475484964</v>
      </c>
      <c r="L1830" s="35" t="str">
        <f ca="1">(IF(K1830&gt;计算结果!B$19,"卖",IF(K1830&lt;计算结果!B$20,"买",'000300'!L1829)))</f>
        <v>买</v>
      </c>
      <c r="M1830" s="4" t="str">
        <f t="shared" ca="1" si="85"/>
        <v/>
      </c>
      <c r="N1830" s="3">
        <f ca="1">IF(L1829="买",E1830/E1829-1,0)-IF(M1830=1,计算结果!B$17,0)</f>
        <v>-2.0770169303403696E-2</v>
      </c>
      <c r="O1830" s="2">
        <f t="shared" ca="1" si="86"/>
        <v>2.5344954431174993</v>
      </c>
      <c r="P1830" s="3">
        <f ca="1">1-O1830/MAX(O$2:O1830)</f>
        <v>0.59168821887973921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2">
        <v>792.16199376947043</v>
      </c>
      <c r="J1831" s="32">
        <v>188.16199376947043</v>
      </c>
      <c r="K1831" s="34">
        <f ca="1">IF(ROW()&gt;计算结果!B$18+1,SUM(OFFSET(I1831,0,0,-计算结果!B$18,1))/SUM(OFFSET(J1831,0,0,-计算结果!B$18,1)),SUM(OFFSET(I1831,0,0,-ROW(),1))/SUM(OFFSET(J1831,0,0,-ROW(),1)))</f>
        <v>0.79623927067708533</v>
      </c>
      <c r="L1831" s="35" t="str">
        <f ca="1">(IF(K1831&gt;计算结果!B$19,"卖",IF(K1831&lt;计算结果!B$20,"买",'000300'!L1830)))</f>
        <v>买</v>
      </c>
      <c r="M1831" s="4" t="str">
        <f t="shared" ca="1" si="85"/>
        <v/>
      </c>
      <c r="N1831" s="3">
        <f ca="1">IF(L1830="买",E1831/E1830-1,0)-IF(M1831=1,计算结果!B$17,0)</f>
        <v>6.0298450242317614E-3</v>
      </c>
      <c r="O1831" s="2">
        <f t="shared" ca="1" si="86"/>
        <v>2.5497780578541196</v>
      </c>
      <c r="P1831" s="3">
        <f ca="1">1-O1831/MAX(O$2:O1831)</f>
        <v>0.58922616211801593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2">
        <v>700.47953216374265</v>
      </c>
      <c r="J1832" s="32">
        <v>258.47953216374265</v>
      </c>
      <c r="K1832" s="34">
        <f ca="1">IF(ROW()&gt;计算结果!B$18+1,SUM(OFFSET(I1832,0,0,-计算结果!B$18,1))/SUM(OFFSET(J1832,0,0,-计算结果!B$18,1)),SUM(OFFSET(I1832,0,0,-ROW(),1))/SUM(OFFSET(J1832,0,0,-ROW(),1)))</f>
        <v>0.81343344040507004</v>
      </c>
      <c r="L1832" s="35" t="str">
        <f ca="1">(IF(K1832&gt;计算结果!B$19,"卖",IF(K1832&lt;计算结果!B$20,"买",'000300'!L1831)))</f>
        <v>买</v>
      </c>
      <c r="M1832" s="4" t="str">
        <f t="shared" ca="1" si="85"/>
        <v/>
      </c>
      <c r="N1832" s="3">
        <f ca="1">IF(L1831="买",E1832/E1831-1,0)-IF(M1832=1,计算结果!B$17,0)</f>
        <v>5.3848065611816764E-5</v>
      </c>
      <c r="O1832" s="2">
        <f t="shared" ca="1" si="86"/>
        <v>2.5499153584702743</v>
      </c>
      <c r="P1832" s="3">
        <f ca="1">1-O1832/MAX(O$2:O1832)</f>
        <v>0.58920404274144211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2">
        <v>777.31034482758616</v>
      </c>
      <c r="J1833" s="32">
        <v>199.31034482758616</v>
      </c>
      <c r="K1833" s="34">
        <f ca="1">IF(ROW()&gt;计算结果!B$18+1,SUM(OFFSET(I1833,0,0,-计算结果!B$18,1))/SUM(OFFSET(J1833,0,0,-计算结果!B$18,1)),SUM(OFFSET(I1833,0,0,-ROW(),1))/SUM(OFFSET(J1833,0,0,-ROW(),1)))</f>
        <v>0.8592372786478718</v>
      </c>
      <c r="L1833" s="35" t="str">
        <f ca="1">(IF(K1833&gt;计算结果!B$19,"卖",IF(K1833&lt;计算结果!B$20,"买",'000300'!L1832)))</f>
        <v>买</v>
      </c>
      <c r="M1833" s="4" t="str">
        <f t="shared" ca="1" si="85"/>
        <v/>
      </c>
      <c r="N1833" s="3">
        <f ca="1">IF(L1832="买",E1833/E1832-1,0)-IF(M1833=1,计算结果!B$17,0)</f>
        <v>4.1377939221234339E-3</v>
      </c>
      <c r="O1833" s="2">
        <f t="shared" ca="1" si="86"/>
        <v>2.5604663827424816</v>
      </c>
      <c r="P1833" s="3">
        <f ca="1">1-O1833/MAX(O$2:O1833)</f>
        <v>0.5875042537262648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2">
        <v>261.70967741935482</v>
      </c>
      <c r="J1834" s="32">
        <v>688.70967741935488</v>
      </c>
      <c r="K1834" s="34">
        <f ca="1">IF(ROW()&gt;计算结果!B$18+1,SUM(OFFSET(I1834,0,0,-计算结果!B$18,1))/SUM(OFFSET(J1834,0,0,-计算结果!B$18,1)),SUM(OFFSET(I1834,0,0,-ROW(),1))/SUM(OFFSET(J1834,0,0,-ROW(),1)))</f>
        <v>0.841438267053216</v>
      </c>
      <c r="L1834" s="35" t="str">
        <f ca="1">(IF(K1834&gt;计算结果!B$19,"卖",IF(K1834&lt;计算结果!B$20,"买",'000300'!L1833)))</f>
        <v>买</v>
      </c>
      <c r="M1834" s="4" t="str">
        <f t="shared" ca="1" si="85"/>
        <v/>
      </c>
      <c r="N1834" s="3">
        <f ca="1">IF(L1833="买",E1834/E1833-1,0)-IF(M1834=1,计算结果!B$17,0)</f>
        <v>-1.0666908658922947E-2</v>
      </c>
      <c r="O1834" s="2">
        <f t="shared" ca="1" si="86"/>
        <v>2.5331541217135247</v>
      </c>
      <c r="P1834" s="3">
        <f ca="1">1-O1834/MAX(O$2:O1834)</f>
        <v>0.591904308173961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2">
        <v>195</v>
      </c>
      <c r="J1835" s="32">
        <v>780</v>
      </c>
      <c r="K1835" s="34">
        <f ca="1">IF(ROW()&gt;计算结果!B$18+1,SUM(OFFSET(I1835,0,0,-计算结果!B$18,1))/SUM(OFFSET(J1835,0,0,-计算结果!B$18,1)),SUM(OFFSET(I1835,0,0,-ROW(),1))/SUM(OFFSET(J1835,0,0,-ROW(),1)))</f>
        <v>0.8339974036872646</v>
      </c>
      <c r="L1835" s="35" t="str">
        <f ca="1">(IF(K1835&gt;计算结果!B$19,"卖",IF(K1835&lt;计算结果!B$20,"买",'000300'!L1834)))</f>
        <v>买</v>
      </c>
      <c r="M1835" s="4" t="str">
        <f t="shared" ca="1" si="85"/>
        <v/>
      </c>
      <c r="N1835" s="3">
        <f ca="1">IF(L1834="买",E1835/E1834-1,0)-IF(M1835=1,计算结果!B$17,0)</f>
        <v>-1.3771336607656615E-2</v>
      </c>
      <c r="O1835" s="2">
        <f t="shared" ca="1" si="86"/>
        <v>2.4982692036243348</v>
      </c>
      <c r="P1835" s="3">
        <f ca="1">1-O1835/MAX(O$2:O1835)</f>
        <v>0.59752433131423199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2">
        <v>728.95391705069119</v>
      </c>
      <c r="J1836" s="32">
        <v>229.95391705069119</v>
      </c>
      <c r="K1836" s="34">
        <f ca="1">IF(ROW()&gt;计算结果!B$18+1,SUM(OFFSET(I1836,0,0,-计算结果!B$18,1))/SUM(OFFSET(J1836,0,0,-计算结果!B$18,1)),SUM(OFFSET(I1836,0,0,-ROW(),1))/SUM(OFFSET(J1836,0,0,-ROW(),1)))</f>
        <v>0.85906734187008638</v>
      </c>
      <c r="L1836" s="35" t="str">
        <f ca="1">(IF(K1836&gt;计算结果!B$19,"卖",IF(K1836&lt;计算结果!B$20,"买",'000300'!L1835)))</f>
        <v>买</v>
      </c>
      <c r="M1836" s="4" t="str">
        <f t="shared" ca="1" si="85"/>
        <v/>
      </c>
      <c r="N1836" s="3">
        <f ca="1">IF(L1835="买",E1836/E1835-1,0)-IF(M1836=1,计算结果!B$17,0)</f>
        <v>4.4643045873264953E-3</v>
      </c>
      <c r="O1836" s="2">
        <f t="shared" ca="1" si="86"/>
        <v>2.5094222382904516</v>
      </c>
      <c r="P1836" s="3">
        <f ca="1">1-O1836/MAX(O$2:O1836)</f>
        <v>0.59572755734023075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2">
        <v>193.33333333333334</v>
      </c>
      <c r="J1837" s="32">
        <v>773.33333333333337</v>
      </c>
      <c r="K1837" s="34">
        <f ca="1">IF(ROW()&gt;计算结果!B$18+1,SUM(OFFSET(I1837,0,0,-计算结果!B$18,1))/SUM(OFFSET(J1837,0,0,-计算结果!B$18,1)),SUM(OFFSET(I1837,0,0,-ROW(),1))/SUM(OFFSET(J1837,0,0,-ROW(),1)))</f>
        <v>0.84637127660104805</v>
      </c>
      <c r="L1837" s="35" t="str">
        <f ca="1">(IF(K1837&gt;计算结果!B$19,"卖",IF(K1837&lt;计算结果!B$20,"买",'000300'!L1836)))</f>
        <v>买</v>
      </c>
      <c r="M1837" s="4" t="str">
        <f t="shared" ca="1" si="85"/>
        <v/>
      </c>
      <c r="N1837" s="3">
        <f ca="1">IF(L1836="买",E1837/E1836-1,0)-IF(M1837=1,计算结果!B$17,0)</f>
        <v>-6.6961561286031923E-3</v>
      </c>
      <c r="O1837" s="2">
        <f t="shared" ca="1" si="86"/>
        <v>2.4926187551902701</v>
      </c>
      <c r="P1837" s="3">
        <f ca="1">1-O1837/MAX(O$2:O1837)</f>
        <v>0.59843462873477227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2">
        <v>223.73913043478262</v>
      </c>
      <c r="J1838" s="32">
        <v>721.73913043478262</v>
      </c>
      <c r="K1838" s="34">
        <f ca="1">IF(ROW()&gt;计算结果!B$18+1,SUM(OFFSET(I1838,0,0,-计算结果!B$18,1))/SUM(OFFSET(J1838,0,0,-计算结果!B$18,1)),SUM(OFFSET(I1838,0,0,-ROW(),1))/SUM(OFFSET(J1838,0,0,-ROW(),1)))</f>
        <v>0.85018446860522356</v>
      </c>
      <c r="L1838" s="35" t="str">
        <f ca="1">(IF(K1838&gt;计算结果!B$19,"卖",IF(K1838&lt;计算结果!B$20,"买",'000300'!L1837)))</f>
        <v>买</v>
      </c>
      <c r="M1838" s="4" t="str">
        <f t="shared" ca="1" si="85"/>
        <v/>
      </c>
      <c r="N1838" s="3">
        <f ca="1">IF(L1837="买",E1838/E1837-1,0)-IF(M1838=1,计算结果!B$17,0)</f>
        <v>-5.3345649300023945E-3</v>
      </c>
      <c r="O1838" s="2">
        <f t="shared" ca="1" si="86"/>
        <v>2.4793217185949659</v>
      </c>
      <c r="P1838" s="3">
        <f ca="1">1-O1838/MAX(O$2:O1838)</f>
        <v>0.6005768052814271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2">
        <v>405.08695652173918</v>
      </c>
      <c r="J1839" s="32">
        <v>526.08695652173924</v>
      </c>
      <c r="K1839" s="34">
        <f ca="1">IF(ROW()&gt;计算结果!B$18+1,SUM(OFFSET(I1839,0,0,-计算结果!B$18,1))/SUM(OFFSET(J1839,0,0,-计算结果!B$18,1)),SUM(OFFSET(I1839,0,0,-ROW(),1))/SUM(OFFSET(J1839,0,0,-ROW(),1)))</f>
        <v>0.81850080122558044</v>
      </c>
      <c r="L1839" s="35" t="str">
        <f ca="1">(IF(K1839&gt;计算结果!B$19,"卖",IF(K1839&lt;计算结果!B$20,"买",'000300'!L1838)))</f>
        <v>买</v>
      </c>
      <c r="M1839" s="4" t="str">
        <f t="shared" ca="1" si="85"/>
        <v/>
      </c>
      <c r="N1839" s="3">
        <f ca="1">IF(L1838="买",E1839/E1838-1,0)-IF(M1839=1,计算结果!B$17,0)</f>
        <v>6.9009878636339117E-4</v>
      </c>
      <c r="O1839" s="2">
        <f t="shared" ca="1" si="86"/>
        <v>2.4810326955039725</v>
      </c>
      <c r="P1839" s="3">
        <f ca="1">1-O1839/MAX(O$2:O1839)</f>
        <v>0.60030116381950649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2">
        <v>135.61904761904762</v>
      </c>
      <c r="J1840" s="32">
        <v>847.61904761904759</v>
      </c>
      <c r="K1840" s="34">
        <f ca="1">IF(ROW()&gt;计算结果!B$18+1,SUM(OFFSET(I1840,0,0,-计算结果!B$18,1))/SUM(OFFSET(J1840,0,0,-计算结果!B$18,1)),SUM(OFFSET(I1840,0,0,-ROW(),1))/SUM(OFFSET(J1840,0,0,-ROW(),1)))</f>
        <v>0.81624543073675249</v>
      </c>
      <c r="L1840" s="35" t="str">
        <f ca="1">(IF(K1840&gt;计算结果!B$19,"卖",IF(K1840&lt;计算结果!B$20,"买",'000300'!L1839)))</f>
        <v>买</v>
      </c>
      <c r="M1840" s="4" t="str">
        <f t="shared" ca="1" si="85"/>
        <v/>
      </c>
      <c r="N1840" s="3">
        <f ca="1">IF(L1839="买",E1840/E1839-1,0)-IF(M1840=1,计算结果!B$17,0)</f>
        <v>-5.6702325561596156E-3</v>
      </c>
      <c r="O1840" s="2">
        <f t="shared" ca="1" si="86"/>
        <v>2.4669646631410296</v>
      </c>
      <c r="P1840" s="3">
        <f ca="1">1-O1840/MAX(O$2:O1840)</f>
        <v>0.6025675491730762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2">
        <v>224.14285714285717</v>
      </c>
      <c r="J1841" s="32">
        <v>747.14285714285711</v>
      </c>
      <c r="K1841" s="34">
        <f ca="1">IF(ROW()&gt;计算结果!B$18+1,SUM(OFFSET(I1841,0,0,-计算结果!B$18,1))/SUM(OFFSET(J1841,0,0,-计算结果!B$18,1)),SUM(OFFSET(I1841,0,0,-ROW(),1))/SUM(OFFSET(J1841,0,0,-ROW(),1)))</f>
        <v>0.80120783221536185</v>
      </c>
      <c r="L1841" s="35" t="str">
        <f ca="1">(IF(K1841&gt;计算结果!B$19,"卖",IF(K1841&lt;计算结果!B$20,"买",'000300'!L1840)))</f>
        <v>买</v>
      </c>
      <c r="M1841" s="4" t="str">
        <f t="shared" ca="1" si="85"/>
        <v/>
      </c>
      <c r="N1841" s="3">
        <f ca="1">IF(L1840="买",E1841/E1840-1,0)-IF(M1841=1,计算结果!B$17,0)</f>
        <v>-1.2287063477453009E-3</v>
      </c>
      <c r="O1841" s="2">
        <f t="shared" ca="1" si="86"/>
        <v>2.463933487999765</v>
      </c>
      <c r="P1841" s="3">
        <f ca="1">1-O1841/MAX(O$2:O1841)</f>
        <v>0.60305587694820728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2">
        <v>884.98639455782313</v>
      </c>
      <c r="J1842" s="32">
        <v>105.98639455782313</v>
      </c>
      <c r="K1842" s="34">
        <f ca="1">IF(ROW()&gt;计算结果!B$18+1,SUM(OFFSET(I1842,0,0,-计算结果!B$18,1))/SUM(OFFSET(J1842,0,0,-计算结果!B$18,1)),SUM(OFFSET(I1842,0,0,-ROW(),1))/SUM(OFFSET(J1842,0,0,-ROW(),1)))</f>
        <v>0.80156990664439032</v>
      </c>
      <c r="L1842" s="35" t="str">
        <f ca="1">(IF(K1842&gt;计算结果!B$19,"卖",IF(K1842&lt;计算结果!B$20,"买",'000300'!L1841)))</f>
        <v>买</v>
      </c>
      <c r="M1842" s="4" t="str">
        <f t="shared" ca="1" si="85"/>
        <v/>
      </c>
      <c r="N1842" s="3">
        <f ca="1">IF(L1841="买",E1842/E1841-1,0)-IF(M1842=1,计算结果!B$17,0)</f>
        <v>1.102909658282325E-2</v>
      </c>
      <c r="O1842" s="2">
        <f t="shared" ca="1" si="86"/>
        <v>2.4911084484125667</v>
      </c>
      <c r="P1842" s="3">
        <f ca="1">1-O1842/MAX(O$2:O1842)</f>
        <v>0.5986779418770849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2">
        <v>244.69696969696972</v>
      </c>
      <c r="J1843" s="32">
        <v>719.69696969696975</v>
      </c>
      <c r="K1843" s="34">
        <f ca="1">IF(ROW()&gt;计算结果!B$18+1,SUM(OFFSET(I1843,0,0,-计算结果!B$18,1))/SUM(OFFSET(J1843,0,0,-计算结果!B$18,1)),SUM(OFFSET(I1843,0,0,-ROW(),1))/SUM(OFFSET(J1843,0,0,-ROW(),1)))</f>
        <v>0.79781610973841599</v>
      </c>
      <c r="L1843" s="35" t="str">
        <f ca="1">(IF(K1843&gt;计算结果!B$19,"卖",IF(K1843&lt;计算结果!B$20,"买",'000300'!L1842)))</f>
        <v>买</v>
      </c>
      <c r="M1843" s="4" t="str">
        <f t="shared" ca="1" si="85"/>
        <v/>
      </c>
      <c r="N1843" s="3">
        <f ca="1">IF(L1842="买",E1843/E1842-1,0)-IF(M1843=1,计算结果!B$17,0)</f>
        <v>-1.0077798740805166E-2</v>
      </c>
      <c r="O1843" s="2">
        <f t="shared" ca="1" si="86"/>
        <v>2.4660035588279454</v>
      </c>
      <c r="P1843" s="3">
        <f ca="1">1-O1843/MAX(O$2:O1843)</f>
        <v>0.60272238480909346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2">
        <v>927.0074779061863</v>
      </c>
      <c r="J1844" s="32">
        <v>59.007477906186296</v>
      </c>
      <c r="K1844" s="34">
        <f ca="1">IF(ROW()&gt;计算结果!B$18+1,SUM(OFFSET(I1844,0,0,-计算结果!B$18,1))/SUM(OFFSET(J1844,0,0,-计算结果!B$18,1)),SUM(OFFSET(I1844,0,0,-ROW(),1))/SUM(OFFSET(J1844,0,0,-ROW(),1)))</f>
        <v>0.84481557081014247</v>
      </c>
      <c r="L1844" s="35" t="str">
        <f ca="1">(IF(K1844&gt;计算结果!B$19,"卖",IF(K1844&lt;计算结果!B$20,"买",'000300'!L1843)))</f>
        <v>买</v>
      </c>
      <c r="M1844" s="4" t="str">
        <f t="shared" ca="1" si="85"/>
        <v/>
      </c>
      <c r="N1844" s="3">
        <f ca="1">IF(L1843="买",E1844/E1843-1,0)-IF(M1844=1,计算结果!B$17,0)</f>
        <v>8.0775029123552056E-3</v>
      </c>
      <c r="O1844" s="2">
        <f t="shared" ca="1" si="86"/>
        <v>2.4859227097562564</v>
      </c>
      <c r="P1844" s="3">
        <f ca="1">1-O1844/MAX(O$2:O1844)</f>
        <v>0.59951337371537528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2">
        <v>963.9945073807072</v>
      </c>
      <c r="J1845" s="32">
        <v>31.994507380707205</v>
      </c>
      <c r="K1845" s="34">
        <f ca="1">IF(ROW()&gt;计算结果!B$18+1,SUM(OFFSET(I1845,0,0,-计算结果!B$18,1))/SUM(OFFSET(J1845,0,0,-计算结果!B$18,1)),SUM(OFFSET(I1845,0,0,-ROW(),1))/SUM(OFFSET(J1845,0,0,-ROW(),1)))</f>
        <v>0.89861070115703801</v>
      </c>
      <c r="L1845" s="35" t="str">
        <f ca="1">(IF(K1845&gt;计算结果!B$19,"卖",IF(K1845&lt;计算结果!B$20,"买",'000300'!L1844)))</f>
        <v>买</v>
      </c>
      <c r="M1845" s="4" t="str">
        <f t="shared" ca="1" si="85"/>
        <v/>
      </c>
      <c r="N1845" s="3">
        <f ca="1">IF(L1844="买",E1845/E1844-1,0)-IF(M1845=1,计算结果!B$17,0)</f>
        <v>1.3540153118016596E-2</v>
      </c>
      <c r="O1845" s="2">
        <f t="shared" ca="1" si="86"/>
        <v>2.5195824838859107</v>
      </c>
      <c r="P1845" s="3">
        <f ca="1">1-O1845/MAX(O$2:O1845)</f>
        <v>0.59409072347376357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2">
        <v>690.9707602339181</v>
      </c>
      <c r="J1846" s="32">
        <v>254.9707602339181</v>
      </c>
      <c r="K1846" s="34">
        <f ca="1">IF(ROW()&gt;计算结果!B$18+1,SUM(OFFSET(I1846,0,0,-计算结果!B$18,1))/SUM(OFFSET(J1846,0,0,-计算结果!B$18,1)),SUM(OFFSET(I1846,0,0,-ROW(),1))/SUM(OFFSET(J1846,0,0,-ROW(),1)))</f>
        <v>0.89377588233183447</v>
      </c>
      <c r="L1846" s="35" t="str">
        <f ca="1">(IF(K1846&gt;计算结果!B$19,"卖",IF(K1846&lt;计算结果!B$20,"买",'000300'!L1845)))</f>
        <v>买</v>
      </c>
      <c r="M1846" s="4" t="str">
        <f t="shared" ca="1" si="85"/>
        <v/>
      </c>
      <c r="N1846" s="3">
        <f ca="1">IF(L1845="买",E1846/E1845-1,0)-IF(M1846=1,计算结果!B$17,0)</f>
        <v>1.3665268002731601E-3</v>
      </c>
      <c r="O1846" s="2">
        <f t="shared" ca="1" si="86"/>
        <v>2.5230255608756398</v>
      </c>
      <c r="P1846" s="3">
        <f ca="1">1-O1846/MAX(O$2:O1846)</f>
        <v>0.59353603756891105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2">
        <v>353.99999999999994</v>
      </c>
      <c r="J1847" s="32">
        <v>590</v>
      </c>
      <c r="K1847" s="34">
        <f ca="1">IF(ROW()&gt;计算结果!B$18+1,SUM(OFFSET(I1847,0,0,-计算结果!B$18,1))/SUM(OFFSET(J1847,0,0,-计算结果!B$18,1)),SUM(OFFSET(I1847,0,0,-ROW(),1))/SUM(OFFSET(J1847,0,0,-ROW(),1)))</f>
        <v>0.8576832820716509</v>
      </c>
      <c r="L1847" s="35" t="str">
        <f ca="1">(IF(K1847&gt;计算结果!B$19,"卖",IF(K1847&lt;计算结果!B$20,"买",'000300'!L1846)))</f>
        <v>买</v>
      </c>
      <c r="M1847" s="4" t="str">
        <f t="shared" ca="1" si="85"/>
        <v/>
      </c>
      <c r="N1847" s="3">
        <f ca="1">IF(L1846="买",E1847/E1846-1,0)-IF(M1847=1,计算结果!B$17,0)</f>
        <v>3.8511932419926787E-4</v>
      </c>
      <c r="O1847" s="2">
        <f t="shared" ca="1" si="86"/>
        <v>2.5239972267745818</v>
      </c>
      <c r="P1847" s="3">
        <f ca="1">1-O1847/MAX(O$2:O1847)</f>
        <v>0.59337950044238819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2">
        <v>840.99630996309963</v>
      </c>
      <c r="J1848" s="32">
        <v>130.99630996309963</v>
      </c>
      <c r="K1848" s="34">
        <f ca="1">IF(ROW()&gt;计算结果!B$18+1,SUM(OFFSET(I1848,0,0,-计算结果!B$18,1))/SUM(OFFSET(J1848,0,0,-计算结果!B$18,1)),SUM(OFFSET(I1848,0,0,-ROW(),1))/SUM(OFFSET(J1848,0,0,-ROW(),1)))</f>
        <v>0.88700918668040873</v>
      </c>
      <c r="L1848" s="35" t="str">
        <f ca="1">(IF(K1848&gt;计算结果!B$19,"卖",IF(K1848&lt;计算结果!B$20,"买",'000300'!L1847)))</f>
        <v>买</v>
      </c>
      <c r="M1848" s="4" t="str">
        <f t="shared" ca="1" si="85"/>
        <v/>
      </c>
      <c r="N1848" s="3">
        <f ca="1">IF(L1847="买",E1848/E1847-1,0)-IF(M1848=1,计算结果!B$17,0)</f>
        <v>9.168169588122721E-3</v>
      </c>
      <c r="O1848" s="2">
        <f t="shared" ca="1" si="86"/>
        <v>2.5471376613896028</v>
      </c>
      <c r="P1848" s="3">
        <f ca="1">1-O1848/MAX(O$2:O1848)</f>
        <v>0.58965153474443677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2">
        <v>341.99999999999989</v>
      </c>
      <c r="J1849" s="32">
        <v>599.99999999999989</v>
      </c>
      <c r="K1849" s="34">
        <f ca="1">IF(ROW()&gt;计算结果!B$18+1,SUM(OFFSET(I1849,0,0,-计算结果!B$18,1))/SUM(OFFSET(J1849,0,0,-计算结果!B$18,1)),SUM(OFFSET(I1849,0,0,-ROW(),1))/SUM(OFFSET(J1849,0,0,-ROW(),1)))</f>
        <v>0.88469059651785176</v>
      </c>
      <c r="L1849" s="35" t="str">
        <f ca="1">(IF(K1849&gt;计算结果!B$19,"卖",IF(K1849&lt;计算结果!B$20,"买",'000300'!L1848)))</f>
        <v>买</v>
      </c>
      <c r="M1849" s="4" t="str">
        <f t="shared" ca="1" si="85"/>
        <v/>
      </c>
      <c r="N1849" s="3">
        <f ca="1">IF(L1848="买",E1849/E1848-1,0)-IF(M1849=1,计算结果!B$17,0)</f>
        <v>-4.9550109880995841E-3</v>
      </c>
      <c r="O1849" s="2">
        <f t="shared" ca="1" si="86"/>
        <v>2.5345165662892151</v>
      </c>
      <c r="P1849" s="3">
        <f ca="1">1-O1849/MAX(O$2:O1849)</f>
        <v>0.5916848158987279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2">
        <v>106.36363636363636</v>
      </c>
      <c r="J1850" s="32">
        <v>886.36363636363637</v>
      </c>
      <c r="K1850" s="34">
        <f ca="1">IF(ROW()&gt;计算结果!B$18+1,SUM(OFFSET(I1850,0,0,-计算结果!B$18,1))/SUM(OFFSET(J1850,0,0,-计算结果!B$18,1)),SUM(OFFSET(I1850,0,0,-ROW(),1))/SUM(OFFSET(J1850,0,0,-ROW(),1)))</f>
        <v>0.86295575025999371</v>
      </c>
      <c r="L1850" s="35" t="str">
        <f ca="1">(IF(K1850&gt;计算结果!B$19,"卖",IF(K1850&lt;计算结果!B$20,"买",'000300'!L1849)))</f>
        <v>买</v>
      </c>
      <c r="M1850" s="4" t="str">
        <f t="shared" ca="1" si="85"/>
        <v/>
      </c>
      <c r="N1850" s="3">
        <f ca="1">IF(L1849="买",E1850/E1849-1,0)-IF(M1850=1,计算结果!B$17,0)</f>
        <v>-1.9927075737055988E-2</v>
      </c>
      <c r="O1850" s="2">
        <f t="shared" ca="1" si="86"/>
        <v>2.4840110627159468</v>
      </c>
      <c r="P1850" s="3">
        <f ca="1">1-O1850/MAX(O$2:O1850)</f>
        <v>0.59982134349690397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2">
        <v>687.45205479452056</v>
      </c>
      <c r="J1851" s="32">
        <v>279.45205479452056</v>
      </c>
      <c r="K1851" s="34">
        <f ca="1">IF(ROW()&gt;计算结果!B$18+1,SUM(OFFSET(I1851,0,0,-计算结果!B$18,1))/SUM(OFFSET(J1851,0,0,-计算结果!B$18,1)),SUM(OFFSET(I1851,0,0,-ROW(),1))/SUM(OFFSET(J1851,0,0,-ROW(),1)))</f>
        <v>0.91128492979381104</v>
      </c>
      <c r="L1851" s="35" t="str">
        <f ca="1">(IF(K1851&gt;计算结果!B$19,"卖",IF(K1851&lt;计算结果!B$20,"买",'000300'!L1850)))</f>
        <v>买</v>
      </c>
      <c r="M1851" s="4" t="str">
        <f t="shared" ca="1" si="85"/>
        <v/>
      </c>
      <c r="N1851" s="3">
        <f ca="1">IF(L1850="买",E1851/E1850-1,0)-IF(M1851=1,计算结果!B$17,0)</f>
        <v>2.1641800563791946E-3</v>
      </c>
      <c r="O1851" s="2">
        <f t="shared" ca="1" si="86"/>
        <v>2.4893869099177022</v>
      </c>
      <c r="P1851" s="3">
        <f ca="1">1-O1851/MAX(O$2:O1851)</f>
        <v>0.59895528482951121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2">
        <v>184</v>
      </c>
      <c r="J1852" s="32">
        <v>800</v>
      </c>
      <c r="K1852" s="34">
        <f ca="1">IF(ROW()&gt;计算结果!B$18+1,SUM(OFFSET(I1852,0,0,-计算结果!B$18,1))/SUM(OFFSET(J1852,0,0,-计算结果!B$18,1)),SUM(OFFSET(I1852,0,0,-ROW(),1))/SUM(OFFSET(J1852,0,0,-ROW(),1)))</f>
        <v>0.89060248977668011</v>
      </c>
      <c r="L1852" s="35" t="str">
        <f ca="1">(IF(K1852&gt;计算结果!B$19,"卖",IF(K1852&lt;计算结果!B$20,"买",'000300'!L1851)))</f>
        <v>买</v>
      </c>
      <c r="M1852" s="4" t="str">
        <f t="shared" ca="1" si="85"/>
        <v/>
      </c>
      <c r="N1852" s="3">
        <f ca="1">IF(L1851="买",E1852/E1851-1,0)-IF(M1852=1,计算结果!B$17,0)</f>
        <v>-1.0776319250579203E-2</v>
      </c>
      <c r="O1852" s="2">
        <f t="shared" ca="1" si="86"/>
        <v>2.4625604818382163</v>
      </c>
      <c r="P1852" s="3">
        <f ca="1">1-O1852/MAX(O$2:O1852)</f>
        <v>0.6032770707139461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2">
        <v>285.91228070175436</v>
      </c>
      <c r="J1853" s="32">
        <v>664.9122807017543</v>
      </c>
      <c r="K1853" s="34">
        <f ca="1">IF(ROW()&gt;计算结果!B$18+1,SUM(OFFSET(I1853,0,0,-计算结果!B$18,1))/SUM(OFFSET(J1853,0,0,-计算结果!B$18,1)),SUM(OFFSET(I1853,0,0,-ROW(),1))/SUM(OFFSET(J1853,0,0,-ROW(),1)))</f>
        <v>0.8879555013823146</v>
      </c>
      <c r="L1853" s="35" t="str">
        <f ca="1">(IF(K1853&gt;计算结果!B$19,"卖",IF(K1853&lt;计算结果!B$20,"买",'000300'!L1852)))</f>
        <v>买</v>
      </c>
      <c r="M1853" s="4" t="str">
        <f t="shared" ca="1" si="85"/>
        <v/>
      </c>
      <c r="N1853" s="3">
        <f ca="1">IF(L1852="买",E1853/E1852-1,0)-IF(M1853=1,计算结果!B$17,0)</f>
        <v>-5.12519192664318E-3</v>
      </c>
      <c r="O1853" s="2">
        <f t="shared" ca="1" si="86"/>
        <v>2.4499393867378285</v>
      </c>
      <c r="P1853" s="3">
        <f ca="1">1-O1853/MAX(O$2:O1853)</f>
        <v>0.60531035186823723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2">
        <v>532.28571428571422</v>
      </c>
      <c r="J1854" s="32">
        <v>394.28571428571422</v>
      </c>
      <c r="K1854" s="34">
        <f ca="1">IF(ROW()&gt;计算结果!B$18+1,SUM(OFFSET(I1854,0,0,-计算结果!B$18,1))/SUM(OFFSET(J1854,0,0,-计算结果!B$18,1)),SUM(OFFSET(I1854,0,0,-ROW(),1))/SUM(OFFSET(J1854,0,0,-ROW(),1)))</f>
        <v>0.90932941406302625</v>
      </c>
      <c r="L1854" s="35" t="str">
        <f ca="1">(IF(K1854&gt;计算结果!B$19,"卖",IF(K1854&lt;计算结果!B$20,"买",'000300'!L1853)))</f>
        <v>买</v>
      </c>
      <c r="M1854" s="4" t="str">
        <f t="shared" ca="1" si="85"/>
        <v/>
      </c>
      <c r="N1854" s="3">
        <f ca="1">IF(L1853="买",E1854/E1853-1,0)-IF(M1854=1,计算结果!B$17,0)</f>
        <v>-2.6684830169808604E-3</v>
      </c>
      <c r="O1854" s="2">
        <f t="shared" ca="1" si="86"/>
        <v>2.4434017650916862</v>
      </c>
      <c r="P1854" s="3">
        <f ca="1">1-O1854/MAX(O$2:O1854)</f>
        <v>0.60636357449125489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2">
        <v>439.41176470588226</v>
      </c>
      <c r="J1855" s="32">
        <v>529.41176470588221</v>
      </c>
      <c r="K1855" s="34">
        <f ca="1">IF(ROW()&gt;计算结果!B$18+1,SUM(OFFSET(I1855,0,0,-计算结果!B$18,1))/SUM(OFFSET(J1855,0,0,-计算结果!B$18,1)),SUM(OFFSET(I1855,0,0,-ROW(),1))/SUM(OFFSET(J1855,0,0,-ROW(),1)))</f>
        <v>0.91600478394780904</v>
      </c>
      <c r="L1855" s="35" t="str">
        <f ca="1">(IF(K1855&gt;计算结果!B$19,"卖",IF(K1855&lt;计算结果!B$20,"买",'000300'!L1854)))</f>
        <v>买</v>
      </c>
      <c r="M1855" s="4" t="str">
        <f t="shared" ca="1" si="85"/>
        <v/>
      </c>
      <c r="N1855" s="3">
        <f ca="1">IF(L1854="买",E1855/E1854-1,0)-IF(M1855=1,计算结果!B$17,0)</f>
        <v>-5.0529937583208007E-3</v>
      </c>
      <c r="O1855" s="2">
        <f t="shared" ca="1" si="86"/>
        <v>2.4310552712236078</v>
      </c>
      <c r="P1855" s="3">
        <f ca="1">1-O1855/MAX(O$2:O1855)</f>
        <v>0.60835261689239828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2">
        <v>898.01688555347096</v>
      </c>
      <c r="J1856" s="32">
        <v>77.016885553470956</v>
      </c>
      <c r="K1856" s="34">
        <f ca="1">IF(ROW()&gt;计算结果!B$18+1,SUM(OFFSET(I1856,0,0,-计算结果!B$18,1))/SUM(OFFSET(J1856,0,0,-计算结果!B$18,1)),SUM(OFFSET(I1856,0,0,-ROW(),1))/SUM(OFFSET(J1856,0,0,-ROW(),1)))</f>
        <v>0.91543981686584697</v>
      </c>
      <c r="L1856" s="35" t="str">
        <f ca="1">(IF(K1856&gt;计算结果!B$19,"卖",IF(K1856&lt;计算结果!B$20,"买",'000300'!L1855)))</f>
        <v>买</v>
      </c>
      <c r="M1856" s="4" t="str">
        <f t="shared" ca="1" si="85"/>
        <v/>
      </c>
      <c r="N1856" s="3">
        <f ca="1">IF(L1855="买",E1856/E1855-1,0)-IF(M1856=1,计算结果!B$17,0)</f>
        <v>5.174233965739683E-3</v>
      </c>
      <c r="O1856" s="2">
        <f t="shared" ca="1" si="86"/>
        <v>2.4436341199805636</v>
      </c>
      <c r="P1856" s="3">
        <f ca="1">1-O1856/MAX(O$2:O1856)</f>
        <v>0.60632614170012988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2">
        <v>238.38805970149255</v>
      </c>
      <c r="J1857" s="32">
        <v>722.38805970149258</v>
      </c>
      <c r="K1857" s="34">
        <f ca="1">IF(ROW()&gt;计算结果!B$18+1,SUM(OFFSET(I1857,0,0,-计算结果!B$18,1))/SUM(OFFSET(J1857,0,0,-计算结果!B$18,1)),SUM(OFFSET(I1857,0,0,-ROW(),1))/SUM(OFFSET(J1857,0,0,-ROW(),1)))</f>
        <v>0.91694926809407484</v>
      </c>
      <c r="L1857" s="35" t="str">
        <f ca="1">(IF(K1857&gt;计算结果!B$19,"卖",IF(K1857&lt;计算结果!B$20,"买",'000300'!L1856)))</f>
        <v>买</v>
      </c>
      <c r="M1857" s="4" t="str">
        <f t="shared" ca="1" si="85"/>
        <v/>
      </c>
      <c r="N1857" s="3">
        <f ca="1">IF(L1856="买",E1857/E1856-1,0)-IF(M1857=1,计算结果!B$17,0)</f>
        <v>-7.8272896226820876E-3</v>
      </c>
      <c r="O1857" s="2">
        <f t="shared" ca="1" si="86"/>
        <v>2.424507087991608</v>
      </c>
      <c r="P1857" s="3">
        <f ca="1">1-O1857/MAX(O$2:O1857)</f>
        <v>0.60940754100592165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2">
        <v>720.74891774891773</v>
      </c>
      <c r="J1858" s="32">
        <v>217.74891774891773</v>
      </c>
      <c r="K1858" s="34">
        <f ca="1">IF(ROW()&gt;计算结果!B$18+1,SUM(OFFSET(I1858,0,0,-计算结果!B$18,1))/SUM(OFFSET(J1858,0,0,-计算结果!B$18,1)),SUM(OFFSET(I1858,0,0,-ROW(),1))/SUM(OFFSET(J1858,0,0,-ROW(),1)))</f>
        <v>0.90119255011453103</v>
      </c>
      <c r="L1858" s="35" t="str">
        <f ca="1">(IF(K1858&gt;计算结果!B$19,"卖",IF(K1858&lt;计算结果!B$20,"买",'000300'!L1857)))</f>
        <v>买</v>
      </c>
      <c r="M1858" s="4" t="str">
        <f t="shared" ca="1" si="85"/>
        <v/>
      </c>
      <c r="N1858" s="3">
        <f ca="1">IF(L1857="买",E1858/E1857-1,0)-IF(M1858=1,计算结果!B$17,0)</f>
        <v>2.8794340452780176E-3</v>
      </c>
      <c r="O1858" s="2">
        <f t="shared" ca="1" si="86"/>
        <v>2.4314882962437889</v>
      </c>
      <c r="P1858" s="3">
        <f ca="1">1-O1858/MAX(O$2:O1858)</f>
        <v>0.6082828557816653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2">
        <v>106.36363636363636</v>
      </c>
      <c r="J1859" s="32">
        <v>886.36363636363637</v>
      </c>
      <c r="K1859" s="34">
        <f ca="1">IF(ROW()&gt;计算结果!B$18+1,SUM(OFFSET(I1859,0,0,-计算结果!B$18,1))/SUM(OFFSET(J1859,0,0,-计算结果!B$18,1)),SUM(OFFSET(I1859,0,0,-ROW(),1))/SUM(OFFSET(J1859,0,0,-ROW(),1)))</f>
        <v>0.89200983487252561</v>
      </c>
      <c r="L1859" s="35" t="str">
        <f ca="1">(IF(K1859&gt;计算结果!B$19,"卖",IF(K1859&lt;计算结果!B$20,"买",'000300'!L1858)))</f>
        <v>买</v>
      </c>
      <c r="M1859" s="4" t="str">
        <f t="shared" ca="1" si="85"/>
        <v/>
      </c>
      <c r="N1859" s="3">
        <f ca="1">IF(L1858="买",E1859/E1858-1,0)-IF(M1859=1,计算结果!B$17,0)</f>
        <v>-1.1519416210581168E-2</v>
      </c>
      <c r="O1859" s="2">
        <f t="shared" ca="1" si="86"/>
        <v>2.4034789705481998</v>
      </c>
      <c r="P1859" s="3">
        <f ca="1">1-O1859/MAX(O$2:O1859)</f>
        <v>0.61279520860273651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2">
        <v>112.36781609195403</v>
      </c>
      <c r="J1860" s="32">
        <v>864.36781609195407</v>
      </c>
      <c r="K1860" s="34">
        <f ca="1">IF(ROW()&gt;计算结果!B$18+1,SUM(OFFSET(I1860,0,0,-计算结果!B$18,1))/SUM(OFFSET(J1860,0,0,-计算结果!B$18,1)),SUM(OFFSET(I1860,0,0,-ROW(),1))/SUM(OFFSET(J1860,0,0,-ROW(),1)))</f>
        <v>0.86103523109413715</v>
      </c>
      <c r="L1860" s="35" t="str">
        <f ca="1">(IF(K1860&gt;计算结果!B$19,"卖",IF(K1860&lt;计算结果!B$20,"买",'000300'!L1859)))</f>
        <v>买</v>
      </c>
      <c r="M1860" s="4" t="str">
        <f t="shared" ref="M1860:M1923" ca="1" si="88">IF(L1859&lt;&gt;L1860,1,"")</f>
        <v/>
      </c>
      <c r="N1860" s="3">
        <f ca="1">IF(L1859="买",E1860/E1859-1,0)-IF(M1860=1,计算结果!B$17,0)</f>
        <v>-2.086409336989381E-2</v>
      </c>
      <c r="O1860" s="2">
        <f t="shared" ref="O1860:O1923" ca="1" si="89">IFERROR(O1859*(1+N1860),O1859)</f>
        <v>2.3533325608941058</v>
      </c>
      <c r="P1860" s="3">
        <f ca="1">1-O1860/MAX(O$2:O1860)</f>
        <v>0.62087388552371925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2">
        <v>737.10619469026551</v>
      </c>
      <c r="J1861" s="32">
        <v>226.10619469026551</v>
      </c>
      <c r="K1861" s="34">
        <f ca="1">IF(ROW()&gt;计算结果!B$18+1,SUM(OFFSET(I1861,0,0,-计算结果!B$18,1))/SUM(OFFSET(J1861,0,0,-计算结果!B$18,1)),SUM(OFFSET(I1861,0,0,-ROW(),1))/SUM(OFFSET(J1861,0,0,-ROW(),1)))</f>
        <v>0.85673588660041033</v>
      </c>
      <c r="L1861" s="35" t="str">
        <f ca="1">(IF(K1861&gt;计算结果!B$19,"卖",IF(K1861&lt;计算结果!B$20,"买",'000300'!L1860)))</f>
        <v>买</v>
      </c>
      <c r="M1861" s="4" t="str">
        <f t="shared" ca="1" si="88"/>
        <v/>
      </c>
      <c r="N1861" s="3">
        <f ca="1">IF(L1860="买",E1861/E1860-1,0)-IF(M1861=1,计算结果!B$17,0)</f>
        <v>4.5821739520690574E-3</v>
      </c>
      <c r="O1861" s="2">
        <f t="shared" ca="1" si="89"/>
        <v>2.3641159400551905</v>
      </c>
      <c r="P1861" s="3">
        <f ca="1">1-O1861/MAX(O$2:O1861)</f>
        <v>0.61913666371741694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2">
        <v>234.82352941176472</v>
      </c>
      <c r="J1862" s="32">
        <v>733.82352941176475</v>
      </c>
      <c r="K1862" s="34">
        <f ca="1">IF(ROW()&gt;计算结果!B$18+1,SUM(OFFSET(I1862,0,0,-计算结果!B$18,1))/SUM(OFFSET(J1862,0,0,-计算结果!B$18,1)),SUM(OFFSET(I1862,0,0,-ROW(),1))/SUM(OFFSET(J1862,0,0,-ROW(),1)))</f>
        <v>0.85906166656768523</v>
      </c>
      <c r="L1862" s="35" t="str">
        <f ca="1">(IF(K1862&gt;计算结果!B$19,"卖",IF(K1862&lt;计算结果!B$20,"买",'000300'!L1861)))</f>
        <v>买</v>
      </c>
      <c r="M1862" s="4" t="str">
        <f t="shared" ca="1" si="88"/>
        <v/>
      </c>
      <c r="N1862" s="3">
        <f ca="1">IF(L1861="买",E1862/E1861-1,0)-IF(M1862=1,计算结果!B$17,0)</f>
        <v>-1.0543198073632576E-2</v>
      </c>
      <c r="O1862" s="2">
        <f t="shared" ca="1" si="89"/>
        <v>2.3391905974301568</v>
      </c>
      <c r="P1862" s="3">
        <f ca="1">1-O1862/MAX(O$2:O1862)</f>
        <v>0.62315218131082872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2">
        <v>254.25</v>
      </c>
      <c r="J1863" s="32">
        <v>706.25</v>
      </c>
      <c r="K1863" s="34">
        <f ca="1">IF(ROW()&gt;计算结果!B$18+1,SUM(OFFSET(I1863,0,0,-计算结果!B$18,1))/SUM(OFFSET(J1863,0,0,-计算结果!B$18,1)),SUM(OFFSET(I1863,0,0,-ROW(),1))/SUM(OFFSET(J1863,0,0,-ROW(),1)))</f>
        <v>0.85349853759083771</v>
      </c>
      <c r="L1863" s="35" t="str">
        <f ca="1">(IF(K1863&gt;计算结果!B$19,"卖",IF(K1863&lt;计算结果!B$20,"买",'000300'!L1862)))</f>
        <v>买</v>
      </c>
      <c r="M1863" s="4" t="str">
        <f t="shared" ca="1" si="88"/>
        <v/>
      </c>
      <c r="N1863" s="3">
        <f ca="1">IF(L1862="买",E1863/E1862-1,0)-IF(M1863=1,计算结果!B$17,0)</f>
        <v>-1.5531806340047805E-3</v>
      </c>
      <c r="O1863" s="2">
        <f t="shared" ca="1" si="89"/>
        <v>2.3355574118949822</v>
      </c>
      <c r="P1863" s="3">
        <f ca="1">1-O1863/MAX(O$2:O1863)</f>
        <v>0.62373749404478374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2">
        <v>532.66666666666663</v>
      </c>
      <c r="J1864" s="32">
        <v>391.66666666666663</v>
      </c>
      <c r="K1864" s="34">
        <f ca="1">IF(ROW()&gt;计算结果!B$18+1,SUM(OFFSET(I1864,0,0,-计算结果!B$18,1))/SUM(OFFSET(J1864,0,0,-计算结果!B$18,1)),SUM(OFFSET(I1864,0,0,-ROW(),1))/SUM(OFFSET(J1864,0,0,-ROW(),1)))</f>
        <v>0.88277865845997072</v>
      </c>
      <c r="L1864" s="35" t="str">
        <f ca="1">(IF(K1864&gt;计算结果!B$19,"卖",IF(K1864&lt;计算结果!B$20,"买",'000300'!L1863)))</f>
        <v>买</v>
      </c>
      <c r="M1864" s="4" t="str">
        <f t="shared" ca="1" si="88"/>
        <v/>
      </c>
      <c r="N1864" s="3">
        <f ca="1">IF(L1863="买",E1864/E1863-1,0)-IF(M1864=1,计算结果!B$17,0)</f>
        <v>-2.9393543369042874E-3</v>
      </c>
      <c r="O1864" s="2">
        <f t="shared" ca="1" si="89"/>
        <v>2.3286923810872397</v>
      </c>
      <c r="P1864" s="3">
        <f ca="1">1-O1864/MAX(O$2:O1864)</f>
        <v>0.62484346287347758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2">
        <v>863.94660894660888</v>
      </c>
      <c r="J1865" s="32">
        <v>108.94660894660888</v>
      </c>
      <c r="K1865" s="34">
        <f ca="1">IF(ROW()&gt;计算结果!B$18+1,SUM(OFFSET(I1865,0,0,-计算结果!B$18,1))/SUM(OFFSET(J1865,0,0,-计算结果!B$18,1)),SUM(OFFSET(I1865,0,0,-ROW(),1))/SUM(OFFSET(J1865,0,0,-ROW(),1)))</f>
        <v>0.9423469374503346</v>
      </c>
      <c r="L1865" s="35" t="str">
        <f ca="1">(IF(K1865&gt;计算结果!B$19,"卖",IF(K1865&lt;计算结果!B$20,"买",'000300'!L1864)))</f>
        <v>买</v>
      </c>
      <c r="M1865" s="4" t="str">
        <f t="shared" ca="1" si="88"/>
        <v/>
      </c>
      <c r="N1865" s="3">
        <f ca="1">IF(L1864="买",E1865/E1864-1,0)-IF(M1865=1,计算结果!B$17,0)</f>
        <v>1.0658224747944312E-2</v>
      </c>
      <c r="O1865" s="2">
        <f t="shared" ca="1" si="89"/>
        <v>2.3535121078536929</v>
      </c>
      <c r="P1865" s="3">
        <f ca="1">1-O1865/MAX(O$2:O1865)</f>
        <v>0.6208449601851227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2">
        <v>161.99999999999997</v>
      </c>
      <c r="J1866" s="32">
        <v>810</v>
      </c>
      <c r="K1866" s="34">
        <f ca="1">IF(ROW()&gt;计算结果!B$18+1,SUM(OFFSET(I1866,0,0,-计算结果!B$18,1))/SUM(OFFSET(J1866,0,0,-计算结果!B$18,1)),SUM(OFFSET(I1866,0,0,-ROW(),1))/SUM(OFFSET(J1866,0,0,-ROW(),1)))</f>
        <v>0.91267598011952111</v>
      </c>
      <c r="L1866" s="35" t="str">
        <f ca="1">(IF(K1866&gt;计算结果!B$19,"卖",IF(K1866&lt;计算结果!B$20,"买",'000300'!L1865)))</f>
        <v>买</v>
      </c>
      <c r="M1866" s="4" t="str">
        <f t="shared" ca="1" si="88"/>
        <v/>
      </c>
      <c r="N1866" s="3">
        <f ca="1">IF(L1865="买",E1866/E1865-1,0)-IF(M1866=1,计算结果!B$17,0)</f>
        <v>-1.0752253889614427E-2</v>
      </c>
      <c r="O1866" s="2">
        <f t="shared" ca="1" si="89"/>
        <v>2.3282065481377683</v>
      </c>
      <c r="P1866" s="3">
        <f ca="1">1-O1866/MAX(O$2:O1866)</f>
        <v>0.62492173143673913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2">
        <v>577.45161290322574</v>
      </c>
      <c r="J1867" s="32">
        <v>356.45161290322574</v>
      </c>
      <c r="K1867" s="34">
        <f ca="1">IF(ROW()&gt;计算结果!B$18+1,SUM(OFFSET(I1867,0,0,-计算结果!B$18,1))/SUM(OFFSET(J1867,0,0,-计算结果!B$18,1)),SUM(OFFSET(I1867,0,0,-ROW(),1))/SUM(OFFSET(J1867,0,0,-ROW(),1)))</f>
        <v>0.93655480464913754</v>
      </c>
      <c r="L1867" s="35" t="str">
        <f ca="1">(IF(K1867&gt;计算结果!B$19,"卖",IF(K1867&lt;计算结果!B$20,"买",'000300'!L1866)))</f>
        <v>买</v>
      </c>
      <c r="M1867" s="4" t="str">
        <f t="shared" ca="1" si="88"/>
        <v/>
      </c>
      <c r="N1867" s="3">
        <f ca="1">IF(L1866="买",E1867/E1866-1,0)-IF(M1867=1,计算结果!B$17,0)</f>
        <v>-2.0549716250605199E-3</v>
      </c>
      <c r="O1867" s="2">
        <f t="shared" ca="1" si="89"/>
        <v>2.323422149744065</v>
      </c>
      <c r="P1867" s="3">
        <f ca="1">1-O1867/MAX(O$2:O1867)</f>
        <v>0.62569250663581344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2">
        <v>853.09187279151945</v>
      </c>
      <c r="J1868" s="32">
        <v>128.09187279151945</v>
      </c>
      <c r="K1868" s="34">
        <f ca="1">IF(ROW()&gt;计算结果!B$18+1,SUM(OFFSET(I1868,0,0,-计算结果!B$18,1))/SUM(OFFSET(J1868,0,0,-计算结果!B$18,1)),SUM(OFFSET(I1868,0,0,-ROW(),1))/SUM(OFFSET(J1868,0,0,-ROW(),1)))</f>
        <v>0.99235383392715082</v>
      </c>
      <c r="L1868" s="35" t="str">
        <f ca="1">(IF(K1868&gt;计算结果!B$19,"卖",IF(K1868&lt;计算结果!B$20,"买",'000300'!L1867)))</f>
        <v>买</v>
      </c>
      <c r="M1868" s="4" t="str">
        <f t="shared" ca="1" si="88"/>
        <v/>
      </c>
      <c r="N1868" s="3">
        <f ca="1">IF(L1867="买",E1868/E1867-1,0)-IF(M1868=1,计算结果!B$17,0)</f>
        <v>8.1549902721966827E-3</v>
      </c>
      <c r="O1868" s="2">
        <f t="shared" ca="1" si="89"/>
        <v>2.342369634773434</v>
      </c>
      <c r="P1868" s="3">
        <f ca="1">1-O1868/MAX(O$2:O1868)</f>
        <v>0.62264003266861823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2">
        <v>998.99943149516776</v>
      </c>
      <c r="J1869" s="32">
        <v>13.999431495167755</v>
      </c>
      <c r="K1869" s="34">
        <f ca="1">IF(ROW()&gt;计算结果!B$18+1,SUM(OFFSET(I1869,0,0,-计算结果!B$18,1))/SUM(OFFSET(J1869,0,0,-计算结果!B$18,1)),SUM(OFFSET(I1869,0,0,-ROW(),1))/SUM(OFFSET(J1869,0,0,-ROW(),1)))</f>
        <v>1.0060666438577961</v>
      </c>
      <c r="L1869" s="35" t="str">
        <f ca="1">(IF(K1869&gt;计算结果!B$19,"卖",IF(K1869&lt;计算结果!B$20,"买",'000300'!L1868)))</f>
        <v>买</v>
      </c>
      <c r="M1869" s="4" t="str">
        <f t="shared" ca="1" si="88"/>
        <v/>
      </c>
      <c r="N1869" s="3">
        <f ca="1">IF(L1868="买",E1869/E1868-1,0)-IF(M1869=1,计算结果!B$17,0)</f>
        <v>4.4800750286317026E-2</v>
      </c>
      <c r="O1869" s="2">
        <f t="shared" ca="1" si="89"/>
        <v>2.4473095518591701</v>
      </c>
      <c r="P1869" s="3">
        <f ca="1">1-O1869/MAX(O$2:O1869)</f>
        <v>0.60573402300415224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2">
        <v>673.43262411347519</v>
      </c>
      <c r="J1870" s="32">
        <v>279.43262411347519</v>
      </c>
      <c r="K1870" s="34">
        <f ca="1">IF(ROW()&gt;计算结果!B$18+1,SUM(OFFSET(I1870,0,0,-计算结果!B$18,1))/SUM(OFFSET(J1870,0,0,-计算结果!B$18,1)),SUM(OFFSET(I1870,0,0,-ROW(),1))/SUM(OFFSET(J1870,0,0,-ROW(),1)))</f>
        <v>1.0040259398984801</v>
      </c>
      <c r="L1870" s="35" t="str">
        <f ca="1">(IF(K1870&gt;计算结果!B$19,"卖",IF(K1870&lt;计算结果!B$20,"买",'000300'!L1869)))</f>
        <v>买</v>
      </c>
      <c r="M1870" s="4" t="str">
        <f t="shared" ca="1" si="88"/>
        <v/>
      </c>
      <c r="N1870" s="3">
        <f ca="1">IF(L1869="买",E1870/E1869-1,0)-IF(M1870=1,计算结果!B$17,0)</f>
        <v>4.0954953866338961E-3</v>
      </c>
      <c r="O1870" s="2">
        <f t="shared" ca="1" si="89"/>
        <v>2.4573324968384744</v>
      </c>
      <c r="P1870" s="3">
        <f ca="1">1-O1870/MAX(O$2:O1870)</f>
        <v>0.6041193085142591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2">
        <v>289.68421052631578</v>
      </c>
      <c r="J1871" s="32">
        <v>673.68421052631584</v>
      </c>
      <c r="K1871" s="34">
        <f ca="1">IF(ROW()&gt;计算结果!B$18+1,SUM(OFFSET(I1871,0,0,-计算结果!B$18,1))/SUM(OFFSET(J1871,0,0,-计算结果!B$18,1)),SUM(OFFSET(I1871,0,0,-ROW(),1))/SUM(OFFSET(J1871,0,0,-ROW(),1)))</f>
        <v>0.9866503538723056</v>
      </c>
      <c r="L1871" s="35" t="str">
        <f ca="1">(IF(K1871&gt;计算结果!B$19,"卖",IF(K1871&lt;计算结果!B$20,"买",'000300'!L1870)))</f>
        <v>买</v>
      </c>
      <c r="M1871" s="4" t="str">
        <f t="shared" ca="1" si="88"/>
        <v/>
      </c>
      <c r="N1871" s="3">
        <f ca="1">IF(L1870="买",E1871/E1870-1,0)-IF(M1871=1,计算结果!B$17,0)</f>
        <v>-6.3524264291885402E-3</v>
      </c>
      <c r="O1871" s="2">
        <f t="shared" ca="1" si="89"/>
        <v>2.441722472940254</v>
      </c>
      <c r="P1871" s="3">
        <f ca="1">1-O1871/MAX(O$2:O1871)</f>
        <v>0.60663411148165847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2">
        <v>732.47747747747746</v>
      </c>
      <c r="J1872" s="32">
        <v>227.47747747747746</v>
      </c>
      <c r="K1872" s="34">
        <f ca="1">IF(ROW()&gt;计算结果!B$18+1,SUM(OFFSET(I1872,0,0,-计算结果!B$18,1))/SUM(OFFSET(J1872,0,0,-计算结果!B$18,1)),SUM(OFFSET(I1872,0,0,-ROW(),1))/SUM(OFFSET(J1872,0,0,-ROW(),1)))</f>
        <v>1.0186080303477578</v>
      </c>
      <c r="L1872" s="35" t="str">
        <f ca="1">(IF(K1872&gt;计算结果!B$19,"卖",IF(K1872&lt;计算结果!B$20,"买",'000300'!L1871)))</f>
        <v>买</v>
      </c>
      <c r="M1872" s="4" t="str">
        <f t="shared" ca="1" si="88"/>
        <v/>
      </c>
      <c r="N1872" s="3">
        <f ca="1">IF(L1871="买",E1872/E1871-1,0)-IF(M1872=1,计算结果!B$17,0)</f>
        <v>3.5382306251596773E-3</v>
      </c>
      <c r="O1872" s="2">
        <f t="shared" ca="1" si="89"/>
        <v>2.4503618501721518</v>
      </c>
      <c r="P1872" s="3">
        <f ca="1">1-O1872/MAX(O$2:O1872)</f>
        <v>0.60524229224800974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2">
        <v>158.33333333333331</v>
      </c>
      <c r="J1873" s="32">
        <v>833.33333333333326</v>
      </c>
      <c r="K1873" s="34">
        <f ca="1">IF(ROW()&gt;计算结果!B$18+1,SUM(OFFSET(I1873,0,0,-计算结果!B$18,1))/SUM(OFFSET(J1873,0,0,-计算结果!B$18,1)),SUM(OFFSET(I1873,0,0,-ROW(),1))/SUM(OFFSET(J1873,0,0,-ROW(),1)))</f>
        <v>1.0240503795100195</v>
      </c>
      <c r="L1873" s="35" t="str">
        <f ca="1">(IF(K1873&gt;计算结果!B$19,"卖",IF(K1873&lt;计算结果!B$20,"买",'000300'!L1872)))</f>
        <v>买</v>
      </c>
      <c r="M1873" s="4" t="str">
        <f t="shared" ca="1" si="88"/>
        <v/>
      </c>
      <c r="N1873" s="3">
        <f ca="1">IF(L1872="买",E1873/E1872-1,0)-IF(M1873=1,计算结果!B$17,0)</f>
        <v>-9.3143741352632592E-3</v>
      </c>
      <c r="O1873" s="2">
        <f t="shared" ca="1" si="89"/>
        <v>2.4275382631328726</v>
      </c>
      <c r="P1873" s="3">
        <f ca="1">1-O1873/MAX(O$2:O1873)</f>
        <v>0.60891921323079068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2">
        <v>565.81132075471692</v>
      </c>
      <c r="J1874" s="32">
        <v>369.81132075471692</v>
      </c>
      <c r="K1874" s="34">
        <f ca="1">IF(ROW()&gt;计算结果!B$18+1,SUM(OFFSET(I1874,0,0,-计算结果!B$18,1))/SUM(OFFSET(J1874,0,0,-计算结果!B$18,1)),SUM(OFFSET(I1874,0,0,-ROW(),1))/SUM(OFFSET(J1874,0,0,-ROW(),1)))</f>
        <v>0.99855300164391514</v>
      </c>
      <c r="L1874" s="35" t="str">
        <f ca="1">(IF(K1874&gt;计算结果!B$19,"卖",IF(K1874&lt;计算结果!B$20,"买",'000300'!L1873)))</f>
        <v>买</v>
      </c>
      <c r="M1874" s="4" t="str">
        <f t="shared" ca="1" si="88"/>
        <v/>
      </c>
      <c r="N1874" s="3">
        <f ca="1">IF(L1873="买",E1874/E1873-1,0)-IF(M1874=1,计算结果!B$17,0)</f>
        <v>7.4310625375251238E-3</v>
      </c>
      <c r="O1874" s="2">
        <f t="shared" ca="1" si="89"/>
        <v>2.4455774517784481</v>
      </c>
      <c r="P1874" s="3">
        <f ca="1">1-O1874/MAX(O$2:O1874)</f>
        <v>0.60601306744708405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2">
        <v>47.631578947368425</v>
      </c>
      <c r="J1875" s="32">
        <v>952.63157894736844</v>
      </c>
      <c r="K1875" s="34">
        <f ca="1">IF(ROW()&gt;计算结果!B$18+1,SUM(OFFSET(I1875,0,0,-计算结果!B$18,1))/SUM(OFFSET(J1875,0,0,-计算结果!B$18,1)),SUM(OFFSET(I1875,0,0,-ROW(),1))/SUM(OFFSET(J1875,0,0,-ROW(),1)))</f>
        <v>0.99410190795082642</v>
      </c>
      <c r="L1875" s="35" t="str">
        <f ca="1">(IF(K1875&gt;计算结果!B$19,"卖",IF(K1875&lt;计算结果!B$20,"买",'000300'!L1874)))</f>
        <v>买</v>
      </c>
      <c r="M1875" s="4" t="str">
        <f t="shared" ca="1" si="88"/>
        <v/>
      </c>
      <c r="N1875" s="3">
        <f ca="1">IF(L1874="买",E1875/E1874-1,0)-IF(M1875=1,计算结果!B$17,0)</f>
        <v>-2.4542871209307537E-2</v>
      </c>
      <c r="O1875" s="2">
        <f t="shared" ca="1" si="89"/>
        <v>2.3855559593470632</v>
      </c>
      <c r="P1875" s="3">
        <f ca="1">1-O1875/MAX(O$2:O1875)</f>
        <v>0.61568263799088041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2">
        <v>318.48979591836735</v>
      </c>
      <c r="J1876" s="32">
        <v>624.48979591836735</v>
      </c>
      <c r="K1876" s="34">
        <f ca="1">IF(ROW()&gt;计算结果!B$18+1,SUM(OFFSET(I1876,0,0,-计算结果!B$18,1))/SUM(OFFSET(J1876,0,0,-计算结果!B$18,1)),SUM(OFFSET(I1876,0,0,-ROW(),1))/SUM(OFFSET(J1876,0,0,-ROW(),1)))</f>
        <v>0.99475761575510369</v>
      </c>
      <c r="L1876" s="35" t="str">
        <f ca="1">(IF(K1876&gt;计算结果!B$19,"卖",IF(K1876&lt;计算结果!B$20,"买",'000300'!L1875)))</f>
        <v>买</v>
      </c>
      <c r="M1876" s="4" t="str">
        <f t="shared" ca="1" si="88"/>
        <v/>
      </c>
      <c r="N1876" s="3">
        <f ca="1">IF(L1875="买",E1876/E1875-1,0)-IF(M1876=1,计算结果!B$17,0)</f>
        <v>-1.0390886833635204E-2</v>
      </c>
      <c r="O1876" s="2">
        <f t="shared" ca="1" si="89"/>
        <v>2.3607679173381837</v>
      </c>
      <c r="P1876" s="3">
        <f ca="1">1-O1876/MAX(O$2:O1876)</f>
        <v>0.61967603620771849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2">
        <v>764.12698412698398</v>
      </c>
      <c r="J1877" s="32">
        <v>184.12698412698398</v>
      </c>
      <c r="K1877" s="34">
        <f ca="1">IF(ROW()&gt;计算结果!B$18+1,SUM(OFFSET(I1877,0,0,-计算结果!B$18,1))/SUM(OFFSET(J1877,0,0,-计算结果!B$18,1)),SUM(OFFSET(I1877,0,0,-ROW(),1))/SUM(OFFSET(J1877,0,0,-ROW(),1)))</f>
        <v>0.99599222879516969</v>
      </c>
      <c r="L1877" s="35" t="str">
        <f ca="1">(IF(K1877&gt;计算结果!B$19,"卖",IF(K1877&lt;计算结果!B$20,"买",'000300'!L1876)))</f>
        <v>买</v>
      </c>
      <c r="M1877" s="4" t="str">
        <f t="shared" ca="1" si="88"/>
        <v/>
      </c>
      <c r="N1877" s="3">
        <f ca="1">IF(L1876="买",E1877/E1876-1,0)-IF(M1877=1,计算结果!B$17,0)</f>
        <v>4.9211717757378093E-3</v>
      </c>
      <c r="O1877" s="2">
        <f t="shared" ca="1" si="89"/>
        <v>2.3723856617820558</v>
      </c>
      <c r="P1877" s="3">
        <f ca="1">1-O1877/MAX(O$2:O1877)</f>
        <v>0.61780439665146714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2">
        <v>38.333333333333336</v>
      </c>
      <c r="J1878" s="32">
        <v>958.33333333333337</v>
      </c>
      <c r="K1878" s="34">
        <f ca="1">IF(ROW()&gt;计算结果!B$18+1,SUM(OFFSET(I1878,0,0,-计算结果!B$18,1))/SUM(OFFSET(J1878,0,0,-计算结果!B$18,1)),SUM(OFFSET(I1878,0,0,-ROW(),1))/SUM(OFFSET(J1878,0,0,-ROW(),1)))</f>
        <v>0.93436663044926738</v>
      </c>
      <c r="L1878" s="35" t="str">
        <f ca="1">(IF(K1878&gt;计算结果!B$19,"卖",IF(K1878&lt;计算结果!B$20,"买",'000300'!L1877)))</f>
        <v>买</v>
      </c>
      <c r="M1878" s="4" t="str">
        <f t="shared" ca="1" si="88"/>
        <v/>
      </c>
      <c r="N1878" s="3">
        <f ca="1">IF(L1877="买",E1878/E1877-1,0)-IF(M1878=1,计算结果!B$17,0)</f>
        <v>-2.2388524823705347E-2</v>
      </c>
      <c r="O1878" s="2">
        <f t="shared" ca="1" si="89"/>
        <v>2.3192714465018458</v>
      </c>
      <c r="P1878" s="3">
        <f ca="1">1-O1878/MAX(O$2:O1878)</f>
        <v>0.6263611924045468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2">
        <v>389.27586206896547</v>
      </c>
      <c r="J1879" s="32">
        <v>548.27586206896547</v>
      </c>
      <c r="K1879" s="34">
        <f ca="1">IF(ROW()&gt;计算结果!B$18+1,SUM(OFFSET(I1879,0,0,-计算结果!B$18,1))/SUM(OFFSET(J1879,0,0,-计算结果!B$18,1)),SUM(OFFSET(I1879,0,0,-ROW(),1))/SUM(OFFSET(J1879,0,0,-ROW(),1)))</f>
        <v>0.94386503030999436</v>
      </c>
      <c r="L1879" s="35" t="str">
        <f ca="1">(IF(K1879&gt;计算结果!B$19,"卖",IF(K1879&lt;计算结果!B$20,"买",'000300'!L1878)))</f>
        <v>买</v>
      </c>
      <c r="M1879" s="4" t="str">
        <f t="shared" ca="1" si="88"/>
        <v/>
      </c>
      <c r="N1879" s="3">
        <f ca="1">IF(L1878="买",E1879/E1878-1,0)-IF(M1879=1,计算结果!B$17,0)</f>
        <v>1.4162435392428563E-3</v>
      </c>
      <c r="O1879" s="2">
        <f t="shared" ca="1" si="89"/>
        <v>2.3225560997037045</v>
      </c>
      <c r="P1879" s="3">
        <f ca="1">1-O1879/MAX(O$2:O1879)</f>
        <v>0.62583202885727929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2">
        <v>646.53982300884957</v>
      </c>
      <c r="J1880" s="32">
        <v>303.53982300884957</v>
      </c>
      <c r="K1880" s="34">
        <f ca="1">IF(ROW()&gt;计算结果!B$18+1,SUM(OFFSET(I1880,0,0,-计算结果!B$18,1))/SUM(OFFSET(J1880,0,0,-计算结果!B$18,1)),SUM(OFFSET(I1880,0,0,-ROW(),1))/SUM(OFFSET(J1880,0,0,-ROW(),1)))</f>
        <v>0.99297693980904322</v>
      </c>
      <c r="L1880" s="35" t="str">
        <f ca="1">(IF(K1880&gt;计算结果!B$19,"卖",IF(K1880&lt;计算结果!B$20,"买",'000300'!L1879)))</f>
        <v>买</v>
      </c>
      <c r="M1880" s="4" t="str">
        <f t="shared" ca="1" si="88"/>
        <v/>
      </c>
      <c r="N1880" s="3">
        <f ca="1">IF(L1879="买",E1880/E1879-1,0)-IF(M1880=1,计算结果!B$17,0)</f>
        <v>7.48501632515719E-3</v>
      </c>
      <c r="O1880" s="2">
        <f t="shared" ca="1" si="89"/>
        <v>2.3399404700260802</v>
      </c>
      <c r="P1880" s="3">
        <f ca="1">1-O1880/MAX(O$2:O1880)</f>
        <v>0.62303137548492504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2">
        <v>257.82539682539681</v>
      </c>
      <c r="J1881" s="32">
        <v>696.82539682539687</v>
      </c>
      <c r="K1881" s="34">
        <f ca="1">IF(ROW()&gt;计算结果!B$18+1,SUM(OFFSET(I1881,0,0,-计算结果!B$18,1))/SUM(OFFSET(J1881,0,0,-计算结果!B$18,1)),SUM(OFFSET(I1881,0,0,-ROW(),1))/SUM(OFFSET(J1881,0,0,-ROW(),1)))</f>
        <v>0.95091977006363104</v>
      </c>
      <c r="L1881" s="35" t="str">
        <f ca="1">(IF(K1881&gt;计算结果!B$19,"卖",IF(K1881&lt;计算结果!B$20,"买",'000300'!L1880)))</f>
        <v>买</v>
      </c>
      <c r="M1881" s="4" t="str">
        <f t="shared" ca="1" si="88"/>
        <v/>
      </c>
      <c r="N1881" s="3">
        <f ca="1">IF(L1880="买",E1881/E1880-1,0)-IF(M1881=1,计算结果!B$17,0)</f>
        <v>-2.4238102115980986E-3</v>
      </c>
      <c r="O1881" s="2">
        <f t="shared" ca="1" si="89"/>
        <v>2.3342688984202993</v>
      </c>
      <c r="P1881" s="3">
        <f ca="1">1-O1881/MAX(O$2:O1881)</f>
        <v>0.62394507588647685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2">
        <v>64.279569892473134</v>
      </c>
      <c r="J1882" s="32">
        <v>918.27956989247309</v>
      </c>
      <c r="K1882" s="34">
        <f ca="1">IF(ROW()&gt;计算结果!B$18+1,SUM(OFFSET(I1882,0,0,-计算结果!B$18,1))/SUM(OFFSET(J1882,0,0,-计算结果!B$18,1)),SUM(OFFSET(I1882,0,0,-ROW(),1))/SUM(OFFSET(J1882,0,0,-ROW(),1)))</f>
        <v>0.90112095370807421</v>
      </c>
      <c r="L1882" s="35" t="str">
        <f ca="1">(IF(K1882&gt;计算结果!B$19,"卖",IF(K1882&lt;计算结果!B$20,"买",'000300'!L1881)))</f>
        <v>买</v>
      </c>
      <c r="M1882" s="4" t="str">
        <f t="shared" ca="1" si="88"/>
        <v/>
      </c>
      <c r="N1882" s="3">
        <f ca="1">IF(L1881="买",E1882/E1881-1,0)-IF(M1882=1,计算结果!B$17,0)</f>
        <v>-1.1429088523403519E-2</v>
      </c>
      <c r="O1882" s="2">
        <f t="shared" ca="1" si="89"/>
        <v>2.307590332542826</v>
      </c>
      <c r="P1882" s="3">
        <f ca="1">1-O1882/MAX(O$2:O1882)</f>
        <v>0.6282430409038321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2">
        <v>980.99647473560526</v>
      </c>
      <c r="J1883" s="32">
        <v>27.996474735605261</v>
      </c>
      <c r="K1883" s="34">
        <f ca="1">IF(ROW()&gt;计算结果!B$18+1,SUM(OFFSET(I1883,0,0,-计算结果!B$18,1))/SUM(OFFSET(J1883,0,0,-计算结果!B$18,1)),SUM(OFFSET(I1883,0,0,-ROW(),1))/SUM(OFFSET(J1883,0,0,-ROW(),1)))</f>
        <v>0.91532794959703634</v>
      </c>
      <c r="L1883" s="35" t="str">
        <f ca="1">(IF(K1883&gt;计算结果!B$19,"卖",IF(K1883&lt;计算结果!B$20,"买",'000300'!L1882)))</f>
        <v>买</v>
      </c>
      <c r="M1883" s="4" t="str">
        <f t="shared" ca="1" si="88"/>
        <v/>
      </c>
      <c r="N1883" s="3">
        <f ca="1">IF(L1882="买",E1883/E1882-1,0)-IF(M1883=1,计算结果!B$17,0)</f>
        <v>3.0587352223681696E-2</v>
      </c>
      <c r="O1883" s="2">
        <f t="shared" ca="1" si="89"/>
        <v>2.3781734108322761</v>
      </c>
      <c r="P1883" s="3">
        <f ca="1">1-O1883/MAX(O$2:O1883)</f>
        <v>0.61687197985435271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2">
        <v>960.00737825873091</v>
      </c>
      <c r="J1884" s="32">
        <v>45.00737825873091</v>
      </c>
      <c r="K1884" s="34">
        <f ca="1">IF(ROW()&gt;计算结果!B$18+1,SUM(OFFSET(I1884,0,0,-计算结果!B$18,1))/SUM(OFFSET(J1884,0,0,-计算结果!B$18,1)),SUM(OFFSET(I1884,0,0,-ROW(),1))/SUM(OFFSET(J1884,0,0,-ROW(),1)))</f>
        <v>0.96775168078668117</v>
      </c>
      <c r="L1884" s="35" t="str">
        <f ca="1">(IF(K1884&gt;计算结果!B$19,"卖",IF(K1884&lt;计算结果!B$20,"买",'000300'!L1883)))</f>
        <v>买</v>
      </c>
      <c r="M1884" s="4" t="str">
        <f t="shared" ca="1" si="88"/>
        <v/>
      </c>
      <c r="N1884" s="3">
        <f ca="1">IF(L1883="买",E1884/E1883-1,0)-IF(M1884=1,计算结果!B$17,0)</f>
        <v>1.8381503917005881E-2</v>
      </c>
      <c r="O1884" s="2">
        <f t="shared" ca="1" si="89"/>
        <v>2.4218878146988088</v>
      </c>
      <c r="P1884" s="3">
        <f ca="1">1-O1884/MAX(O$2:O1884)</f>
        <v>0.60982951065133084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2">
        <v>294.64285714285711</v>
      </c>
      <c r="J1885" s="32">
        <v>669.64285714285711</v>
      </c>
      <c r="K1885" s="34">
        <f ca="1">IF(ROW()&gt;计算结果!B$18+1,SUM(OFFSET(I1885,0,0,-计算结果!B$18,1))/SUM(OFFSET(J1885,0,0,-计算结果!B$18,1)),SUM(OFFSET(I1885,0,0,-ROW(),1))/SUM(OFFSET(J1885,0,0,-ROW(),1)))</f>
        <v>0.97619540613464439</v>
      </c>
      <c r="L1885" s="35" t="str">
        <f ca="1">(IF(K1885&gt;计算结果!B$19,"卖",IF(K1885&lt;计算结果!B$20,"买",'000300'!L1884)))</f>
        <v>买</v>
      </c>
      <c r="M1885" s="4" t="str">
        <f t="shared" ca="1" si="88"/>
        <v/>
      </c>
      <c r="N1885" s="3">
        <f ca="1">IF(L1884="买",E1885/E1884-1,0)-IF(M1885=1,计算结果!B$17,0)</f>
        <v>-1.0056211869469811E-2</v>
      </c>
      <c r="O1885" s="2">
        <f t="shared" ca="1" si="89"/>
        <v>2.3975327977101104</v>
      </c>
      <c r="P1885" s="3">
        <f ca="1">1-O1885/MAX(O$2:O1885)</f>
        <v>0.61375314775743584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2">
        <v>1002.9997891629771</v>
      </c>
      <c r="J1886" s="32">
        <v>6.9997891629770947</v>
      </c>
      <c r="K1886" s="34">
        <f ca="1">IF(ROW()&gt;计算结果!B$18+1,SUM(OFFSET(I1886,0,0,-计算结果!B$18,1))/SUM(OFFSET(J1886,0,0,-计算结果!B$18,1)),SUM(OFFSET(I1886,0,0,-ROW(),1))/SUM(OFFSET(J1886,0,0,-ROW(),1)))</f>
        <v>0.99649138858102049</v>
      </c>
      <c r="L1886" s="35" t="str">
        <f ca="1">(IF(K1886&gt;计算结果!B$19,"卖",IF(K1886&lt;计算结果!B$20,"买",'000300'!L1885)))</f>
        <v>买</v>
      </c>
      <c r="M1886" s="4" t="str">
        <f t="shared" ca="1" si="88"/>
        <v/>
      </c>
      <c r="N1886" s="3">
        <f ca="1">IF(L1885="买",E1886/E1885-1,0)-IF(M1886=1,计算结果!B$17,0)</f>
        <v>2.2074403647496688E-2</v>
      </c>
      <c r="O1886" s="2">
        <f t="shared" ca="1" si="89"/>
        <v>2.4504569044448754</v>
      </c>
      <c r="P1886" s="3">
        <f ca="1">1-O1886/MAX(O$2:O1886)</f>
        <v>0.60522697883345833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2">
        <v>715</v>
      </c>
      <c r="J1887" s="32">
        <v>220</v>
      </c>
      <c r="K1887" s="34">
        <f ca="1">IF(ROW()&gt;计算结果!B$18+1,SUM(OFFSET(I1887,0,0,-计算结果!B$18,1))/SUM(OFFSET(J1887,0,0,-计算结果!B$18,1)),SUM(OFFSET(I1887,0,0,-ROW(),1))/SUM(OFFSET(J1887,0,0,-ROW(),1)))</f>
        <v>1.0418201923518544</v>
      </c>
      <c r="L1887" s="35" t="str">
        <f ca="1">(IF(K1887&gt;计算结果!B$19,"卖",IF(K1887&lt;计算结果!B$20,"买",'000300'!L1886)))</f>
        <v>买</v>
      </c>
      <c r="M1887" s="4" t="str">
        <f t="shared" ca="1" si="88"/>
        <v/>
      </c>
      <c r="N1887" s="3">
        <f ca="1">IF(L1886="买",E1887/E1886-1,0)-IF(M1887=1,计算结果!B$17,0)</f>
        <v>1.7067788428384301E-3</v>
      </c>
      <c r="O1887" s="2">
        <f t="shared" ca="1" si="89"/>
        <v>2.4546392924446692</v>
      </c>
      <c r="P1887" s="3">
        <f ca="1">1-O1887/MAX(O$2:O1887)</f>
        <v>0.60455318859320795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2">
        <v>114.31034482758621</v>
      </c>
      <c r="J1888" s="32">
        <v>879.31034482758616</v>
      </c>
      <c r="K1888" s="34">
        <f ca="1">IF(ROW()&gt;计算结果!B$18+1,SUM(OFFSET(I1888,0,0,-计算结果!B$18,1))/SUM(OFFSET(J1888,0,0,-计算结果!B$18,1)),SUM(OFFSET(I1888,0,0,-ROW(),1))/SUM(OFFSET(J1888,0,0,-ROW(),1)))</f>
        <v>1.0303394670139876</v>
      </c>
      <c r="L1888" s="35" t="str">
        <f ca="1">(IF(K1888&gt;计算结果!B$19,"卖",IF(K1888&lt;计算结果!B$20,"买",'000300'!L1887)))</f>
        <v>买</v>
      </c>
      <c r="M1888" s="4" t="str">
        <f t="shared" ca="1" si="88"/>
        <v/>
      </c>
      <c r="N1888" s="3">
        <f ca="1">IF(L1887="买",E1888/E1887-1,0)-IF(M1888=1,计算结果!B$17,0)</f>
        <v>-9.2895375453934115E-3</v>
      </c>
      <c r="O1888" s="2">
        <f t="shared" ca="1" si="89"/>
        <v>2.4318368285771066</v>
      </c>
      <c r="P1888" s="3">
        <f ca="1">1-O1888/MAX(O$2:O1888)</f>
        <v>0.60822670659497746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2">
        <v>484.99999999999955</v>
      </c>
      <c r="J1889" s="32">
        <v>499.99999999999955</v>
      </c>
      <c r="K1889" s="34">
        <f ca="1">IF(ROW()&gt;计算结果!B$18+1,SUM(OFFSET(I1889,0,0,-计算结果!B$18,1))/SUM(OFFSET(J1889,0,0,-计算结果!B$18,1)),SUM(OFFSET(I1889,0,0,-ROW(),1))/SUM(OFFSET(J1889,0,0,-ROW(),1)))</f>
        <v>1.034825700491339</v>
      </c>
      <c r="L1889" s="35" t="str">
        <f ca="1">(IF(K1889&gt;计算结果!B$19,"卖",IF(K1889&lt;计算结果!B$20,"买",'000300'!L1888)))</f>
        <v>买</v>
      </c>
      <c r="M1889" s="4" t="str">
        <f t="shared" ca="1" si="88"/>
        <v/>
      </c>
      <c r="N1889" s="3">
        <f ca="1">IF(L1888="买",E1889/E1888-1,0)-IF(M1889=1,计算结果!B$17,0)</f>
        <v>8.6860974666991275E-4</v>
      </c>
      <c r="O1889" s="2">
        <f t="shared" ca="1" si="89"/>
        <v>2.4339491457487195</v>
      </c>
      <c r="P1889" s="3">
        <f ca="1">1-O1889/MAX(O$2:O1889)</f>
        <v>0.6078864084938409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2">
        <v>269.80327868852464</v>
      </c>
      <c r="J1890" s="32">
        <v>691.80327868852464</v>
      </c>
      <c r="K1890" s="34">
        <f ca="1">IF(ROW()&gt;计算结果!B$18+1,SUM(OFFSET(I1890,0,0,-计算结果!B$18,1))/SUM(OFFSET(J1890,0,0,-计算结果!B$18,1)),SUM(OFFSET(I1890,0,0,-ROW(),1))/SUM(OFFSET(J1890,0,0,-ROW(),1)))</f>
        <v>1.0473181249773003</v>
      </c>
      <c r="L1890" s="35" t="str">
        <f ca="1">(IF(K1890&gt;计算结果!B$19,"卖",IF(K1890&lt;计算结果!B$20,"买",'000300'!L1889)))</f>
        <v>买</v>
      </c>
      <c r="M1890" s="4" t="str">
        <f t="shared" ca="1" si="88"/>
        <v/>
      </c>
      <c r="N1890" s="3">
        <f ca="1">IF(L1889="买",E1890/E1889-1,0)-IF(M1890=1,计算结果!B$17,0)</f>
        <v>-4.1960833662395558E-3</v>
      </c>
      <c r="O1890" s="2">
        <f t="shared" ca="1" si="89"/>
        <v>2.4237360922239701</v>
      </c>
      <c r="P1890" s="3">
        <f ca="1">1-O1890/MAX(O$2:O1890)</f>
        <v>0.60953174981283631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2">
        <v>536.48780487804879</v>
      </c>
      <c r="J1891" s="32">
        <v>380.48780487804879</v>
      </c>
      <c r="K1891" s="34">
        <f ca="1">IF(ROW()&gt;计算结果!B$18+1,SUM(OFFSET(I1891,0,0,-计算结果!B$18,1))/SUM(OFFSET(J1891,0,0,-计算结果!B$18,1)),SUM(OFFSET(I1891,0,0,-ROW(),1))/SUM(OFFSET(J1891,0,0,-ROW(),1)))</f>
        <v>1.077227744435572</v>
      </c>
      <c r="L1891" s="35" t="str">
        <f ca="1">(IF(K1891&gt;计算结果!B$19,"卖",IF(K1891&lt;计算结果!B$20,"买",'000300'!L1890)))</f>
        <v>买</v>
      </c>
      <c r="M1891" s="4" t="str">
        <f t="shared" ca="1" si="88"/>
        <v/>
      </c>
      <c r="N1891" s="3">
        <f ca="1">IF(L1890="买",E1891/E1890-1,0)-IF(M1891=1,计算结果!B$17,0)</f>
        <v>1.4379962176340744E-3</v>
      </c>
      <c r="O1891" s="2">
        <f t="shared" ca="1" si="89"/>
        <v>2.4272214155571312</v>
      </c>
      <c r="P1891" s="3">
        <f ca="1">1-O1891/MAX(O$2:O1891)</f>
        <v>0.60897025794596105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2">
        <v>512</v>
      </c>
      <c r="J1892" s="32">
        <v>400</v>
      </c>
      <c r="K1892" s="34">
        <f ca="1">IF(ROW()&gt;计算结果!B$18+1,SUM(OFFSET(I1892,0,0,-计算结果!B$18,1))/SUM(OFFSET(J1892,0,0,-计算结果!B$18,1)),SUM(OFFSET(I1892,0,0,-ROW(),1))/SUM(OFFSET(J1892,0,0,-ROW(),1)))</f>
        <v>1.0479729174248433</v>
      </c>
      <c r="L1892" s="35" t="str">
        <f ca="1">(IF(K1892&gt;计算结果!B$19,"卖",IF(K1892&lt;计算结果!B$20,"买",'000300'!L1891)))</f>
        <v>买</v>
      </c>
      <c r="M1892" s="4" t="str">
        <f t="shared" ca="1" si="88"/>
        <v/>
      </c>
      <c r="N1892" s="3">
        <f ca="1">IF(L1891="买",E1892/E1891-1,0)-IF(M1892=1,计算结果!B$17,0)</f>
        <v>1.1487450830229839E-3</v>
      </c>
      <c r="O1892" s="2">
        <f t="shared" ca="1" si="89"/>
        <v>2.4300096742236605</v>
      </c>
      <c r="P1892" s="3">
        <f ca="1">1-O1892/MAX(O$2:O1892)</f>
        <v>0.60852106445246079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2">
        <v>940.99665551839462</v>
      </c>
      <c r="J1893" s="32">
        <v>58.996655518394618</v>
      </c>
      <c r="K1893" s="34">
        <f ca="1">IF(ROW()&gt;计算结果!B$18+1,SUM(OFFSET(I1893,0,0,-计算结果!B$18,1))/SUM(OFFSET(J1893,0,0,-计算结果!B$18,1)),SUM(OFFSET(I1893,0,0,-ROW(),1))/SUM(OFFSET(J1893,0,0,-ROW(),1)))</f>
        <v>1.1085746875544975</v>
      </c>
      <c r="L1893" s="35" t="str">
        <f ca="1">(IF(K1893&gt;计算结果!B$19,"卖",IF(K1893&lt;计算结果!B$20,"买",'000300'!L1892)))</f>
        <v>买</v>
      </c>
      <c r="M1893" s="4" t="str">
        <f t="shared" ca="1" si="88"/>
        <v/>
      </c>
      <c r="N1893" s="3">
        <f ca="1">IF(L1892="买",E1893/E1892-1,0)-IF(M1893=1,计算结果!B$17,0)</f>
        <v>1.5333796940194544E-2</v>
      </c>
      <c r="O1893" s="2">
        <f t="shared" ca="1" si="89"/>
        <v>2.4672709491309144</v>
      </c>
      <c r="P1893" s="3">
        <f ca="1">1-O1893/MAX(O$2:O1893)</f>
        <v>0.60251820594841132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2">
        <v>330.00000000000006</v>
      </c>
      <c r="J1894" s="32">
        <v>600</v>
      </c>
      <c r="K1894" s="34">
        <f ca="1">IF(ROW()&gt;计算结果!B$18+1,SUM(OFFSET(I1894,0,0,-计算结果!B$18,1))/SUM(OFFSET(J1894,0,0,-计算结果!B$18,1)),SUM(OFFSET(I1894,0,0,-ROW(),1))/SUM(OFFSET(J1894,0,0,-ROW(),1)))</f>
        <v>1.0575543392313072</v>
      </c>
      <c r="L1894" s="35" t="str">
        <f ca="1">(IF(K1894&gt;计算结果!B$19,"卖",IF(K1894&lt;计算结果!B$20,"买",'000300'!L1893)))</f>
        <v>买</v>
      </c>
      <c r="M1894" s="4" t="str">
        <f t="shared" ca="1" si="88"/>
        <v/>
      </c>
      <c r="N1894" s="3">
        <f ca="1">IF(L1893="买",E1894/E1893-1,0)-IF(M1894=1,计算结果!B$17,0)</f>
        <v>-1.5453237902811612E-3</v>
      </c>
      <c r="O1894" s="2">
        <f t="shared" ca="1" si="89"/>
        <v>2.4634582166361527</v>
      </c>
      <c r="P1894" s="3">
        <f ca="1">1-O1894/MAX(O$2:O1894)</f>
        <v>0.60313244402096289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2">
        <v>592.72463768115938</v>
      </c>
      <c r="J1895" s="32">
        <v>350.72463768115938</v>
      </c>
      <c r="K1895" s="34">
        <f ca="1">IF(ROW()&gt;计算结果!B$18+1,SUM(OFFSET(I1895,0,0,-计算结果!B$18,1))/SUM(OFFSET(J1895,0,0,-计算结果!B$18,1)),SUM(OFFSET(I1895,0,0,-ROW(),1))/SUM(OFFSET(J1895,0,0,-ROW(),1)))</f>
        <v>1.0277604575368648</v>
      </c>
      <c r="L1895" s="35" t="str">
        <f ca="1">(IF(K1895&gt;计算结果!B$19,"卖",IF(K1895&lt;计算结果!B$20,"买",'000300'!L1894)))</f>
        <v>买</v>
      </c>
      <c r="M1895" s="4" t="str">
        <f t="shared" ca="1" si="88"/>
        <v/>
      </c>
      <c r="N1895" s="3">
        <f ca="1">IF(L1894="买",E1895/E1894-1,0)-IF(M1895=1,计算结果!B$17,0)</f>
        <v>3.9100181352815788E-3</v>
      </c>
      <c r="O1895" s="2">
        <f t="shared" ca="1" si="89"/>
        <v>2.4730903829387083</v>
      </c>
      <c r="P1895" s="3">
        <f ca="1">1-O1895/MAX(O$2:O1895)</f>
        <v>0.60158068467977999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2">
        <v>208.97260273972606</v>
      </c>
      <c r="J1896" s="32">
        <v>773.97260273972609</v>
      </c>
      <c r="K1896" s="34">
        <f ca="1">IF(ROW()&gt;计算结果!B$18+1,SUM(OFFSET(I1896,0,0,-计算结果!B$18,1))/SUM(OFFSET(J1896,0,0,-计算结果!B$18,1)),SUM(OFFSET(I1896,0,0,-ROW(),1))/SUM(OFFSET(J1896,0,0,-ROW(),1)))</f>
        <v>0.9859635119550374</v>
      </c>
      <c r="L1896" s="35" t="str">
        <f ca="1">(IF(K1896&gt;计算结果!B$19,"卖",IF(K1896&lt;计算结果!B$20,"买",'000300'!L1895)))</f>
        <v>买</v>
      </c>
      <c r="M1896" s="4" t="str">
        <f t="shared" ca="1" si="88"/>
        <v/>
      </c>
      <c r="N1896" s="3">
        <f ca="1">IF(L1895="买",E1896/E1895-1,0)-IF(M1896=1,计算结果!B$17,0)</f>
        <v>-1.2602547841424117E-2</v>
      </c>
      <c r="O1896" s="2">
        <f t="shared" ca="1" si="89"/>
        <v>2.4419231430715573</v>
      </c>
      <c r="P1896" s="3">
        <f ca="1">1-O1896/MAX(O$2:O1896)</f>
        <v>0.60660178316205049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2">
        <v>517.3333333333328</v>
      </c>
      <c r="J1897" s="32">
        <v>533.3333333333328</v>
      </c>
      <c r="K1897" s="34">
        <f ca="1">IF(ROW()&gt;计算结果!B$18+1,SUM(OFFSET(I1897,0,0,-计算结果!B$18,1))/SUM(OFFSET(J1897,0,0,-计算结果!B$18,1)),SUM(OFFSET(I1897,0,0,-ROW(),1))/SUM(OFFSET(J1897,0,0,-ROW(),1)))</f>
        <v>0.99500766580352251</v>
      </c>
      <c r="L1897" s="35" t="str">
        <f ca="1">(IF(K1897&gt;计算结果!B$19,"卖",IF(K1897&lt;计算结果!B$20,"买",'000300'!L1896)))</f>
        <v>买</v>
      </c>
      <c r="M1897" s="4" t="str">
        <f t="shared" ca="1" si="88"/>
        <v/>
      </c>
      <c r="N1897" s="3">
        <f ca="1">IF(L1896="买",E1897/E1896-1,0)-IF(M1897=1,计算结果!B$17,0)</f>
        <v>-1.8597972388497697E-3</v>
      </c>
      <c r="O1897" s="2">
        <f t="shared" ca="1" si="89"/>
        <v>2.4373816611525894</v>
      </c>
      <c r="P1897" s="3">
        <f ca="1">1-O1897/MAX(O$2:O1897)</f>
        <v>0.60733342407949409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2">
        <v>236.2352941176471</v>
      </c>
      <c r="J1898" s="32">
        <v>738.23529411764707</v>
      </c>
      <c r="K1898" s="34">
        <f ca="1">IF(ROW()&gt;计算结果!B$18+1,SUM(OFFSET(I1898,0,0,-计算结果!B$18,1))/SUM(OFFSET(J1898,0,0,-计算结果!B$18,1)),SUM(OFFSET(I1898,0,0,-ROW(),1))/SUM(OFFSET(J1898,0,0,-ROW(),1)))</f>
        <v>0.94634605450516607</v>
      </c>
      <c r="L1898" s="35" t="str">
        <f ca="1">(IF(K1898&gt;计算结果!B$19,"卖",IF(K1898&lt;计算结果!B$20,"买",'000300'!L1897)))</f>
        <v>买</v>
      </c>
      <c r="M1898" s="4" t="str">
        <f t="shared" ca="1" si="88"/>
        <v/>
      </c>
      <c r="N1898" s="3">
        <f ca="1">IF(L1897="买",E1898/E1897-1,0)-IF(M1898=1,计算结果!B$17,0)</f>
        <v>-7.1670609850160716E-3</v>
      </c>
      <c r="O1898" s="2">
        <f t="shared" ca="1" si="89"/>
        <v>2.4199127981433488</v>
      </c>
      <c r="P1898" s="3">
        <f ca="1">1-O1898/MAX(O$2:O1898)</f>
        <v>0.61014768937589392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2">
        <v>98.876404494382015</v>
      </c>
      <c r="J1899" s="32">
        <v>898.87640449438197</v>
      </c>
      <c r="K1899" s="34">
        <f ca="1">IF(ROW()&gt;计算结果!B$18+1,SUM(OFFSET(I1899,0,0,-计算结果!B$18,1))/SUM(OFFSET(J1899,0,0,-计算结果!B$18,1)),SUM(OFFSET(I1899,0,0,-ROW(),1))/SUM(OFFSET(J1899,0,0,-ROW(),1)))</f>
        <v>0.92542737526231755</v>
      </c>
      <c r="L1899" s="35" t="str">
        <f ca="1">(IF(K1899&gt;计算结果!B$19,"卖",IF(K1899&lt;计算结果!B$20,"买",'000300'!L1898)))</f>
        <v>买</v>
      </c>
      <c r="M1899" s="4" t="str">
        <f t="shared" ca="1" si="88"/>
        <v/>
      </c>
      <c r="N1899" s="3">
        <f ca="1">IF(L1898="买",E1899/E1898-1,0)-IF(M1899=1,计算结果!B$17,0)</f>
        <v>-1.8911157277282098E-2</v>
      </c>
      <c r="O1899" s="2">
        <f t="shared" ca="1" si="89"/>
        <v>2.3741494466203523</v>
      </c>
      <c r="P1899" s="3">
        <f ca="1">1-O1899/MAX(O$2:O1899)</f>
        <v>0.61752024773701808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2">
        <v>368</v>
      </c>
      <c r="J1900" s="32">
        <v>575</v>
      </c>
      <c r="K1900" s="34">
        <f ca="1">IF(ROW()&gt;计算结果!B$18+1,SUM(OFFSET(I1900,0,0,-计算结果!B$18,1))/SUM(OFFSET(J1900,0,0,-计算结果!B$18,1)),SUM(OFFSET(I1900,0,0,-ROW(),1))/SUM(OFFSET(J1900,0,0,-ROW(),1)))</f>
        <v>0.94756746716575591</v>
      </c>
      <c r="L1900" s="35" t="str">
        <f ca="1">(IF(K1900&gt;计算结果!B$19,"卖",IF(K1900&lt;计算结果!B$20,"买",'000300'!L1899)))</f>
        <v>买</v>
      </c>
      <c r="M1900" s="4" t="str">
        <f t="shared" ca="1" si="88"/>
        <v/>
      </c>
      <c r="N1900" s="3">
        <f ca="1">IF(L1899="买",E1900/E1899-1,0)-IF(M1900=1,计算结果!B$17,0)</f>
        <v>-5.3649834735376434E-3</v>
      </c>
      <c r="O1900" s="2">
        <f t="shared" ca="1" si="89"/>
        <v>2.3614121740755256</v>
      </c>
      <c r="P1900" s="3">
        <f ca="1">1-O1900/MAX(O$2:O1900)</f>
        <v>0.61957224528687183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2">
        <v>540.375</v>
      </c>
      <c r="J1901" s="32">
        <v>409.375</v>
      </c>
      <c r="K1901" s="34">
        <f ca="1">IF(ROW()&gt;计算结果!B$18+1,SUM(OFFSET(I1901,0,0,-计算结果!B$18,1))/SUM(OFFSET(J1901,0,0,-计算结果!B$18,1)),SUM(OFFSET(I1901,0,0,-ROW(),1))/SUM(OFFSET(J1901,0,0,-ROW(),1)))</f>
        <v>0.93674343039026131</v>
      </c>
      <c r="L1901" s="35" t="str">
        <f ca="1">(IF(K1901&gt;计算结果!B$19,"卖",IF(K1901&lt;计算结果!B$20,"买",'000300'!L1900)))</f>
        <v>买</v>
      </c>
      <c r="M1901" s="4" t="str">
        <f t="shared" ca="1" si="88"/>
        <v/>
      </c>
      <c r="N1901" s="3">
        <f ca="1">IF(L1900="买",E1901/E1900-1,0)-IF(M1901=1,计算结果!B$17,0)</f>
        <v>1.8024464968580123E-3</v>
      </c>
      <c r="O1901" s="2">
        <f t="shared" ca="1" si="89"/>
        <v>2.3656684931763259</v>
      </c>
      <c r="P1901" s="3">
        <f ca="1">1-O1901/MAX(O$2:O1901)</f>
        <v>0.61888654461308157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2">
        <v>592.44444444444446</v>
      </c>
      <c r="J1902" s="32">
        <v>344.44444444444446</v>
      </c>
      <c r="K1902" s="34">
        <f ca="1">IF(ROW()&gt;计算结果!B$18+1,SUM(OFFSET(I1902,0,0,-计算结果!B$18,1))/SUM(OFFSET(J1902,0,0,-计算结果!B$18,1)),SUM(OFFSET(I1902,0,0,-ROW(),1))/SUM(OFFSET(J1902,0,0,-ROW(),1)))</f>
        <v>0.97082380349949438</v>
      </c>
      <c r="L1902" s="35" t="str">
        <f ca="1">(IF(K1902&gt;计算结果!B$19,"卖",IF(K1902&lt;计算结果!B$20,"买",'000300'!L1901)))</f>
        <v>买</v>
      </c>
      <c r="M1902" s="4" t="str">
        <f t="shared" ca="1" si="88"/>
        <v/>
      </c>
      <c r="N1902" s="3">
        <f ca="1">IF(L1901="买",E1902/E1901-1,0)-IF(M1902=1,计算结果!B$17,0)</f>
        <v>6.6700001785811036E-3</v>
      </c>
      <c r="O1902" s="2">
        <f t="shared" ca="1" si="89"/>
        <v>2.3814475024482755</v>
      </c>
      <c r="P1902" s="3">
        <f ca="1">1-O1902/MAX(O$2:O1902)</f>
        <v>0.61634451779759125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2">
        <v>968.00388280974232</v>
      </c>
      <c r="J1903" s="32">
        <v>33.003882809742322</v>
      </c>
      <c r="K1903" s="34">
        <f ca="1">IF(ROW()&gt;计算结果!B$18+1,SUM(OFFSET(I1903,0,0,-计算结果!B$18,1))/SUM(OFFSET(J1903,0,0,-计算结果!B$18,1)),SUM(OFFSET(I1903,0,0,-ROW(),1))/SUM(OFFSET(J1903,0,0,-ROW(),1)))</f>
        <v>1.0250896670726284</v>
      </c>
      <c r="L1903" s="35" t="str">
        <f ca="1">(IF(K1903&gt;计算结果!B$19,"卖",IF(K1903&lt;计算结果!B$20,"买",'000300'!L1902)))</f>
        <v>买</v>
      </c>
      <c r="M1903" s="4" t="str">
        <f t="shared" ca="1" si="88"/>
        <v/>
      </c>
      <c r="N1903" s="3">
        <f ca="1">IF(L1902="买",E1903/E1902-1,0)-IF(M1903=1,计算结果!B$17,0)</f>
        <v>1.9096868042681958E-2</v>
      </c>
      <c r="O1903" s="2">
        <f t="shared" ca="1" si="89"/>
        <v>2.4269256911531047</v>
      </c>
      <c r="P1903" s="3">
        <f ca="1">1-O1903/MAX(O$2:O1903)</f>
        <v>0.60901789968012032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2">
        <v>666.66666666666663</v>
      </c>
      <c r="J1904" s="32">
        <v>266.66666666666663</v>
      </c>
      <c r="K1904" s="34">
        <f ca="1">IF(ROW()&gt;计算结果!B$18+1,SUM(OFFSET(I1904,0,0,-计算结果!B$18,1))/SUM(OFFSET(J1904,0,0,-计算结果!B$18,1)),SUM(OFFSET(I1904,0,0,-ROW(),1))/SUM(OFFSET(J1904,0,0,-ROW(),1)))</f>
        <v>1.0362575913779226</v>
      </c>
      <c r="L1904" s="35" t="str">
        <f ca="1">(IF(K1904&gt;计算结果!B$19,"卖",IF(K1904&lt;计算结果!B$20,"买",'000300'!L1903)))</f>
        <v>买</v>
      </c>
      <c r="M1904" s="4" t="str">
        <f t="shared" ca="1" si="88"/>
        <v/>
      </c>
      <c r="N1904" s="3">
        <f ca="1">IF(L1903="买",E1904/E1903-1,0)-IF(M1904=1,计算结果!B$17,0)</f>
        <v>3.868783400351683E-3</v>
      </c>
      <c r="O1904" s="2">
        <f t="shared" ca="1" si="89"/>
        <v>2.436314940980925</v>
      </c>
      <c r="P1904" s="3">
        <f ca="1">1-O1904/MAX(O$2:O1904)</f>
        <v>0.60750527462056803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2">
        <v>383.7272727272728</v>
      </c>
      <c r="J1905" s="32">
        <v>572.72727272727275</v>
      </c>
      <c r="K1905" s="34">
        <f ca="1">IF(ROW()&gt;计算结果!B$18+1,SUM(OFFSET(I1905,0,0,-计算结果!B$18,1))/SUM(OFFSET(J1905,0,0,-计算结果!B$18,1)),SUM(OFFSET(I1905,0,0,-ROW(),1))/SUM(OFFSET(J1905,0,0,-ROW(),1)))</f>
        <v>1.0320301750614114</v>
      </c>
      <c r="L1905" s="35" t="str">
        <f ca="1">(IF(K1905&gt;计算结果!B$19,"卖",IF(K1905&lt;计算结果!B$20,"买",'000300'!L1904)))</f>
        <v>买</v>
      </c>
      <c r="M1905" s="4" t="str">
        <f t="shared" ca="1" si="88"/>
        <v/>
      </c>
      <c r="N1905" s="3">
        <f ca="1">IF(L1904="买",E1905/E1904-1,0)-IF(M1905=1,计算结果!B$17,0)</f>
        <v>-2.1198472322770945E-3</v>
      </c>
      <c r="O1905" s="2">
        <f t="shared" ca="1" si="89"/>
        <v>2.4311503254963314</v>
      </c>
      <c r="P1905" s="3">
        <f ca="1">1-O1905/MAX(O$2:O1905)</f>
        <v>0.60833730347784698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2">
        <v>224.2394366197183</v>
      </c>
      <c r="J1906" s="32">
        <v>773.23943661971828</v>
      </c>
      <c r="K1906" s="34">
        <f ca="1">IF(ROW()&gt;计算结果!B$18+1,SUM(OFFSET(I1906,0,0,-计算结果!B$18,1))/SUM(OFFSET(J1906,0,0,-计算结果!B$18,1)),SUM(OFFSET(I1906,0,0,-ROW(),1))/SUM(OFFSET(J1906,0,0,-ROW(),1)))</f>
        <v>0.97516977788520576</v>
      </c>
      <c r="L1906" s="35" t="str">
        <f ca="1">(IF(K1906&gt;计算结果!B$19,"卖",IF(K1906&lt;计算结果!B$20,"买",'000300'!L1905)))</f>
        <v>买</v>
      </c>
      <c r="M1906" s="4" t="str">
        <f t="shared" ca="1" si="88"/>
        <v/>
      </c>
      <c r="N1906" s="3">
        <f ca="1">IF(L1905="买",E1906/E1905-1,0)-IF(M1906=1,计算结果!B$17,0)</f>
        <v>-4.2009140354840602E-3</v>
      </c>
      <c r="O1906" s="2">
        <f t="shared" ca="1" si="89"/>
        <v>2.420937271971582</v>
      </c>
      <c r="P1906" s="3">
        <f ca="1">1-O1906/MAX(O$2:O1906)</f>
        <v>0.6099826447968425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2">
        <v>402</v>
      </c>
      <c r="J1907" s="32">
        <v>536</v>
      </c>
      <c r="K1907" s="34">
        <f ca="1">IF(ROW()&gt;计算结果!B$18+1,SUM(OFFSET(I1907,0,0,-计算结果!B$18,1))/SUM(OFFSET(J1907,0,0,-计算结果!B$18,1)),SUM(OFFSET(I1907,0,0,-ROW(),1))/SUM(OFFSET(J1907,0,0,-ROW(),1)))</f>
        <v>0.98938267286188997</v>
      </c>
      <c r="L1907" s="35" t="str">
        <f ca="1">(IF(K1907&gt;计算结果!B$19,"卖",IF(K1907&lt;计算结果!B$20,"买",'000300'!L1906)))</f>
        <v>买</v>
      </c>
      <c r="M1907" s="4" t="str">
        <f t="shared" ca="1" si="88"/>
        <v/>
      </c>
      <c r="N1907" s="3">
        <f ca="1">IF(L1906="买",E1907/E1906-1,0)-IF(M1907=1,计算结果!B$17,0)</f>
        <v>-2.0547855562972339E-3</v>
      </c>
      <c r="O1907" s="2">
        <f t="shared" ca="1" si="89"/>
        <v>2.4159627650324333</v>
      </c>
      <c r="P1907" s="3">
        <f ca="1">1-O1907/MAX(O$2:O1907)</f>
        <v>0.61078404682501919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2">
        <v>56.936170212765958</v>
      </c>
      <c r="J1908" s="32">
        <v>948.936170212766</v>
      </c>
      <c r="K1908" s="34">
        <f ca="1">IF(ROW()&gt;计算结果!B$18+1,SUM(OFFSET(I1908,0,0,-计算结果!B$18,1))/SUM(OFFSET(J1908,0,0,-计算结果!B$18,1)),SUM(OFFSET(I1908,0,0,-ROW(),1))/SUM(OFFSET(J1908,0,0,-ROW(),1)))</f>
        <v>0.93396212050362404</v>
      </c>
      <c r="L1908" s="35" t="str">
        <f ca="1">(IF(K1908&gt;计算结果!B$19,"卖",IF(K1908&lt;计算结果!B$20,"买",'000300'!L1907)))</f>
        <v>买</v>
      </c>
      <c r="M1908" s="4" t="str">
        <f t="shared" ca="1" si="88"/>
        <v/>
      </c>
      <c r="N1908" s="3">
        <f ca="1">IF(L1907="买",E1908/E1907-1,0)-IF(M1908=1,计算结果!B$17,0)</f>
        <v>-1.8400000000000083E-2</v>
      </c>
      <c r="O1908" s="2">
        <f t="shared" ca="1" si="89"/>
        <v>2.3715090501558365</v>
      </c>
      <c r="P1908" s="3">
        <f ca="1">1-O1908/MAX(O$2:O1908)</f>
        <v>0.61794562036343881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2">
        <v>429.64705882352928</v>
      </c>
      <c r="J1909" s="32">
        <v>517.64705882352928</v>
      </c>
      <c r="K1909" s="34">
        <f ca="1">IF(ROW()&gt;计算结果!B$18+1,SUM(OFFSET(I1909,0,0,-计算结果!B$18,1))/SUM(OFFSET(J1909,0,0,-计算结果!B$18,1)),SUM(OFFSET(I1909,0,0,-ROW(),1))/SUM(OFFSET(J1909,0,0,-ROW(),1)))</f>
        <v>0.96103375593486229</v>
      </c>
      <c r="L1909" s="35" t="str">
        <f ca="1">(IF(K1909&gt;计算结果!B$19,"卖",IF(K1909&lt;计算结果!B$20,"买",'000300'!L1908)))</f>
        <v>买</v>
      </c>
      <c r="M1909" s="4" t="str">
        <f t="shared" ca="1" si="88"/>
        <v/>
      </c>
      <c r="N1909" s="3">
        <f ca="1">IF(L1908="买",E1909/E1908-1,0)-IF(M1909=1,计算结果!B$17,0)</f>
        <v>-1.9996348105689732E-3</v>
      </c>
      <c r="O1909" s="2">
        <f t="shared" ca="1" si="89"/>
        <v>2.3667668981055656</v>
      </c>
      <c r="P1909" s="3">
        <f ca="1">1-O1909/MAX(O$2:O1909)</f>
        <v>0.61870958960049038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2">
        <v>753.74103585657372</v>
      </c>
      <c r="J1910" s="32">
        <v>214.74103585657372</v>
      </c>
      <c r="K1910" s="34">
        <f ca="1">IF(ROW()&gt;计算结果!B$18+1,SUM(OFFSET(I1910,0,0,-计算结果!B$18,1))/SUM(OFFSET(J1910,0,0,-计算结果!B$18,1)),SUM(OFFSET(I1910,0,0,-ROW(),1))/SUM(OFFSET(J1910,0,0,-ROW(),1)))</f>
        <v>1.0137427020234258</v>
      </c>
      <c r="L1910" s="35" t="str">
        <f ca="1">(IF(K1910&gt;计算结果!B$19,"卖",IF(K1910&lt;计算结果!B$20,"买",'000300'!L1909)))</f>
        <v>买</v>
      </c>
      <c r="M1910" s="4" t="str">
        <f t="shared" ca="1" si="88"/>
        <v/>
      </c>
      <c r="N1910" s="3">
        <f ca="1">IF(L1909="买",E1910/E1909-1,0)-IF(M1910=1,计算结果!B$17,0)</f>
        <v>4.8774610427859688E-3</v>
      </c>
      <c r="O1910" s="2">
        <f t="shared" ca="1" si="89"/>
        <v>2.3783107114484308</v>
      </c>
      <c r="P1910" s="3">
        <f ca="1">1-O1910/MAX(O$2:O1910)</f>
        <v>0.61684986047777901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2">
        <v>83.670329670329664</v>
      </c>
      <c r="J1911" s="32">
        <v>929.67032967032969</v>
      </c>
      <c r="K1911" s="34">
        <f ca="1">IF(ROW()&gt;计算结果!B$18+1,SUM(OFFSET(I1911,0,0,-计算结果!B$18,1))/SUM(OFFSET(J1911,0,0,-计算结果!B$18,1)),SUM(OFFSET(I1911,0,0,-ROW(),1))/SUM(OFFSET(J1911,0,0,-ROW(),1)))</f>
        <v>0.9584484887175746</v>
      </c>
      <c r="L1911" s="35" t="str">
        <f ca="1">(IF(K1911&gt;计算结果!B$19,"卖",IF(K1911&lt;计算结果!B$20,"买",'000300'!L1910)))</f>
        <v>买</v>
      </c>
      <c r="M1911" s="4" t="str">
        <f t="shared" ca="1" si="88"/>
        <v/>
      </c>
      <c r="N1911" s="3">
        <f ca="1">IF(L1910="买",E1911/E1910-1,0)-IF(M1911=1,计算结果!B$17,0)</f>
        <v>-1.7501165708195376E-2</v>
      </c>
      <c r="O1911" s="2">
        <f t="shared" ca="1" si="89"/>
        <v>2.3366875015817956</v>
      </c>
      <c r="P1911" s="3">
        <f ca="1">1-O1911/MAX(O$2:O1911)</f>
        <v>0.62355543456067553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2">
        <v>587.90322580645147</v>
      </c>
      <c r="J1912" s="32">
        <v>362.90322580645147</v>
      </c>
      <c r="K1912" s="34">
        <f ca="1">IF(ROW()&gt;计算结果!B$18+1,SUM(OFFSET(I1912,0,0,-计算结果!B$18,1))/SUM(OFFSET(J1912,0,0,-计算结果!B$18,1)),SUM(OFFSET(I1912,0,0,-ROW(),1))/SUM(OFFSET(J1912,0,0,-ROW(),1)))</f>
        <v>0.9875541113159334</v>
      </c>
      <c r="L1912" s="35" t="str">
        <f ca="1">(IF(K1912&gt;计算结果!B$19,"卖",IF(K1912&lt;计算结果!B$20,"买",'000300'!L1911)))</f>
        <v>买</v>
      </c>
      <c r="M1912" s="4" t="str">
        <f t="shared" ca="1" si="88"/>
        <v/>
      </c>
      <c r="N1912" s="3">
        <f ca="1">IF(L1911="买",E1912/E1911-1,0)-IF(M1912=1,计算结果!B$17,0)</f>
        <v>4.8227296559455457E-3</v>
      </c>
      <c r="O1912" s="2">
        <f t="shared" ca="1" si="89"/>
        <v>2.3479567136923514</v>
      </c>
      <c r="P1912" s="3">
        <f ca="1">1-O1912/MAX(O$2:O1912)</f>
        <v>0.62173994419111178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2">
        <v>74</v>
      </c>
      <c r="J1913" s="32">
        <v>925</v>
      </c>
      <c r="K1913" s="34">
        <f ca="1">IF(ROW()&gt;计算结果!B$18+1,SUM(OFFSET(I1913,0,0,-计算结果!B$18,1))/SUM(OFFSET(J1913,0,0,-计算结果!B$18,1)),SUM(OFFSET(I1913,0,0,-ROW(),1))/SUM(OFFSET(J1913,0,0,-ROW(),1)))</f>
        <v>0.97142175415298193</v>
      </c>
      <c r="L1913" s="35" t="str">
        <f ca="1">(IF(K1913&gt;计算结果!B$19,"卖",IF(K1913&lt;计算结果!B$20,"买",'000300'!L1912)))</f>
        <v>买</v>
      </c>
      <c r="M1913" s="4" t="str">
        <f t="shared" ca="1" si="88"/>
        <v/>
      </c>
      <c r="N1913" s="3">
        <f ca="1">IF(L1912="买",E1913/E1912-1,0)-IF(M1913=1,计算结果!B$17,0)</f>
        <v>-1.3265200552379453E-2</v>
      </c>
      <c r="O1913" s="2">
        <f t="shared" ca="1" si="89"/>
        <v>2.3168105969969166</v>
      </c>
      <c r="P1913" s="3">
        <f ca="1">1-O1913/MAX(O$2:O1913)</f>
        <v>0.62675763969237086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2">
        <v>317.53846153846155</v>
      </c>
      <c r="J1914" s="32">
        <v>661.53846153846155</v>
      </c>
      <c r="K1914" s="34">
        <f ca="1">IF(ROW()&gt;计算结果!B$18+1,SUM(OFFSET(I1914,0,0,-计算结果!B$18,1))/SUM(OFFSET(J1914,0,0,-计算结果!B$18,1)),SUM(OFFSET(I1914,0,0,-ROW(),1))/SUM(OFFSET(J1914,0,0,-ROW(),1)))</f>
        <v>0.95220264598303905</v>
      </c>
      <c r="L1914" s="35" t="str">
        <f ca="1">(IF(K1914&gt;计算结果!B$19,"卖",IF(K1914&lt;计算结果!B$20,"买",'000300'!L1913)))</f>
        <v>买</v>
      </c>
      <c r="M1914" s="4" t="str">
        <f t="shared" ca="1" si="88"/>
        <v/>
      </c>
      <c r="N1914" s="3">
        <f ca="1">IF(L1913="买",E1914/E1913-1,0)-IF(M1914=1,计算结果!B$17,0)</f>
        <v>-7.4671091620244212E-3</v>
      </c>
      <c r="O1914" s="2">
        <f t="shared" ca="1" si="89"/>
        <v>2.2995107193614057</v>
      </c>
      <c r="P1914" s="3">
        <f ca="1">1-O1914/MAX(O$2:O1914)</f>
        <v>0.62954468114067963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2">
        <v>681.82550335570465</v>
      </c>
      <c r="J1915" s="32">
        <v>273.82550335570465</v>
      </c>
      <c r="K1915" s="34">
        <f ca="1">IF(ROW()&gt;计算结果!B$18+1,SUM(OFFSET(I1915,0,0,-计算结果!B$18,1))/SUM(OFFSET(J1915,0,0,-计算结果!B$18,1)),SUM(OFFSET(I1915,0,0,-ROW(),1))/SUM(OFFSET(J1915,0,0,-ROW(),1)))</f>
        <v>0.93863727444354139</v>
      </c>
      <c r="L1915" s="35" t="str">
        <f ca="1">(IF(K1915&gt;计算结果!B$19,"卖",IF(K1915&lt;计算结果!B$20,"买",'000300'!L1914)))</f>
        <v>买</v>
      </c>
      <c r="M1915" s="4" t="str">
        <f t="shared" ca="1" si="88"/>
        <v/>
      </c>
      <c r="N1915" s="3">
        <f ca="1">IF(L1914="买",E1915/E1914-1,0)-IF(M1915=1,计算结果!B$17,0)</f>
        <v>-1.0334184563943749E-3</v>
      </c>
      <c r="O1915" s="2">
        <f t="shared" ca="1" si="89"/>
        <v>2.2971343625433409</v>
      </c>
      <c r="P1915" s="3">
        <f ca="1">1-O1915/MAX(O$2:O1915)</f>
        <v>0.62992751650445833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2">
        <v>293.07142857142856</v>
      </c>
      <c r="J1916" s="32">
        <v>666.07142857142856</v>
      </c>
      <c r="K1916" s="34">
        <f ca="1">IF(ROW()&gt;计算结果!B$18+1,SUM(OFFSET(I1916,0,0,-计算结果!B$18,1))/SUM(OFFSET(J1916,0,0,-计算结果!B$18,1)),SUM(OFFSET(I1916,0,0,-ROW(),1))/SUM(OFFSET(J1916,0,0,-ROW(),1)))</f>
        <v>0.94934612852581346</v>
      </c>
      <c r="L1916" s="35" t="str">
        <f ca="1">(IF(K1916&gt;计算结果!B$19,"卖",IF(K1916&lt;计算结果!B$20,"买",'000300'!L1915)))</f>
        <v>买</v>
      </c>
      <c r="M1916" s="4" t="str">
        <f t="shared" ca="1" si="88"/>
        <v/>
      </c>
      <c r="N1916" s="3">
        <f ca="1">IF(L1915="买",E1916/E1915-1,0)-IF(M1916=1,计算结果!B$17,0)</f>
        <v>-4.6482972335503137E-3</v>
      </c>
      <c r="O1916" s="2">
        <f t="shared" ca="1" si="89"/>
        <v>2.2864565992408372</v>
      </c>
      <c r="P1916" s="3">
        <f ca="1">1-O1916/MAX(O$2:O1916)</f>
        <v>0.63164772340570374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2">
        <v>892.9779917469051</v>
      </c>
      <c r="J1917" s="32">
        <v>107.9779917469051</v>
      </c>
      <c r="K1917" s="34">
        <f ca="1">IF(ROW()&gt;计算结果!B$18+1,SUM(OFFSET(I1917,0,0,-计算结果!B$18,1))/SUM(OFFSET(J1917,0,0,-计算结果!B$18,1)),SUM(OFFSET(I1917,0,0,-ROW(),1))/SUM(OFFSET(J1917,0,0,-ROW(),1)))</f>
        <v>0.97175541598871484</v>
      </c>
      <c r="L1917" s="35" t="str">
        <f ca="1">(IF(K1917&gt;计算结果!B$19,"卖",IF(K1917&lt;计算结果!B$20,"买",'000300'!L1916)))</f>
        <v>买</v>
      </c>
      <c r="M1917" s="4" t="str">
        <f t="shared" ca="1" si="88"/>
        <v/>
      </c>
      <c r="N1917" s="3">
        <f ca="1">IF(L1916="买",E1917/E1916-1,0)-IF(M1917=1,计算结果!B$17,0)</f>
        <v>1.386681940800405E-2</v>
      </c>
      <c r="O1917" s="2">
        <f t="shared" ca="1" si="89"/>
        <v>2.3181624799867491</v>
      </c>
      <c r="P1917" s="3">
        <f ca="1">1-O1917/MAX(O$2:O1917)</f>
        <v>0.62653984890764347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2">
        <v>151.68292682926827</v>
      </c>
      <c r="J1918" s="32">
        <v>842.68292682926824</v>
      </c>
      <c r="K1918" s="34">
        <f ca="1">IF(ROW()&gt;计算结果!B$18+1,SUM(OFFSET(I1918,0,0,-计算结果!B$18,1))/SUM(OFFSET(J1918,0,0,-计算结果!B$18,1)),SUM(OFFSET(I1918,0,0,-ROW(),1))/SUM(OFFSET(J1918,0,0,-ROW(),1)))</f>
        <v>0.91663072307212212</v>
      </c>
      <c r="L1918" s="35" t="str">
        <f ca="1">(IF(K1918&gt;计算结果!B$19,"卖",IF(K1918&lt;计算结果!B$20,"买",'000300'!L1917)))</f>
        <v>买</v>
      </c>
      <c r="M1918" s="4" t="str">
        <f t="shared" ca="1" si="88"/>
        <v/>
      </c>
      <c r="N1918" s="3">
        <f ca="1">IF(L1917="买",E1918/E1917-1,0)-IF(M1918=1,计算结果!B$17,0)</f>
        <v>-7.9046881406897862E-3</v>
      </c>
      <c r="O1918" s="2">
        <f t="shared" ca="1" si="89"/>
        <v>2.2998381285230058</v>
      </c>
      <c r="P1918" s="3">
        <f ca="1">1-O1918/MAX(O$2:O1918)</f>
        <v>0.62949193493500344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2">
        <v>618.90476190476193</v>
      </c>
      <c r="J1919" s="32">
        <v>301.90476190476193</v>
      </c>
      <c r="K1919" s="34">
        <f ca="1">IF(ROW()&gt;计算结果!B$18+1,SUM(OFFSET(I1919,0,0,-计算结果!B$18,1))/SUM(OFFSET(J1919,0,0,-计算结果!B$18,1)),SUM(OFFSET(I1919,0,0,-ROW(),1))/SUM(OFFSET(J1919,0,0,-ROW(),1)))</f>
        <v>0.89148339404385379</v>
      </c>
      <c r="L1919" s="35" t="str">
        <f ca="1">(IF(K1919&gt;计算结果!B$19,"卖",IF(K1919&lt;计算结果!B$20,"买",'000300'!L1918)))</f>
        <v>买</v>
      </c>
      <c r="M1919" s="4" t="str">
        <f t="shared" ca="1" si="88"/>
        <v/>
      </c>
      <c r="N1919" s="3">
        <f ca="1">IF(L1918="买",E1919/E1918-1,0)-IF(M1919=1,计算结果!B$17,0)</f>
        <v>6.9481757020504187E-3</v>
      </c>
      <c r="O1919" s="2">
        <f t="shared" ca="1" si="89"/>
        <v>2.3158178079262584</v>
      </c>
      <c r="P1919" s="3">
        <f ca="1">1-O1919/MAX(O$2:O1919)</f>
        <v>0.62691757979990514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2">
        <v>200.62162162162164</v>
      </c>
      <c r="J1920" s="32">
        <v>771.62162162162167</v>
      </c>
      <c r="K1920" s="34">
        <f ca="1">IF(ROW()&gt;计算结果!B$18+1,SUM(OFFSET(I1920,0,0,-计算结果!B$18,1))/SUM(OFFSET(J1920,0,0,-计算结果!B$18,1)),SUM(OFFSET(I1920,0,0,-ROW(),1))/SUM(OFFSET(J1920,0,0,-ROW(),1)))</f>
        <v>0.85655816946300234</v>
      </c>
      <c r="L1920" s="35" t="str">
        <f ca="1">(IF(K1920&gt;计算结果!B$19,"卖",IF(K1920&lt;计算结果!B$20,"买",'000300'!L1919)))</f>
        <v>买</v>
      </c>
      <c r="M1920" s="4" t="str">
        <f t="shared" ca="1" si="88"/>
        <v/>
      </c>
      <c r="N1920" s="3">
        <f ca="1">IF(L1919="买",E1920/E1919-1,0)-IF(M1920=1,计算结果!B$17,0)</f>
        <v>-7.7895543353339036E-3</v>
      </c>
      <c r="O1920" s="2">
        <f t="shared" ca="1" si="89"/>
        <v>2.2977786192806828</v>
      </c>
      <c r="P1920" s="3">
        <f ca="1">1-O1920/MAX(O$2:O1920)</f>
        <v>0.62982372558361166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2">
        <v>48.421052631578952</v>
      </c>
      <c r="J1921" s="32">
        <v>968.42105263157896</v>
      </c>
      <c r="K1921" s="34">
        <f ca="1">IF(ROW()&gt;计算结果!B$18+1,SUM(OFFSET(I1921,0,0,-计算结果!B$18,1))/SUM(OFFSET(J1921,0,0,-计算结果!B$18,1)),SUM(OFFSET(I1921,0,0,-ROW(),1))/SUM(OFFSET(J1921,0,0,-ROW(),1)))</f>
        <v>0.83785366504298131</v>
      </c>
      <c r="L1921" s="35" t="str">
        <f ca="1">(IF(K1921&gt;计算结果!B$19,"卖",IF(K1921&lt;计算结果!B$20,"买",'000300'!L1920)))</f>
        <v>买</v>
      </c>
      <c r="M1921" s="4" t="str">
        <f t="shared" ca="1" si="88"/>
        <v/>
      </c>
      <c r="N1921" s="3">
        <f ca="1">IF(L1920="买",E1921/E1920-1,0)-IF(M1921=1,计算结果!B$17,0)</f>
        <v>-1.1472697186982961E-2</v>
      </c>
      <c r="O1921" s="2">
        <f t="shared" ca="1" si="89"/>
        <v>2.2714169009789518</v>
      </c>
      <c r="P1921" s="3">
        <f ca="1">1-O1921/MAX(O$2:O1921)</f>
        <v>0.63407064588579631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2">
        <v>123.06976744186048</v>
      </c>
      <c r="J1922" s="32">
        <v>879.06976744186045</v>
      </c>
      <c r="K1922" s="34">
        <f ca="1">IF(ROW()&gt;计算结果!B$18+1,SUM(OFFSET(I1922,0,0,-计算结果!B$18,1))/SUM(OFFSET(J1922,0,0,-计算结果!B$18,1)),SUM(OFFSET(I1922,0,0,-ROW(),1))/SUM(OFFSET(J1922,0,0,-ROW(),1)))</f>
        <v>0.79513819716488732</v>
      </c>
      <c r="L1922" s="35" t="str">
        <f ca="1">(IF(K1922&gt;计算结果!B$19,"卖",IF(K1922&lt;计算结果!B$20,"买",'000300'!L1921)))</f>
        <v>买</v>
      </c>
      <c r="M1922" s="4" t="str">
        <f t="shared" ca="1" si="88"/>
        <v/>
      </c>
      <c r="N1922" s="3">
        <f ca="1">IF(L1921="买",E1922/E1921-1,0)-IF(M1922=1,计算结果!B$17,0)</f>
        <v>-9.9877245843097429E-3</v>
      </c>
      <c r="O1922" s="2">
        <f t="shared" ca="1" si="89"/>
        <v>2.2487306145558277</v>
      </c>
      <c r="P1922" s="3">
        <f ca="1">1-O1922/MAX(O$2:O1922)</f>
        <v>0.63772544749200333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2">
        <v>190.66666666666666</v>
      </c>
      <c r="J1923" s="32">
        <v>762.66666666666663</v>
      </c>
      <c r="K1923" s="34">
        <f ca="1">IF(ROW()&gt;计算结果!B$18+1,SUM(OFFSET(I1923,0,0,-计算结果!B$18,1))/SUM(OFFSET(J1923,0,0,-计算结果!B$18,1)),SUM(OFFSET(I1923,0,0,-ROW(),1))/SUM(OFFSET(J1923,0,0,-ROW(),1)))</f>
        <v>0.79841964580492975</v>
      </c>
      <c r="L1923" s="35" t="str">
        <f ca="1">(IF(K1923&gt;计算结果!B$19,"卖",IF(K1923&lt;计算结果!B$20,"买",'000300'!L1922)))</f>
        <v>买</v>
      </c>
      <c r="M1923" s="4" t="str">
        <f t="shared" ca="1" si="88"/>
        <v/>
      </c>
      <c r="N1923" s="3">
        <f ca="1">IF(L1922="买",E1923/E1922-1,0)-IF(M1923=1,计算结果!B$17,0)</f>
        <v>-6.331135283398126E-3</v>
      </c>
      <c r="O1923" s="2">
        <f t="shared" ca="1" si="89"/>
        <v>2.2344935968191559</v>
      </c>
      <c r="P1923" s="3">
        <f ca="1">1-O1923/MAX(O$2:O1923)</f>
        <v>0.64001905669366399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2">
        <v>898.03921568627447</v>
      </c>
      <c r="J1924" s="32">
        <v>98.039215686274474</v>
      </c>
      <c r="K1924" s="34">
        <f ca="1">IF(ROW()&gt;计算结果!B$18+1,SUM(OFFSET(I1924,0,0,-计算结果!B$18,1))/SUM(OFFSET(J1924,0,0,-计算结果!B$18,1)),SUM(OFFSET(I1924,0,0,-ROW(),1))/SUM(OFFSET(J1924,0,0,-ROW(),1)))</f>
        <v>0.81898563661740753</v>
      </c>
      <c r="L1924" s="35" t="str">
        <f ca="1">(IF(K1924&gt;计算结果!B$19,"卖",IF(K1924&lt;计算结果!B$20,"买",'000300'!L1923)))</f>
        <v>买</v>
      </c>
      <c r="M1924" s="4" t="str">
        <f t="shared" ref="M1924:M1987" ca="1" si="91">IF(L1923&lt;&gt;L1924,1,"")</f>
        <v/>
      </c>
      <c r="N1924" s="3">
        <f ca="1">IF(L1923="买",E1924/E1923-1,0)-IF(M1924=1,计算结果!B$17,0)</f>
        <v>1.1334417303183963E-2</v>
      </c>
      <c r="O1924" s="2">
        <f t="shared" ref="O1924:O1987" ca="1" si="92">IFERROR(O1923*(1+N1924),O1923)</f>
        <v>2.2598202797067968</v>
      </c>
      <c r="P1924" s="3">
        <f ca="1">1-O1924/MAX(O$2:O1924)</f>
        <v>0.63593888246103614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2">
        <v>113.26436781609196</v>
      </c>
      <c r="J1925" s="32">
        <v>871.26436781609198</v>
      </c>
      <c r="K1925" s="34">
        <f ca="1">IF(ROW()&gt;计算结果!B$18+1,SUM(OFFSET(I1925,0,0,-计算结果!B$18,1))/SUM(OFFSET(J1925,0,0,-计算结果!B$18,1)),SUM(OFFSET(I1925,0,0,-ROW(),1))/SUM(OFFSET(J1925,0,0,-ROW(),1)))</f>
        <v>0.82395381859045069</v>
      </c>
      <c r="L1925" s="35" t="str">
        <f ca="1">(IF(K1925&gt;计算结果!B$19,"卖",IF(K1925&lt;计算结果!B$20,"买",'000300'!L1924)))</f>
        <v>买</v>
      </c>
      <c r="M1925" s="4" t="str">
        <f t="shared" ca="1" si="91"/>
        <v/>
      </c>
      <c r="N1925" s="3">
        <f ca="1">IF(L1924="买",E1925/E1924-1,0)-IF(M1925=1,计算结果!B$17,0)</f>
        <v>-1.4399484030172993E-2</v>
      </c>
      <c r="O1925" s="2">
        <f t="shared" ca="1" si="92"/>
        <v>2.2272800336780976</v>
      </c>
      <c r="P1925" s="3">
        <f ca="1">1-O1925/MAX(O$2:O1925)</f>
        <v>0.64118117470904545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2">
        <v>799.11111111111109</v>
      </c>
      <c r="J1926" s="32">
        <v>161.11111111111109</v>
      </c>
      <c r="K1926" s="34">
        <f ca="1">IF(ROW()&gt;计算结果!B$18+1,SUM(OFFSET(I1926,0,0,-计算结果!B$18,1))/SUM(OFFSET(J1926,0,0,-计算结果!B$18,1)),SUM(OFFSET(I1926,0,0,-ROW(),1))/SUM(OFFSET(J1926,0,0,-ROW(),1)))</f>
        <v>0.85692069527480286</v>
      </c>
      <c r="L1926" s="35" t="str">
        <f ca="1">(IF(K1926&gt;计算结果!B$19,"卖",IF(K1926&lt;计算结果!B$20,"买",'000300'!L1925)))</f>
        <v>买</v>
      </c>
      <c r="M1926" s="4" t="str">
        <f t="shared" ca="1" si="91"/>
        <v/>
      </c>
      <c r="N1926" s="3">
        <f ca="1">IF(L1925="买",E1926/E1925-1,0)-IF(M1926=1,计算结果!B$17,0)</f>
        <v>1.0726225193826044E-2</v>
      </c>
      <c r="O1926" s="2">
        <f t="shared" ca="1" si="92"/>
        <v>2.2511703408890411</v>
      </c>
      <c r="P1926" s="3">
        <f ca="1">1-O1926/MAX(O$2:O1926)</f>
        <v>0.63733240318519058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2">
        <v>1004.999679049988</v>
      </c>
      <c r="J1927" s="32">
        <v>7.9996790499880035</v>
      </c>
      <c r="K1927" s="34">
        <f ca="1">IF(ROW()&gt;计算结果!B$18+1,SUM(OFFSET(I1927,0,0,-计算结果!B$18,1))/SUM(OFFSET(J1927,0,0,-计算结果!B$18,1)),SUM(OFFSET(I1927,0,0,-ROW(),1))/SUM(OFFSET(J1927,0,0,-ROW(),1)))</f>
        <v>0.87199908828408845</v>
      </c>
      <c r="L1927" s="35" t="str">
        <f ca="1">(IF(K1927&gt;计算结果!B$19,"卖",IF(K1927&lt;计算结果!B$20,"买",'000300'!L1926)))</f>
        <v>买</v>
      </c>
      <c r="M1927" s="4" t="str">
        <f t="shared" ca="1" si="91"/>
        <v/>
      </c>
      <c r="N1927" s="3">
        <f ca="1">IF(L1926="买",E1927/E1926-1,0)-IF(M1927=1,计算结果!B$17,0)</f>
        <v>3.5848498923278349E-2</v>
      </c>
      <c r="O1927" s="2">
        <f t="shared" ca="1" si="92"/>
        <v>2.3318714184305183</v>
      </c>
      <c r="P1927" s="3">
        <f ca="1">1-O1927/MAX(O$2:O1927)</f>
        <v>0.62433131423126687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2">
        <v>309.12244897959187</v>
      </c>
      <c r="J1928" s="32">
        <v>606.12244897959181</v>
      </c>
      <c r="K1928" s="34">
        <f ca="1">IF(ROW()&gt;计算结果!B$18+1,SUM(OFFSET(I1928,0,0,-计算结果!B$18,1))/SUM(OFFSET(J1928,0,0,-计算结果!B$18,1)),SUM(OFFSET(I1928,0,0,-ROW(),1))/SUM(OFFSET(J1928,0,0,-ROW(),1)))</f>
        <v>0.89454579390036559</v>
      </c>
      <c r="L1928" s="35" t="str">
        <f ca="1">(IF(K1928&gt;计算结果!B$19,"卖",IF(K1928&lt;计算结果!B$20,"买",'000300'!L1927)))</f>
        <v>买</v>
      </c>
      <c r="M1928" s="4" t="str">
        <f t="shared" ca="1" si="91"/>
        <v/>
      </c>
      <c r="N1928" s="3">
        <f ca="1">IF(L1927="买",E1928/E1927-1,0)-IF(M1928=1,计算结果!B$17,0)</f>
        <v>-1.9385111509684361E-3</v>
      </c>
      <c r="O1928" s="2">
        <f t="shared" ca="1" si="92"/>
        <v>2.3273510596832661</v>
      </c>
      <c r="P1928" s="3">
        <f ca="1">1-O1928/MAX(O$2:O1928)</f>
        <v>0.62505955216769926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2">
        <v>976.00393700787413</v>
      </c>
      <c r="J1929" s="32">
        <v>31.003937007874129</v>
      </c>
      <c r="K1929" s="34">
        <f ca="1">IF(ROW()&gt;计算结果!B$18+1,SUM(OFFSET(I1929,0,0,-计算结果!B$18,1))/SUM(OFFSET(J1929,0,0,-计算结果!B$18,1)),SUM(OFFSET(I1929,0,0,-ROW(),1))/SUM(OFFSET(J1929,0,0,-ROW(),1)))</f>
        <v>0.93633212631391316</v>
      </c>
      <c r="L1929" s="35" t="str">
        <f ca="1">(IF(K1929&gt;计算结果!B$19,"卖",IF(K1929&lt;计算结果!B$20,"买",'000300'!L1928)))</f>
        <v>买</v>
      </c>
      <c r="M1929" s="4" t="str">
        <f t="shared" ca="1" si="91"/>
        <v/>
      </c>
      <c r="N1929" s="3">
        <f ca="1">IF(L1928="买",E1929/E1928-1,0)-IF(M1929=1,计算结果!B$17,0)</f>
        <v>1.9586131784353089E-2</v>
      </c>
      <c r="O1929" s="2">
        <f t="shared" ca="1" si="92"/>
        <v>2.3729348642466763</v>
      </c>
      <c r="P1929" s="3">
        <f ca="1">1-O1929/MAX(O$2:O1929)</f>
        <v>0.61771591914517143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2">
        <v>915.01866251944011</v>
      </c>
      <c r="J1930" s="32">
        <v>66.018662519440113</v>
      </c>
      <c r="K1930" s="34">
        <f ca="1">IF(ROW()&gt;计算结果!B$18+1,SUM(OFFSET(I1930,0,0,-计算结果!B$18,1))/SUM(OFFSET(J1930,0,0,-计算结果!B$18,1)),SUM(OFFSET(I1930,0,0,-ROW(),1))/SUM(OFFSET(J1930,0,0,-ROW(),1)))</f>
        <v>0.95606416247486192</v>
      </c>
      <c r="L1930" s="35" t="str">
        <f ca="1">(IF(K1930&gt;计算结果!B$19,"卖",IF(K1930&lt;计算结果!B$20,"买",'000300'!L1929)))</f>
        <v>买</v>
      </c>
      <c r="M1930" s="4" t="str">
        <f t="shared" ca="1" si="91"/>
        <v/>
      </c>
      <c r="N1930" s="3">
        <f ca="1">IF(L1929="买",E1930/E1929-1,0)-IF(M1930=1,计算结果!B$17,0)</f>
        <v>1.0811123573501336E-2</v>
      </c>
      <c r="O1930" s="2">
        <f t="shared" ca="1" si="92"/>
        <v>2.3985889562959168</v>
      </c>
      <c r="P1930" s="3">
        <f ca="1">1-O1930/MAX(O$2:O1930)</f>
        <v>0.6135829987068675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2">
        <v>218.92957746478874</v>
      </c>
      <c r="J1931" s="32">
        <v>754.92957746478874</v>
      </c>
      <c r="K1931" s="34">
        <f ca="1">IF(ROW()&gt;计算结果!B$18+1,SUM(OFFSET(I1931,0,0,-计算结果!B$18,1))/SUM(OFFSET(J1931,0,0,-计算结果!B$18,1)),SUM(OFFSET(I1931,0,0,-ROW(),1))/SUM(OFFSET(J1931,0,0,-ROW(),1)))</f>
        <v>0.95227647267203552</v>
      </c>
      <c r="L1931" s="35" t="str">
        <f ca="1">(IF(K1931&gt;计算结果!B$19,"卖",IF(K1931&lt;计算结果!B$20,"买",'000300'!L1930)))</f>
        <v>买</v>
      </c>
      <c r="M1931" s="4" t="str">
        <f t="shared" ca="1" si="91"/>
        <v/>
      </c>
      <c r="N1931" s="3">
        <f ca="1">IF(L1930="买",E1931/E1930-1,0)-IF(M1931=1,计算结果!B$17,0)</f>
        <v>-5.5260782457454694E-3</v>
      </c>
      <c r="O1931" s="2">
        <f t="shared" ca="1" si="92"/>
        <v>2.3853341660440446</v>
      </c>
      <c r="P1931" s="3">
        <f ca="1">1-O1931/MAX(O$2:O1931)</f>
        <v>0.6157183692914997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2">
        <v>409.26315789473699</v>
      </c>
      <c r="J1932" s="32">
        <v>505.26315789473699</v>
      </c>
      <c r="K1932" s="34">
        <f ca="1">IF(ROW()&gt;计算结果!B$18+1,SUM(OFFSET(I1932,0,0,-计算结果!B$18,1))/SUM(OFFSET(J1932,0,0,-计算结果!B$18,1)),SUM(OFFSET(I1932,0,0,-ROW(),1))/SUM(OFFSET(J1932,0,0,-ROW(),1)))</f>
        <v>0.9823833627766615</v>
      </c>
      <c r="L1932" s="35" t="str">
        <f ca="1">(IF(K1932&gt;计算结果!B$19,"卖",IF(K1932&lt;计算结果!B$20,"买",'000300'!L1931)))</f>
        <v>买</v>
      </c>
      <c r="M1932" s="4" t="str">
        <f t="shared" ca="1" si="91"/>
        <v/>
      </c>
      <c r="N1932" s="3">
        <f ca="1">IF(L1931="买",E1932/E1931-1,0)-IF(M1932=1,计算结果!B$17,0)</f>
        <v>4.1044941332741836E-3</v>
      </c>
      <c r="O1932" s="2">
        <f t="shared" ca="1" si="92"/>
        <v>2.3951247561344706</v>
      </c>
      <c r="P1932" s="3">
        <f ca="1">1-O1932/MAX(O$2:O1932)</f>
        <v>0.61414108759273167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2">
        <v>156.22222222222223</v>
      </c>
      <c r="J1933" s="32">
        <v>822.22222222222217</v>
      </c>
      <c r="K1933" s="34">
        <f ca="1">IF(ROW()&gt;计算结果!B$18+1,SUM(OFFSET(I1933,0,0,-计算结果!B$18,1))/SUM(OFFSET(J1933,0,0,-计算结果!B$18,1)),SUM(OFFSET(I1933,0,0,-ROW(),1))/SUM(OFFSET(J1933,0,0,-ROW(),1)))</f>
        <v>0.91898564006802597</v>
      </c>
      <c r="L1933" s="35" t="str">
        <f ca="1">(IF(K1933&gt;计算结果!B$19,"卖",IF(K1933&lt;计算结果!B$20,"买",'000300'!L1932)))</f>
        <v>买</v>
      </c>
      <c r="M1933" s="4" t="str">
        <f t="shared" ca="1" si="91"/>
        <v/>
      </c>
      <c r="N1933" s="3">
        <f ca="1">IF(L1932="买",E1933/E1932-1,0)-IF(M1933=1,计算结果!B$17,0)</f>
        <v>-1.1081370685739778E-2</v>
      </c>
      <c r="O1933" s="2">
        <f t="shared" ca="1" si="92"/>
        <v>2.3685834908731525</v>
      </c>
      <c r="P1933" s="3">
        <f ca="1">1-O1933/MAX(O$2:O1933)</f>
        <v>0.61841693323351299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2">
        <v>1010</v>
      </c>
      <c r="J1934" s="32">
        <v>2</v>
      </c>
      <c r="K1934" s="34">
        <f ca="1">IF(ROW()&gt;计算结果!B$18+1,SUM(OFFSET(I1934,0,0,-计算结果!B$18,1))/SUM(OFFSET(J1934,0,0,-计算结果!B$18,1)),SUM(OFFSET(I1934,0,0,-ROW(),1))/SUM(OFFSET(J1934,0,0,-ROW(),1)))</f>
        <v>0.92252752436582419</v>
      </c>
      <c r="L1934" s="35" t="str">
        <f ca="1">(IF(K1934&gt;计算结果!B$19,"卖",IF(K1934&lt;计算结果!B$20,"买",'000300'!L1933)))</f>
        <v>买</v>
      </c>
      <c r="M1934" s="4" t="str">
        <f t="shared" ca="1" si="91"/>
        <v/>
      </c>
      <c r="N1934" s="3">
        <f ca="1">IF(L1933="买",E1934/E1933-1,0)-IF(M1934=1,计算结果!B$17,0)</f>
        <v>5.0489601541040985E-2</v>
      </c>
      <c r="O1934" s="2">
        <f t="shared" ca="1" si="92"/>
        <v>2.4881723275440257</v>
      </c>
      <c r="P1934" s="3">
        <f ca="1">1-O1934/MAX(O$2:O1934)</f>
        <v>0.59915095623766468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2">
        <v>684.71052631578948</v>
      </c>
      <c r="J1935" s="32">
        <v>271.71052631578948</v>
      </c>
      <c r="K1935" s="34">
        <f ca="1">IF(ROW()&gt;计算结果!B$18+1,SUM(OFFSET(I1935,0,0,-计算结果!B$18,1))/SUM(OFFSET(J1935,0,0,-计算结果!B$18,1)),SUM(OFFSET(I1935,0,0,-ROW(),1))/SUM(OFFSET(J1935,0,0,-ROW(),1)))</f>
        <v>0.95296588252051939</v>
      </c>
      <c r="L1935" s="35" t="str">
        <f ca="1">(IF(K1935&gt;计算结果!B$19,"卖",IF(K1935&lt;计算结果!B$20,"买",'000300'!L1934)))</f>
        <v>买</v>
      </c>
      <c r="M1935" s="4" t="str">
        <f t="shared" ca="1" si="91"/>
        <v/>
      </c>
      <c r="N1935" s="3">
        <f ca="1">IF(L1934="买",E1935/E1934-1,0)-IF(M1935=1,计算结果!B$17,0)</f>
        <v>4.5970278495841566E-3</v>
      </c>
      <c r="O1935" s="2">
        <f t="shared" ca="1" si="92"/>
        <v>2.4996105250283103</v>
      </c>
      <c r="P1935" s="3">
        <f ca="1">1-O1935/MAX(O$2:O1935)</f>
        <v>0.59730824202000998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2">
        <v>355.05128205128204</v>
      </c>
      <c r="J1936" s="32">
        <v>582.05128205128199</v>
      </c>
      <c r="K1936" s="34">
        <f ca="1">IF(ROW()&gt;计算结果!B$18+1,SUM(OFFSET(I1936,0,0,-计算结果!B$18,1))/SUM(OFFSET(J1936,0,0,-计算结果!B$18,1)),SUM(OFFSET(I1936,0,0,-ROW(),1))/SUM(OFFSET(J1936,0,0,-ROW(),1)))</f>
        <v>0.90597475335812683</v>
      </c>
      <c r="L1936" s="35" t="str">
        <f ca="1">(IF(K1936&gt;计算结果!B$19,"卖",IF(K1936&lt;计算结果!B$20,"买",'000300'!L1935)))</f>
        <v>买</v>
      </c>
      <c r="M1936" s="4" t="str">
        <f t="shared" ca="1" si="91"/>
        <v/>
      </c>
      <c r="N1936" s="3">
        <f ca="1">IF(L1935="买",E1936/E1935-1,0)-IF(M1936=1,计算结果!B$17,0)</f>
        <v>5.9999154941481336E-4</v>
      </c>
      <c r="O1936" s="2">
        <f t="shared" ca="1" si="92"/>
        <v>2.5011102702201558</v>
      </c>
      <c r="P1936" s="3">
        <f ca="1">1-O1936/MAX(O$2:O1936)</f>
        <v>0.59706663036820296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2">
        <v>440.9999999999996</v>
      </c>
      <c r="J1937" s="32">
        <v>449.9999999999996</v>
      </c>
      <c r="K1937" s="34">
        <f ca="1">IF(ROW()&gt;计算结果!B$18+1,SUM(OFFSET(I1937,0,0,-计算结果!B$18,1))/SUM(OFFSET(J1937,0,0,-计算结果!B$18,1)),SUM(OFFSET(I1937,0,0,-ROW(),1))/SUM(OFFSET(J1937,0,0,-ROW(),1)))</f>
        <v>0.88719115866211218</v>
      </c>
      <c r="L1937" s="35" t="str">
        <f ca="1">(IF(K1937&gt;计算结果!B$19,"卖",IF(K1937&lt;计算结果!B$20,"买",'000300'!L1936)))</f>
        <v>买</v>
      </c>
      <c r="M1937" s="4" t="str">
        <f t="shared" ca="1" si="91"/>
        <v/>
      </c>
      <c r="N1937" s="3">
        <f ca="1">IF(L1936="买",E1937/E1936-1,0)-IF(M1937=1,计算结果!B$17,0)</f>
        <v>1.2626049355608515E-3</v>
      </c>
      <c r="O1937" s="2">
        <f t="shared" ca="1" si="92"/>
        <v>2.5042681843917176</v>
      </c>
      <c r="P1937" s="3">
        <f ca="1">1-O1937/MAX(O$2:O1937)</f>
        <v>0.59655788470700366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2">
        <v>480.66666666666623</v>
      </c>
      <c r="J1938" s="32">
        <v>466.66666666666623</v>
      </c>
      <c r="K1938" s="34">
        <f ca="1">IF(ROW()&gt;计算结果!B$18+1,SUM(OFFSET(I1938,0,0,-计算结果!B$18,1))/SUM(OFFSET(J1938,0,0,-计算结果!B$18,1)),SUM(OFFSET(I1938,0,0,-ROW(),1))/SUM(OFFSET(J1938,0,0,-ROW(),1)))</f>
        <v>0.91617845820208832</v>
      </c>
      <c r="L1938" s="35" t="str">
        <f ca="1">(IF(K1938&gt;计算结果!B$19,"卖",IF(K1938&lt;计算结果!B$20,"买",'000300'!L1937)))</f>
        <v>买</v>
      </c>
      <c r="M1938" s="4" t="str">
        <f t="shared" ca="1" si="91"/>
        <v/>
      </c>
      <c r="N1938" s="3">
        <f ca="1">IF(L1937="买",E1938/E1937-1,0)-IF(M1938=1,计算结果!B$17,0)</f>
        <v>5.7821020534687406E-3</v>
      </c>
      <c r="O1938" s="2">
        <f t="shared" ca="1" si="92"/>
        <v>2.5187481186031255</v>
      </c>
      <c r="P1938" s="3">
        <f ca="1">1-O1938/MAX(O$2:O1938)</f>
        <v>0.59422514122371228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2">
        <v>352.56097560975604</v>
      </c>
      <c r="J1939" s="32">
        <v>597.56097560975604</v>
      </c>
      <c r="K1939" s="34">
        <f ca="1">IF(ROW()&gt;计算结果!B$18+1,SUM(OFFSET(I1939,0,0,-计算结果!B$18,1))/SUM(OFFSET(J1939,0,0,-计算结果!B$18,1)),SUM(OFFSET(I1939,0,0,-ROW(),1))/SUM(OFFSET(J1939,0,0,-ROW(),1)))</f>
        <v>0.90743342897129053</v>
      </c>
      <c r="L1939" s="35" t="str">
        <f ca="1">(IF(K1939&gt;计算结果!B$19,"卖",IF(K1939&lt;计算结果!B$20,"买",'000300'!L1938)))</f>
        <v>买</v>
      </c>
      <c r="M1939" s="4" t="str">
        <f t="shared" ca="1" si="91"/>
        <v/>
      </c>
      <c r="N1939" s="3">
        <f ca="1">IF(L1938="买",E1939/E1938-1,0)-IF(M1939=1,计算结果!B$17,0)</f>
        <v>-5.3756677652821994E-3</v>
      </c>
      <c r="O1939" s="2">
        <f t="shared" ca="1" si="92"/>
        <v>2.5052081655330856</v>
      </c>
      <c r="P1939" s="3">
        <f ca="1">1-O1939/MAX(O$2:O1939)</f>
        <v>0.59640645205199783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2">
        <v>524.33333333333337</v>
      </c>
      <c r="J1940" s="32">
        <v>433.33333333333337</v>
      </c>
      <c r="K1940" s="34">
        <f ca="1">IF(ROW()&gt;计算结果!B$18+1,SUM(OFFSET(I1940,0,0,-计算结果!B$18,1))/SUM(OFFSET(J1940,0,0,-计算结果!B$18,1)),SUM(OFFSET(I1940,0,0,-ROW(),1))/SUM(OFFSET(J1940,0,0,-ROW(),1)))</f>
        <v>0.92691298375263032</v>
      </c>
      <c r="L1940" s="35" t="str">
        <f ca="1">(IF(K1940&gt;计算结果!B$19,"卖",IF(K1940&lt;计算结果!B$20,"买",'000300'!L1939)))</f>
        <v>买</v>
      </c>
      <c r="M1940" s="4" t="str">
        <f t="shared" ca="1" si="91"/>
        <v/>
      </c>
      <c r="N1940" s="3">
        <f ca="1">IF(L1939="买",E1940/E1939-1,0)-IF(M1940=1,计算结果!B$17,0)</f>
        <v>3.8870151770655781E-3</v>
      </c>
      <c r="O1940" s="2">
        <f t="shared" ca="1" si="92"/>
        <v>2.5149459476942213</v>
      </c>
      <c r="P1940" s="3">
        <f ca="1">1-O1940/MAX(O$2:O1940)</f>
        <v>0.59483767780575825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2">
        <v>1004.0003323363244</v>
      </c>
      <c r="J1941" s="32">
        <v>11.000332336324391</v>
      </c>
      <c r="K1941" s="34">
        <f ca="1">IF(ROW()&gt;计算结果!B$18+1,SUM(OFFSET(I1941,0,0,-计算结果!B$18,1))/SUM(OFFSET(J1941,0,0,-计算结果!B$18,1)),SUM(OFFSET(I1941,0,0,-ROW(),1))/SUM(OFFSET(J1941,0,0,-ROW(),1)))</f>
        <v>0.95965650812039893</v>
      </c>
      <c r="L1941" s="35" t="str">
        <f ca="1">(IF(K1941&gt;计算结果!B$19,"卖",IF(K1941&lt;计算结果!B$20,"买",'000300'!L1940)))</f>
        <v>买</v>
      </c>
      <c r="M1941" s="4" t="str">
        <f t="shared" ca="1" si="91"/>
        <v/>
      </c>
      <c r="N1941" s="3">
        <f ca="1">IF(L1940="买",E1941/E1940-1,0)-IF(M1941=1,计算结果!B$17,0)</f>
        <v>2.8212428922989252E-2</v>
      </c>
      <c r="O1941" s="2">
        <f t="shared" ca="1" si="92"/>
        <v>2.5858986814887044</v>
      </c>
      <c r="P1941" s="3">
        <f ca="1">1-O1941/MAX(O$2:O1941)</f>
        <v>0.58340706458857994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2">
        <v>802.01028277634964</v>
      </c>
      <c r="J1942" s="32">
        <v>164.01028277634964</v>
      </c>
      <c r="K1942" s="34">
        <f ca="1">IF(ROW()&gt;计算结果!B$18+1,SUM(OFFSET(I1942,0,0,-计算结果!B$18,1))/SUM(OFFSET(J1942,0,0,-计算结果!B$18,1)),SUM(OFFSET(I1942,0,0,-ROW(),1))/SUM(OFFSET(J1942,0,0,-ROW(),1)))</f>
        <v>0.98073593732378916</v>
      </c>
      <c r="L1942" s="35" t="str">
        <f ca="1">(IF(K1942&gt;计算结果!B$19,"卖",IF(K1942&lt;计算结果!B$20,"买",'000300'!L1941)))</f>
        <v>买</v>
      </c>
      <c r="M1942" s="4" t="str">
        <f t="shared" ca="1" si="91"/>
        <v/>
      </c>
      <c r="N1942" s="3">
        <f ca="1">IF(L1941="买",E1942/E1941-1,0)-IF(M1942=1,计算结果!B$17,0)</f>
        <v>3.7657245548112783E-3</v>
      </c>
      <c r="O1942" s="2">
        <f t="shared" ca="1" si="92"/>
        <v>2.5956364636498406</v>
      </c>
      <c r="P1942" s="3">
        <f ca="1">1-O1942/MAX(O$2:O1942)</f>
        <v>0.58183829034234025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2">
        <v>254.69230769230765</v>
      </c>
      <c r="J1943" s="32">
        <v>727.69230769230762</v>
      </c>
      <c r="K1943" s="34">
        <f ca="1">IF(ROW()&gt;计算结果!B$18+1,SUM(OFFSET(I1943,0,0,-计算结果!B$18,1))/SUM(OFFSET(J1943,0,0,-计算结果!B$18,1)),SUM(OFFSET(I1943,0,0,-ROW(),1))/SUM(OFFSET(J1943,0,0,-ROW(),1)))</f>
        <v>0.92741438660793762</v>
      </c>
      <c r="L1943" s="35" t="str">
        <f ca="1">(IF(K1943&gt;计算结果!B$19,"卖",IF(K1943&lt;计算结果!B$20,"买",'000300'!L1942)))</f>
        <v>买</v>
      </c>
      <c r="M1943" s="4" t="str">
        <f t="shared" ca="1" si="91"/>
        <v/>
      </c>
      <c r="N1943" s="3">
        <f ca="1">IF(L1942="买",E1943/E1942-1,0)-IF(M1943=1,计算结果!B$17,0)</f>
        <v>-5.3018774261276436E-3</v>
      </c>
      <c r="O1943" s="2">
        <f t="shared" ca="1" si="92"/>
        <v>2.5818747172767815</v>
      </c>
      <c r="P1943" s="3">
        <f ca="1">1-O1943/MAX(O$2:O1943)</f>
        <v>0.58405533247124519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2">
        <v>828.0385438972163</v>
      </c>
      <c r="J1944" s="32">
        <v>146.0385438972163</v>
      </c>
      <c r="K1944" s="34">
        <f ca="1">IF(ROW()&gt;计算结果!B$18+1,SUM(OFFSET(I1944,0,0,-计算结果!B$18,1))/SUM(OFFSET(J1944,0,0,-计算结果!B$18,1)),SUM(OFFSET(I1944,0,0,-ROW(),1))/SUM(OFFSET(J1944,0,0,-ROW(),1)))</f>
        <v>0.96459828342334009</v>
      </c>
      <c r="L1944" s="35" t="str">
        <f ca="1">(IF(K1944&gt;计算结果!B$19,"卖",IF(K1944&lt;计算结果!B$20,"买",'000300'!L1943)))</f>
        <v>买</v>
      </c>
      <c r="M1944" s="4" t="str">
        <f t="shared" ca="1" si="91"/>
        <v/>
      </c>
      <c r="N1944" s="3">
        <f ca="1">IF(L1943="买",E1944/E1943-1,0)-IF(M1944=1,计算结果!B$17,0)</f>
        <v>1.4505499899778673E-2</v>
      </c>
      <c r="O1944" s="2">
        <f t="shared" ca="1" si="92"/>
        <v>2.6193261007294808</v>
      </c>
      <c r="P1944" s="3">
        <f ca="1">1-O1944/MAX(O$2:O1944)</f>
        <v>0.57802184713809335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2">
        <v>762.03322259136212</v>
      </c>
      <c r="J1945" s="32">
        <v>190.03322259136212</v>
      </c>
      <c r="K1945" s="34">
        <f ca="1">IF(ROW()&gt;计算结果!B$18+1,SUM(OFFSET(I1945,0,0,-计算结果!B$18,1))/SUM(OFFSET(J1945,0,0,-计算结果!B$18,1)),SUM(OFFSET(I1945,0,0,-ROW(),1))/SUM(OFFSET(J1945,0,0,-ROW(),1)))</f>
        <v>0.97780549190271215</v>
      </c>
      <c r="L1945" s="35" t="str">
        <f ca="1">(IF(K1945&gt;计算结果!B$19,"卖",IF(K1945&lt;计算结果!B$20,"买",'000300'!L1944)))</f>
        <v>买</v>
      </c>
      <c r="M1945" s="4" t="str">
        <f t="shared" ca="1" si="91"/>
        <v/>
      </c>
      <c r="N1945" s="3">
        <f ca="1">IF(L1944="买",E1945/E1944-1,0)-IF(M1945=1,计算结果!B$17,0)</f>
        <v>1.7298038346000855E-2</v>
      </c>
      <c r="O1945" s="2">
        <f t="shared" ca="1" si="92"/>
        <v>2.6646353040605804</v>
      </c>
      <c r="P1945" s="3">
        <f ca="1">1-O1945/MAX(O$2:O1945)</f>
        <v>0.57072245286871348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2">
        <v>343.95652173913044</v>
      </c>
      <c r="J1946" s="32">
        <v>636.95652173913049</v>
      </c>
      <c r="K1946" s="34">
        <f ca="1">IF(ROW()&gt;计算结果!B$18+1,SUM(OFFSET(I1946,0,0,-计算结果!B$18,1))/SUM(OFFSET(J1946,0,0,-计算结果!B$18,1)),SUM(OFFSET(I1946,0,0,-ROW(),1))/SUM(OFFSET(J1946,0,0,-ROW(),1)))</f>
        <v>0.98882000158483485</v>
      </c>
      <c r="L1946" s="35" t="str">
        <f ca="1">(IF(K1946&gt;计算结果!B$19,"卖",IF(K1946&lt;计算结果!B$20,"买",'000300'!L1945)))</f>
        <v>买</v>
      </c>
      <c r="M1946" s="4" t="str">
        <f t="shared" ca="1" si="91"/>
        <v/>
      </c>
      <c r="N1946" s="3">
        <f ca="1">IF(L1945="买",E1946/E1945-1,0)-IF(M1946=1,计算结果!B$17,0)</f>
        <v>5.7868764739699152E-4</v>
      </c>
      <c r="O1946" s="2">
        <f t="shared" ca="1" si="92"/>
        <v>2.6661772955958583</v>
      </c>
      <c r="P1946" s="3">
        <f ca="1">1-O1946/MAX(O$2:O1946)</f>
        <v>0.57047403525488372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2">
        <v>713.46236559139788</v>
      </c>
      <c r="J1947" s="32">
        <v>249.46236559139788</v>
      </c>
      <c r="K1947" s="34">
        <f ca="1">IF(ROW()&gt;计算结果!B$18+1,SUM(OFFSET(I1947,0,0,-计算结果!B$18,1))/SUM(OFFSET(J1947,0,0,-计算结果!B$18,1)),SUM(OFFSET(I1947,0,0,-ROW(),1))/SUM(OFFSET(J1947,0,0,-ROW(),1)))</f>
        <v>1.0085768491596623</v>
      </c>
      <c r="L1947" s="35" t="str">
        <f ca="1">(IF(K1947&gt;计算结果!B$19,"卖",IF(K1947&lt;计算结果!B$20,"买",'000300'!L1946)))</f>
        <v>买</v>
      </c>
      <c r="M1947" s="4" t="str">
        <f t="shared" ca="1" si="91"/>
        <v/>
      </c>
      <c r="N1947" s="3">
        <f ca="1">IF(L1946="买",E1947/E1946-1,0)-IF(M1947=1,计算结果!B$17,0)</f>
        <v>4.5872104769035804E-3</v>
      </c>
      <c r="O1947" s="2">
        <f t="shared" ca="1" si="92"/>
        <v>2.6784076120194982</v>
      </c>
      <c r="P1947" s="3">
        <f ca="1">1-O1947/MAX(O$2:O1947)</f>
        <v>0.56850370924930282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2">
        <v>639.78723404255322</v>
      </c>
      <c r="J1948" s="32">
        <v>329.78723404255322</v>
      </c>
      <c r="K1948" s="34">
        <f ca="1">IF(ROW()&gt;计算结果!B$18+1,SUM(OFFSET(I1948,0,0,-计算结果!B$18,1))/SUM(OFFSET(J1948,0,0,-计算结果!B$18,1)),SUM(OFFSET(I1948,0,0,-ROW(),1))/SUM(OFFSET(J1948,0,0,-ROW(),1)))</f>
        <v>1.0429481406197347</v>
      </c>
      <c r="L1948" s="35" t="str">
        <f ca="1">(IF(K1948&gt;计算结果!B$19,"卖",IF(K1948&lt;计算结果!B$20,"买",'000300'!L1947)))</f>
        <v>买</v>
      </c>
      <c r="M1948" s="4" t="str">
        <f t="shared" ca="1" si="91"/>
        <v/>
      </c>
      <c r="N1948" s="3">
        <f ca="1">IF(L1947="买",E1948/E1947-1,0)-IF(M1948=1,计算结果!B$17,0)</f>
        <v>-4.2034866068083598E-3</v>
      </c>
      <c r="O1948" s="2">
        <f t="shared" ca="1" si="92"/>
        <v>2.6671489614948007</v>
      </c>
      <c r="P1948" s="3">
        <f ca="1">1-O1948/MAX(O$2:O1948)</f>
        <v>0.57031749812836074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2">
        <v>440.99999999999994</v>
      </c>
      <c r="J1949" s="32">
        <v>525</v>
      </c>
      <c r="K1949" s="34">
        <f ca="1">IF(ROW()&gt;计算结果!B$18+1,SUM(OFFSET(I1949,0,0,-计算结果!B$18,1))/SUM(OFFSET(J1949,0,0,-计算结果!B$18,1)),SUM(OFFSET(I1949,0,0,-ROW(),1))/SUM(OFFSET(J1949,0,0,-ROW(),1)))</f>
        <v>1.0742963917154722</v>
      </c>
      <c r="L1949" s="35" t="str">
        <f ca="1">(IF(K1949&gt;计算结果!B$19,"卖",IF(K1949&lt;计算结果!B$20,"买",'000300'!L1948)))</f>
        <v>买</v>
      </c>
      <c r="M1949" s="4" t="str">
        <f t="shared" ca="1" si="91"/>
        <v/>
      </c>
      <c r="N1949" s="3">
        <f ca="1">IF(L1948="买",E1949/E1948-1,0)-IF(M1949=1,计算结果!B$17,0)</f>
        <v>3.1679028087427952E-4</v>
      </c>
      <c r="O1949" s="2">
        <f t="shared" ca="1" si="92"/>
        <v>2.6679938883634464</v>
      </c>
      <c r="P1949" s="3">
        <f ca="1">1-O1949/MAX(O$2:O1949)</f>
        <v>0.5701813788879061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2">
        <v>576.71186440677957</v>
      </c>
      <c r="J1950" s="32">
        <v>362.71186440677957</v>
      </c>
      <c r="K1950" s="34">
        <f ca="1">IF(ROW()&gt;计算结果!B$18+1,SUM(OFFSET(I1950,0,0,-计算结果!B$18,1))/SUM(OFFSET(J1950,0,0,-计算结果!B$18,1)),SUM(OFFSET(I1950,0,0,-ROW(),1))/SUM(OFFSET(J1950,0,0,-ROW(),1)))</f>
        <v>1.0931714950725848</v>
      </c>
      <c r="L1950" s="35" t="str">
        <f ca="1">(IF(K1950&gt;计算结果!B$19,"卖",IF(K1950&lt;计算结果!B$20,"买",'000300'!L1949)))</f>
        <v>买</v>
      </c>
      <c r="M1950" s="4" t="str">
        <f t="shared" ca="1" si="91"/>
        <v/>
      </c>
      <c r="N1950" s="3">
        <f ca="1">IF(L1949="买",E1950/E1949-1,0)-IF(M1950=1,计算结果!B$17,0)</f>
        <v>1.7576292589851494E-3</v>
      </c>
      <c r="O1950" s="2">
        <f t="shared" ca="1" si="92"/>
        <v>2.6726832324844274</v>
      </c>
      <c r="P1950" s="3">
        <f ca="1">1-O1950/MAX(O$2:O1950)</f>
        <v>0.56942591710338286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2">
        <v>99.247191011235955</v>
      </c>
      <c r="J1951" s="32">
        <v>902.24719101123594</v>
      </c>
      <c r="K1951" s="34">
        <f ca="1">IF(ROW()&gt;计算结果!B$18+1,SUM(OFFSET(I1951,0,0,-计算结果!B$18,1))/SUM(OFFSET(J1951,0,0,-计算结果!B$18,1)),SUM(OFFSET(I1951,0,0,-ROW(),1))/SUM(OFFSET(J1951,0,0,-ROW(),1)))</f>
        <v>1.051707365496775</v>
      </c>
      <c r="L1951" s="35" t="str">
        <f ca="1">(IF(K1951&gt;计算结果!B$19,"卖",IF(K1951&lt;计算结果!B$20,"买",'000300'!L1950)))</f>
        <v>买</v>
      </c>
      <c r="M1951" s="4" t="str">
        <f t="shared" ca="1" si="91"/>
        <v/>
      </c>
      <c r="N1951" s="3">
        <f ca="1">IF(L1950="买",E1951/E1950-1,0)-IF(M1951=1,计算结果!B$17,0)</f>
        <v>-1.8707247774216951E-2</v>
      </c>
      <c r="O1951" s="2">
        <f t="shared" ca="1" si="92"/>
        <v>2.622684685032346</v>
      </c>
      <c r="P1951" s="3">
        <f ca="1">1-O1951/MAX(O$2:O1951)</f>
        <v>0.57748077315728619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2">
        <v>1003.9999297900724</v>
      </c>
      <c r="J1952" s="32">
        <v>6.9999297900724287</v>
      </c>
      <c r="K1952" s="34">
        <f ca="1">IF(ROW()&gt;计算结果!B$18+1,SUM(OFFSET(I1952,0,0,-计算结果!B$18,1))/SUM(OFFSET(J1952,0,0,-计算结果!B$18,1)),SUM(OFFSET(I1952,0,0,-ROW(),1))/SUM(OFFSET(J1952,0,0,-ROW(),1)))</f>
        <v>1.0846084257326316</v>
      </c>
      <c r="L1952" s="35" t="str">
        <f ca="1">(IF(K1952&gt;计算结果!B$19,"卖",IF(K1952&lt;计算结果!B$20,"买",'000300'!L1951)))</f>
        <v>买</v>
      </c>
      <c r="M1952" s="4" t="str">
        <f t="shared" ca="1" si="91"/>
        <v/>
      </c>
      <c r="N1952" s="3">
        <f ca="1">IF(L1951="买",E1952/E1951-1,0)-IF(M1952=1,计算结果!B$17,0)</f>
        <v>3.8055274783246107E-2</v>
      </c>
      <c r="O1952" s="2">
        <f t="shared" ca="1" si="92"/>
        <v>2.722491671391063</v>
      </c>
      <c r="P1952" s="3">
        <f ca="1">1-O1952/MAX(O$2:O1952)</f>
        <v>0.56140168787858191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2">
        <v>851.97022767075305</v>
      </c>
      <c r="J1953" s="32">
        <v>126.97022767075305</v>
      </c>
      <c r="K1953" s="34">
        <f ca="1">IF(ROW()&gt;计算结果!B$18+1,SUM(OFFSET(I1953,0,0,-计算结果!B$18,1))/SUM(OFFSET(J1953,0,0,-计算结果!B$18,1)),SUM(OFFSET(I1953,0,0,-ROW(),1))/SUM(OFFSET(J1953,0,0,-ROW(),1)))</f>
        <v>1.0752901345546475</v>
      </c>
      <c r="L1953" s="35" t="str">
        <f ca="1">(IF(K1953&gt;计算结果!B$19,"卖",IF(K1953&lt;计算结果!B$20,"买",'000300'!L1952)))</f>
        <v>买</v>
      </c>
      <c r="M1953" s="4" t="str">
        <f t="shared" ca="1" si="91"/>
        <v/>
      </c>
      <c r="N1953" s="3">
        <f ca="1">IF(L1952="买",E1953/E1952-1,0)-IF(M1953=1,计算结果!B$17,0)</f>
        <v>7.0333200141210472E-3</v>
      </c>
      <c r="O1953" s="2">
        <f t="shared" ca="1" si="92"/>
        <v>2.7416398265517357</v>
      </c>
      <c r="P1953" s="3">
        <f ca="1">1-O1953/MAX(O$2:O1953)</f>
        <v>0.55831688559177861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2">
        <v>399.50000000000006</v>
      </c>
      <c r="J1954" s="32">
        <v>587.5</v>
      </c>
      <c r="K1954" s="34">
        <f ca="1">IF(ROW()&gt;计算结果!B$18+1,SUM(OFFSET(I1954,0,0,-计算结果!B$18,1))/SUM(OFFSET(J1954,0,0,-计算结果!B$18,1)),SUM(OFFSET(I1954,0,0,-ROW(),1))/SUM(OFFSET(J1954,0,0,-ROW(),1)))</f>
        <v>1.049472062033574</v>
      </c>
      <c r="L1954" s="35" t="str">
        <f ca="1">(IF(K1954&gt;计算结果!B$19,"卖",IF(K1954&lt;计算结果!B$20,"买",'000300'!L1953)))</f>
        <v>买</v>
      </c>
      <c r="M1954" s="4" t="str">
        <f t="shared" ca="1" si="91"/>
        <v/>
      </c>
      <c r="N1954" s="3">
        <f ca="1">IF(L1953="买",E1954/E1953-1,0)-IF(M1954=1,计算结果!B$17,0)</f>
        <v>-7.2307443390630111E-3</v>
      </c>
      <c r="O1954" s="2">
        <f t="shared" ca="1" si="92"/>
        <v>2.721815729896147</v>
      </c>
      <c r="P1954" s="3">
        <f ca="1">1-O1954/MAX(O$2:O1954)</f>
        <v>0.56151058327094572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2">
        <v>220.1549295774648</v>
      </c>
      <c r="J1955" s="32">
        <v>759.15492957746483</v>
      </c>
      <c r="K1955" s="34">
        <f ca="1">IF(ROW()&gt;计算结果!B$18+1,SUM(OFFSET(I1955,0,0,-计算结果!B$18,1))/SUM(OFFSET(J1955,0,0,-计算结果!B$18,1)),SUM(OFFSET(I1955,0,0,-ROW(),1))/SUM(OFFSET(J1955,0,0,-ROW(),1)))</f>
        <v>1.034439787087889</v>
      </c>
      <c r="L1955" s="35" t="str">
        <f ca="1">(IF(K1955&gt;计算结果!B$19,"卖",IF(K1955&lt;计算结果!B$20,"买",'000300'!L1954)))</f>
        <v>买</v>
      </c>
      <c r="M1955" s="4" t="str">
        <f t="shared" ca="1" si="91"/>
        <v/>
      </c>
      <c r="N1955" s="3">
        <f ca="1">IF(L1954="买",E1955/E1954-1,0)-IF(M1955=1,计算结果!B$17,0)</f>
        <v>-9.4408809936789018E-3</v>
      </c>
      <c r="O1955" s="2">
        <f t="shared" ca="1" si="92"/>
        <v>2.696119391503474</v>
      </c>
      <c r="P1955" s="3">
        <f ca="1">1-O1955/MAX(O$2:O1955)</f>
        <v>0.56565030967127239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2">
        <v>914.01937657961253</v>
      </c>
      <c r="J1956" s="32">
        <v>71.019376579612526</v>
      </c>
      <c r="K1956" s="34">
        <f ca="1">IF(ROW()&gt;计算结果!B$18+1,SUM(OFFSET(I1956,0,0,-计算结果!B$18,1))/SUM(OFFSET(J1956,0,0,-计算结果!B$18,1)),SUM(OFFSET(I1956,0,0,-ROW(),1))/SUM(OFFSET(J1956,0,0,-ROW(),1)))</f>
        <v>1.0954965322954957</v>
      </c>
      <c r="L1956" s="35" t="str">
        <f ca="1">(IF(K1956&gt;计算结果!B$19,"卖",IF(K1956&lt;计算结果!B$20,"买",'000300'!L1955)))</f>
        <v>买</v>
      </c>
      <c r="M1956" s="4" t="str">
        <f t="shared" ca="1" si="91"/>
        <v/>
      </c>
      <c r="N1956" s="3">
        <f ca="1">IF(L1955="买",E1956/E1955-1,0)-IF(M1956=1,计算结果!B$17,0)</f>
        <v>1.6719158871182582E-2</v>
      </c>
      <c r="O1956" s="2">
        <f t="shared" ca="1" si="92"/>
        <v>2.7411962399456966</v>
      </c>
      <c r="P1956" s="3">
        <f ca="1">1-O1956/MAX(O$2:O1956)</f>
        <v>0.55838834819301741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2">
        <v>662.12820512820508</v>
      </c>
      <c r="J1957" s="32">
        <v>305.12820512820508</v>
      </c>
      <c r="K1957" s="34">
        <f ca="1">IF(ROW()&gt;计算结果!B$18+1,SUM(OFFSET(I1957,0,0,-计算结果!B$18,1))/SUM(OFFSET(J1957,0,0,-计算结果!B$18,1)),SUM(OFFSET(I1957,0,0,-ROW(),1))/SUM(OFFSET(J1957,0,0,-ROW(),1)))</f>
        <v>1.1178382163703684</v>
      </c>
      <c r="L1957" s="35" t="str">
        <f ca="1">(IF(K1957&gt;计算结果!B$19,"卖",IF(K1957&lt;计算结果!B$20,"买",'000300'!L1956)))</f>
        <v>买</v>
      </c>
      <c r="M1957" s="4" t="str">
        <f t="shared" ca="1" si="91"/>
        <v/>
      </c>
      <c r="N1957" s="3">
        <f ca="1">IF(L1956="买",E1957/E1956-1,0)-IF(M1957=1,计算结果!B$17,0)</f>
        <v>5.9566008075702115E-3</v>
      </c>
      <c r="O1957" s="2">
        <f t="shared" ca="1" si="92"/>
        <v>2.7575244516822655</v>
      </c>
      <c r="P1957" s="3">
        <f ca="1">1-O1957/MAX(O$2:O1957)</f>
        <v>0.55575784387123162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2">
        <v>204.48648648648648</v>
      </c>
      <c r="J1958" s="32">
        <v>786.48648648648646</v>
      </c>
      <c r="K1958" s="34">
        <f ca="1">IF(ROW()&gt;计算结果!B$18+1,SUM(OFFSET(I1958,0,0,-计算结果!B$18,1))/SUM(OFFSET(J1958,0,0,-计算结果!B$18,1)),SUM(OFFSET(I1958,0,0,-ROW(),1))/SUM(OFFSET(J1958,0,0,-ROW(),1)))</f>
        <v>1.132273519432748</v>
      </c>
      <c r="L1958" s="35" t="str">
        <f ca="1">(IF(K1958&gt;计算结果!B$19,"卖",IF(K1958&lt;计算结果!B$20,"买",'000300'!L1957)))</f>
        <v>买</v>
      </c>
      <c r="M1958" s="4" t="str">
        <f t="shared" ca="1" si="91"/>
        <v/>
      </c>
      <c r="N1958" s="3">
        <f ca="1">IF(L1957="买",E1958/E1957-1,0)-IF(M1958=1,计算结果!B$17,0)</f>
        <v>-5.3621356620322524E-3</v>
      </c>
      <c r="O1958" s="2">
        <f t="shared" ca="1" si="92"/>
        <v>2.7427382314809741</v>
      </c>
      <c r="P1958" s="3">
        <f ca="1">1-O1958/MAX(O$2:O1958)</f>
        <v>0.55813993057918765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2">
        <v>519.99999999999955</v>
      </c>
      <c r="J1959" s="32">
        <v>499.99999999999955</v>
      </c>
      <c r="K1959" s="34">
        <f ca="1">IF(ROW()&gt;计算结果!B$18+1,SUM(OFFSET(I1959,0,0,-计算结果!B$18,1))/SUM(OFFSET(J1959,0,0,-计算结果!B$18,1)),SUM(OFFSET(I1959,0,0,-ROW(),1))/SUM(OFFSET(J1959,0,0,-ROW(),1)))</f>
        <v>1.1371162256935081</v>
      </c>
      <c r="L1959" s="35" t="str">
        <f ca="1">(IF(K1959&gt;计算结果!B$19,"卖",IF(K1959&lt;计算结果!B$20,"买",'000300'!L1958)))</f>
        <v>买</v>
      </c>
      <c r="M1959" s="4" t="str">
        <f t="shared" ca="1" si="91"/>
        <v/>
      </c>
      <c r="N1959" s="3">
        <f ca="1">IF(L1958="买",E1959/E1958-1,0)-IF(M1959=1,计算结果!B$17,0)</f>
        <v>4.066386845854586E-3</v>
      </c>
      <c r="O1959" s="2">
        <f t="shared" ca="1" si="92"/>
        <v>2.7538912661470909</v>
      </c>
      <c r="P1959" s="3">
        <f ca="1">1-O1959/MAX(O$2:O1959)</f>
        <v>0.55634315660518652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2">
        <v>130.23529411764707</v>
      </c>
      <c r="J1960" s="32">
        <v>868.23529411764707</v>
      </c>
      <c r="K1960" s="34">
        <f ca="1">IF(ROW()&gt;计算结果!B$18+1,SUM(OFFSET(I1960,0,0,-计算结果!B$18,1))/SUM(OFFSET(J1960,0,0,-计算结果!B$18,1)),SUM(OFFSET(I1960,0,0,-ROW(),1))/SUM(OFFSET(J1960,0,0,-ROW(),1)))</f>
        <v>1.0788067280083242</v>
      </c>
      <c r="L1960" s="35" t="str">
        <f ca="1">(IF(K1960&gt;计算结果!B$19,"卖",IF(K1960&lt;计算结果!B$20,"买",'000300'!L1959)))</f>
        <v>买</v>
      </c>
      <c r="M1960" s="4" t="str">
        <f t="shared" ca="1" si="91"/>
        <v/>
      </c>
      <c r="N1960" s="3">
        <f ca="1">IF(L1959="买",E1960/E1959-1,0)-IF(M1960=1,计算结果!B$17,0)</f>
        <v>-9.4766554424612348E-3</v>
      </c>
      <c r="O1960" s="2">
        <f t="shared" ca="1" si="92"/>
        <v>2.7277935874918118</v>
      </c>
      <c r="P1960" s="3">
        <f ca="1">1-O1960/MAX(O$2:O1960)</f>
        <v>0.56054753964472903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2">
        <v>392.03703703703701</v>
      </c>
      <c r="J1961" s="32">
        <v>537.03703703703695</v>
      </c>
      <c r="K1961" s="34">
        <f ca="1">IF(ROW()&gt;计算结果!B$18+1,SUM(OFFSET(I1961,0,0,-计算结果!B$18,1))/SUM(OFFSET(J1961,0,0,-计算结果!B$18,1)),SUM(OFFSET(I1961,0,0,-ROW(),1))/SUM(OFFSET(J1961,0,0,-ROW(),1)))</f>
        <v>1.1105689130020684</v>
      </c>
      <c r="L1961" s="35" t="str">
        <f ca="1">(IF(K1961&gt;计算结果!B$19,"卖",IF(K1961&lt;计算结果!B$20,"买",'000300'!L1960)))</f>
        <v>买</v>
      </c>
      <c r="M1961" s="4" t="str">
        <f t="shared" ca="1" si="91"/>
        <v/>
      </c>
      <c r="N1961" s="3">
        <f ca="1">IF(L1960="买",E1961/E1960-1,0)-IF(M1961=1,计算结果!B$17,0)</f>
        <v>-4.2900009679605056E-3</v>
      </c>
      <c r="O1961" s="2">
        <f t="shared" ca="1" si="92"/>
        <v>2.7160913503610753</v>
      </c>
      <c r="P1961" s="3">
        <f ca="1">1-O1961/MAX(O$2:O1961)</f>
        <v>0.56243279112502587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2">
        <v>967.00353356890457</v>
      </c>
      <c r="J1962" s="32">
        <v>33.003533568904572</v>
      </c>
      <c r="K1962" s="34">
        <f ca="1">IF(ROW()&gt;计算结果!B$18+1,SUM(OFFSET(I1962,0,0,-计算结果!B$18,1))/SUM(OFFSET(J1962,0,0,-计算结果!B$18,1)),SUM(OFFSET(I1962,0,0,-ROW(),1))/SUM(OFFSET(J1962,0,0,-ROW(),1)))</f>
        <v>1.143388254662594</v>
      </c>
      <c r="L1962" s="35" t="str">
        <f ca="1">(IF(K1962&gt;计算结果!B$19,"卖",IF(K1962&lt;计算结果!B$20,"买",'000300'!L1961)))</f>
        <v>买</v>
      </c>
      <c r="M1962" s="4" t="str">
        <f t="shared" ca="1" si="91"/>
        <v/>
      </c>
      <c r="N1962" s="3">
        <f ca="1">IF(L1961="买",E1962/E1961-1,0)-IF(M1962=1,计算结果!B$17,0)</f>
        <v>3.1182072349873913E-2</v>
      </c>
      <c r="O1962" s="2">
        <f t="shared" ca="1" si="92"/>
        <v>2.8007847073569012</v>
      </c>
      <c r="P1962" s="3">
        <f ca="1">1-O1962/MAX(O$2:O1962)</f>
        <v>0.54878853875995404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2">
        <v>664.9006622516556</v>
      </c>
      <c r="J1963" s="32">
        <v>264.9006622516556</v>
      </c>
      <c r="K1963" s="34">
        <f ca="1">IF(ROW()&gt;计算结果!B$18+1,SUM(OFFSET(I1963,0,0,-计算结果!B$18,1))/SUM(OFFSET(J1963,0,0,-计算结果!B$18,1)),SUM(OFFSET(I1963,0,0,-ROW(),1))/SUM(OFFSET(J1963,0,0,-ROW(),1)))</f>
        <v>1.2044031661814212</v>
      </c>
      <c r="L1963" s="35" t="str">
        <f ca="1">(IF(K1963&gt;计算结果!B$19,"卖",IF(K1963&lt;计算结果!B$20,"买",'000300'!L1962)))</f>
        <v>买</v>
      </c>
      <c r="M1963" s="4" t="str">
        <f t="shared" ca="1" si="91"/>
        <v/>
      </c>
      <c r="N1963" s="3">
        <f ca="1">IF(L1962="买",E1963/E1962-1,0)-IF(M1963=1,计算结果!B$17,0)</f>
        <v>9.0540224597075447E-3</v>
      </c>
      <c r="O1963" s="2">
        <f t="shared" ca="1" si="92"/>
        <v>2.8261430750021161</v>
      </c>
      <c r="P1963" s="3">
        <f ca="1">1-O1963/MAX(O$2:O1963)</f>
        <v>0.54470326005580916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2">
        <v>516.17647058823547</v>
      </c>
      <c r="J1964" s="32">
        <v>441.17647058823547</v>
      </c>
      <c r="K1964" s="34">
        <f ca="1">IF(ROW()&gt;计算结果!B$18+1,SUM(OFFSET(I1964,0,0,-计算结果!B$18,1))/SUM(OFFSET(J1964,0,0,-计算结果!B$18,1)),SUM(OFFSET(I1964,0,0,-ROW(),1))/SUM(OFFSET(J1964,0,0,-ROW(),1)))</f>
        <v>1.225656292345902</v>
      </c>
      <c r="L1964" s="35" t="str">
        <f ca="1">(IF(K1964&gt;计算结果!B$19,"卖",IF(K1964&lt;计算结果!B$20,"买",'000300'!L1963)))</f>
        <v>买</v>
      </c>
      <c r="M1964" s="4" t="str">
        <f t="shared" ca="1" si="91"/>
        <v/>
      </c>
      <c r="N1964" s="3">
        <f ca="1">IF(L1963="买",E1964/E1963-1,0)-IF(M1964=1,计算结果!B$17,0)</f>
        <v>4.7984393860689423E-3</v>
      </c>
      <c r="O1964" s="2">
        <f t="shared" ca="1" si="92"/>
        <v>2.8397041512438723</v>
      </c>
      <c r="P1964" s="3">
        <f ca="1">1-O1964/MAX(O$2:O1964)</f>
        <v>0.54251854624651219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2">
        <v>440.14285714285722</v>
      </c>
      <c r="J1965" s="32">
        <v>557.14285714285722</v>
      </c>
      <c r="K1965" s="34">
        <f ca="1">IF(ROW()&gt;计算结果!B$18+1,SUM(OFFSET(I1965,0,0,-计算结果!B$18,1))/SUM(OFFSET(J1965,0,0,-计算结果!B$18,1)),SUM(OFFSET(I1965,0,0,-ROW(),1))/SUM(OFFSET(J1965,0,0,-ROW(),1)))</f>
        <v>1.1990287446348347</v>
      </c>
      <c r="L1965" s="35" t="str">
        <f ca="1">(IF(K1965&gt;计算结果!B$19,"卖",IF(K1965&lt;计算结果!B$20,"买",'000300'!L1964)))</f>
        <v>买</v>
      </c>
      <c r="M1965" s="4" t="str">
        <f t="shared" ca="1" si="91"/>
        <v/>
      </c>
      <c r="N1965" s="3">
        <f ca="1">IF(L1964="买",E1965/E1964-1,0)-IF(M1965=1,计算结果!B$17,0)</f>
        <v>-6.8062379356637059E-4</v>
      </c>
      <c r="O1965" s="2">
        <f t="shared" ca="1" si="92"/>
        <v>2.8377713810318466</v>
      </c>
      <c r="P1965" s="3">
        <f ca="1">1-O1965/MAX(O$2:O1965)</f>
        <v>0.5428299190090522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2">
        <v>661.25954198473278</v>
      </c>
      <c r="J1966" s="32">
        <v>286.25954198473278</v>
      </c>
      <c r="K1966" s="34">
        <f ca="1">IF(ROW()&gt;计算结果!B$18+1,SUM(OFFSET(I1966,0,0,-计算结果!B$18,1))/SUM(OFFSET(J1966,0,0,-计算结果!B$18,1)),SUM(OFFSET(I1966,0,0,-ROW(),1))/SUM(OFFSET(J1966,0,0,-ROW(),1)))</f>
        <v>1.2369167184910153</v>
      </c>
      <c r="L1966" s="35" t="str">
        <f ca="1">(IF(K1966&gt;计算结果!B$19,"卖",IF(K1966&lt;计算结果!B$20,"买",'000300'!L1965)))</f>
        <v>买</v>
      </c>
      <c r="M1966" s="4" t="str">
        <f t="shared" ca="1" si="91"/>
        <v/>
      </c>
      <c r="N1966" s="3">
        <f ca="1">IF(L1965="买",E1966/E1965-1,0)-IF(M1966=1,计算结果!B$17,0)</f>
        <v>2.1005776216280525E-2</v>
      </c>
      <c r="O1966" s="2">
        <f t="shared" ca="1" si="92"/>
        <v>2.8973809716147669</v>
      </c>
      <c r="P1966" s="3">
        <f ca="1">1-O1966/MAX(O$2:O1966)</f>
        <v>0.5332267065949774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2">
        <v>407.32258064516122</v>
      </c>
      <c r="J1967" s="32">
        <v>590.32258064516122</v>
      </c>
      <c r="K1967" s="34">
        <f ca="1">IF(ROW()&gt;计算结果!B$18+1,SUM(OFFSET(I1967,0,0,-计算结果!B$18,1))/SUM(OFFSET(J1967,0,0,-计算结果!B$18,1)),SUM(OFFSET(I1967,0,0,-ROW(),1))/SUM(OFFSET(J1967,0,0,-ROW(),1)))</f>
        <v>1.1882093209710405</v>
      </c>
      <c r="L1967" s="35" t="str">
        <f ca="1">(IF(K1967&gt;计算结果!B$19,"卖",IF(K1967&lt;计算结果!B$20,"买",'000300'!L1966)))</f>
        <v>买</v>
      </c>
      <c r="M1967" s="4" t="str">
        <f t="shared" ca="1" si="91"/>
        <v/>
      </c>
      <c r="N1967" s="3">
        <f ca="1">IF(L1966="买",E1967/E1966-1,0)-IF(M1967=1,计算结果!B$17,0)</f>
        <v>1.7168977735007029E-3</v>
      </c>
      <c r="O1967" s="2">
        <f t="shared" ca="1" si="92"/>
        <v>2.9023554785539156</v>
      </c>
      <c r="P1967" s="3">
        <f ca="1">1-O1967/MAX(O$2:O1967)</f>
        <v>0.53242530456680082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2">
        <v>716.35135135135135</v>
      </c>
      <c r="J1968" s="32">
        <v>251.35135135135135</v>
      </c>
      <c r="K1968" s="34">
        <f ca="1">IF(ROW()&gt;计算结果!B$18+1,SUM(OFFSET(I1968,0,0,-计算结果!B$18,1))/SUM(OFFSET(J1968,0,0,-计算结果!B$18,1)),SUM(OFFSET(I1968,0,0,-ROW(),1))/SUM(OFFSET(J1968,0,0,-ROW(),1)))</f>
        <v>1.246802737301677</v>
      </c>
      <c r="L1968" s="35" t="str">
        <f ca="1">(IF(K1968&gt;计算结果!B$19,"卖",IF(K1968&lt;计算结果!B$20,"买",'000300'!L1967)))</f>
        <v>买</v>
      </c>
      <c r="M1968" s="4" t="str">
        <f t="shared" ca="1" si="91"/>
        <v/>
      </c>
      <c r="N1968" s="3">
        <f ca="1">IF(L1967="买",E1968/E1967-1,0)-IF(M1968=1,计算结果!B$17,0)</f>
        <v>8.6061651437574493E-3</v>
      </c>
      <c r="O1968" s="2">
        <f t="shared" ca="1" si="92"/>
        <v>2.9273336291082397</v>
      </c>
      <c r="P1968" s="3">
        <f ca="1">1-O1968/MAX(O$2:O1968)</f>
        <v>0.52840127952086058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2">
        <v>527</v>
      </c>
      <c r="J1969" s="32">
        <v>425</v>
      </c>
      <c r="K1969" s="34">
        <f ca="1">IF(ROW()&gt;计算结果!B$18+1,SUM(OFFSET(I1969,0,0,-计算结果!B$18,1))/SUM(OFFSET(J1969,0,0,-计算结果!B$18,1)),SUM(OFFSET(I1969,0,0,-ROW(),1))/SUM(OFFSET(J1969,0,0,-ROW(),1)))</f>
        <v>1.235521771236082</v>
      </c>
      <c r="L1969" s="35" t="str">
        <f ca="1">(IF(K1969&gt;计算结果!B$19,"卖",IF(K1969&lt;计算结果!B$20,"买",'000300'!L1968)))</f>
        <v>买</v>
      </c>
      <c r="M1969" s="4" t="str">
        <f t="shared" ca="1" si="91"/>
        <v/>
      </c>
      <c r="N1969" s="3">
        <f ca="1">IF(L1968="买",E1969/E1968-1,0)-IF(M1969=1,计算结果!B$17,0)</f>
        <v>1.5008947641863557E-3</v>
      </c>
      <c r="O1969" s="2">
        <f t="shared" ca="1" si="92"/>
        <v>2.9317272488251951</v>
      </c>
      <c r="P1969" s="3">
        <f ca="1">1-O1969/MAX(O$2:O1969)</f>
        <v>0.5276934594704964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2">
        <v>474.9999999999996</v>
      </c>
      <c r="J1970" s="32">
        <v>499.9999999999996</v>
      </c>
      <c r="K1970" s="34">
        <f ca="1">IF(ROW()&gt;计算结果!B$18+1,SUM(OFFSET(I1970,0,0,-计算结果!B$18,1))/SUM(OFFSET(J1970,0,0,-计算结果!B$18,1)),SUM(OFFSET(I1970,0,0,-ROW(),1))/SUM(OFFSET(J1970,0,0,-ROW(),1)))</f>
        <v>1.263918905707903</v>
      </c>
      <c r="L1970" s="35" t="str">
        <f ca="1">(IF(K1970&gt;计算结果!B$19,"卖",IF(K1970&lt;计算结果!B$20,"买",'000300'!L1969)))</f>
        <v>买</v>
      </c>
      <c r="M1970" s="4" t="str">
        <f t="shared" ca="1" si="91"/>
        <v/>
      </c>
      <c r="N1970" s="3">
        <f ca="1">IF(L1969="买",E1970/E1969-1,0)-IF(M1970=1,计算结果!B$17,0)</f>
        <v>-5.7532134416969916E-3</v>
      </c>
      <c r="O1970" s="2">
        <f t="shared" ca="1" si="92"/>
        <v>2.9148603962098645</v>
      </c>
      <c r="P1970" s="3">
        <f ca="1">1-O1970/MAX(O$2:O1970)</f>
        <v>0.53041073980807218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2">
        <v>810.06282722513083</v>
      </c>
      <c r="J1971" s="32">
        <v>168.06282722513083</v>
      </c>
      <c r="K1971" s="34">
        <f ca="1">IF(ROW()&gt;计算结果!B$18+1,SUM(OFFSET(I1971,0,0,-计算结果!B$18,1))/SUM(OFFSET(J1971,0,0,-计算结果!B$18,1)),SUM(OFFSET(I1971,0,0,-ROW(),1))/SUM(OFFSET(J1971,0,0,-ROW(),1)))</f>
        <v>1.3496661623233048</v>
      </c>
      <c r="L1971" s="35" t="str">
        <f ca="1">(IF(K1971&gt;计算结果!B$19,"卖",IF(K1971&lt;计算结果!B$20,"买",'000300'!L1970)))</f>
        <v>买</v>
      </c>
      <c r="M1971" s="4" t="str">
        <f t="shared" ca="1" si="91"/>
        <v/>
      </c>
      <c r="N1971" s="3">
        <f ca="1">IF(L1970="买",E1971/E1970-1,0)-IF(M1971=1,计算结果!B$17,0)</f>
        <v>4.2973038585150114E-3</v>
      </c>
      <c r="O1971" s="2">
        <f t="shared" ca="1" si="92"/>
        <v>2.9273864370375295</v>
      </c>
      <c r="P1971" s="3">
        <f ca="1">1-O1971/MAX(O$2:O1971)</f>
        <v>0.52839277206833224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2">
        <v>516.99999999999955</v>
      </c>
      <c r="J1972" s="32">
        <v>469.99999999999955</v>
      </c>
      <c r="K1972" s="34">
        <f ca="1">IF(ROW()&gt;计算结果!B$18+1,SUM(OFFSET(I1972,0,0,-计算结果!B$18,1))/SUM(OFFSET(J1972,0,0,-计算结果!B$18,1)),SUM(OFFSET(I1972,0,0,-ROW(),1))/SUM(OFFSET(J1972,0,0,-ROW(),1)))</f>
        <v>1.3963364773845597</v>
      </c>
      <c r="L1972" s="35" t="str">
        <f ca="1">(IF(K1972&gt;计算结果!B$19,"卖",IF(K1972&lt;计算结果!B$20,"买",'000300'!L1971)))</f>
        <v>买</v>
      </c>
      <c r="M1972" s="4" t="str">
        <f t="shared" ca="1" si="91"/>
        <v/>
      </c>
      <c r="N1972" s="3">
        <f ca="1">IF(L1971="买",E1972/E1971-1,0)-IF(M1972=1,计算结果!B$17,0)</f>
        <v>-1.2360511305213762E-2</v>
      </c>
      <c r="O1972" s="2">
        <f t="shared" ca="1" si="92"/>
        <v>2.8912024438877979</v>
      </c>
      <c r="P1972" s="3">
        <f ca="1">1-O1972/MAX(O$2:O1972)</f>
        <v>0.53422207854080206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2">
        <v>166</v>
      </c>
      <c r="J1973" s="32">
        <v>830</v>
      </c>
      <c r="K1973" s="34">
        <f ca="1">IF(ROW()&gt;计算结果!B$18+1,SUM(OFFSET(I1973,0,0,-计算结果!B$18,1))/SUM(OFFSET(J1973,0,0,-计算结果!B$18,1)),SUM(OFFSET(I1973,0,0,-ROW(),1))/SUM(OFFSET(J1973,0,0,-ROW(),1)))</f>
        <v>1.3905007647194649</v>
      </c>
      <c r="L1973" s="35" t="str">
        <f ca="1">(IF(K1973&gt;计算结果!B$19,"卖",IF(K1973&lt;计算结果!B$20,"买",'000300'!L1972)))</f>
        <v>买</v>
      </c>
      <c r="M1973" s="4" t="str">
        <f t="shared" ca="1" si="91"/>
        <v/>
      </c>
      <c r="N1973" s="3">
        <f ca="1">IF(L1972="买",E1973/E1972-1,0)-IF(M1973=1,计算结果!B$17,0)</f>
        <v>-1.8944499848400076E-2</v>
      </c>
      <c r="O1973" s="2">
        <f t="shared" ca="1" si="92"/>
        <v>2.8364300596278715</v>
      </c>
      <c r="P1973" s="3">
        <f ca="1">1-O1973/MAX(O$2:O1973)</f>
        <v>0.54304600830327399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2">
        <v>882.99325236167351</v>
      </c>
      <c r="J1974" s="32">
        <v>104.99325236167351</v>
      </c>
      <c r="K1974" s="34">
        <f ca="1">IF(ROW()&gt;计算结果!B$18+1,SUM(OFFSET(I1974,0,0,-计算结果!B$18,1))/SUM(OFFSET(J1974,0,0,-计算结果!B$18,1)),SUM(OFFSET(I1974,0,0,-ROW(),1))/SUM(OFFSET(J1974,0,0,-ROW(),1)))</f>
        <v>1.3892859391288646</v>
      </c>
      <c r="L1974" s="35" t="str">
        <f ca="1">(IF(K1974&gt;计算结果!B$19,"卖",IF(K1974&lt;计算结果!B$20,"买",'000300'!L1973)))</f>
        <v>买</v>
      </c>
      <c r="M1974" s="4" t="str">
        <f t="shared" ca="1" si="91"/>
        <v/>
      </c>
      <c r="N1974" s="3">
        <f ca="1">IF(L1973="买",E1974/E1973-1,0)-IF(M1974=1,计算结果!B$17,0)</f>
        <v>6.3412036743979439E-3</v>
      </c>
      <c r="O1974" s="2">
        <f t="shared" ca="1" si="92"/>
        <v>2.8544164403441568</v>
      </c>
      <c r="P1974" s="3">
        <f ca="1">1-O1974/MAX(O$2:O1974)</f>
        <v>0.54014836997209592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2">
        <v>114.60919540229887</v>
      </c>
      <c r="J1975" s="32">
        <v>881.60919540229884</v>
      </c>
      <c r="K1975" s="34">
        <f ca="1">IF(ROW()&gt;计算结果!B$18+1,SUM(OFFSET(I1975,0,0,-计算结果!B$18,1))/SUM(OFFSET(J1975,0,0,-计算结果!B$18,1)),SUM(OFFSET(I1975,0,0,-ROW(),1))/SUM(OFFSET(J1975,0,0,-ROW(),1)))</f>
        <v>1.3886459532720854</v>
      </c>
      <c r="L1975" s="35" t="str">
        <f ca="1">(IF(K1975&gt;计算结果!B$19,"卖",IF(K1975&lt;计算结果!B$20,"买",'000300'!L1974)))</f>
        <v>买</v>
      </c>
      <c r="M1975" s="4" t="str">
        <f t="shared" ca="1" si="91"/>
        <v/>
      </c>
      <c r="N1975" s="3">
        <f ca="1">IF(L1974="买",E1975/E1974-1,0)-IF(M1975=1,计算结果!B$17,0)</f>
        <v>-3.407409051889998E-2</v>
      </c>
      <c r="O1975" s="2">
        <f t="shared" ca="1" si="92"/>
        <v>2.7571547961772338</v>
      </c>
      <c r="P1975" s="3">
        <f ca="1">1-O1975/MAX(O$2:O1975)</f>
        <v>0.55581739603893032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2">
        <v>359.7560975609756</v>
      </c>
      <c r="J1976" s="32">
        <v>609.7560975609756</v>
      </c>
      <c r="K1976" s="34">
        <f ca="1">IF(ROW()&gt;计算结果!B$18+1,SUM(OFFSET(I1976,0,0,-计算结果!B$18,1))/SUM(OFFSET(J1976,0,0,-计算结果!B$18,1)),SUM(OFFSET(I1976,0,0,-ROW(),1))/SUM(OFFSET(J1976,0,0,-ROW(),1)))</f>
        <v>1.3375804119767283</v>
      </c>
      <c r="L1976" s="35" t="str">
        <f ca="1">(IF(K1976&gt;计算结果!B$19,"卖",IF(K1976&lt;计算结果!B$20,"买",'000300'!L1975)))</f>
        <v>买</v>
      </c>
      <c r="M1976" s="4" t="str">
        <f t="shared" ca="1" si="91"/>
        <v/>
      </c>
      <c r="N1976" s="3">
        <f ca="1">IF(L1975="买",E1976/E1975-1,0)-IF(M1976=1,计算结果!B$17,0)</f>
        <v>-5.3437015188371184E-3</v>
      </c>
      <c r="O1976" s="2">
        <f t="shared" ca="1" si="92"/>
        <v>2.7424213839052323</v>
      </c>
      <c r="P1976" s="3">
        <f ca="1">1-O1976/MAX(O$2:O1976)</f>
        <v>0.55819097529435813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2">
        <v>738.45414847161567</v>
      </c>
      <c r="J1977" s="32">
        <v>224.45414847161567</v>
      </c>
      <c r="K1977" s="34">
        <f ca="1">IF(ROW()&gt;计算结果!B$18+1,SUM(OFFSET(I1977,0,0,-计算结果!B$18,1))/SUM(OFFSET(J1977,0,0,-计算结果!B$18,1)),SUM(OFFSET(I1977,0,0,-ROW(),1))/SUM(OFFSET(J1977,0,0,-ROW(),1)))</f>
        <v>1.3111265318494505</v>
      </c>
      <c r="L1977" s="35" t="str">
        <f ca="1">(IF(K1977&gt;计算结果!B$19,"卖",IF(K1977&lt;计算结果!B$20,"买",'000300'!L1976)))</f>
        <v>买</v>
      </c>
      <c r="M1977" s="4" t="str">
        <f t="shared" ca="1" si="91"/>
        <v/>
      </c>
      <c r="N1977" s="3">
        <f ca="1">IF(L1976="买",E1977/E1976-1,0)-IF(M1977=1,计算结果!B$17,0)</f>
        <v>3.2195948548101594E-3</v>
      </c>
      <c r="O1977" s="2">
        <f t="shared" ca="1" si="92"/>
        <v>2.751250869682575</v>
      </c>
      <c r="P1977" s="3">
        <f ca="1">1-O1977/MAX(O$2:O1977)</f>
        <v>0.55676852923160713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2">
        <v>145.01204819277112</v>
      </c>
      <c r="J1978" s="32">
        <v>853.01204819277109</v>
      </c>
      <c r="K1978" s="34">
        <f ca="1">IF(ROW()&gt;计算结果!B$18+1,SUM(OFFSET(I1978,0,0,-计算结果!B$18,1))/SUM(OFFSET(J1978,0,0,-计算结果!B$18,1)),SUM(OFFSET(I1978,0,0,-ROW(),1))/SUM(OFFSET(J1978,0,0,-ROW(),1)))</f>
        <v>1.2881892314268577</v>
      </c>
      <c r="L1978" s="35" t="str">
        <f ca="1">(IF(K1978&gt;计算结果!B$19,"卖",IF(K1978&lt;计算结果!B$20,"买",'000300'!L1977)))</f>
        <v>买</v>
      </c>
      <c r="M1978" s="4" t="str">
        <f t="shared" ca="1" si="91"/>
        <v/>
      </c>
      <c r="N1978" s="3">
        <f ca="1">IF(L1977="买",E1978/E1977-1,0)-IF(M1978=1,计算结果!B$17,0)</f>
        <v>-1.4341870892451425E-2</v>
      </c>
      <c r="O1978" s="2">
        <f t="shared" ca="1" si="92"/>
        <v>2.7117927849168431</v>
      </c>
      <c r="P1978" s="3">
        <f ca="1">1-O1978/MAX(O$2:O1978)</f>
        <v>0.56312529776083875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2">
        <v>616</v>
      </c>
      <c r="J1979" s="32">
        <v>352</v>
      </c>
      <c r="K1979" s="34">
        <f ca="1">IF(ROW()&gt;计算结果!B$18+1,SUM(OFFSET(I1979,0,0,-计算结果!B$18,1))/SUM(OFFSET(J1979,0,0,-计算结果!B$18,1)),SUM(OFFSET(I1979,0,0,-ROW(),1))/SUM(OFFSET(J1979,0,0,-ROW(),1)))</f>
        <v>1.2523592401658152</v>
      </c>
      <c r="L1979" s="35" t="str">
        <f ca="1">(IF(K1979&gt;计算结果!B$19,"卖",IF(K1979&lt;计算结果!B$20,"买",'000300'!L1978)))</f>
        <v>买</v>
      </c>
      <c r="M1979" s="4" t="str">
        <f t="shared" ca="1" si="91"/>
        <v/>
      </c>
      <c r="N1979" s="3">
        <f ca="1">IF(L1978="买",E1979/E1978-1,0)-IF(M1979=1,计算结果!B$17,0)</f>
        <v>1.0546814145505401E-2</v>
      </c>
      <c r="O1979" s="2">
        <f t="shared" ca="1" si="92"/>
        <v>2.7403935594204833</v>
      </c>
      <c r="P1979" s="3">
        <f ca="1">1-O1979/MAX(O$2:O1979)</f>
        <v>0.55851766147144932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2">
        <v>954.00000000000011</v>
      </c>
      <c r="J1980" s="32">
        <v>50.000000000000114</v>
      </c>
      <c r="K1980" s="34">
        <f ca="1">IF(ROW()&gt;计算结果!B$18+1,SUM(OFFSET(I1980,0,0,-计算结果!B$18,1))/SUM(OFFSET(J1980,0,0,-计算结果!B$18,1)),SUM(OFFSET(I1980,0,0,-ROW(),1))/SUM(OFFSET(J1980,0,0,-ROW(),1)))</f>
        <v>1.2550962030455548</v>
      </c>
      <c r="L1980" s="35" t="str">
        <f ca="1">(IF(K1980&gt;计算结果!B$19,"卖",IF(K1980&lt;计算结果!B$20,"买",'000300'!L1979)))</f>
        <v>买</v>
      </c>
      <c r="M1980" s="4" t="str">
        <f t="shared" ca="1" si="91"/>
        <v/>
      </c>
      <c r="N1980" s="3">
        <f ca="1">IF(L1979="买",E1980/E1979-1,0)-IF(M1980=1,计算结果!B$17,0)</f>
        <v>3.0312023062574189E-2</v>
      </c>
      <c r="O1980" s="2">
        <f t="shared" ca="1" si="92"/>
        <v>2.823460432194167</v>
      </c>
      <c r="P1980" s="3">
        <f ca="1">1-O1980/MAX(O$2:O1980)</f>
        <v>0.54513543864425273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2">
        <v>560.66666666666663</v>
      </c>
      <c r="J1981" s="32">
        <v>386.66666666666663</v>
      </c>
      <c r="K1981" s="34">
        <f ca="1">IF(ROW()&gt;计算结果!B$18+1,SUM(OFFSET(I1981,0,0,-计算结果!B$18,1))/SUM(OFFSET(J1981,0,0,-计算结果!B$18,1)),SUM(OFFSET(I1981,0,0,-ROW(),1))/SUM(OFFSET(J1981,0,0,-ROW(),1)))</f>
        <v>1.2930108805110629</v>
      </c>
      <c r="L1981" s="35" t="str">
        <f ca="1">(IF(K1981&gt;计算结果!B$19,"卖",IF(K1981&lt;计算结果!B$20,"买",'000300'!L1980)))</f>
        <v>买</v>
      </c>
      <c r="M1981" s="4" t="str">
        <f t="shared" ca="1" si="91"/>
        <v/>
      </c>
      <c r="N1981" s="3">
        <f ca="1">IF(L1980="买",E1981/E1980-1,0)-IF(M1981=1,计算结果!B$17,0)</f>
        <v>-1.6795532164004534E-3</v>
      </c>
      <c r="O1981" s="2">
        <f t="shared" ca="1" si="92"/>
        <v>2.8187182801438957</v>
      </c>
      <c r="P1981" s="3">
        <f ca="1">1-O1981/MAX(O$2:O1981)</f>
        <v>0.54589940788130442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2">
        <v>90.444444444444443</v>
      </c>
      <c r="J1982" s="32">
        <v>904.44444444444446</v>
      </c>
      <c r="K1982" s="34">
        <f ca="1">IF(ROW()&gt;计算结果!B$18+1,SUM(OFFSET(I1982,0,0,-计算结果!B$18,1))/SUM(OFFSET(J1982,0,0,-计算结果!B$18,1)),SUM(OFFSET(I1982,0,0,-ROW(),1))/SUM(OFFSET(J1982,0,0,-ROW(),1)))</f>
        <v>1.2543607943642878</v>
      </c>
      <c r="L1982" s="35" t="str">
        <f ca="1">(IF(K1982&gt;计算结果!B$19,"卖",IF(K1982&lt;计算结果!B$20,"买",'000300'!L1981)))</f>
        <v>买</v>
      </c>
      <c r="M1982" s="4" t="str">
        <f t="shared" ca="1" si="91"/>
        <v/>
      </c>
      <c r="N1982" s="3">
        <f ca="1">IF(L1981="买",E1982/E1981-1,0)-IF(M1982=1,计算结果!B$17,0)</f>
        <v>-4.6132402092294855E-2</v>
      </c>
      <c r="O1982" s="2">
        <f t="shared" ca="1" si="92"/>
        <v>2.6886840350593957</v>
      </c>
      <c r="P1982" s="3">
        <f ca="1">1-O1982/MAX(O$2:O1982)</f>
        <v>0.56684815898727325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2">
        <v>939.01357466063348</v>
      </c>
      <c r="J1983" s="32">
        <v>57.013574660633481</v>
      </c>
      <c r="K1983" s="34">
        <f ca="1">IF(ROW()&gt;计算结果!B$18+1,SUM(OFFSET(I1983,0,0,-计算结果!B$18,1))/SUM(OFFSET(J1983,0,0,-计算结果!B$18,1)),SUM(OFFSET(I1983,0,0,-ROW(),1))/SUM(OFFSET(J1983,0,0,-ROW(),1)))</f>
        <v>1.3379888844477352</v>
      </c>
      <c r="L1983" s="35" t="str">
        <f ca="1">(IF(K1983&gt;计算结果!B$19,"卖",IF(K1983&lt;计算结果!B$20,"买",'000300'!L1982)))</f>
        <v>买</v>
      </c>
      <c r="M1983" s="4" t="str">
        <f t="shared" ca="1" si="91"/>
        <v/>
      </c>
      <c r="N1983" s="3">
        <f ca="1">IF(L1982="买",E1983/E1982-1,0)-IF(M1983=1,计算结果!B$17,0)</f>
        <v>3.0282199142089627E-2</v>
      </c>
      <c r="O1983" s="2">
        <f t="shared" ca="1" si="92"/>
        <v>2.7701033004392213</v>
      </c>
      <c r="P1983" s="3">
        <f ca="1">1-O1983/MAX(O$2:O1983)</f>
        <v>0.55373136867896311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2">
        <v>830.01793721973092</v>
      </c>
      <c r="J1984" s="32">
        <v>152.01793721973092</v>
      </c>
      <c r="K1984" s="34">
        <f ca="1">IF(ROW()&gt;计算结果!B$18+1,SUM(OFFSET(I1984,0,0,-计算结果!B$18,1))/SUM(OFFSET(J1984,0,0,-计算结果!B$18,1)),SUM(OFFSET(I1984,0,0,-ROW(),1))/SUM(OFFSET(J1984,0,0,-ROW(),1)))</f>
        <v>1.3198497223562848</v>
      </c>
      <c r="L1984" s="35" t="str">
        <f ca="1">(IF(K1984&gt;计算结果!B$19,"卖",IF(K1984&lt;计算结果!B$20,"买",'000300'!L1983)))</f>
        <v>买</v>
      </c>
      <c r="M1984" s="4" t="str">
        <f t="shared" ca="1" si="91"/>
        <v/>
      </c>
      <c r="N1984" s="3">
        <f ca="1">IF(L1983="买",E1984/E1983-1,0)-IF(M1984=1,计算结果!B$17,0)</f>
        <v>1.0442998158463501E-2</v>
      </c>
      <c r="O1984" s="2">
        <f t="shared" ca="1" si="92"/>
        <v>2.7990314841044617</v>
      </c>
      <c r="P1984" s="3">
        <f ca="1">1-O1984/MAX(O$2:O1984)</f>
        <v>0.54907098618389749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2">
        <v>328</v>
      </c>
      <c r="J1985" s="32">
        <v>656</v>
      </c>
      <c r="K1985" s="34">
        <f ca="1">IF(ROW()&gt;计算结果!B$18+1,SUM(OFFSET(I1985,0,0,-计算结果!B$18,1))/SUM(OFFSET(J1985,0,0,-计算结果!B$18,1)),SUM(OFFSET(I1985,0,0,-ROW(),1))/SUM(OFFSET(J1985,0,0,-ROW(),1)))</f>
        <v>1.2794274906920895</v>
      </c>
      <c r="L1985" s="35" t="str">
        <f ca="1">(IF(K1985&gt;计算结果!B$19,"卖",IF(K1985&lt;计算结果!B$20,"买",'000300'!L1984)))</f>
        <v>买</v>
      </c>
      <c r="M1985" s="4" t="str">
        <f t="shared" ca="1" si="91"/>
        <v/>
      </c>
      <c r="N1985" s="3">
        <f ca="1">IF(L1984="买",E1985/E1984-1,0)-IF(M1985=1,计算结果!B$17,0)</f>
        <v>-1.1591577994113589E-2</v>
      </c>
      <c r="O1985" s="2">
        <f t="shared" ca="1" si="92"/>
        <v>2.7665862923484852</v>
      </c>
      <c r="P1985" s="3">
        <f ca="1">1-O1985/MAX(O$2:O1985)</f>
        <v>0.55429796501735562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2">
        <v>299</v>
      </c>
      <c r="J1986" s="32">
        <v>650</v>
      </c>
      <c r="K1986" s="34">
        <f ca="1">IF(ROW()&gt;计算结果!B$18+1,SUM(OFFSET(I1986,0,0,-计算结果!B$18,1))/SUM(OFFSET(J1986,0,0,-计算结果!B$18,1)),SUM(OFFSET(I1986,0,0,-ROW(),1))/SUM(OFFSET(J1986,0,0,-ROW(),1)))</f>
        <v>1.2727584013372297</v>
      </c>
      <c r="L1986" s="35" t="str">
        <f ca="1">(IF(K1986&gt;计算结果!B$19,"卖",IF(K1986&lt;计算结果!B$20,"买",'000300'!L1985)))</f>
        <v>买</v>
      </c>
      <c r="M1986" s="4" t="str">
        <f t="shared" ca="1" si="91"/>
        <v/>
      </c>
      <c r="N1986" s="3">
        <f ca="1">IF(L1985="买",E1986/E1985-1,0)-IF(M1986=1,计算结果!B$17,0)</f>
        <v>-4.791027226777933E-3</v>
      </c>
      <c r="O1986" s="2">
        <f t="shared" ca="1" si="92"/>
        <v>2.7533315020966129</v>
      </c>
      <c r="P1986" s="3">
        <f ca="1">1-O1986/MAX(O$2:O1986)</f>
        <v>0.55643333560198771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2">
        <v>468.46153846153845</v>
      </c>
      <c r="J1987" s="32">
        <v>538.46153846153845</v>
      </c>
      <c r="K1987" s="34">
        <f ca="1">IF(ROW()&gt;计算结果!B$18+1,SUM(OFFSET(I1987,0,0,-计算结果!B$18,1))/SUM(OFFSET(J1987,0,0,-计算结果!B$18,1)),SUM(OFFSET(I1987,0,0,-ROW(),1))/SUM(OFFSET(J1987,0,0,-ROW(),1)))</f>
        <v>1.2688042051842907</v>
      </c>
      <c r="L1987" s="35" t="str">
        <f ca="1">(IF(K1987&gt;计算结果!B$19,"卖",IF(K1987&lt;计算结果!B$20,"买",'000300'!L1986)))</f>
        <v>买</v>
      </c>
      <c r="M1987" s="4" t="str">
        <f t="shared" ca="1" si="91"/>
        <v/>
      </c>
      <c r="N1987" s="3">
        <f ca="1">IF(L1986="买",E1987/E1986-1,0)-IF(M1987=1,计算结果!B$17,0)</f>
        <v>-5.5851135243369932E-3</v>
      </c>
      <c r="O1987" s="2">
        <f t="shared" ca="1" si="92"/>
        <v>2.7379538330872699</v>
      </c>
      <c r="P1987" s="3">
        <f ca="1">1-O1987/MAX(O$2:O1987)</f>
        <v>0.55891070577826218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2">
        <v>123.06976744186048</v>
      </c>
      <c r="J1988" s="32">
        <v>879.06976744186045</v>
      </c>
      <c r="K1988" s="34">
        <f ca="1">IF(ROW()&gt;计算结果!B$18+1,SUM(OFFSET(I1988,0,0,-计算结果!B$18,1))/SUM(OFFSET(J1988,0,0,-计算结果!B$18,1)),SUM(OFFSET(I1988,0,0,-ROW(),1))/SUM(OFFSET(J1988,0,0,-ROW(),1)))</f>
        <v>1.2286577984974503</v>
      </c>
      <c r="L1988" s="35" t="str">
        <f ca="1">(IF(K1988&gt;计算结果!B$19,"卖",IF(K1988&lt;计算结果!B$20,"买",'000300'!L1987)))</f>
        <v>买</v>
      </c>
      <c r="M1988" s="4" t="str">
        <f t="shared" ref="M1988:M2051" ca="1" si="94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95">IFERROR(O1987*(1+N1988),O1987)</f>
        <v>2.6991400050588799</v>
      </c>
      <c r="P1988" s="3">
        <f ca="1">1-O1988/MAX(O$2:O1988)</f>
        <v>0.56516368338664713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2">
        <v>255.2307692307692</v>
      </c>
      <c r="J1989" s="32">
        <v>729.23076923076917</v>
      </c>
      <c r="K1989" s="34">
        <f ca="1">IF(ROW()&gt;计算结果!B$18+1,SUM(OFFSET(I1989,0,0,-计算结果!B$18,1))/SUM(OFFSET(J1989,0,0,-计算结果!B$18,1)),SUM(OFFSET(I1989,0,0,-ROW(),1))/SUM(OFFSET(J1989,0,0,-ROW(),1)))</f>
        <v>1.2169190129468581</v>
      </c>
      <c r="L1989" s="35" t="str">
        <f ca="1">(IF(K1989&gt;计算结果!B$19,"卖",IF(K1989&lt;计算结果!B$20,"买",'000300'!L1988)))</f>
        <v>买</v>
      </c>
      <c r="M1989" s="4" t="str">
        <f t="shared" ca="1" si="94"/>
        <v/>
      </c>
      <c r="N1989" s="3">
        <f ca="1">IF(L1988="买",E1989/E1988-1,0)-IF(M1989=1,计算结果!B$17,0)</f>
        <v>-1.1007113733653706E-2</v>
      </c>
      <c r="O1989" s="2">
        <f t="shared" ca="1" si="95"/>
        <v>2.6694302640401419</v>
      </c>
      <c r="P1989" s="3">
        <f ca="1">1-O1989/MAX(O$2:O1989)</f>
        <v>0.56994997617913334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2">
        <v>543.88235294117635</v>
      </c>
      <c r="J1990" s="32">
        <v>405.88235294117635</v>
      </c>
      <c r="K1990" s="34">
        <f ca="1">IF(ROW()&gt;计算结果!B$18+1,SUM(OFFSET(I1990,0,0,-计算结果!B$18,1))/SUM(OFFSET(J1990,0,0,-计算结果!B$18,1)),SUM(OFFSET(I1990,0,0,-ROW(),1))/SUM(OFFSET(J1990,0,0,-ROW(),1)))</f>
        <v>1.2193210955874307</v>
      </c>
      <c r="L1990" s="35" t="str">
        <f ca="1">(IF(K1990&gt;计算结果!B$19,"卖",IF(K1990&lt;计算结果!B$20,"买",'000300'!L1989)))</f>
        <v>买</v>
      </c>
      <c r="M1990" s="4" t="str">
        <f t="shared" ca="1" si="94"/>
        <v/>
      </c>
      <c r="N1990" s="3">
        <f ca="1">IF(L1989="买",E1990/E1989-1,0)-IF(M1990=1,计算结果!B$17,0)</f>
        <v>2.6825031948694011E-3</v>
      </c>
      <c r="O1990" s="2">
        <f t="shared" ca="1" si="95"/>
        <v>2.6765910192519109</v>
      </c>
      <c r="P1990" s="3">
        <f ca="1">1-O1990/MAX(O$2:O1990)</f>
        <v>0.56879636561628022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2">
        <f>AVERAGE(I1990,I1992)</f>
        <v>361.49245852187022</v>
      </c>
      <c r="J1991" s="45">
        <f>AVERAGE(J1990,J1992)</f>
        <v>609.99245852187028</v>
      </c>
      <c r="K1991" s="34">
        <f ca="1">IF(ROW()&gt;计算结果!B$18+1,SUM(OFFSET(I1991,0,0,-计算结果!B$18,1))/SUM(OFFSET(J1991,0,0,-计算结果!B$18,1)),SUM(OFFSET(I1991,0,0,-ROW(),1))/SUM(OFFSET(J1991,0,0,-ROW(),1)))</f>
        <v>1.1586933920747184</v>
      </c>
      <c r="L1991" s="35" t="str">
        <f ca="1">(IF(K1991&gt;计算结果!B$19,"卖",IF(K1991&lt;计算结果!B$20,"买",'000300'!L1990)))</f>
        <v>买</v>
      </c>
      <c r="M1991" s="4" t="str">
        <f t="shared" ca="1" si="94"/>
        <v/>
      </c>
      <c r="N1991" s="3">
        <f ca="1">IF(L1990="买",E1991/E1990-1,0)-IF(M1991=1,计算结果!B$17,0)</f>
        <v>2.2097093048489835E-3</v>
      </c>
      <c r="O1991" s="2">
        <f t="shared" ca="1" si="95"/>
        <v>2.6825055073324271</v>
      </c>
      <c r="P1991" s="3">
        <f ca="1">1-O1991/MAX(O$2:O1991)</f>
        <v>0.56784353093309781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2">
        <v>179.10256410256409</v>
      </c>
      <c r="J1992" s="32">
        <v>814.10256410256409</v>
      </c>
      <c r="K1992" s="34">
        <f ca="1">IF(ROW()&gt;计算结果!B$18+1,SUM(OFFSET(I1992,0,0,-计算结果!B$18,1))/SUM(OFFSET(J1992,0,0,-计算结果!B$18,1)),SUM(OFFSET(I1992,0,0,-ROW(),1))/SUM(OFFSET(J1992,0,0,-ROW(),1)))</f>
        <v>1.0996162707507684</v>
      </c>
      <c r="L1992" s="35" t="str">
        <f ca="1">(IF(K1992&gt;计算结果!B$19,"卖",IF(K1992&lt;计算结果!B$20,"买",'000300'!L1991)))</f>
        <v>买</v>
      </c>
      <c r="M1992" s="4" t="str">
        <f t="shared" ca="1" si="94"/>
        <v/>
      </c>
      <c r="N1992" s="3">
        <f ca="1">IF(L1991="买",E1992/E1991-1,0)-IF(M1992=1,计算结果!B$17,0)</f>
        <v>-1.4717288680129337E-2</v>
      </c>
      <c r="O1992" s="2">
        <f t="shared" ca="1" si="95"/>
        <v>2.6430262993949789</v>
      </c>
      <c r="P1992" s="3">
        <f ca="1">1-O1992/MAX(O$2:O1992)</f>
        <v>0.57420370244334085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2">
        <v>696.16339869281046</v>
      </c>
      <c r="J1993" s="32">
        <v>275.16339869281046</v>
      </c>
      <c r="K1993" s="34">
        <f ca="1">IF(ROW()&gt;计算结果!B$18+1,SUM(OFFSET(I1993,0,0,-计算结果!B$18,1))/SUM(OFFSET(J1993,0,0,-计算结果!B$18,1)),SUM(OFFSET(I1993,0,0,-ROW(),1))/SUM(OFFSET(J1993,0,0,-ROW(),1)))</f>
        <v>1.1407284790066867</v>
      </c>
      <c r="L1993" s="35" t="str">
        <f ca="1">(IF(K1993&gt;计算结果!B$19,"卖",IF(K1993&lt;计算结果!B$20,"买",'000300'!L1992)))</f>
        <v>买</v>
      </c>
      <c r="M1993" s="4" t="str">
        <f t="shared" ca="1" si="94"/>
        <v/>
      </c>
      <c r="N1993" s="3">
        <f ca="1">IF(L1992="买",E1993/E1992-1,0)-IF(M1993=1,计算结果!B$17,0)</f>
        <v>9.0350011388657947E-3</v>
      </c>
      <c r="O1993" s="2">
        <f t="shared" ca="1" si="95"/>
        <v>2.666906045020065</v>
      </c>
      <c r="P1993" s="3">
        <f ca="1">1-O1993/MAX(O$2:O1993)</f>
        <v>0.57035663240999157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2">
        <v>985.99976116551227</v>
      </c>
      <c r="J1994" s="32">
        <v>22.999761165512268</v>
      </c>
      <c r="K1994" s="34">
        <f ca="1">IF(ROW()&gt;计算结果!B$18+1,SUM(OFFSET(I1994,0,0,-计算结果!B$18,1))/SUM(OFFSET(J1994,0,0,-计算结果!B$18,1)),SUM(OFFSET(I1994,0,0,-ROW(),1))/SUM(OFFSET(J1994,0,0,-ROW(),1)))</f>
        <v>1.1538592254483964</v>
      </c>
      <c r="L1994" s="35" t="str">
        <f ca="1">(IF(K1994&gt;计算结果!B$19,"卖",IF(K1994&lt;计算结果!B$20,"买",'000300'!L1993)))</f>
        <v>买</v>
      </c>
      <c r="M1994" s="4" t="str">
        <f t="shared" ca="1" si="94"/>
        <v/>
      </c>
      <c r="N1994" s="3">
        <f ca="1">IF(L1993="买",E1994/E1993-1,0)-IF(M1994=1,计算结果!B$17,0)</f>
        <v>3.3689754861193633E-2</v>
      </c>
      <c r="O1994" s="2">
        <f t="shared" ca="1" si="95"/>
        <v>2.7567534559146263</v>
      </c>
      <c r="P1994" s="3">
        <f ca="1">1-O1994/MAX(O$2:O1994)</f>
        <v>0.5558820526781465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2">
        <v>637.52173913043487</v>
      </c>
      <c r="J1995" s="32">
        <v>296.52173913043487</v>
      </c>
      <c r="K1995" s="34">
        <f ca="1">IF(ROW()&gt;计算结果!B$18+1,SUM(OFFSET(I1995,0,0,-计算结果!B$18,1))/SUM(OFFSET(J1995,0,0,-计算结果!B$18,1)),SUM(OFFSET(I1995,0,0,-ROW(),1))/SUM(OFFSET(J1995,0,0,-ROW(),1)))</f>
        <v>1.1430210699028953</v>
      </c>
      <c r="L1995" s="35" t="str">
        <f ca="1">(IF(K1995&gt;计算结果!B$19,"卖",IF(K1995&lt;计算结果!B$20,"买",'000300'!L1994)))</f>
        <v>买</v>
      </c>
      <c r="M1995" s="4" t="str">
        <f t="shared" ca="1" si="94"/>
        <v/>
      </c>
      <c r="N1995" s="3">
        <f ca="1">IF(L1994="买",E1995/E1994-1,0)-IF(M1995=1,计算结果!B$17,0)</f>
        <v>1.8466230168914244E-3</v>
      </c>
      <c r="O1995" s="2">
        <f t="shared" ca="1" si="95"/>
        <v>2.761844140298213</v>
      </c>
      <c r="P1995" s="3">
        <f ca="1">1-O1995/MAX(O$2:O1995)</f>
        <v>0.55506193425440742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2">
        <v>494.66666666666629</v>
      </c>
      <c r="J1996" s="32">
        <v>441.66666666666629</v>
      </c>
      <c r="K1996" s="34">
        <f ca="1">IF(ROW()&gt;计算结果!B$18+1,SUM(OFFSET(I1996,0,0,-计算结果!B$18,1))/SUM(OFFSET(J1996,0,0,-计算结果!B$18,1)),SUM(OFFSET(I1996,0,0,-ROW(),1))/SUM(OFFSET(J1996,0,0,-ROW(),1)))</f>
        <v>1.1595447226136939</v>
      </c>
      <c r="L1996" s="35" t="str">
        <f ca="1">(IF(K1996&gt;计算结果!B$19,"卖",IF(K1996&lt;计算结果!B$20,"买",'000300'!L1995)))</f>
        <v>买</v>
      </c>
      <c r="M1996" s="4" t="str">
        <f t="shared" ca="1" si="94"/>
        <v/>
      </c>
      <c r="N1996" s="3">
        <f ca="1">IF(L1995="买",E1996/E1995-1,0)-IF(M1996=1,计算结果!B$17,0)</f>
        <v>1.2696033254429029E-3</v>
      </c>
      <c r="O1996" s="2">
        <f t="shared" ca="1" si="95"/>
        <v>2.7653505868030908</v>
      </c>
      <c r="P1996" s="3">
        <f ca="1">1-O1996/MAX(O$2:O1996)</f>
        <v>0.55449703940652062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2">
        <v>428.22222222222211</v>
      </c>
      <c r="J1997" s="32">
        <v>522.22222222222217</v>
      </c>
      <c r="K1997" s="34">
        <f ca="1">IF(ROW()&gt;计算结果!B$18+1,SUM(OFFSET(I1997,0,0,-计算结果!B$18,1))/SUM(OFFSET(J1997,0,0,-计算结果!B$18,1)),SUM(OFFSET(I1997,0,0,-ROW(),1))/SUM(OFFSET(J1997,0,0,-ROW(),1)))</f>
        <v>1.1332807737466981</v>
      </c>
      <c r="L1997" s="35" t="str">
        <f ca="1">(IF(K1997&gt;计算结果!B$19,"卖",IF(K1997&lt;计算结果!B$20,"买",'000300'!L1996)))</f>
        <v>买</v>
      </c>
      <c r="M1997" s="4" t="str">
        <f t="shared" ca="1" si="94"/>
        <v/>
      </c>
      <c r="N1997" s="3">
        <f ca="1">IF(L1996="买",E1997/E1996-1,0)-IF(M1997=1,计算结果!B$17,0)</f>
        <v>-1.9898331366415833E-3</v>
      </c>
      <c r="O1997" s="2">
        <f t="shared" ca="1" si="95"/>
        <v>2.7598480005710386</v>
      </c>
      <c r="P1997" s="3">
        <f ca="1">1-O1997/MAX(O$2:O1997)</f>
        <v>0.55538351595998148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2">
        <v>253.4545454545455</v>
      </c>
      <c r="J1998" s="32">
        <v>745.4545454545455</v>
      </c>
      <c r="K1998" s="34">
        <f ca="1">IF(ROW()&gt;计算结果!B$18+1,SUM(OFFSET(I1998,0,0,-计算结果!B$18,1))/SUM(OFFSET(J1998,0,0,-计算结果!B$18,1)),SUM(OFFSET(I1998,0,0,-ROW(),1))/SUM(OFFSET(J1998,0,0,-ROW(),1)))</f>
        <v>1.0965115791486497</v>
      </c>
      <c r="L1998" s="35" t="str">
        <f ca="1">(IF(K1998&gt;计算结果!B$19,"卖",IF(K1998&lt;计算结果!B$20,"买",'000300'!L1997)))</f>
        <v>买</v>
      </c>
      <c r="M1998" s="4" t="str">
        <f t="shared" ca="1" si="94"/>
        <v/>
      </c>
      <c r="N1998" s="3">
        <f ca="1">IF(L1997="买",E1998/E1997-1,0)-IF(M1998=1,计算结果!B$17,0)</f>
        <v>-1.4561249091117778E-2</v>
      </c>
      <c r="O1998" s="2">
        <f t="shared" ca="1" si="95"/>
        <v>2.7196611663811003</v>
      </c>
      <c r="P1998" s="3">
        <f ca="1">1-O1998/MAX(O$2:O1998)</f>
        <v>0.56185768733410524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2">
        <v>524.33333333333337</v>
      </c>
      <c r="J1999" s="32">
        <v>433.33333333333337</v>
      </c>
      <c r="K1999" s="34">
        <f ca="1">IF(ROW()&gt;计算结果!B$18+1,SUM(OFFSET(I1999,0,0,-计算结果!B$18,1))/SUM(OFFSET(J1999,0,0,-计算结果!B$18,1)),SUM(OFFSET(I1999,0,0,-ROW(),1))/SUM(OFFSET(J1999,0,0,-ROW(),1)))</f>
        <v>1.1044268779488504</v>
      </c>
      <c r="L1999" s="35" t="str">
        <f ca="1">(IF(K1999&gt;计算结果!B$19,"卖",IF(K1999&lt;计算结果!B$20,"买",'000300'!L1998)))</f>
        <v>买</v>
      </c>
      <c r="M1999" s="4" t="str">
        <f t="shared" ca="1" si="94"/>
        <v/>
      </c>
      <c r="N1999" s="3">
        <f ca="1">IF(L1998="买",E1999/E1998-1,0)-IF(M1999=1,计算结果!B$17,0)</f>
        <v>3.293139939030354E-3</v>
      </c>
      <c r="O1999" s="2">
        <f t="shared" ca="1" si="95"/>
        <v>2.7286173911887399</v>
      </c>
      <c r="P1999" s="3">
        <f ca="1">1-O1999/MAX(O$2:O1999)</f>
        <v>0.56041482338528592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2">
        <v>73.91304347826086</v>
      </c>
      <c r="J2000" s="32">
        <v>923.91304347826087</v>
      </c>
      <c r="K2000" s="34">
        <f ca="1">IF(ROW()&gt;计算结果!B$18+1,SUM(OFFSET(I2000,0,0,-计算结果!B$18,1))/SUM(OFFSET(J2000,0,0,-计算结果!B$18,1)),SUM(OFFSET(I2000,0,0,-ROW(),1))/SUM(OFFSET(J2000,0,0,-ROW(),1)))</f>
        <v>1.0572347882585458</v>
      </c>
      <c r="L2000" s="35" t="str">
        <f ca="1">(IF(K2000&gt;计算结果!B$19,"卖",IF(K2000&lt;计算结果!B$20,"买",'000300'!L1999)))</f>
        <v>买</v>
      </c>
      <c r="M2000" s="4" t="str">
        <f t="shared" ca="1" si="94"/>
        <v/>
      </c>
      <c r="N2000" s="3">
        <f ca="1">IF(L1999="买",E2000/E1999-1,0)-IF(M2000=1,计算结果!B$17,0)</f>
        <v>-3.2602679279900015E-2</v>
      </c>
      <c r="O2000" s="2">
        <f t="shared" ca="1" si="95"/>
        <v>2.6396571535062558</v>
      </c>
      <c r="P2000" s="3">
        <f ca="1">1-O2000/MAX(O$2:O2000)</f>
        <v>0.57474647791465372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2">
        <v>504.42857142857099</v>
      </c>
      <c r="J2001" s="32">
        <v>471.42857142857099</v>
      </c>
      <c r="K2001" s="34">
        <f ca="1">IF(ROW()&gt;计算结果!B$18+1,SUM(OFFSET(I2001,0,0,-计算结果!B$18,1))/SUM(OFFSET(J2001,0,0,-计算结果!B$18,1)),SUM(OFFSET(I2001,0,0,-ROW(),1))/SUM(OFFSET(J2001,0,0,-ROW(),1)))</f>
        <v>1.0940824940829441</v>
      </c>
      <c r="L2001" s="35" t="str">
        <f ca="1">(IF(K2001&gt;计算结果!B$19,"卖",IF(K2001&lt;计算结果!B$20,"买",'000300'!L2000)))</f>
        <v>买</v>
      </c>
      <c r="M2001" s="4" t="str">
        <f t="shared" ca="1" si="94"/>
        <v/>
      </c>
      <c r="N2001" s="3">
        <f ca="1">IF(L2000="买",E2001/E2000-1,0)-IF(M2001=1,计算结果!B$17,0)</f>
        <v>-1.6884727723763815E-3</v>
      </c>
      <c r="O2001" s="2">
        <f t="shared" ca="1" si="95"/>
        <v>2.6352001642741518</v>
      </c>
      <c r="P2001" s="3">
        <f ca="1">1-O2001/MAX(O$2:O2001)</f>
        <v>0.57546450690805195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2">
        <v>629.37209302325573</v>
      </c>
      <c r="J2002" s="32">
        <v>338.37209302325573</v>
      </c>
      <c r="K2002" s="34">
        <f ca="1">IF(ROW()&gt;计算结果!B$18+1,SUM(OFFSET(I2002,0,0,-计算结果!B$18,1))/SUM(OFFSET(J2002,0,0,-计算结果!B$18,1)),SUM(OFFSET(I2002,0,0,-ROW(),1))/SUM(OFFSET(J2002,0,0,-ROW(),1)))</f>
        <v>1.0629629519062407</v>
      </c>
      <c r="L2002" s="35" t="str">
        <f ca="1">(IF(K2002&gt;计算结果!B$19,"卖",IF(K2002&lt;计算结果!B$20,"买",'000300'!L2001)))</f>
        <v>买</v>
      </c>
      <c r="M2002" s="4" t="str">
        <f t="shared" ca="1" si="94"/>
        <v/>
      </c>
      <c r="N2002" s="3">
        <f ca="1">IF(L2001="买",E2002/E2001-1,0)-IF(M2002=1,计算结果!B$17,0)</f>
        <v>-7.5749074177977604E-4</v>
      </c>
      <c r="O2002" s="2">
        <f t="shared" ca="1" si="95"/>
        <v>2.6332040245469774</v>
      </c>
      <c r="P2002" s="3">
        <f ca="1">1-O2002/MAX(O$2:O2002)</f>
        <v>0.57578608861362612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2">
        <v>356.99999999999994</v>
      </c>
      <c r="J2003" s="32">
        <v>595</v>
      </c>
      <c r="K2003" s="34">
        <f ca="1">IF(ROW()&gt;计算结果!B$18+1,SUM(OFFSET(I2003,0,0,-计算结果!B$18,1))/SUM(OFFSET(J2003,0,0,-计算结果!B$18,1)),SUM(OFFSET(I2003,0,0,-ROW(),1))/SUM(OFFSET(J2003,0,0,-ROW(),1)))</f>
        <v>1.0218781120672999</v>
      </c>
      <c r="L2003" s="35" t="str">
        <f ca="1">(IF(K2003&gt;计算结果!B$19,"卖",IF(K2003&lt;计算结果!B$20,"买",'000300'!L2002)))</f>
        <v>买</v>
      </c>
      <c r="M2003" s="4" t="str">
        <f t="shared" ca="1" si="94"/>
        <v/>
      </c>
      <c r="N2003" s="3">
        <f ca="1">IF(L2002="买",E2003/E2002-1,0)-IF(M2003=1,计算结果!B$17,0)</f>
        <v>-2.7274295180070851E-3</v>
      </c>
      <c r="O2003" s="2">
        <f t="shared" ca="1" si="95"/>
        <v>2.6260221461634932</v>
      </c>
      <c r="P2003" s="3">
        <f ca="1">1-O2003/MAX(O$2:O2003)</f>
        <v>0.57694310215749045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2">
        <v>299.35714285714283</v>
      </c>
      <c r="J2004" s="32">
        <v>680.35714285714289</v>
      </c>
      <c r="K2004" s="34">
        <f ca="1">IF(ROW()&gt;计算结果!B$18+1,SUM(OFFSET(I2004,0,0,-计算结果!B$18,1))/SUM(OFFSET(J2004,0,0,-计算结果!B$18,1)),SUM(OFFSET(I2004,0,0,-ROW(),1))/SUM(OFFSET(J2004,0,0,-ROW(),1)))</f>
        <v>1.0138353821767567</v>
      </c>
      <c r="L2004" s="35" t="str">
        <f ca="1">(IF(K2004&gt;计算结果!B$19,"卖",IF(K2004&lt;计算结果!B$20,"买",'000300'!L2003)))</f>
        <v>买</v>
      </c>
      <c r="M2004" s="4" t="str">
        <f t="shared" ca="1" si="94"/>
        <v/>
      </c>
      <c r="N2004" s="3">
        <f ca="1">IF(L2003="买",E2004/E2003-1,0)-IF(M2004=1,计算结果!B$17,0)</f>
        <v>-1.142218236077075E-3</v>
      </c>
      <c r="O2004" s="2">
        <f t="shared" ca="1" si="95"/>
        <v>2.6230226557798031</v>
      </c>
      <c r="P2004" s="3">
        <f ca="1">1-O2004/MAX(O$2:O2004)</f>
        <v>0.57742632546110439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2">
        <v>361.30769230769226</v>
      </c>
      <c r="J2005" s="32">
        <v>592.30769230769226</v>
      </c>
      <c r="K2005" s="34">
        <f ca="1">IF(ROW()&gt;计算结果!B$18+1,SUM(OFFSET(I2005,0,0,-计算结果!B$18,1))/SUM(OFFSET(J2005,0,0,-计算结果!B$18,1)),SUM(OFFSET(I2005,0,0,-ROW(),1))/SUM(OFFSET(J2005,0,0,-ROW(),1)))</f>
        <v>1.0267205664997645</v>
      </c>
      <c r="L2005" s="35" t="str">
        <f ca="1">(IF(K2005&gt;计算结果!B$19,"卖",IF(K2005&lt;计算结果!B$20,"买",'000300'!L2004)))</f>
        <v>买</v>
      </c>
      <c r="M2005" s="4" t="str">
        <f t="shared" ca="1" si="94"/>
        <v/>
      </c>
      <c r="N2005" s="3">
        <f ca="1">IF(L2004="买",E2005/E2004-1,0)-IF(M2005=1,计算结果!B$17,0)</f>
        <v>-4.5298061242978749E-3</v>
      </c>
      <c r="O2005" s="2">
        <f t="shared" ca="1" si="95"/>
        <v>2.6111408716894795</v>
      </c>
      <c r="P2005" s="3">
        <f ca="1">1-O2005/MAX(O$2:O2005)</f>
        <v>0.57934050227999778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2">
        <v>769.90443686006824</v>
      </c>
      <c r="J2006" s="32">
        <v>195.90443686006824</v>
      </c>
      <c r="K2006" s="34">
        <f ca="1">IF(ROW()&gt;计算结果!B$18+1,SUM(OFFSET(I2006,0,0,-计算结果!B$18,1))/SUM(OFFSET(J2006,0,0,-计算结果!B$18,1)),SUM(OFFSET(I2006,0,0,-ROW(),1))/SUM(OFFSET(J2006,0,0,-ROW(),1)))</f>
        <v>1.0154704387055764</v>
      </c>
      <c r="L2006" s="35" t="str">
        <f ca="1">(IF(K2006&gt;计算结果!B$19,"卖",IF(K2006&lt;计算结果!B$20,"买",'000300'!L2005)))</f>
        <v>买</v>
      </c>
      <c r="M2006" s="4" t="str">
        <f t="shared" ca="1" si="94"/>
        <v/>
      </c>
      <c r="N2006" s="3">
        <f ca="1">IF(L2005="买",E2006/E2005-1,0)-IF(M2006=1,计算结果!B$17,0)</f>
        <v>6.9287707802450083E-3</v>
      </c>
      <c r="O2006" s="2">
        <f t="shared" ca="1" si="95"/>
        <v>2.6292328682643449</v>
      </c>
      <c r="P2006" s="3">
        <f ca="1">1-O2006/MAX(O$2:O2006)</f>
        <v>0.57642584904376293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2">
        <v>396.19354838709671</v>
      </c>
      <c r="J2007" s="32">
        <v>574.19354838709671</v>
      </c>
      <c r="K2007" s="34">
        <f ca="1">IF(ROW()&gt;计算结果!B$18+1,SUM(OFFSET(I2007,0,0,-计算结果!B$18,1))/SUM(OFFSET(J2007,0,0,-计算结果!B$18,1)),SUM(OFFSET(I2007,0,0,-ROW(),1))/SUM(OFFSET(J2007,0,0,-ROW(),1)))</f>
        <v>0.99344269626378279</v>
      </c>
      <c r="L2007" s="35" t="str">
        <f ca="1">(IF(K2007&gt;计算结果!B$19,"卖",IF(K2007&lt;计算结果!B$20,"买",'000300'!L2006)))</f>
        <v>买</v>
      </c>
      <c r="M2007" s="4" t="str">
        <f t="shared" ca="1" si="94"/>
        <v/>
      </c>
      <c r="N2007" s="3">
        <f ca="1">IF(L2006="买",E2007/E2006-1,0)-IF(M2007=1,计算结果!B$17,0)</f>
        <v>-1.6549973287057762E-3</v>
      </c>
      <c r="O2007" s="2">
        <f t="shared" ca="1" si="95"/>
        <v>2.6248814948908219</v>
      </c>
      <c r="P2007" s="3">
        <f ca="1">1-O2007/MAX(O$2:O2007)</f>
        <v>0.57712686313210426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2">
        <v>299</v>
      </c>
      <c r="J2008" s="32">
        <v>650</v>
      </c>
      <c r="K2008" s="34">
        <f ca="1">IF(ROW()&gt;计算结果!B$18+1,SUM(OFFSET(I2008,0,0,-计算结果!B$18,1))/SUM(OFFSET(J2008,0,0,-计算结果!B$18,1)),SUM(OFFSET(I2008,0,0,-ROW(),1))/SUM(OFFSET(J2008,0,0,-ROW(),1)))</f>
        <v>1.0028964622986172</v>
      </c>
      <c r="L2008" s="35" t="str">
        <f ca="1">(IF(K2008&gt;计算结果!B$19,"卖",IF(K2008&lt;计算结果!B$20,"买",'000300'!L2007)))</f>
        <v>买</v>
      </c>
      <c r="M2008" s="4" t="str">
        <f t="shared" ca="1" si="94"/>
        <v/>
      </c>
      <c r="N2008" s="3">
        <f ca="1">IF(L2007="买",E2008/E2007-1,0)-IF(M2008=1,计算结果!B$17,0)</f>
        <v>-2.9895666938932752E-3</v>
      </c>
      <c r="O2008" s="2">
        <f t="shared" ca="1" si="95"/>
        <v>2.6170342365982795</v>
      </c>
      <c r="P2008" s="3">
        <f ca="1">1-O2008/MAX(O$2:O2008)</f>
        <v>0.57839107057782679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2">
        <v>208.83333333333337</v>
      </c>
      <c r="J2009" s="32">
        <v>745.83333333333337</v>
      </c>
      <c r="K2009" s="34">
        <f ca="1">IF(ROW()&gt;计算结果!B$18+1,SUM(OFFSET(I2009,0,0,-计算结果!B$18,1))/SUM(OFFSET(J2009,0,0,-计算结果!B$18,1)),SUM(OFFSET(I2009,0,0,-ROW(),1))/SUM(OFFSET(J2009,0,0,-ROW(),1)))</f>
        <v>0.98021221172537709</v>
      </c>
      <c r="L2009" s="35" t="str">
        <f ca="1">(IF(K2009&gt;计算结果!B$19,"卖",IF(K2009&lt;计算结果!B$20,"买",'000300'!L2008)))</f>
        <v>买</v>
      </c>
      <c r="M2009" s="4" t="str">
        <f t="shared" ca="1" si="94"/>
        <v/>
      </c>
      <c r="N2009" s="3">
        <f ca="1">IF(L2008="买",E2009/E2008-1,0)-IF(M2009=1,计算结果!B$17,0)</f>
        <v>-6.3643114275105939E-3</v>
      </c>
      <c r="O2009" s="2">
        <f t="shared" ca="1" si="95"/>
        <v>2.6003786157001105</v>
      </c>
      <c r="P2009" s="3">
        <f ca="1">1-O2009/MAX(O$2:O2009)</f>
        <v>0.58107432110528878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2">
        <v>201.67567567567568</v>
      </c>
      <c r="J2010" s="32">
        <v>775.67567567567562</v>
      </c>
      <c r="K2010" s="34">
        <f ca="1">IF(ROW()&gt;计算结果!B$18+1,SUM(OFFSET(I2010,0,0,-计算结果!B$18,1))/SUM(OFFSET(J2010,0,0,-计算结果!B$18,1)),SUM(OFFSET(I2010,0,0,-ROW(),1))/SUM(OFFSET(J2010,0,0,-ROW(),1)))</f>
        <v>0.9868331398086454</v>
      </c>
      <c r="L2010" s="35" t="str">
        <f ca="1">(IF(K2010&gt;计算结果!B$19,"卖",IF(K2010&lt;计算结果!B$20,"买",'000300'!L2009)))</f>
        <v>买</v>
      </c>
      <c r="M2010" s="4" t="str">
        <f t="shared" ca="1" si="94"/>
        <v/>
      </c>
      <c r="N2010" s="3">
        <f ca="1">IF(L2009="买",E2010/E2009-1,0)-IF(M2010=1,计算结果!B$17,0)</f>
        <v>-1.0271677544870017E-2</v>
      </c>
      <c r="O2010" s="2">
        <f t="shared" ca="1" si="95"/>
        <v>2.5736683650650636</v>
      </c>
      <c r="P2010" s="3">
        <f ca="1">1-O2010/MAX(O$2:O2010)</f>
        <v>0.58537739059416105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2">
        <v>763.26615969581746</v>
      </c>
      <c r="J2011" s="32">
        <v>210.26615969581746</v>
      </c>
      <c r="K2011" s="34">
        <f ca="1">IF(ROW()&gt;计算结果!B$18+1,SUM(OFFSET(I2011,0,0,-计算结果!B$18,1))/SUM(OFFSET(J2011,0,0,-计算结果!B$18,1)),SUM(OFFSET(I2011,0,0,-ROW(),1))/SUM(OFFSET(J2011,0,0,-ROW(),1)))</f>
        <v>1.0155380124724311</v>
      </c>
      <c r="L2011" s="35" t="str">
        <f ca="1">(IF(K2011&gt;计算结果!B$19,"卖",IF(K2011&lt;计算结果!B$20,"买",'000300'!L2010)))</f>
        <v>买</v>
      </c>
      <c r="M2011" s="4" t="str">
        <f t="shared" ca="1" si="94"/>
        <v/>
      </c>
      <c r="N2011" s="3">
        <f ca="1">IF(L2010="买",E2011/E2010-1,0)-IF(M2011=1,计算结果!B$17,0)</f>
        <v>9.3441452384666057E-3</v>
      </c>
      <c r="O2011" s="2">
        <f t="shared" ca="1" si="95"/>
        <v>2.5977170960638785</v>
      </c>
      <c r="P2011" s="3">
        <f ca="1">1-O2011/MAX(O$2:O2011)</f>
        <v>0.58150309671272082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2">
        <v>536.030303030303</v>
      </c>
      <c r="J2012" s="32">
        <v>403.030303030303</v>
      </c>
      <c r="K2012" s="34">
        <f ca="1">IF(ROW()&gt;计算结果!B$18+1,SUM(OFFSET(I2012,0,0,-计算结果!B$18,1))/SUM(OFFSET(J2012,0,0,-计算结果!B$18,1)),SUM(OFFSET(I2012,0,0,-ROW(),1))/SUM(OFFSET(J2012,0,0,-ROW(),1)))</f>
        <v>0.98265853556751082</v>
      </c>
      <c r="L2012" s="35" t="str">
        <f ca="1">(IF(K2012&gt;计算结果!B$19,"卖",IF(K2012&lt;计算结果!B$20,"买",'000300'!L2011)))</f>
        <v>买</v>
      </c>
      <c r="M2012" s="4" t="str">
        <f t="shared" ca="1" si="94"/>
        <v/>
      </c>
      <c r="N2012" s="3">
        <f ca="1">IF(L2011="买",E2012/E2011-1,0)-IF(M2012=1,计算结果!B$17,0)</f>
        <v>-4.5536044625338334E-4</v>
      </c>
      <c r="O2012" s="2">
        <f t="shared" ca="1" si="95"/>
        <v>2.5965341984477748</v>
      </c>
      <c r="P2012" s="3">
        <f ca="1">1-O2012/MAX(O$2:O2012)</f>
        <v>0.58169366364935748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2">
        <v>484.99999999999955</v>
      </c>
      <c r="J2013" s="32">
        <v>499.99999999999955</v>
      </c>
      <c r="K2013" s="34">
        <f ca="1">IF(ROW()&gt;计算结果!B$18+1,SUM(OFFSET(I2013,0,0,-计算结果!B$18,1))/SUM(OFFSET(J2013,0,0,-计算结果!B$18,1)),SUM(OFFSET(I2013,0,0,-ROW(),1))/SUM(OFFSET(J2013,0,0,-ROW(),1)))</f>
        <v>0.96607010621645162</v>
      </c>
      <c r="L2013" s="35" t="str">
        <f ca="1">(IF(K2013&gt;计算结果!B$19,"卖",IF(K2013&lt;计算结果!B$20,"买",'000300'!L2012)))</f>
        <v>买</v>
      </c>
      <c r="M2013" s="4" t="str">
        <f t="shared" ca="1" si="94"/>
        <v/>
      </c>
      <c r="N2013" s="3">
        <f ca="1">IF(L2012="买",E2013/E2012-1,0)-IF(M2013=1,计算结果!B$17,0)</f>
        <v>2.5951099667680388E-3</v>
      </c>
      <c r="O2013" s="2">
        <f t="shared" ca="1" si="95"/>
        <v>2.6032724902252204</v>
      </c>
      <c r="P2013" s="3">
        <f ca="1">1-O2013/MAX(O$2:O2013)</f>
        <v>0.58060811270673174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2">
        <v>976.99903567984575</v>
      </c>
      <c r="J2014" s="32">
        <v>22.999035679845747</v>
      </c>
      <c r="K2014" s="34">
        <f ca="1">IF(ROW()&gt;计算结果!B$18+1,SUM(OFFSET(I2014,0,0,-计算结果!B$18,1))/SUM(OFFSET(J2014,0,0,-计算结果!B$18,1)),SUM(OFFSET(I2014,0,0,-ROW(),1))/SUM(OFFSET(J2014,0,0,-ROW(),1)))</f>
        <v>1.0015808823331838</v>
      </c>
      <c r="L2014" s="35" t="str">
        <f ca="1">(IF(K2014&gt;计算结果!B$19,"卖",IF(K2014&lt;计算结果!B$20,"买",'000300'!L2013)))</f>
        <v>买</v>
      </c>
      <c r="M2014" s="4" t="str">
        <f t="shared" ca="1" si="94"/>
        <v/>
      </c>
      <c r="N2014" s="3">
        <f ca="1">IF(L2013="买",E2014/E2013-1,0)-IF(M2014=1,计算结果!B$17,0)</f>
        <v>2.7985475789601866E-2</v>
      </c>
      <c r="O2014" s="2">
        <f t="shared" ca="1" si="95"/>
        <v>2.6761263094741548</v>
      </c>
      <c r="P2014" s="3">
        <f ca="1">1-O2014/MAX(O$2:O2014)</f>
        <v>0.56887123119853045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2">
        <v>471.50000000000023</v>
      </c>
      <c r="J2015" s="32">
        <v>512.50000000000023</v>
      </c>
      <c r="K2015" s="34">
        <f ca="1">IF(ROW()&gt;计算结果!B$18+1,SUM(OFFSET(I2015,0,0,-计算结果!B$18,1))/SUM(OFFSET(J2015,0,0,-计算结果!B$18,1)),SUM(OFFSET(I2015,0,0,-ROW(),1))/SUM(OFFSET(J2015,0,0,-ROW(),1)))</f>
        <v>1.0047102195164299</v>
      </c>
      <c r="L2015" s="35" t="str">
        <f ca="1">(IF(K2015&gt;计算结果!B$19,"卖",IF(K2015&lt;计算结果!B$20,"买",'000300'!L2014)))</f>
        <v>买</v>
      </c>
      <c r="M2015" s="4" t="str">
        <f t="shared" ca="1" si="94"/>
        <v/>
      </c>
      <c r="N2015" s="3">
        <f ca="1">IF(L2014="买",E2015/E2014-1,0)-IF(M2015=1,计算结果!B$17,0)</f>
        <v>-1.2471239191262917E-3</v>
      </c>
      <c r="O2015" s="2">
        <f t="shared" ca="1" si="95"/>
        <v>2.6727888483430062</v>
      </c>
      <c r="P2015" s="3">
        <f ca="1">1-O2015/MAX(O$2:O2015)</f>
        <v>0.56940890219832629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2">
        <v>56.680851063829792</v>
      </c>
      <c r="J2016" s="32">
        <v>944.68085106382978</v>
      </c>
      <c r="K2016" s="34">
        <f ca="1">IF(ROW()&gt;计算结果!B$18+1,SUM(OFFSET(I2016,0,0,-计算结果!B$18,1))/SUM(OFFSET(J2016,0,0,-计算结果!B$18,1)),SUM(OFFSET(I2016,0,0,-ROW(),1))/SUM(OFFSET(J2016,0,0,-ROW(),1)))</f>
        <v>0.95399977121668578</v>
      </c>
      <c r="L2016" s="35" t="str">
        <f ca="1">(IF(K2016&gt;计算结果!B$19,"卖",IF(K2016&lt;计算结果!B$20,"买",'000300'!L2015)))</f>
        <v>买</v>
      </c>
      <c r="M2016" s="4" t="str">
        <f t="shared" ca="1" si="94"/>
        <v/>
      </c>
      <c r="N2016" s="3">
        <f ca="1">IF(L2015="买",E2016/E2015-1,0)-IF(M2016=1,计算结果!B$17,0)</f>
        <v>-3.2086364480552687E-2</v>
      </c>
      <c r="O2016" s="2">
        <f t="shared" ca="1" si="95"/>
        <v>2.587028771175516</v>
      </c>
      <c r="P2016" s="3">
        <f ca="1">1-O2016/MAX(O$2:O2016)</f>
        <v>0.58322500510447206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2">
        <v>932.9928825622776</v>
      </c>
      <c r="J2017" s="32">
        <v>61.9928825622776</v>
      </c>
      <c r="K2017" s="34">
        <f ca="1">IF(ROW()&gt;计算结果!B$18+1,SUM(OFFSET(I2017,0,0,-计算结果!B$18,1))/SUM(OFFSET(J2017,0,0,-计算结果!B$18,1)),SUM(OFFSET(I2017,0,0,-ROW(),1))/SUM(OFFSET(J2017,0,0,-ROW(),1)))</f>
        <v>0.99613321977399827</v>
      </c>
      <c r="L2017" s="35" t="str">
        <f ca="1">(IF(K2017&gt;计算结果!B$19,"卖",IF(K2017&lt;计算结果!B$20,"买",'000300'!L2016)))</f>
        <v>买</v>
      </c>
      <c r="M2017" s="4" t="str">
        <f t="shared" ca="1" si="94"/>
        <v/>
      </c>
      <c r="N2017" s="3">
        <f ca="1">IF(L2016="买",E2017/E2016-1,0)-IF(M2017=1,计算结果!B$17,0)</f>
        <v>1.8824480397800381E-2</v>
      </c>
      <c r="O2017" s="2">
        <f t="shared" ca="1" si="95"/>
        <v>2.6357282435670553</v>
      </c>
      <c r="P2017" s="3">
        <f ca="1">1-O2017/MAX(O$2:O2017)</f>
        <v>0.5753794323827679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2">
        <v>192.63157894736844</v>
      </c>
      <c r="J2018" s="32">
        <v>802.63157894736844</v>
      </c>
      <c r="K2018" s="34">
        <f ca="1">IF(ROW()&gt;计算结果!B$18+1,SUM(OFFSET(I2018,0,0,-计算结果!B$18,1))/SUM(OFFSET(J2018,0,0,-计算结果!B$18,1)),SUM(OFFSET(I2018,0,0,-ROW(),1))/SUM(OFFSET(J2018,0,0,-ROW(),1)))</f>
        <v>0.95320168811614137</v>
      </c>
      <c r="L2018" s="35" t="str">
        <f ca="1">(IF(K2018&gt;计算结果!B$19,"卖",IF(K2018&lt;计算结果!B$20,"买",'000300'!L2017)))</f>
        <v>买</v>
      </c>
      <c r="M2018" s="4" t="str">
        <f t="shared" ca="1" si="94"/>
        <v/>
      </c>
      <c r="N2018" s="3">
        <f ca="1">IF(L2017="买",E2018/E2017-1,0)-IF(M2018=1,计算结果!B$17,0)</f>
        <v>-1.1099624135471386E-2</v>
      </c>
      <c r="O2018" s="2">
        <f t="shared" ca="1" si="95"/>
        <v>2.6064726507402147</v>
      </c>
      <c r="P2018" s="3">
        <f ca="1">1-O2018/MAX(O$2:O2018)</f>
        <v>0.58009256108350971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2">
        <v>161</v>
      </c>
      <c r="J2019" s="32">
        <v>805</v>
      </c>
      <c r="K2019" s="34">
        <f ca="1">IF(ROW()&gt;计算结果!B$18+1,SUM(OFFSET(I2019,0,0,-计算结果!B$18,1))/SUM(OFFSET(J2019,0,0,-计算结果!B$18,1)),SUM(OFFSET(I2019,0,0,-ROW(),1))/SUM(OFFSET(J2019,0,0,-ROW(),1)))</f>
        <v>0.92449808567553227</v>
      </c>
      <c r="L2019" s="35" t="str">
        <f ca="1">(IF(K2019&gt;计算结果!B$19,"卖",IF(K2019&lt;计算结果!B$20,"买",'000300'!L2018)))</f>
        <v>买</v>
      </c>
      <c r="M2019" s="4" t="str">
        <f t="shared" ca="1" si="94"/>
        <v/>
      </c>
      <c r="N2019" s="3">
        <f ca="1">IF(L2018="买",E2019/E2018-1,0)-IF(M2019=1,计算结果!B$17,0)</f>
        <v>-8.3350892263805987E-3</v>
      </c>
      <c r="O2019" s="2">
        <f t="shared" ca="1" si="95"/>
        <v>2.5847474686301743</v>
      </c>
      <c r="P2019" s="3">
        <f ca="1">1-O2019/MAX(O$2:O2019)</f>
        <v>0.58359252705369946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2">
        <v>472.49999999999966</v>
      </c>
      <c r="J2020" s="32">
        <v>437.49999999999966</v>
      </c>
      <c r="K2020" s="34">
        <f ca="1">IF(ROW()&gt;计算结果!B$18+1,SUM(OFFSET(I2020,0,0,-计算结果!B$18,1))/SUM(OFFSET(J2020,0,0,-计算结果!B$18,1)),SUM(OFFSET(I2020,0,0,-ROW(),1))/SUM(OFFSET(J2020,0,0,-ROW(),1)))</f>
        <v>0.92668244426139879</v>
      </c>
      <c r="L2020" s="35" t="str">
        <f ca="1">(IF(K2020&gt;计算结果!B$19,"卖",IF(K2020&lt;计算结果!B$20,"买",'000300'!L2019)))</f>
        <v>买</v>
      </c>
      <c r="M2020" s="4" t="str">
        <f t="shared" ca="1" si="94"/>
        <v/>
      </c>
      <c r="N2020" s="3">
        <f ca="1">IF(L2019="买",E2020/E2019-1,0)-IF(M2020=1,计算结果!B$17,0)</f>
        <v>9.5206573748307655E-4</v>
      </c>
      <c r="O2020" s="2">
        <f t="shared" ca="1" si="95"/>
        <v>2.5872083181351031</v>
      </c>
      <c r="P2020" s="3">
        <f ca="1">1-O2020/MAX(O$2:O2020)</f>
        <v>0.58319607976587551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2">
        <v>952.99504459861248</v>
      </c>
      <c r="J2021" s="32">
        <v>44.995044598612481</v>
      </c>
      <c r="K2021" s="34">
        <f ca="1">IF(ROW()&gt;计算结果!B$18+1,SUM(OFFSET(I2021,0,0,-计算结果!B$18,1))/SUM(OFFSET(J2021,0,0,-计算结果!B$18,1)),SUM(OFFSET(I2021,0,0,-ROW(),1))/SUM(OFFSET(J2021,0,0,-ROW(),1)))</f>
        <v>0.93688615851830948</v>
      </c>
      <c r="L2021" s="35" t="str">
        <f ca="1">(IF(K2021&gt;计算结果!B$19,"卖",IF(K2021&lt;计算结果!B$20,"买",'000300'!L2020)))</f>
        <v>买</v>
      </c>
      <c r="M2021" s="4" t="str">
        <f t="shared" ca="1" si="94"/>
        <v/>
      </c>
      <c r="N2021" s="3">
        <f ca="1">IF(L2020="买",E2021/E2020-1,0)-IF(M2021=1,计算结果!B$17,0)</f>
        <v>1.7663819989875984E-2</v>
      </c>
      <c r="O2021" s="2">
        <f t="shared" ca="1" si="95"/>
        <v>2.6329083001429514</v>
      </c>
      <c r="P2021" s="3">
        <f ca="1">1-O2021/MAX(O$2:O2021)</f>
        <v>0.57583373034778529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2">
        <v>918</v>
      </c>
      <c r="J2022" s="32">
        <v>60</v>
      </c>
      <c r="K2022" s="34">
        <f ca="1">IF(ROW()&gt;计算结果!B$18+1,SUM(OFFSET(I2022,0,0,-计算结果!B$18,1))/SUM(OFFSET(J2022,0,0,-计算结果!B$18,1)),SUM(OFFSET(I2022,0,0,-ROW(),1))/SUM(OFFSET(J2022,0,0,-ROW(),1)))</f>
        <v>0.96857675067380322</v>
      </c>
      <c r="L2022" s="35" t="str">
        <f ca="1">(IF(K2022&gt;计算结果!B$19,"卖",IF(K2022&lt;计算结果!B$20,"买",'000300'!L2021)))</f>
        <v>买</v>
      </c>
      <c r="M2022" s="4" t="str">
        <f t="shared" ca="1" si="94"/>
        <v/>
      </c>
      <c r="N2022" s="3">
        <f ca="1">IF(L2021="买",E2022/E2021-1,0)-IF(M2022=1,计算结果!B$17,0)</f>
        <v>1.3265621302012587E-2</v>
      </c>
      <c r="O2022" s="2">
        <f t="shared" ca="1" si="95"/>
        <v>2.6678354645755733</v>
      </c>
      <c r="P2022" s="3">
        <f ca="1">1-O2022/MAX(O$2:O2022)</f>
        <v>0.57020690124549167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2">
        <v>511.50000000000006</v>
      </c>
      <c r="J2023" s="32">
        <v>412.50000000000006</v>
      </c>
      <c r="K2023" s="34">
        <f ca="1">IF(ROW()&gt;计算结果!B$18+1,SUM(OFFSET(I2023,0,0,-计算结果!B$18,1))/SUM(OFFSET(J2023,0,0,-计算结果!B$18,1)),SUM(OFFSET(I2023,0,0,-ROW(),1))/SUM(OFFSET(J2023,0,0,-ROW(),1)))</f>
        <v>0.99936363654699445</v>
      </c>
      <c r="L2023" s="35" t="str">
        <f ca="1">(IF(K2023&gt;计算结果!B$19,"卖",IF(K2023&lt;计算结果!B$20,"买",'000300'!L2022)))</f>
        <v>买</v>
      </c>
      <c r="M2023" s="4" t="str">
        <f t="shared" ca="1" si="94"/>
        <v/>
      </c>
      <c r="N2023" s="3">
        <f ca="1">IF(L2022="买",E2023/E2022-1,0)-IF(M2023=1,计算结果!B$17,0)</f>
        <v>1.5677083745715414E-3</v>
      </c>
      <c r="O2023" s="2">
        <f t="shared" ca="1" si="95"/>
        <v>2.6720178525753675</v>
      </c>
      <c r="P2023" s="3">
        <f ca="1">1-O2023/MAX(O$2:O2023)</f>
        <v>0.56953311100524118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2">
        <v>582.84507042253529</v>
      </c>
      <c r="J2024" s="32">
        <v>340.84507042253529</v>
      </c>
      <c r="K2024" s="34">
        <f ca="1">IF(ROW()&gt;计算结果!B$18+1,SUM(OFFSET(I2024,0,0,-计算结果!B$18,1))/SUM(OFFSET(J2024,0,0,-计算结果!B$18,1)),SUM(OFFSET(I2024,0,0,-ROW(),1))/SUM(OFFSET(J2024,0,0,-ROW(),1)))</f>
        <v>0.97757492123666068</v>
      </c>
      <c r="L2024" s="35" t="str">
        <f ca="1">(IF(K2024&gt;计算结果!B$19,"卖",IF(K2024&lt;计算结果!B$20,"买",'000300'!L2023)))</f>
        <v>买</v>
      </c>
      <c r="M2024" s="4" t="str">
        <f t="shared" ca="1" si="94"/>
        <v/>
      </c>
      <c r="N2024" s="3">
        <f ca="1">IF(L2023="买",E2024/E2023-1,0)-IF(M2024=1,计算结果!B$17,0)</f>
        <v>5.0831245009763659E-3</v>
      </c>
      <c r="O2024" s="2">
        <f t="shared" ca="1" si="95"/>
        <v>2.6856000519888394</v>
      </c>
      <c r="P2024" s="3">
        <f ca="1">1-O2024/MAX(O$2:O2024)</f>
        <v>0.5673449942149329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2">
        <v>311.2641509433962</v>
      </c>
      <c r="J2025" s="32">
        <v>662.2641509433962</v>
      </c>
      <c r="K2025" s="34">
        <f ca="1">IF(ROW()&gt;计算结果!B$18+1,SUM(OFFSET(I2025,0,0,-计算结果!B$18,1))/SUM(OFFSET(J2025,0,0,-计算结果!B$18,1)),SUM(OFFSET(I2025,0,0,-ROW(),1))/SUM(OFFSET(J2025,0,0,-ROW(),1)))</f>
        <v>0.99444071925882982</v>
      </c>
      <c r="L2025" s="35" t="str">
        <f ca="1">(IF(K2025&gt;计算结果!B$19,"卖",IF(K2025&lt;计算结果!B$20,"买",'000300'!L2024)))</f>
        <v>买</v>
      </c>
      <c r="M2025" s="4" t="str">
        <f t="shared" ca="1" si="94"/>
        <v/>
      </c>
      <c r="N2025" s="3">
        <f ca="1">IF(L2024="买",E2025/E2024-1,0)-IF(M2025=1,计算结果!B$17,0)</f>
        <v>-5.9029416391380707E-3</v>
      </c>
      <c r="O2025" s="2">
        <f t="shared" ca="1" si="95"/>
        <v>2.6697471116158833</v>
      </c>
      <c r="P2025" s="3">
        <f ca="1">1-O2025/MAX(O$2:O2025)</f>
        <v>0.56989893146396309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2">
        <v>753.36734693877543</v>
      </c>
      <c r="J2026" s="32">
        <v>218.36734693877543</v>
      </c>
      <c r="K2026" s="34">
        <f ca="1">IF(ROW()&gt;计算结果!B$18+1,SUM(OFFSET(I2026,0,0,-计算结果!B$18,1))/SUM(OFFSET(J2026,0,0,-计算结果!B$18,1)),SUM(OFFSET(I2026,0,0,-ROW(),1))/SUM(OFFSET(J2026,0,0,-ROW(),1)))</f>
        <v>1.0270825095756377</v>
      </c>
      <c r="L2026" s="35" t="str">
        <f ca="1">(IF(K2026&gt;计算结果!B$19,"卖",IF(K2026&lt;计算结果!B$20,"买",'000300'!L2025)))</f>
        <v>买</v>
      </c>
      <c r="M2026" s="4" t="str">
        <f t="shared" ca="1" si="94"/>
        <v/>
      </c>
      <c r="N2026" s="3">
        <f ca="1">IF(L2025="买",E2026/E2025-1,0)-IF(M2026=1,计算结果!B$17,0)</f>
        <v>5.1626124005554885E-3</v>
      </c>
      <c r="O2026" s="2">
        <f t="shared" ca="1" si="95"/>
        <v>2.6835299811606586</v>
      </c>
      <c r="P2026" s="3">
        <f ca="1">1-O2026/MAX(O$2:O2026)</f>
        <v>0.56767848635404672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2">
        <v>454.57142857142856</v>
      </c>
      <c r="J2027" s="32">
        <v>528.57142857142856</v>
      </c>
      <c r="K2027" s="34">
        <f ca="1">IF(ROW()&gt;计算结果!B$18+1,SUM(OFFSET(I2027,0,0,-计算结果!B$18,1))/SUM(OFFSET(J2027,0,0,-计算结果!B$18,1)),SUM(OFFSET(I2027,0,0,-ROW(),1))/SUM(OFFSET(J2027,0,0,-ROW(),1)))</f>
        <v>1.0025322829868815</v>
      </c>
      <c r="L2027" s="35" t="str">
        <f ca="1">(IF(K2027&gt;计算结果!B$19,"卖",IF(K2027&lt;计算结果!B$20,"买",'000300'!L2026)))</f>
        <v>买</v>
      </c>
      <c r="M2027" s="4" t="str">
        <f t="shared" ca="1" si="94"/>
        <v/>
      </c>
      <c r="N2027" s="3">
        <f ca="1">IF(L2026="买",E2027/E2026-1,0)-IF(M2027=1,计算结果!B$17,0)</f>
        <v>-3.9632562459659404E-3</v>
      </c>
      <c r="O2027" s="2">
        <f t="shared" ca="1" si="95"/>
        <v>2.6728944642015868</v>
      </c>
      <c r="P2027" s="3">
        <f ca="1">1-O2027/MAX(O$2:O2027)</f>
        <v>0.56939188729326951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2">
        <v>189.78947368421049</v>
      </c>
      <c r="J2028" s="32">
        <v>790.78947368421052</v>
      </c>
      <c r="K2028" s="34">
        <f ca="1">IF(ROW()&gt;计算结果!B$18+1,SUM(OFFSET(I2028,0,0,-计算结果!B$18,1))/SUM(OFFSET(J2028,0,0,-计算结果!B$18,1)),SUM(OFFSET(I2028,0,0,-ROW(),1))/SUM(OFFSET(J2028,0,0,-ROW(),1)))</f>
        <v>1.006955864801421</v>
      </c>
      <c r="L2028" s="35" t="str">
        <f ca="1">(IF(K2028&gt;计算结果!B$19,"卖",IF(K2028&lt;计算结果!B$20,"买",'000300'!L2027)))</f>
        <v>买</v>
      </c>
      <c r="M2028" s="4" t="str">
        <f t="shared" ca="1" si="94"/>
        <v/>
      </c>
      <c r="N2028" s="3">
        <f ca="1">IF(L2027="买",E2028/E2027-1,0)-IF(M2028=1,计算结果!B$17,0)</f>
        <v>-1.4789965109432979E-2</v>
      </c>
      <c r="O2028" s="2">
        <f t="shared" ca="1" si="95"/>
        <v>2.6333624483348488</v>
      </c>
      <c r="P2028" s="3">
        <f ca="1">1-O2028/MAX(O$2:O2028)</f>
        <v>0.57576056625604077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2">
        <v>704.4545454545455</v>
      </c>
      <c r="J2029" s="32">
        <v>245.4545454545455</v>
      </c>
      <c r="K2029" s="34">
        <f ca="1">IF(ROW()&gt;计算结果!B$18+1,SUM(OFFSET(I2029,0,0,-计算结果!B$18,1))/SUM(OFFSET(J2029,0,0,-计算结果!B$18,1)),SUM(OFFSET(I2029,0,0,-ROW(),1))/SUM(OFFSET(J2029,0,0,-ROW(),1)))</f>
        <v>1.0150719699110298</v>
      </c>
      <c r="L2029" s="35" t="str">
        <f ca="1">(IF(K2029&gt;计算结果!B$19,"卖",IF(K2029&lt;计算结果!B$20,"买",'000300'!L2028)))</f>
        <v>买</v>
      </c>
      <c r="M2029" s="4" t="str">
        <f t="shared" ca="1" si="94"/>
        <v/>
      </c>
      <c r="N2029" s="3">
        <f ca="1">IF(L2028="买",E2029/E2028-1,0)-IF(M2029=1,计算结果!B$17,0)</f>
        <v>5.4505201857748542E-3</v>
      </c>
      <c r="O2029" s="2">
        <f t="shared" ca="1" si="95"/>
        <v>2.6477156435159594</v>
      </c>
      <c r="P2029" s="3">
        <f ca="1">1-O2029/MAX(O$2:O2029)</f>
        <v>0.57344824065881772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2">
        <v>841.98782961460449</v>
      </c>
      <c r="J2030" s="32">
        <v>141.98782961460449</v>
      </c>
      <c r="K2030" s="34">
        <f ca="1">IF(ROW()&gt;计算结果!B$18+1,SUM(OFFSET(I2030,0,0,-计算结果!B$18,1))/SUM(OFFSET(J2030,0,0,-计算结果!B$18,1)),SUM(OFFSET(I2030,0,0,-ROW(),1))/SUM(OFFSET(J2030,0,0,-ROW(),1)))</f>
        <v>1.0065882941972375</v>
      </c>
      <c r="L2030" s="35" t="str">
        <f ca="1">(IF(K2030&gt;计算结果!B$19,"卖",IF(K2030&lt;计算结果!B$20,"买",'000300'!L2029)))</f>
        <v>买</v>
      </c>
      <c r="M2030" s="4" t="str">
        <f t="shared" ca="1" si="94"/>
        <v/>
      </c>
      <c r="N2030" s="3">
        <f ca="1">IF(L2029="买",E2030/E2029-1,0)-IF(M2030=1,计算结果!B$17,0)</f>
        <v>1.8261379456147697E-2</v>
      </c>
      <c r="O2030" s="2">
        <f t="shared" ca="1" si="95"/>
        <v>2.6960665835741828</v>
      </c>
      <c r="P2030" s="3">
        <f ca="1">1-O2030/MAX(O$2:O2030)</f>
        <v>0.56565881712380084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2">
        <v>843.8925143953935</v>
      </c>
      <c r="J2031" s="32">
        <v>135.8925143953935</v>
      </c>
      <c r="K2031" s="34">
        <f ca="1">IF(ROW()&gt;计算结果!B$18+1,SUM(OFFSET(I2031,0,0,-计算结果!B$18,1))/SUM(OFFSET(J2031,0,0,-计算结果!B$18,1)),SUM(OFFSET(I2031,0,0,-ROW(),1))/SUM(OFFSET(J2031,0,0,-ROW(),1)))</f>
        <v>1.0289454859052962</v>
      </c>
      <c r="L2031" s="35" t="str">
        <f ca="1">(IF(K2031&gt;计算结果!B$19,"卖",IF(K2031&lt;计算结果!B$20,"买",'000300'!L2030)))</f>
        <v>买</v>
      </c>
      <c r="M2031" s="4" t="str">
        <f t="shared" ca="1" si="94"/>
        <v/>
      </c>
      <c r="N2031" s="3">
        <f ca="1">IF(L2030="买",E2031/E2030-1,0)-IF(M2031=1,计算结果!B$17,0)</f>
        <v>1.5411072938171566E-2</v>
      </c>
      <c r="O2031" s="2">
        <f t="shared" ca="1" si="95"/>
        <v>2.7376158623398115</v>
      </c>
      <c r="P2031" s="3">
        <f ca="1">1-O2031/MAX(O$2:O2031)</f>
        <v>0.55896515347444409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2">
        <v>757.8421052631578</v>
      </c>
      <c r="J2032" s="32">
        <v>196.8421052631578</v>
      </c>
      <c r="K2032" s="34">
        <f ca="1">IF(ROW()&gt;计算结果!B$18+1,SUM(OFFSET(I2032,0,0,-计算结果!B$18,1))/SUM(OFFSET(J2032,0,0,-计算结果!B$18,1)),SUM(OFFSET(I2032,0,0,-ROW(),1))/SUM(OFFSET(J2032,0,0,-ROW(),1)))</f>
        <v>1.0889630412911449</v>
      </c>
      <c r="L2032" s="35" t="str">
        <f ca="1">(IF(K2032&gt;计算结果!B$19,"卖",IF(K2032&lt;计算结果!B$20,"买",'000300'!L2031)))</f>
        <v>买</v>
      </c>
      <c r="M2032" s="4" t="str">
        <f t="shared" ca="1" si="94"/>
        <v/>
      </c>
      <c r="N2032" s="3">
        <f ca="1">IF(L2031="买",E2032/E2031-1,0)-IF(M2032=1,计算结果!B$17,0)</f>
        <v>6.7745606759128663E-3</v>
      </c>
      <c r="O2032" s="2">
        <f t="shared" ca="1" si="95"/>
        <v>2.7561620071065742</v>
      </c>
      <c r="P2032" s="3">
        <f ca="1">1-O2032/MAX(O$2:O2032)</f>
        <v>0.55597733614646483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2">
        <v>656.82014388489199</v>
      </c>
      <c r="J2033" s="32">
        <v>274.82014388489199</v>
      </c>
      <c r="K2033" s="34">
        <f ca="1">IF(ROW()&gt;计算结果!B$18+1,SUM(OFFSET(I2033,0,0,-计算结果!B$18,1))/SUM(OFFSET(J2033,0,0,-计算结果!B$18,1)),SUM(OFFSET(I2033,0,0,-ROW(),1))/SUM(OFFSET(J2033,0,0,-ROW(),1)))</f>
        <v>1.0668327434942015</v>
      </c>
      <c r="L2033" s="35" t="str">
        <f ca="1">(IF(K2033&gt;计算结果!B$19,"卖",IF(K2033&lt;计算结果!B$20,"买",'000300'!L2032)))</f>
        <v>买</v>
      </c>
      <c r="M2033" s="4" t="str">
        <f t="shared" ca="1" si="94"/>
        <v/>
      </c>
      <c r="N2033" s="3">
        <f ca="1">IF(L2032="买",E2033/E2032-1,0)-IF(M2033=1,计算结果!B$17,0)</f>
        <v>2.007962875678615E-3</v>
      </c>
      <c r="O2033" s="2">
        <f t="shared" ca="1" si="95"/>
        <v>2.7616962780962</v>
      </c>
      <c r="P2033" s="3">
        <f ca="1">1-O2033/MAX(O$2:O2033)</f>
        <v>0.55508575512148695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2">
        <v>402.85185185185179</v>
      </c>
      <c r="J2034" s="32">
        <v>551.85185185185173</v>
      </c>
      <c r="K2034" s="34">
        <f ca="1">IF(ROW()&gt;计算结果!B$18+1,SUM(OFFSET(I2034,0,0,-计算结果!B$18,1))/SUM(OFFSET(J2034,0,0,-计算结果!B$18,1)),SUM(OFFSET(I2034,0,0,-ROW(),1))/SUM(OFFSET(J2034,0,0,-ROW(),1)))</f>
        <v>1.0310655691684001</v>
      </c>
      <c r="L2034" s="35" t="str">
        <f ca="1">(IF(K2034&gt;计算结果!B$19,"卖",IF(K2034&lt;计算结果!B$20,"买",'000300'!L2033)))</f>
        <v>买</v>
      </c>
      <c r="M2034" s="4" t="str">
        <f t="shared" ca="1" si="94"/>
        <v/>
      </c>
      <c r="N2034" s="3">
        <f ca="1">IF(L2033="买",E2034/E2033-1,0)-IF(M2034=1,计算结果!B$17,0)</f>
        <v>1.2161309444136403E-3</v>
      </c>
      <c r="O2034" s="2">
        <f t="shared" ca="1" si="95"/>
        <v>2.7650548623990647</v>
      </c>
      <c r="P2034" s="3">
        <f ca="1">1-O2034/MAX(O$2:O2034)</f>
        <v>0.55454468114067978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2">
        <v>209.3424657534247</v>
      </c>
      <c r="J2035" s="32">
        <v>775.34246575342468</v>
      </c>
      <c r="K2035" s="34">
        <f ca="1">IF(ROW()&gt;计算结果!B$18+1,SUM(OFFSET(I2035,0,0,-计算结果!B$18,1))/SUM(OFFSET(J2035,0,0,-计算结果!B$18,1)),SUM(OFFSET(I2035,0,0,-ROW(),1))/SUM(OFFSET(J2035,0,0,-ROW(),1)))</f>
        <v>1.0209894764901837</v>
      </c>
      <c r="L2035" s="35" t="str">
        <f ca="1">(IF(K2035&gt;计算结果!B$19,"卖",IF(K2035&lt;计算结果!B$20,"买",'000300'!L2034)))</f>
        <v>买</v>
      </c>
      <c r="M2035" s="4" t="str">
        <f t="shared" ca="1" si="94"/>
        <v/>
      </c>
      <c r="N2035" s="3">
        <f ca="1">IF(L2034="买",E2035/E2034-1,0)-IF(M2035=1,计算结果!B$17,0)</f>
        <v>-1.3437584748837939E-2</v>
      </c>
      <c r="O2035" s="2">
        <f t="shared" ca="1" si="95"/>
        <v>2.727899203350391</v>
      </c>
      <c r="P2035" s="3">
        <f ca="1">1-O2035/MAX(O$2:O2035)</f>
        <v>0.56053052473967258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2">
        <v>801.98249452954053</v>
      </c>
      <c r="J2036" s="32">
        <v>143.98249452954053</v>
      </c>
      <c r="K2036" s="34">
        <f ca="1">IF(ROW()&gt;计算结果!B$18+1,SUM(OFFSET(I2036,0,0,-计算结果!B$18,1))/SUM(OFFSET(J2036,0,0,-计算结果!B$18,1)),SUM(OFFSET(I2036,0,0,-ROW(),1))/SUM(OFFSET(J2036,0,0,-ROW(),1)))</f>
        <v>1.0644105062927911</v>
      </c>
      <c r="L2036" s="35" t="str">
        <f ca="1">(IF(K2036&gt;计算结果!B$19,"卖",IF(K2036&lt;计算结果!B$20,"买",'000300'!L2035)))</f>
        <v>买</v>
      </c>
      <c r="M2036" s="4" t="str">
        <f t="shared" ca="1" si="94"/>
        <v/>
      </c>
      <c r="N2036" s="3">
        <f ca="1">IF(L2035="买",E2036/E2035-1,0)-IF(M2036=1,计算结果!B$17,0)</f>
        <v>5.5674932729350424E-3</v>
      </c>
      <c r="O2036" s="2">
        <f t="shared" ca="1" si="95"/>
        <v>2.7430867638142891</v>
      </c>
      <c r="P2036" s="3">
        <f ca="1">1-O2036/MAX(O$2:O2036)</f>
        <v>0.55808378139250037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2">
        <v>569.23404255319156</v>
      </c>
      <c r="J2037" s="32">
        <v>387.23404255319156</v>
      </c>
      <c r="K2037" s="34">
        <f ca="1">IF(ROW()&gt;计算结果!B$18+1,SUM(OFFSET(I2037,0,0,-计算结果!B$18,1))/SUM(OFFSET(J2037,0,0,-计算结果!B$18,1)),SUM(OFFSET(I2037,0,0,-ROW(),1))/SUM(OFFSET(J2037,0,0,-ROW(),1)))</f>
        <v>1.0756291002716676</v>
      </c>
      <c r="L2037" s="35" t="str">
        <f ca="1">(IF(K2037&gt;计算结果!B$19,"卖",IF(K2037&lt;计算结果!B$20,"买",'000300'!L2036)))</f>
        <v>买</v>
      </c>
      <c r="M2037" s="4" t="str">
        <f t="shared" ca="1" si="94"/>
        <v/>
      </c>
      <c r="N2037" s="3">
        <f ca="1">IF(L2036="买",E2037/E2036-1,0)-IF(M2037=1,计算结果!B$17,0)</f>
        <v>9.0866038048242892E-4</v>
      </c>
      <c r="O2037" s="2">
        <f t="shared" ca="1" si="95"/>
        <v>2.7455792980767928</v>
      </c>
      <c r="P2037" s="3">
        <f ca="1">1-O2037/MAX(O$2:O2037)</f>
        <v>0.55768222963315917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2">
        <v>702.35897435897436</v>
      </c>
      <c r="J2038" s="32">
        <v>274.35897435897436</v>
      </c>
      <c r="K2038" s="34">
        <f ca="1">IF(ROW()&gt;计算结果!B$18+1,SUM(OFFSET(I2038,0,0,-计算结果!B$18,1))/SUM(OFFSET(J2038,0,0,-计算结果!B$18,1)),SUM(OFFSET(I2038,0,0,-ROW(),1))/SUM(OFFSET(J2038,0,0,-ROW(),1)))</f>
        <v>1.1297398060801385</v>
      </c>
      <c r="L2038" s="35" t="str">
        <f ca="1">(IF(K2038&gt;计算结果!B$19,"卖",IF(K2038&lt;计算结果!B$20,"买",'000300'!L2037)))</f>
        <v>买</v>
      </c>
      <c r="M2038" s="4" t="str">
        <f t="shared" ca="1" si="94"/>
        <v/>
      </c>
      <c r="N2038" s="3">
        <f ca="1">IF(L2037="买",E2038/E2037-1,0)-IF(M2038=1,计算结果!B$17,0)</f>
        <v>1.7221946537723243E-2</v>
      </c>
      <c r="O2038" s="2">
        <f t="shared" ca="1" si="95"/>
        <v>2.792863517963351</v>
      </c>
      <c r="P2038" s="3">
        <f ca="1">1-O2038/MAX(O$2:O2038)</f>
        <v>0.55006465663921644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2">
        <v>528.23076923076917</v>
      </c>
      <c r="J2039" s="32">
        <v>419.23076923076917</v>
      </c>
      <c r="K2039" s="34">
        <f ca="1">IF(ROW()&gt;计算结果!B$18+1,SUM(OFFSET(I2039,0,0,-计算结果!B$18,1))/SUM(OFFSET(J2039,0,0,-计算结果!B$18,1)),SUM(OFFSET(I2039,0,0,-ROW(),1))/SUM(OFFSET(J2039,0,0,-ROW(),1)))</f>
        <v>1.1575419220901011</v>
      </c>
      <c r="L2039" s="35" t="str">
        <f ca="1">(IF(K2039&gt;计算结果!B$19,"卖",IF(K2039&lt;计算结果!B$20,"买",'000300'!L2038)))</f>
        <v>买</v>
      </c>
      <c r="M2039" s="4" t="str">
        <f t="shared" ca="1" si="94"/>
        <v/>
      </c>
      <c r="N2039" s="3">
        <f ca="1">IF(L2038="买",E2039/E2038-1,0)-IF(M2039=1,计算结果!B$17,0)</f>
        <v>-6.8069400535486491E-4</v>
      </c>
      <c r="O2039" s="2">
        <f t="shared" ca="1" si="95"/>
        <v>2.7909624325088989</v>
      </c>
      <c r="P2039" s="3">
        <f ca="1">1-O2039/MAX(O$2:O2039)</f>
        <v>0.55037092493023942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2">
        <v>368.73684210526318</v>
      </c>
      <c r="J2040" s="32">
        <v>594.73684210526312</v>
      </c>
      <c r="K2040" s="34">
        <f ca="1">IF(ROW()&gt;计算结果!B$18+1,SUM(OFFSET(I2040,0,0,-计算结果!B$18,1))/SUM(OFFSET(J2040,0,0,-计算结果!B$18,1)),SUM(OFFSET(I2040,0,0,-ROW(),1))/SUM(OFFSET(J2040,0,0,-ROW(),1)))</f>
        <v>1.1401231837197543</v>
      </c>
      <c r="L2040" s="35" t="str">
        <f ca="1">(IF(K2040&gt;计算结果!B$19,"卖",IF(K2040&lt;计算结果!B$20,"买",'000300'!L2039)))</f>
        <v>买</v>
      </c>
      <c r="M2040" s="4" t="str">
        <f t="shared" ca="1" si="94"/>
        <v/>
      </c>
      <c r="N2040" s="3">
        <f ca="1">IF(L2039="买",E2040/E2039-1,0)-IF(M2040=1,计算结果!B$17,0)</f>
        <v>-3.1181884233469903E-3</v>
      </c>
      <c r="O2040" s="2">
        <f t="shared" ca="1" si="95"/>
        <v>2.7822596857618533</v>
      </c>
      <c r="P2040" s="3">
        <f ca="1">1-O2040/MAX(O$2:O2040)</f>
        <v>0.5517729531069222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2">
        <v>236.2352941176471</v>
      </c>
      <c r="J2041" s="32">
        <v>738.23529411764707</v>
      </c>
      <c r="K2041" s="34">
        <f ca="1">IF(ROW()&gt;计算结果!B$18+1,SUM(OFFSET(I2041,0,0,-计算结果!B$18,1))/SUM(OFFSET(J2041,0,0,-计算结果!B$18,1)),SUM(OFFSET(I2041,0,0,-ROW(),1))/SUM(OFFSET(J2041,0,0,-ROW(),1)))</f>
        <v>1.1281817074754641</v>
      </c>
      <c r="L2041" s="35" t="str">
        <f ca="1">(IF(K2041&gt;计算结果!B$19,"卖",IF(K2041&lt;计算结果!B$20,"买",'000300'!L2040)))</f>
        <v>买</v>
      </c>
      <c r="M2041" s="4" t="str">
        <f t="shared" ca="1" si="94"/>
        <v/>
      </c>
      <c r="N2041" s="3">
        <f ca="1">IF(L2040="买",E2041/E2040-1,0)-IF(M2041=1,计算结果!B$17,0)</f>
        <v>-1.0587172401226974E-2</v>
      </c>
      <c r="O2041" s="2">
        <f t="shared" ca="1" si="95"/>
        <v>2.752803422803709</v>
      </c>
      <c r="P2041" s="3">
        <f ca="1">1-O2041/MAX(O$2:O2041)</f>
        <v>0.55651841012727199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2">
        <v>409.84615384615387</v>
      </c>
      <c r="J2042" s="32">
        <v>553.84615384615381</v>
      </c>
      <c r="K2042" s="34">
        <f ca="1">IF(ROW()&gt;计算结果!B$18+1,SUM(OFFSET(I2042,0,0,-计算结果!B$18,1))/SUM(OFFSET(J2042,0,0,-计算结果!B$18,1)),SUM(OFFSET(I2042,0,0,-ROW(),1))/SUM(OFFSET(J2042,0,0,-ROW(),1)))</f>
        <v>1.151514500520493</v>
      </c>
      <c r="L2042" s="35" t="str">
        <f ca="1">(IF(K2042&gt;计算结果!B$19,"卖",IF(K2042&lt;计算结果!B$20,"买",'000300'!L2041)))</f>
        <v>买</v>
      </c>
      <c r="M2042" s="4" t="str">
        <f t="shared" ca="1" si="94"/>
        <v/>
      </c>
      <c r="N2042" s="3">
        <f ca="1">IF(L2041="买",E2042/E2041-1,0)-IF(M2042=1,计算结果!B$17,0)</f>
        <v>-1.4617695468513991E-3</v>
      </c>
      <c r="O2042" s="2">
        <f t="shared" ca="1" si="95"/>
        <v>2.7487794585917862</v>
      </c>
      <c r="P2042" s="3">
        <f ca="1">1-O2042/MAX(O$2:O2042)</f>
        <v>0.55716667800993724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2">
        <v>131.64705882352939</v>
      </c>
      <c r="J2043" s="32">
        <v>877.64705882352939</v>
      </c>
      <c r="K2043" s="34">
        <f ca="1">IF(ROW()&gt;计算结果!B$18+1,SUM(OFFSET(I2043,0,0,-计算结果!B$18,1))/SUM(OFFSET(J2043,0,0,-计算结果!B$18,1)),SUM(OFFSET(I2043,0,0,-ROW(),1))/SUM(OFFSET(J2043,0,0,-ROW(),1)))</f>
        <v>1.096985643651442</v>
      </c>
      <c r="L2043" s="35" t="str">
        <f ca="1">(IF(K2043&gt;计算结果!B$19,"卖",IF(K2043&lt;计算结果!B$20,"买",'000300'!L2042)))</f>
        <v>买</v>
      </c>
      <c r="M2043" s="4" t="str">
        <f t="shared" ca="1" si="94"/>
        <v/>
      </c>
      <c r="N2043" s="3">
        <f ca="1">IF(L2042="买",E2043/E2042-1,0)-IF(M2043=1,计算结果!B$17,0)</f>
        <v>-1.4197232020041306E-2</v>
      </c>
      <c r="O2043" s="2">
        <f t="shared" ca="1" si="95"/>
        <v>2.7097543988462349</v>
      </c>
      <c r="P2043" s="3">
        <f ca="1">1-O2043/MAX(O$2:O2043)</f>
        <v>0.56345368542843588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2">
        <v>524.33333333333337</v>
      </c>
      <c r="J2044" s="32">
        <v>433.33333333333337</v>
      </c>
      <c r="K2044" s="34">
        <f ca="1">IF(ROW()&gt;计算结果!B$18+1,SUM(OFFSET(I2044,0,0,-计算结果!B$18,1))/SUM(OFFSET(J2044,0,0,-计算结果!B$18,1)),SUM(OFFSET(I2044,0,0,-ROW(),1))/SUM(OFFSET(J2044,0,0,-ROW(),1)))</f>
        <v>1.0581625229594334</v>
      </c>
      <c r="L2044" s="35" t="str">
        <f ca="1">(IF(K2044&gt;计算结果!B$19,"卖",IF(K2044&lt;计算结果!B$20,"买",'000300'!L2043)))</f>
        <v>买</v>
      </c>
      <c r="M2044" s="4" t="str">
        <f t="shared" ca="1" si="94"/>
        <v/>
      </c>
      <c r="N2044" s="3">
        <f ca="1">IF(L2043="买",E2044/E2043-1,0)-IF(M2044=1,计算结果!B$17,0)</f>
        <v>-1.9994777192702262E-3</v>
      </c>
      <c r="O2044" s="2">
        <f t="shared" ca="1" si="95"/>
        <v>2.7043363053010472</v>
      </c>
      <c r="P2044" s="3">
        <f ca="1">1-O2044/MAX(O$2:O2044)</f>
        <v>0.56432655005785126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2">
        <v>130.94117647058823</v>
      </c>
      <c r="J2045" s="32">
        <v>872.94117647058829</v>
      </c>
      <c r="K2045" s="34">
        <f ca="1">IF(ROW()&gt;计算结果!B$18+1,SUM(OFFSET(I2045,0,0,-计算结果!B$18,1))/SUM(OFFSET(J2045,0,0,-计算结果!B$18,1)),SUM(OFFSET(I2045,0,0,-ROW(),1))/SUM(OFFSET(J2045,0,0,-ROW(),1)))</f>
        <v>1.0117611204754391</v>
      </c>
      <c r="L2045" s="35" t="str">
        <f ca="1">(IF(K2045&gt;计算结果!B$19,"卖",IF(K2045&lt;计算结果!B$20,"买",'000300'!L2044)))</f>
        <v>买</v>
      </c>
      <c r="M2045" s="4" t="str">
        <f t="shared" ca="1" si="94"/>
        <v/>
      </c>
      <c r="N2045" s="3">
        <f ca="1">IF(L2044="买",E2045/E2044-1,0)-IF(M2045=1,计算结果!B$17,0)</f>
        <v>-1.2770743671256746E-2</v>
      </c>
      <c r="O2045" s="2">
        <f t="shared" ca="1" si="95"/>
        <v>2.669799919545174</v>
      </c>
      <c r="P2045" s="3">
        <f ca="1">1-O2045/MAX(O$2:O2045)</f>
        <v>0.56989042401143453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2">
        <v>128.29411764705881</v>
      </c>
      <c r="J2046" s="32">
        <v>855.29411764705878</v>
      </c>
      <c r="K2046" s="34">
        <f ca="1">IF(ROW()&gt;计算结果!B$18+1,SUM(OFFSET(I2046,0,0,-计算结果!B$18,1))/SUM(OFFSET(J2046,0,0,-计算结果!B$18,1)),SUM(OFFSET(I2046,0,0,-ROW(),1))/SUM(OFFSET(J2046,0,0,-ROW(),1)))</f>
        <v>0.97969436188659453</v>
      </c>
      <c r="L2046" s="35" t="str">
        <f ca="1">(IF(K2046&gt;计算结果!B$19,"卖",IF(K2046&lt;计算结果!B$20,"买",'000300'!L2045)))</f>
        <v>买</v>
      </c>
      <c r="M2046" s="4" t="str">
        <f t="shared" ca="1" si="94"/>
        <v/>
      </c>
      <c r="N2046" s="3">
        <f ca="1">IF(L2045="买",E2046/E2045-1,0)-IF(M2046=1,计算结果!B$17,0)</f>
        <v>-1.7279574656623997E-2</v>
      </c>
      <c r="O2046" s="2">
        <f t="shared" ca="1" si="95"/>
        <v>2.6236669125171446</v>
      </c>
      <c r="P2046" s="3">
        <f ca="1">1-O2046/MAX(O$2:O2046)</f>
        <v>0.57732253454025784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2">
        <v>73.826086956521735</v>
      </c>
      <c r="J2047" s="32">
        <v>922.82608695652175</v>
      </c>
      <c r="K2047" s="34">
        <f ca="1">IF(ROW()&gt;计算结果!B$18+1,SUM(OFFSET(I2047,0,0,-计算结果!B$18,1))/SUM(OFFSET(J2047,0,0,-计算结果!B$18,1)),SUM(OFFSET(I2047,0,0,-ROW(),1))/SUM(OFFSET(J2047,0,0,-ROW(),1)))</f>
        <v>0.94967150717846671</v>
      </c>
      <c r="L2047" s="35" t="str">
        <f ca="1">(IF(K2047&gt;计算结果!B$19,"卖",IF(K2047&lt;计算结果!B$20,"买",'000300'!L2046)))</f>
        <v>买</v>
      </c>
      <c r="M2047" s="4" t="str">
        <f t="shared" ca="1" si="94"/>
        <v/>
      </c>
      <c r="N2047" s="3">
        <f ca="1">IF(L2046="买",E2047/E2046-1,0)-IF(M2047=1,计算结果!B$17,0)</f>
        <v>-3.3902808192708966E-2</v>
      </c>
      <c r="O2047" s="2">
        <f t="shared" ca="1" si="95"/>
        <v>2.5347172364205188</v>
      </c>
      <c r="P2047" s="3">
        <f ca="1">1-O2047/MAX(O$2:O2047)</f>
        <v>0.59165248757911981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2">
        <v>850.02347417840372</v>
      </c>
      <c r="J2048" s="32">
        <v>115.02347417840372</v>
      </c>
      <c r="K2048" s="34">
        <f ca="1">IF(ROW()&gt;计算结果!B$18+1,SUM(OFFSET(I2048,0,0,-计算结果!B$18,1))/SUM(OFFSET(J2048,0,0,-计算结果!B$18,1)),SUM(OFFSET(I2048,0,0,-ROW(),1))/SUM(OFFSET(J2048,0,0,-ROW(),1)))</f>
        <v>0.99896890776297576</v>
      </c>
      <c r="L2048" s="35" t="str">
        <f ca="1">(IF(K2048&gt;计算结果!B$19,"卖",IF(K2048&lt;计算结果!B$20,"买",'000300'!L2047)))</f>
        <v>买</v>
      </c>
      <c r="M2048" s="4" t="str">
        <f t="shared" ca="1" si="94"/>
        <v/>
      </c>
      <c r="N2048" s="3">
        <f ca="1">IF(L2047="买",E2048/E2047-1,0)-IF(M2048=1,计算结果!B$17,0)</f>
        <v>7.012675316882877E-3</v>
      </c>
      <c r="O2048" s="2">
        <f t="shared" ca="1" si="95"/>
        <v>2.5524923854196424</v>
      </c>
      <c r="P2048" s="3">
        <f ca="1">1-O2048/MAX(O$2:O2048)</f>
        <v>0.58878887905805544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2">
        <v>417.57142857142861</v>
      </c>
      <c r="J2049" s="32">
        <v>528.57142857142867</v>
      </c>
      <c r="K2049" s="34">
        <f ca="1">IF(ROW()&gt;计算结果!B$18+1,SUM(OFFSET(I2049,0,0,-计算结果!B$18,1))/SUM(OFFSET(J2049,0,0,-计算结果!B$18,1)),SUM(OFFSET(I2049,0,0,-ROW(),1))/SUM(OFFSET(J2049,0,0,-ROW(),1)))</f>
        <v>0.99067431350856727</v>
      </c>
      <c r="L2049" s="35" t="str">
        <f ca="1">(IF(K2049&gt;计算结果!B$19,"卖",IF(K2049&lt;计算结果!B$20,"买",'000300'!L2048)))</f>
        <v>买</v>
      </c>
      <c r="M2049" s="4" t="str">
        <f t="shared" ca="1" si="94"/>
        <v/>
      </c>
      <c r="N2049" s="3">
        <f ca="1">IF(L2048="买",E2049/E2048-1,0)-IF(M2049=1,计算结果!B$17,0)</f>
        <v>-5.3501160640027079E-3</v>
      </c>
      <c r="O2049" s="2">
        <f t="shared" ca="1" si="95"/>
        <v>2.5388362549051644</v>
      </c>
      <c r="P2049" s="3">
        <f ca="1">1-O2049/MAX(O$2:O2049)</f>
        <v>0.59098890628190348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2">
        <v>583.25373134328356</v>
      </c>
      <c r="J2050" s="32">
        <v>349.25373134328356</v>
      </c>
      <c r="K2050" s="34">
        <f ca="1">IF(ROW()&gt;计算结果!B$18+1,SUM(OFFSET(I2050,0,0,-计算结果!B$18,1))/SUM(OFFSET(J2050,0,0,-计算结果!B$18,1)),SUM(OFFSET(I2050,0,0,-ROW(),1))/SUM(OFFSET(J2050,0,0,-ROW(),1)))</f>
        <v>1.0360588368652097</v>
      </c>
      <c r="L2050" s="35" t="str">
        <f ca="1">(IF(K2050&gt;计算结果!B$19,"卖",IF(K2050&lt;计算结果!B$20,"买",'000300'!L2049)))</f>
        <v>买</v>
      </c>
      <c r="M2050" s="4" t="str">
        <f t="shared" ca="1" si="94"/>
        <v/>
      </c>
      <c r="N2050" s="3">
        <f ca="1">IF(L2049="买",E2050/E2049-1,0)-IF(M2050=1,计算结果!B$17,0)</f>
        <v>6.2025758785941854E-3</v>
      </c>
      <c r="O2050" s="2">
        <f t="shared" ca="1" si="95"/>
        <v>2.5545835794195395</v>
      </c>
      <c r="P2050" s="3">
        <f ca="1">1-O2050/MAX(O$2:O2050)</f>
        <v>0.58845198393793019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2">
        <v>291.82758620689651</v>
      </c>
      <c r="J2051" s="32">
        <v>694.82758620689651</v>
      </c>
      <c r="K2051" s="34">
        <f ca="1">IF(ROW()&gt;计算结果!B$18+1,SUM(OFFSET(I2051,0,0,-计算结果!B$18,1))/SUM(OFFSET(J2051,0,0,-计算结果!B$18,1)),SUM(OFFSET(I2051,0,0,-ROW(),1))/SUM(OFFSET(J2051,0,0,-ROW(),1)))</f>
        <v>1.0175488973468301</v>
      </c>
      <c r="L2051" s="35" t="str">
        <f ca="1">(IF(K2051&gt;计算结果!B$19,"卖",IF(K2051&lt;计算结果!B$20,"买",'000300'!L2050)))</f>
        <v>买</v>
      </c>
      <c r="M2051" s="4" t="str">
        <f t="shared" ca="1" si="94"/>
        <v/>
      </c>
      <c r="N2051" s="3">
        <f ca="1">IF(L2050="买",E2051/E2050-1,0)-IF(M2051=1,计算结果!B$17,0)</f>
        <v>-7.4335917312661204E-3</v>
      </c>
      <c r="O2051" s="2">
        <f t="shared" ca="1" si="95"/>
        <v>2.5355938480467382</v>
      </c>
      <c r="P2051" s="3">
        <f ca="1">1-O2051/MAX(O$2:O2051)</f>
        <v>0.59151126386714825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2">
        <v>56.936170212765958</v>
      </c>
      <c r="J2052" s="32">
        <v>948.936170212766</v>
      </c>
      <c r="K2052" s="34">
        <f ca="1">IF(ROW()&gt;计算结果!B$18+1,SUM(OFFSET(I2052,0,0,-计算结果!B$18,1))/SUM(OFFSET(J2052,0,0,-计算结果!B$18,1)),SUM(OFFSET(I2052,0,0,-ROW(),1))/SUM(OFFSET(J2052,0,0,-ROW(),1)))</f>
        <v>0.96902524059707296</v>
      </c>
      <c r="L2052" s="35" t="str">
        <f ca="1">(IF(K2052&gt;计算结果!B$19,"卖",IF(K2052&lt;计算结果!B$20,"买",'000300'!L2051)))</f>
        <v>买</v>
      </c>
      <c r="M2052" s="4" t="str">
        <f t="shared" ref="M2052:M2115" ca="1" si="97">IF(L2051&lt;&gt;L2052,1,"")</f>
        <v/>
      </c>
      <c r="N2052" s="3">
        <f ca="1">IF(L2051="买",E2052/E2051-1,0)-IF(M2052=1,计算结果!B$17,0)</f>
        <v>-3.303106919863219E-2</v>
      </c>
      <c r="O2052" s="2">
        <f t="shared" ref="O2052:O2115" ca="1" si="98">IFERROR(O2051*(1+N2052),O2051)</f>
        <v>2.4518404721922802</v>
      </c>
      <c r="P2052" s="3">
        <f ca="1">1-O2052/MAX(O$2:O2052)</f>
        <v>0.60500408357721425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2">
        <v>287.48275862068959</v>
      </c>
      <c r="J2053" s="32">
        <v>684.48275862068954</v>
      </c>
      <c r="K2053" s="34">
        <f ca="1">IF(ROW()&gt;计算结果!B$18+1,SUM(OFFSET(I2053,0,0,-计算结果!B$18,1))/SUM(OFFSET(J2053,0,0,-计算结果!B$18,1)),SUM(OFFSET(I2053,0,0,-ROW(),1))/SUM(OFFSET(J2053,0,0,-ROW(),1)))</f>
        <v>0.9626976872287486</v>
      </c>
      <c r="L2053" s="35" t="str">
        <f ca="1">(IF(K2053&gt;计算结果!B$19,"卖",IF(K2053&lt;计算结果!B$20,"买",'000300'!L2052)))</f>
        <v>买</v>
      </c>
      <c r="M2053" s="4" t="str">
        <f t="shared" ca="1" si="97"/>
        <v/>
      </c>
      <c r="N2053" s="3">
        <f ca="1">IF(L2052="买",E2053/E2052-1,0)-IF(M2053=1,计算结果!B$17,0)</f>
        <v>-1.7575070967963402E-3</v>
      </c>
      <c r="O2053" s="2">
        <f t="shared" ca="1" si="98"/>
        <v>2.4475313451621896</v>
      </c>
      <c r="P2053" s="3">
        <f ca="1">1-O2053/MAX(O$2:O2053)</f>
        <v>0.60569829170353284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2">
        <v>19.571428571428573</v>
      </c>
      <c r="J2054" s="32">
        <v>978.57142857142856</v>
      </c>
      <c r="K2054" s="34">
        <f ca="1">IF(ROW()&gt;计算结果!B$18+1,SUM(OFFSET(I2054,0,0,-计算结果!B$18,1))/SUM(OFFSET(J2054,0,0,-计算结果!B$18,1)),SUM(OFFSET(I2054,0,0,-ROW(),1))/SUM(OFFSET(J2054,0,0,-ROW(),1)))</f>
        <v>0.94001209936490182</v>
      </c>
      <c r="L2054" s="35" t="str">
        <f ca="1">(IF(K2054&gt;计算结果!B$19,"卖",IF(K2054&lt;计算结果!B$20,"买",'000300'!L2053)))</f>
        <v>买</v>
      </c>
      <c r="M2054" s="4" t="str">
        <f t="shared" ca="1" si="97"/>
        <v/>
      </c>
      <c r="N2054" s="3">
        <f ca="1">IF(L2053="买",E2054/E2053-1,0)-IF(M2054=1,计算结果!B$17,0)</f>
        <v>-6.3079585223031032E-2</v>
      </c>
      <c r="O2054" s="2">
        <f t="shared" ca="1" si="98"/>
        <v>2.2931420830889917</v>
      </c>
      <c r="P2054" s="3">
        <f ca="1">1-O2054/MAX(O$2:O2054)</f>
        <v>0.63057067991560656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2">
        <v>319.94117647058823</v>
      </c>
      <c r="J2055" s="32">
        <v>652.94117647058829</v>
      </c>
      <c r="K2055" s="34">
        <f ca="1">IF(ROW()&gt;计算结果!B$18+1,SUM(OFFSET(I2055,0,0,-计算结果!B$18,1))/SUM(OFFSET(J2055,0,0,-计算结果!B$18,1)),SUM(OFFSET(I2055,0,0,-ROW(),1))/SUM(OFFSET(J2055,0,0,-ROW(),1)))</f>
        <v>0.936085287855149</v>
      </c>
      <c r="L2055" s="35" t="str">
        <f ca="1">(IF(K2055&gt;计算结果!B$19,"卖",IF(K2055&lt;计算结果!B$20,"买",'000300'!L2054)))</f>
        <v>买</v>
      </c>
      <c r="M2055" s="4" t="str">
        <f t="shared" ca="1" si="97"/>
        <v/>
      </c>
      <c r="N2055" s="3">
        <f ca="1">IF(L2054="买",E2055/E2054-1,0)-IF(M2055=1,计算结果!B$17,0)</f>
        <v>-2.6667157944187947E-3</v>
      </c>
      <c r="O2055" s="2">
        <f t="shared" ca="1" si="98"/>
        <v>2.2870269248771717</v>
      </c>
      <c r="P2055" s="3">
        <f ca="1">1-O2055/MAX(O$2:O2055)</f>
        <v>0.63155584291839695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2">
        <v>631.22222222222229</v>
      </c>
      <c r="J2056" s="32">
        <v>332.22222222222229</v>
      </c>
      <c r="K2056" s="34">
        <f ca="1">IF(ROW()&gt;计算结果!B$18+1,SUM(OFFSET(I2056,0,0,-计算结果!B$18,1))/SUM(OFFSET(J2056,0,0,-计算结果!B$18,1)),SUM(OFFSET(I2056,0,0,-ROW(),1))/SUM(OFFSET(J2056,0,0,-ROW(),1)))</f>
        <v>0.92551217426002819</v>
      </c>
      <c r="L2056" s="35" t="str">
        <f ca="1">(IF(K2056&gt;计算结果!B$19,"卖",IF(K2056&lt;计算结果!B$20,"买",'000300'!L2055)))</f>
        <v>买</v>
      </c>
      <c r="M2056" s="4" t="str">
        <f t="shared" ca="1" si="97"/>
        <v/>
      </c>
      <c r="N2056" s="3">
        <f ca="1">IF(L2055="买",E2056/E2055-1,0)-IF(M2056=1,计算结果!B$17,0)</f>
        <v>1.3299960284840484E-3</v>
      </c>
      <c r="O2056" s="2">
        <f t="shared" ca="1" si="98"/>
        <v>2.2900686616042947</v>
      </c>
      <c r="P2056" s="3">
        <f ca="1">1-O2056/MAX(O$2:O2056)</f>
        <v>0.63106581365276027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2">
        <v>237.1764705882353</v>
      </c>
      <c r="J2057" s="32">
        <v>741.17647058823536</v>
      </c>
      <c r="K2057" s="34">
        <f ca="1">IF(ROW()&gt;计算结果!B$18+1,SUM(OFFSET(I2057,0,0,-计算结果!B$18,1))/SUM(OFFSET(J2057,0,0,-计算结果!B$18,1)),SUM(OFFSET(I2057,0,0,-ROW(),1))/SUM(OFFSET(J2057,0,0,-ROW(),1)))</f>
        <v>0.91314399765363785</v>
      </c>
      <c r="L2057" s="35" t="str">
        <f ca="1">(IF(K2057&gt;计算结果!B$19,"卖",IF(K2057&lt;计算结果!B$20,"买",'000300'!L2056)))</f>
        <v>买</v>
      </c>
      <c r="M2057" s="4" t="str">
        <f t="shared" ca="1" si="97"/>
        <v/>
      </c>
      <c r="N2057" s="3">
        <f ca="1">IF(L2056="买",E2057/E2056-1,0)-IF(M2057=1,计算结果!B$17,0)</f>
        <v>-3.4866024074161617E-3</v>
      </c>
      <c r="O2057" s="2">
        <f t="shared" ca="1" si="98"/>
        <v>2.2820841026955967</v>
      </c>
      <c r="P2057" s="3">
        <f ca="1">1-O2057/MAX(O$2:O2057)</f>
        <v>0.63235214047505672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2">
        <v>574.71428571428578</v>
      </c>
      <c r="J2058" s="32">
        <v>385.71428571428578</v>
      </c>
      <c r="K2058" s="34">
        <f ca="1">IF(ROW()&gt;计算结果!B$18+1,SUM(OFFSET(I2058,0,0,-计算结果!B$18,1))/SUM(OFFSET(J2058,0,0,-计算结果!B$18,1)),SUM(OFFSET(I2058,0,0,-ROW(),1))/SUM(OFFSET(J2058,0,0,-ROW(),1)))</f>
        <v>0.93375324387913827</v>
      </c>
      <c r="L2058" s="35" t="str">
        <f ca="1">(IF(K2058&gt;计算结果!B$19,"卖",IF(K2058&lt;计算结果!B$20,"买",'000300'!L2057)))</f>
        <v>买</v>
      </c>
      <c r="M2058" s="4" t="str">
        <f t="shared" ca="1" si="97"/>
        <v/>
      </c>
      <c r="N2058" s="3">
        <f ca="1">IF(L2057="买",E2058/E2057-1,0)-IF(M2058=1,计算结果!B$17,0)</f>
        <v>1.8465895943056587E-2</v>
      </c>
      <c r="O2058" s="2">
        <f t="shared" ca="1" si="98"/>
        <v>2.3242248302692774</v>
      </c>
      <c r="P2058" s="3">
        <f ca="1">1-O2058/MAX(O$2:O2058)</f>
        <v>0.62556319335738164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2">
        <v>790.01129943502815</v>
      </c>
      <c r="J2059" s="32">
        <v>174.01129943502815</v>
      </c>
      <c r="K2059" s="34">
        <f ca="1">IF(ROW()&gt;计算结果!B$18+1,SUM(OFFSET(I2059,0,0,-计算结果!B$18,1))/SUM(OFFSET(J2059,0,0,-计算结果!B$18,1)),SUM(OFFSET(I2059,0,0,-ROW(),1))/SUM(OFFSET(J2059,0,0,-ROW(),1)))</f>
        <v>0.97923821700731173</v>
      </c>
      <c r="L2059" s="35" t="str">
        <f ca="1">(IF(K2059&gt;计算结果!B$19,"卖",IF(K2059&lt;计算结果!B$20,"买",'000300'!L2058)))</f>
        <v>买</v>
      </c>
      <c r="M2059" s="4" t="str">
        <f t="shared" ca="1" si="97"/>
        <v/>
      </c>
      <c r="N2059" s="3">
        <f ca="1">IF(L2058="买",E2059/E2058-1,0)-IF(M2059=1,计算结果!B$17,0)</f>
        <v>5.7619601570453316E-3</v>
      </c>
      <c r="O2059" s="2">
        <f t="shared" ca="1" si="98"/>
        <v>2.3376169211373043</v>
      </c>
      <c r="P2059" s="3">
        <f ca="1">1-O2059/MAX(O$2:O2059)</f>
        <v>0.62340570339617551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2">
        <v>695.62025316455686</v>
      </c>
      <c r="J2060" s="32">
        <v>269.62025316455686</v>
      </c>
      <c r="K2060" s="34">
        <f ca="1">IF(ROW()&gt;计算结果!B$18+1,SUM(OFFSET(I2060,0,0,-计算结果!B$18,1))/SUM(OFFSET(J2060,0,0,-计算结果!B$18,1)),SUM(OFFSET(I2060,0,0,-ROW(),1))/SUM(OFFSET(J2060,0,0,-ROW(),1)))</f>
        <v>1.0204496904321776</v>
      </c>
      <c r="L2060" s="35" t="str">
        <f ca="1">(IF(K2060&gt;计算结果!B$19,"卖",IF(K2060&lt;计算结果!B$20,"买",'000300'!L2059)))</f>
        <v>买</v>
      </c>
      <c r="M2060" s="4" t="str">
        <f t="shared" ca="1" si="97"/>
        <v/>
      </c>
      <c r="N2060" s="3">
        <f ca="1">IF(L2059="买",E2060/E2059-1,0)-IF(M2060=1,计算结果!B$17,0)</f>
        <v>3.912674172735997E-3</v>
      </c>
      <c r="O2060" s="2">
        <f t="shared" ca="1" si="98"/>
        <v>2.3467632544903889</v>
      </c>
      <c r="P2060" s="3">
        <f ca="1">1-O2060/MAX(O$2:O2060)</f>
        <v>0.62193221261825404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2">
        <v>268.98412698412699</v>
      </c>
      <c r="J2061" s="32">
        <v>726.98412698412699</v>
      </c>
      <c r="K2061" s="34">
        <f ca="1">IF(ROW()&gt;计算结果!B$18+1,SUM(OFFSET(I2061,0,0,-计算结果!B$18,1))/SUM(OFFSET(J2061,0,0,-计算结果!B$18,1)),SUM(OFFSET(I2061,0,0,-ROW(),1))/SUM(OFFSET(J2061,0,0,-ROW(),1)))</f>
        <v>0.97879875488483847</v>
      </c>
      <c r="L2061" s="35" t="str">
        <f ca="1">(IF(K2061&gt;计算结果!B$19,"卖",IF(K2061&lt;计算结果!B$20,"买",'000300'!L2060)))</f>
        <v>买</v>
      </c>
      <c r="M2061" s="4" t="str">
        <f t="shared" ca="1" si="97"/>
        <v/>
      </c>
      <c r="N2061" s="3">
        <f ca="1">IF(L2060="买",E2061/E2060-1,0)-IF(M2061=1,计算结果!B$17,0)</f>
        <v>-8.168390354548638E-3</v>
      </c>
      <c r="O2061" s="2">
        <f t="shared" ca="1" si="98"/>
        <v>2.3275939761580005</v>
      </c>
      <c r="P2061" s="3">
        <f ca="1">1-O2061/MAX(O$2:O2061)</f>
        <v>0.62502041788606877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2">
        <v>752.04347826086951</v>
      </c>
      <c r="J2062" s="32">
        <v>213.04347826086951</v>
      </c>
      <c r="K2062" s="34">
        <f ca="1">IF(ROW()&gt;计算结果!B$18+1,SUM(OFFSET(I2062,0,0,-计算结果!B$18,1))/SUM(OFFSET(J2062,0,0,-计算结果!B$18,1)),SUM(OFFSET(I2062,0,0,-ROW(),1))/SUM(OFFSET(J2062,0,0,-ROW(),1)))</f>
        <v>0.99531575019025709</v>
      </c>
      <c r="L2062" s="35" t="str">
        <f ca="1">(IF(K2062&gt;计算结果!B$19,"卖",IF(K2062&lt;计算结果!B$20,"买",'000300'!L2061)))</f>
        <v>买</v>
      </c>
      <c r="M2062" s="4" t="str">
        <f t="shared" ca="1" si="97"/>
        <v/>
      </c>
      <c r="N2062" s="3">
        <f ca="1">IF(L2061="买",E2062/E2061-1,0)-IF(M2062=1,计算结果!B$17,0)</f>
        <v>8.2356624603532325E-3</v>
      </c>
      <c r="O2062" s="2">
        <f t="shared" ca="1" si="98"/>
        <v>2.3467632544903894</v>
      </c>
      <c r="P2062" s="3">
        <f ca="1">1-O2062/MAX(O$2:O2062)</f>
        <v>0.62193221261825404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2">
        <v>448.38461538461536</v>
      </c>
      <c r="J2063" s="32">
        <v>515.38461538461536</v>
      </c>
      <c r="K2063" s="34">
        <f ca="1">IF(ROW()&gt;计算结果!B$18+1,SUM(OFFSET(I2063,0,0,-计算结果!B$18,1))/SUM(OFFSET(J2063,0,0,-计算结果!B$18,1)),SUM(OFFSET(I2063,0,0,-ROW(),1))/SUM(OFFSET(J2063,0,0,-ROW(),1)))</f>
        <v>0.99318338397910566</v>
      </c>
      <c r="L2063" s="35" t="str">
        <f ca="1">(IF(K2063&gt;计算结果!B$19,"卖",IF(K2063&lt;计算结果!B$20,"买",'000300'!L2062)))</f>
        <v>买</v>
      </c>
      <c r="M2063" s="4" t="str">
        <f t="shared" ca="1" si="97"/>
        <v/>
      </c>
      <c r="N2063" s="3">
        <f ca="1">IF(L2062="买",E2063/E2062-1,0)-IF(M2063=1,计算结果!B$17,0)</f>
        <v>2.1917388995400522E-3</v>
      </c>
      <c r="O2063" s="2">
        <f t="shared" ca="1" si="98"/>
        <v>2.3519067468032673</v>
      </c>
      <c r="P2063" s="3">
        <f ca="1">1-O2063/MAX(O$2:O2063)</f>
        <v>0.6211035867419864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2">
        <v>75.043478260869563</v>
      </c>
      <c r="J2064" s="32">
        <v>938.04347826086951</v>
      </c>
      <c r="K2064" s="34">
        <f ca="1">IF(ROW()&gt;计算结果!B$18+1,SUM(OFFSET(I2064,0,0,-计算结果!B$18,1))/SUM(OFFSET(J2064,0,0,-计算结果!B$18,1)),SUM(OFFSET(I2064,0,0,-ROW(),1))/SUM(OFFSET(J2064,0,0,-ROW(),1)))</f>
        <v>0.92151912881399223</v>
      </c>
      <c r="L2064" s="35" t="str">
        <f ca="1">(IF(K2064&gt;计算结果!B$19,"卖",IF(K2064&lt;计算结果!B$20,"买",'000300'!L2063)))</f>
        <v>买</v>
      </c>
      <c r="M2064" s="4" t="str">
        <f t="shared" ca="1" si="97"/>
        <v/>
      </c>
      <c r="N2064" s="3">
        <f ca="1">IF(L2063="买",E2064/E2063-1,0)-IF(M2064=1,计算结果!B$17,0)</f>
        <v>-2.8394368727125752E-2</v>
      </c>
      <c r="O2064" s="2">
        <f t="shared" ca="1" si="98"/>
        <v>2.2851258394227205</v>
      </c>
      <c r="P2064" s="3">
        <f ca="1">1-O2064/MAX(O$2:O2064)</f>
        <v>0.63186211120941982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2">
        <v>603.70731707317066</v>
      </c>
      <c r="J2065" s="32">
        <v>331.70731707317066</v>
      </c>
      <c r="K2065" s="34">
        <f ca="1">IF(ROW()&gt;计算结果!B$18+1,SUM(OFFSET(I2065,0,0,-计算结果!B$18,1))/SUM(OFFSET(J2065,0,0,-计算结果!B$18,1)),SUM(OFFSET(I2065,0,0,-ROW(),1))/SUM(OFFSET(J2065,0,0,-ROW(),1)))</f>
        <v>0.93343036005628521</v>
      </c>
      <c r="L2065" s="35" t="str">
        <f ca="1">(IF(K2065&gt;计算结果!B$19,"卖",IF(K2065&lt;计算结果!B$20,"买",'000300'!L2064)))</f>
        <v>买</v>
      </c>
      <c r="M2065" s="4" t="str">
        <f t="shared" ca="1" si="97"/>
        <v/>
      </c>
      <c r="N2065" s="3">
        <f ca="1">IF(L2064="买",E2065/E2064-1,0)-IF(M2065=1,计算结果!B$17,0)</f>
        <v>-4.3907895101724659E-4</v>
      </c>
      <c r="O2065" s="2">
        <f t="shared" ca="1" si="98"/>
        <v>2.2841224887662044</v>
      </c>
      <c r="P2065" s="3">
        <f ca="1">1-O2065/MAX(O$2:O2065)</f>
        <v>0.6320237528074597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2">
        <v>979.00000000000011</v>
      </c>
      <c r="J2066" s="32">
        <v>25.000000000000114</v>
      </c>
      <c r="K2066" s="34">
        <f ca="1">IF(ROW()&gt;计算结果!B$18+1,SUM(OFFSET(I2066,0,0,-计算结果!B$18,1))/SUM(OFFSET(J2066,0,0,-计算结果!B$18,1)),SUM(OFFSET(I2066,0,0,-ROW(),1))/SUM(OFFSET(J2066,0,0,-ROW(),1)))</f>
        <v>1.0071171932538932</v>
      </c>
      <c r="L2066" s="35" t="str">
        <f ca="1">(IF(K2066&gt;计算结果!B$19,"卖",IF(K2066&lt;计算结果!B$20,"买",'000300'!L2065)))</f>
        <v>买</v>
      </c>
      <c r="M2066" s="4" t="str">
        <f t="shared" ca="1" si="97"/>
        <v/>
      </c>
      <c r="N2066" s="3">
        <f ca="1">IF(L2065="买",E2066/E2065-1,0)-IF(M2066=1,计算结果!B$17,0)</f>
        <v>2.8390831703403618E-2</v>
      </c>
      <c r="O2066" s="2">
        <f t="shared" ca="1" si="98"/>
        <v>2.3489706259347249</v>
      </c>
      <c r="P2066" s="3">
        <f ca="1">1-O2066/MAX(O$2:O2066)</f>
        <v>0.6215766011025663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2">
        <v>977.99836333878886</v>
      </c>
      <c r="J2067" s="32">
        <v>30.998363338788863</v>
      </c>
      <c r="K2067" s="34">
        <f ca="1">IF(ROW()&gt;计算结果!B$18+1,SUM(OFFSET(I2067,0,0,-计算结果!B$18,1))/SUM(OFFSET(J2067,0,0,-计算结果!B$18,1)),SUM(OFFSET(I2067,0,0,-ROW(),1))/SUM(OFFSET(J2067,0,0,-ROW(),1)))</f>
        <v>1.0102751777287675</v>
      </c>
      <c r="L2067" s="35" t="str">
        <f ca="1">(IF(K2067&gt;计算结果!B$19,"卖",IF(K2067&lt;计算结果!B$20,"买",'000300'!L2066)))</f>
        <v>买</v>
      </c>
      <c r="M2067" s="4" t="str">
        <f t="shared" ca="1" si="97"/>
        <v/>
      </c>
      <c r="N2067" s="3">
        <f ca="1">IF(L2066="买",E2067/E2066-1,0)-IF(M2067=1,计算结果!B$17,0)</f>
        <v>4.6140634062776797E-2</v>
      </c>
      <c r="O2067" s="2">
        <f t="shared" ca="1" si="98"/>
        <v>2.4573536200101906</v>
      </c>
      <c r="P2067" s="3">
        <f ca="1">1-O2067/MAX(O$2:O2067)</f>
        <v>0.60411590553324768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2">
        <v>189.78947368421049</v>
      </c>
      <c r="J2068" s="32">
        <v>790.78947368421052</v>
      </c>
      <c r="K2068" s="34">
        <f ca="1">IF(ROW()&gt;计算结果!B$18+1,SUM(OFFSET(I2068,0,0,-计算结果!B$18,1))/SUM(OFFSET(J2068,0,0,-计算结果!B$18,1)),SUM(OFFSET(I2068,0,0,-ROW(),1))/SUM(OFFSET(J2068,0,0,-ROW(),1)))</f>
        <v>1.0106532942190491</v>
      </c>
      <c r="L2068" s="35" t="str">
        <f ca="1">(IF(K2068&gt;计算结果!B$19,"卖",IF(K2068&lt;计算结果!B$20,"买",'000300'!L2067)))</f>
        <v>买</v>
      </c>
      <c r="M2068" s="4" t="str">
        <f t="shared" ca="1" si="97"/>
        <v/>
      </c>
      <c r="N2068" s="3">
        <f ca="1">IF(L2067="买",E2068/E2067-1,0)-IF(M2068=1,计算结果!B$17,0)</f>
        <v>-2.2057085387395925E-2</v>
      </c>
      <c r="O2068" s="2">
        <f t="shared" ca="1" si="98"/>
        <v>2.4031515613865992</v>
      </c>
      <c r="P2068" s="3">
        <f ca="1">1-O2068/MAX(O$2:O2068)</f>
        <v>0.6128479548084127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2">
        <v>893.96070726915525</v>
      </c>
      <c r="J2069" s="32">
        <v>79.96070726915525</v>
      </c>
      <c r="K2069" s="34">
        <f ca="1">IF(ROW()&gt;计算结果!B$18+1,SUM(OFFSET(I2069,0,0,-计算结果!B$18,1))/SUM(OFFSET(J2069,0,0,-计算结果!B$18,1)),SUM(OFFSET(I2069,0,0,-ROW(),1))/SUM(OFFSET(J2069,0,0,-ROW(),1)))</f>
        <v>1.0732938740854248</v>
      </c>
      <c r="L2069" s="35" t="str">
        <f ca="1">(IF(K2069&gt;计算结果!B$19,"卖",IF(K2069&lt;计算结果!B$20,"买",'000300'!L2068)))</f>
        <v>买</v>
      </c>
      <c r="M2069" s="4" t="str">
        <f t="shared" ca="1" si="97"/>
        <v/>
      </c>
      <c r="N2069" s="3">
        <f ca="1">IF(L2068="买",E2069/E2068-1,0)-IF(M2069=1,计算结果!B$17,0)</f>
        <v>1.403288256415447E-2</v>
      </c>
      <c r="O2069" s="2">
        <f t="shared" ca="1" si="98"/>
        <v>2.4368747050314017</v>
      </c>
      <c r="P2069" s="3">
        <f ca="1">1-O2069/MAX(O$2:O2069)</f>
        <v>0.60741509562376694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2">
        <v>709.28846153846143</v>
      </c>
      <c r="J2070" s="32">
        <v>230.28846153846143</v>
      </c>
      <c r="K2070" s="34">
        <f ca="1">IF(ROW()&gt;计算结果!B$18+1,SUM(OFFSET(I2070,0,0,-计算结果!B$18,1))/SUM(OFFSET(J2070,0,0,-计算结果!B$18,1)),SUM(OFFSET(I2070,0,0,-ROW(),1))/SUM(OFFSET(J2070,0,0,-ROW(),1)))</f>
        <v>1.093093478793209</v>
      </c>
      <c r="L2070" s="35" t="str">
        <f ca="1">(IF(K2070&gt;计算结果!B$19,"卖",IF(K2070&lt;计算结果!B$20,"买",'000300'!L2069)))</f>
        <v>买</v>
      </c>
      <c r="M2070" s="4" t="str">
        <f t="shared" ca="1" si="97"/>
        <v/>
      </c>
      <c r="N2070" s="3">
        <f ca="1">IF(L2069="买",E2070/E2069-1,0)-IF(M2070=1,计算结果!B$17,0)</f>
        <v>4.5724439821435148E-3</v>
      </c>
      <c r="O2070" s="2">
        <f t="shared" ca="1" si="98"/>
        <v>2.4480171781116602</v>
      </c>
      <c r="P2070" s="3">
        <f ca="1">1-O2070/MAX(O$2:O2070)</f>
        <v>0.60562002314027152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2">
        <v>177.69230769230768</v>
      </c>
      <c r="J2071" s="32">
        <v>807.69230769230762</v>
      </c>
      <c r="K2071" s="34">
        <f ca="1">IF(ROW()&gt;计算结果!B$18+1,SUM(OFFSET(I2071,0,0,-计算结果!B$18,1))/SUM(OFFSET(J2071,0,0,-计算结果!B$18,1)),SUM(OFFSET(I2071,0,0,-ROW(),1))/SUM(OFFSET(J2071,0,0,-ROW(),1)))</f>
        <v>1.0259242129211685</v>
      </c>
      <c r="L2071" s="35" t="str">
        <f ca="1">(IF(K2071&gt;计算结果!B$19,"卖",IF(K2071&lt;计算结果!B$20,"买",'000300'!L2070)))</f>
        <v>买</v>
      </c>
      <c r="M2071" s="4" t="str">
        <f t="shared" ca="1" si="97"/>
        <v/>
      </c>
      <c r="N2071" s="3">
        <f ca="1">IF(L2070="买",E2071/E2070-1,0)-IF(M2071=1,计算结果!B$17,0)</f>
        <v>-1.5104514959984328E-2</v>
      </c>
      <c r="O2071" s="2">
        <f t="shared" ca="1" si="98"/>
        <v>2.4110410660225741</v>
      </c>
      <c r="P2071" s="3">
        <f ca="1">1-O2071/MAX(O$2:O2071)</f>
        <v>0.61157694140066754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2">
        <v>272.12903225806451</v>
      </c>
      <c r="J2072" s="32">
        <v>716.12903225806451</v>
      </c>
      <c r="K2072" s="34">
        <f ca="1">IF(ROW()&gt;计算结果!B$18+1,SUM(OFFSET(I2072,0,0,-计算结果!B$18,1))/SUM(OFFSET(J2072,0,0,-计算结果!B$18,1)),SUM(OFFSET(I2072,0,0,-ROW(),1))/SUM(OFFSET(J2072,0,0,-ROW(),1)))</f>
        <v>0.97232896150126857</v>
      </c>
      <c r="L2072" s="35" t="str">
        <f ca="1">(IF(K2072&gt;计算结果!B$19,"卖",IF(K2072&lt;计算结果!B$20,"买",'000300'!L2071)))</f>
        <v>买</v>
      </c>
      <c r="M2072" s="4" t="str">
        <f t="shared" ca="1" si="97"/>
        <v/>
      </c>
      <c r="N2072" s="3">
        <f ca="1">IF(L2071="买",E2072/E2071-1,0)-IF(M2072=1,计算结果!B$17,0)</f>
        <v>-1.6431287343834922E-2</v>
      </c>
      <c r="O2072" s="2">
        <f t="shared" ca="1" si="98"/>
        <v>2.3714245574689712</v>
      </c>
      <c r="P2072" s="3">
        <f ca="1">1-O2072/MAX(O$2:O2072)</f>
        <v>0.61795923228748439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2">
        <v>106.63636363636364</v>
      </c>
      <c r="J2073" s="32">
        <v>888.63636363636363</v>
      </c>
      <c r="K2073" s="34">
        <f ca="1">IF(ROW()&gt;计算结果!B$18+1,SUM(OFFSET(I2073,0,0,-计算结果!B$18,1))/SUM(OFFSET(J2073,0,0,-计算结果!B$18,1)),SUM(OFFSET(I2073,0,0,-ROW(),1))/SUM(OFFSET(J2073,0,0,-ROW(),1)))</f>
        <v>0.93773594489683176</v>
      </c>
      <c r="L2073" s="35" t="str">
        <f ca="1">(IF(K2073&gt;计算结果!B$19,"卖",IF(K2073&lt;计算结果!B$20,"买",'000300'!L2072)))</f>
        <v>买</v>
      </c>
      <c r="M2073" s="4" t="str">
        <f t="shared" ca="1" si="97"/>
        <v/>
      </c>
      <c r="N2073" s="3">
        <f ca="1">IF(L2072="买",E2073/E2072-1,0)-IF(M2073=1,计算结果!B$17,0)</f>
        <v>-2.4428480446081369E-2</v>
      </c>
      <c r="O2073" s="2">
        <f t="shared" ca="1" si="98"/>
        <v>2.3134942590374834</v>
      </c>
      <c r="P2073" s="3">
        <f ca="1">1-O2073/MAX(O$2:O2073)</f>
        <v>0.62729190771115539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2">
        <v>747.74468085106378</v>
      </c>
      <c r="J2074" s="32">
        <v>195.74468085106378</v>
      </c>
      <c r="K2074" s="34">
        <f ca="1">IF(ROW()&gt;计算结果!B$18+1,SUM(OFFSET(I2074,0,0,-计算结果!B$18,1))/SUM(OFFSET(J2074,0,0,-计算结果!B$18,1)),SUM(OFFSET(I2074,0,0,-ROW(),1))/SUM(OFFSET(J2074,0,0,-ROW(),1)))</f>
        <v>0.94980274904408424</v>
      </c>
      <c r="L2074" s="35" t="str">
        <f ca="1">(IF(K2074&gt;计算结果!B$19,"卖",IF(K2074&lt;计算结果!B$20,"买",'000300'!L2073)))</f>
        <v>买</v>
      </c>
      <c r="M2074" s="4" t="str">
        <f t="shared" ca="1" si="97"/>
        <v/>
      </c>
      <c r="N2074" s="3">
        <f ca="1">IF(L2073="买",E2074/E2073-1,0)-IF(M2074=1,计算结果!B$17,0)</f>
        <v>5.345860268069158E-3</v>
      </c>
      <c r="O2074" s="2">
        <f t="shared" ca="1" si="98"/>
        <v>2.325861876077278</v>
      </c>
      <c r="P2074" s="3">
        <f ca="1">1-O2074/MAX(O$2:O2074)</f>
        <v>0.62529946232900069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2">
        <v>961.00142247510666</v>
      </c>
      <c r="J2075" s="32">
        <v>33.001422475106665</v>
      </c>
      <c r="K2075" s="34">
        <f ca="1">IF(ROW()&gt;计算结果!B$18+1,SUM(OFFSET(I2075,0,0,-计算结果!B$18,1))/SUM(OFFSET(J2075,0,0,-计算结果!B$18,1)),SUM(OFFSET(I2075,0,0,-ROW(),1))/SUM(OFFSET(J2075,0,0,-ROW(),1)))</f>
        <v>1.0011105470554233</v>
      </c>
      <c r="L2075" s="35" t="str">
        <f ca="1">(IF(K2075&gt;计算结果!B$19,"卖",IF(K2075&lt;计算结果!B$20,"买",'000300'!L2074)))</f>
        <v>买</v>
      </c>
      <c r="M2075" s="4" t="str">
        <f t="shared" ca="1" si="97"/>
        <v/>
      </c>
      <c r="N2075" s="3">
        <f ca="1">IF(L2074="买",E2075/E2074-1,0)-IF(M2075=1,计算结果!B$17,0)</f>
        <v>2.890758744704125E-2</v>
      </c>
      <c r="O2075" s="2">
        <f t="shared" ca="1" si="98"/>
        <v>2.3930969316497213</v>
      </c>
      <c r="P2075" s="3">
        <f ca="1">1-O2075/MAX(O$2:O2075)</f>
        <v>0.61446777376982298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2">
        <v>375.14285714285722</v>
      </c>
      <c r="J2076" s="32">
        <v>577.14285714285722</v>
      </c>
      <c r="K2076" s="34">
        <f ca="1">IF(ROW()&gt;计算结果!B$18+1,SUM(OFFSET(I2076,0,0,-计算结果!B$18,1))/SUM(OFFSET(J2076,0,0,-计算结果!B$18,1)),SUM(OFFSET(I2076,0,0,-ROW(),1))/SUM(OFFSET(J2076,0,0,-ROW(),1)))</f>
        <v>0.97122140920433986</v>
      </c>
      <c r="L2076" s="35" t="str">
        <f ca="1">(IF(K2076&gt;计算结果!B$19,"卖",IF(K2076&lt;计算结果!B$20,"买",'000300'!L2075)))</f>
        <v>买</v>
      </c>
      <c r="M2076" s="4" t="str">
        <f t="shared" ca="1" si="97"/>
        <v/>
      </c>
      <c r="N2076" s="3">
        <f ca="1">IF(L2075="买",E2076/E2075-1,0)-IF(M2076=1,计算结果!B$17,0)</f>
        <v>-7.3703025354722174E-3</v>
      </c>
      <c r="O2076" s="2">
        <f t="shared" ca="1" si="98"/>
        <v>2.3754590832667524</v>
      </c>
      <c r="P2076" s="3">
        <f ca="1">1-O2076/MAX(O$2:O2076)</f>
        <v>0.61730926291431354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2">
        <v>243.66666666666674</v>
      </c>
      <c r="J2077" s="32">
        <v>716.66666666666674</v>
      </c>
      <c r="K2077" s="34">
        <f ca="1">IF(ROW()&gt;计算结果!B$18+1,SUM(OFFSET(I2077,0,0,-计算结果!B$18,1))/SUM(OFFSET(J2077,0,0,-计算结果!B$18,1)),SUM(OFFSET(I2077,0,0,-ROW(),1))/SUM(OFFSET(J2077,0,0,-ROW(),1)))</f>
        <v>0.9553887726075817</v>
      </c>
      <c r="L2077" s="35" t="str">
        <f ca="1">(IF(K2077&gt;计算结果!B$19,"卖",IF(K2077&lt;计算结果!B$20,"买",'000300'!L2076)))</f>
        <v>买</v>
      </c>
      <c r="M2077" s="4" t="str">
        <f t="shared" ca="1" si="97"/>
        <v/>
      </c>
      <c r="N2077" s="3">
        <f ca="1">IF(L2076="买",E2077/E2076-1,0)-IF(M2077=1,计算结果!B$17,0)</f>
        <v>-5.0997043327480895E-3</v>
      </c>
      <c r="O2077" s="2">
        <f t="shared" ca="1" si="98"/>
        <v>2.3633449442875509</v>
      </c>
      <c r="P2077" s="3">
        <f ca="1">1-O2077/MAX(O$2:O2077)</f>
        <v>0.61926087252433193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2">
        <v>324.73469387755102</v>
      </c>
      <c r="J2078" s="32">
        <v>636.73469387755108</v>
      </c>
      <c r="K2078" s="34">
        <f ca="1">IF(ROW()&gt;计算结果!B$18+1,SUM(OFFSET(I2078,0,0,-计算结果!B$18,1))/SUM(OFFSET(J2078,0,0,-计算结果!B$18,1)),SUM(OFFSET(I2078,0,0,-ROW(),1))/SUM(OFFSET(J2078,0,0,-ROW(),1)))</f>
        <v>0.9668085508450277</v>
      </c>
      <c r="L2078" s="35" t="str">
        <f ca="1">(IF(K2078&gt;计算结果!B$19,"卖",IF(K2078&lt;计算结果!B$20,"买",'000300'!L2077)))</f>
        <v>买</v>
      </c>
      <c r="M2078" s="4" t="str">
        <f t="shared" ca="1" si="97"/>
        <v/>
      </c>
      <c r="N2078" s="3">
        <f ca="1">IF(L2077="买",E2078/E2077-1,0)-IF(M2078=1,计算结果!B$17,0)</f>
        <v>-6.1090057559614053E-3</v>
      </c>
      <c r="O2078" s="2">
        <f t="shared" ca="1" si="98"/>
        <v>2.3489072564195759</v>
      </c>
      <c r="P2078" s="3">
        <f ca="1">1-O2078/MAX(O$2:O2078)</f>
        <v>0.62158681004560057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2">
        <v>143.1686746987952</v>
      </c>
      <c r="J2079" s="32">
        <v>842.16867469879526</v>
      </c>
      <c r="K2079" s="34">
        <f ca="1">IF(ROW()&gt;计算结果!B$18+1,SUM(OFFSET(I2079,0,0,-计算结果!B$18,1))/SUM(OFFSET(J2079,0,0,-计算结果!B$18,1)),SUM(OFFSET(I2079,0,0,-ROW(),1))/SUM(OFFSET(J2079,0,0,-ROW(),1)))</f>
        <v>0.921823967033507</v>
      </c>
      <c r="L2079" s="35" t="str">
        <f ca="1">(IF(K2079&gt;计算结果!B$19,"卖",IF(K2079&lt;计算结果!B$20,"买",'000300'!L2078)))</f>
        <v>买</v>
      </c>
      <c r="M2079" s="4" t="str">
        <f t="shared" ca="1" si="97"/>
        <v/>
      </c>
      <c r="N2079" s="3">
        <f ca="1">IF(L2078="买",E2079/E2078-1,0)-IF(M2079=1,计算结果!B$17,0)</f>
        <v>-2.1600622299360328E-2</v>
      </c>
      <c r="O2079" s="2">
        <f t="shared" ca="1" si="98"/>
        <v>2.2981693979574298</v>
      </c>
      <c r="P2079" s="3">
        <f ca="1">1-O2079/MAX(O$2:O2079)</f>
        <v>0.62976077043490164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2">
        <v>610.03703703703695</v>
      </c>
      <c r="J2080" s="32">
        <v>337.03703703703695</v>
      </c>
      <c r="K2080" s="34">
        <f ca="1">IF(ROW()&gt;计算结果!B$18+1,SUM(OFFSET(I2080,0,0,-计算结果!B$18,1))/SUM(OFFSET(J2080,0,0,-计算结果!B$18,1)),SUM(OFFSET(I2080,0,0,-ROW(),1))/SUM(OFFSET(J2080,0,0,-ROW(),1)))</f>
        <v>0.90567488694796316</v>
      </c>
      <c r="L2080" s="35" t="str">
        <f ca="1">(IF(K2080&gt;计算结果!B$19,"卖",IF(K2080&lt;计算结果!B$20,"买",'000300'!L2079)))</f>
        <v>买</v>
      </c>
      <c r="M2080" s="4" t="str">
        <f t="shared" ca="1" si="97"/>
        <v/>
      </c>
      <c r="N2080" s="3">
        <f ca="1">IF(L2079="买",E2080/E2079-1,0)-IF(M2080=1,计算结果!B$17,0)</f>
        <v>6.1673644397670646E-3</v>
      </c>
      <c r="O2080" s="2">
        <f t="shared" ca="1" si="98"/>
        <v>2.3123430461789534</v>
      </c>
      <c r="P2080" s="3">
        <f ca="1">1-O2080/MAX(O$2:O2080)</f>
        <v>0.62747737017627503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2">
        <v>555.38461538461536</v>
      </c>
      <c r="J2081" s="32">
        <v>365.38461538461536</v>
      </c>
      <c r="K2081" s="34">
        <f ca="1">IF(ROW()&gt;计算结果!B$18+1,SUM(OFFSET(I2081,0,0,-计算结果!B$18,1))/SUM(OFFSET(J2081,0,0,-计算结果!B$18,1)),SUM(OFFSET(I2081,0,0,-ROW(),1))/SUM(OFFSET(J2081,0,0,-ROW(),1)))</f>
        <v>0.88638136473632778</v>
      </c>
      <c r="L2081" s="35" t="str">
        <f ca="1">(IF(K2081&gt;计算结果!B$19,"卖",IF(K2081&lt;计算结果!B$20,"买",'000300'!L2080)))</f>
        <v>买</v>
      </c>
      <c r="M2081" s="4" t="str">
        <f t="shared" ca="1" si="97"/>
        <v/>
      </c>
      <c r="N2081" s="3">
        <f ca="1">IF(L2080="买",E2081/E2080-1,0)-IF(M2081=1,计算结果!B$17,0)</f>
        <v>1.6579960628302359E-3</v>
      </c>
      <c r="O2081" s="2">
        <f t="shared" ca="1" si="98"/>
        <v>2.3161769018454308</v>
      </c>
      <c r="P2081" s="3">
        <f ca="1">1-O2081/MAX(O$2:O2081)</f>
        <v>0.62685972912271226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2">
        <v>973.00101163378861</v>
      </c>
      <c r="J2082" s="32">
        <v>24.001011633788607</v>
      </c>
      <c r="K2082" s="34">
        <f ca="1">IF(ROW()&gt;计算结果!B$18+1,SUM(OFFSET(I2082,0,0,-计算结果!B$18,1))/SUM(OFFSET(J2082,0,0,-计算结果!B$18,1)),SUM(OFFSET(I2082,0,0,-ROW(),1))/SUM(OFFSET(J2082,0,0,-ROW(),1)))</f>
        <v>0.90079664976825824</v>
      </c>
      <c r="L2082" s="35" t="str">
        <f ca="1">(IF(K2082&gt;计算结果!B$19,"卖",IF(K2082&lt;计算结果!B$20,"买",'000300'!L2081)))</f>
        <v>买</v>
      </c>
      <c r="M2082" s="4" t="str">
        <f t="shared" ca="1" si="97"/>
        <v/>
      </c>
      <c r="N2082" s="3">
        <f ca="1">IF(L2081="买",E2082/E2081-1,0)-IF(M2082=1,计算结果!B$17,0)</f>
        <v>2.38666314032705E-2</v>
      </c>
      <c r="O2082" s="2">
        <f t="shared" ca="1" si="98"/>
        <v>2.3714562422265448</v>
      </c>
      <c r="P2082" s="3">
        <f ca="1">1-O2082/MAX(O$2:O2082)</f>
        <v>0.61795412781596748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2">
        <v>503.9999999999996</v>
      </c>
      <c r="J2083" s="32">
        <v>449.9999999999996</v>
      </c>
      <c r="K2083" s="34">
        <f ca="1">IF(ROW()&gt;计算结果!B$18+1,SUM(OFFSET(I2083,0,0,-计算结果!B$18,1))/SUM(OFFSET(J2083,0,0,-计算结果!B$18,1)),SUM(OFFSET(I2083,0,0,-ROW(),1))/SUM(OFFSET(J2083,0,0,-ROW(),1)))</f>
        <v>0.88872371411355811</v>
      </c>
      <c r="L2083" s="35" t="str">
        <f ca="1">(IF(K2083&gt;计算结果!B$19,"卖",IF(K2083&lt;计算结果!B$20,"买",'000300'!L2082)))</f>
        <v>买</v>
      </c>
      <c r="M2083" s="4" t="str">
        <f t="shared" ca="1" si="97"/>
        <v/>
      </c>
      <c r="N2083" s="3">
        <f ca="1">IF(L2082="买",E2083/E2082-1,0)-IF(M2083=1,计算结果!B$17,0)</f>
        <v>8.4618947518433352E-4</v>
      </c>
      <c r="O2083" s="2">
        <f t="shared" ca="1" si="98"/>
        <v>2.3734629435395771</v>
      </c>
      <c r="P2083" s="3">
        <f ca="1">1-O2083/MAX(O$2:O2083)</f>
        <v>0.61763084461988771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2">
        <v>873.04712041884818</v>
      </c>
      <c r="J2084" s="32">
        <v>101.04712041884818</v>
      </c>
      <c r="K2084" s="34">
        <f ca="1">IF(ROW()&gt;计算结果!B$18+1,SUM(OFFSET(I2084,0,0,-计算结果!B$18,1))/SUM(OFFSET(J2084,0,0,-计算结果!B$18,1)),SUM(OFFSET(I2084,0,0,-ROW(),1))/SUM(OFFSET(J2084,0,0,-ROW(),1)))</f>
        <v>0.92317414251011298</v>
      </c>
      <c r="L2084" s="35" t="str">
        <f ca="1">(IF(K2084&gt;计算结果!B$19,"卖",IF(K2084&lt;计算结果!B$20,"买",'000300'!L2083)))</f>
        <v>买</v>
      </c>
      <c r="M2084" s="4" t="str">
        <f t="shared" ca="1" si="97"/>
        <v/>
      </c>
      <c r="N2084" s="3">
        <f ca="1">IF(L2083="买",E2084/E2083-1,0)-IF(M2084=1,计算结果!B$17,0)</f>
        <v>1.3825725550225432E-2</v>
      </c>
      <c r="O2084" s="2">
        <f t="shared" ca="1" si="98"/>
        <v>2.4062777908005857</v>
      </c>
      <c r="P2084" s="3">
        <f ca="1">1-O2084/MAX(O$2:O2084)</f>
        <v>0.61234431361873076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2">
        <v>682.32768361581918</v>
      </c>
      <c r="J2085" s="32">
        <v>246.32768361581918</v>
      </c>
      <c r="K2085" s="34">
        <f ca="1">IF(ROW()&gt;计算结果!B$18+1,SUM(OFFSET(I2085,0,0,-计算结果!B$18,1))/SUM(OFFSET(J2085,0,0,-计算结果!B$18,1)),SUM(OFFSET(I2085,0,0,-ROW(),1))/SUM(OFFSET(J2085,0,0,-ROW(),1)))</f>
        <v>0.96201856431970945</v>
      </c>
      <c r="L2085" s="35" t="str">
        <f ca="1">(IF(K2085&gt;计算结果!B$19,"卖",IF(K2085&lt;计算结果!B$20,"买",'000300'!L2084)))</f>
        <v>买</v>
      </c>
      <c r="M2085" s="4" t="str">
        <f t="shared" ca="1" si="97"/>
        <v/>
      </c>
      <c r="N2085" s="3">
        <f ca="1">IF(L2084="买",E2085/E2084-1,0)-IF(M2085=1,计算结果!B$17,0)</f>
        <v>6.7198342645709008E-3</v>
      </c>
      <c r="O2085" s="2">
        <f t="shared" ca="1" si="98"/>
        <v>2.4224475787492836</v>
      </c>
      <c r="P2085" s="3">
        <f ca="1">1-O2085/MAX(O$2:O2085)</f>
        <v>0.60973933165453009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2">
        <v>288.92982456140345</v>
      </c>
      <c r="J2086" s="32">
        <v>671.92982456140339</v>
      </c>
      <c r="K2086" s="34">
        <f ca="1">IF(ROW()&gt;计算结果!B$18+1,SUM(OFFSET(I2086,0,0,-计算结果!B$18,1))/SUM(OFFSET(J2086,0,0,-计算结果!B$18,1)),SUM(OFFSET(I2086,0,0,-ROW(),1))/SUM(OFFSET(J2086,0,0,-ROW(),1)))</f>
        <v>0.92162798619280772</v>
      </c>
      <c r="L2086" s="35" t="str">
        <f ca="1">(IF(K2086&gt;计算结果!B$19,"卖",IF(K2086&lt;计算结果!B$20,"买",'000300'!L2085)))</f>
        <v>买</v>
      </c>
      <c r="M2086" s="4" t="str">
        <f t="shared" ca="1" si="97"/>
        <v/>
      </c>
      <c r="N2086" s="3">
        <f ca="1">IF(L2085="买",E2086/E2085-1,0)-IF(M2086=1,计算结果!B$17,0)</f>
        <v>-5.6765665056416337E-3</v>
      </c>
      <c r="O2086" s="2">
        <f t="shared" ca="1" si="98"/>
        <v>2.4086963939620829</v>
      </c>
      <c r="P2086" s="3">
        <f ca="1">1-O2086/MAX(O$2:O2086)</f>
        <v>0.61195467229292921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2">
        <v>408.50000000000006</v>
      </c>
      <c r="J2087" s="32">
        <v>537.5</v>
      </c>
      <c r="K2087" s="34">
        <f ca="1">IF(ROW()&gt;计算结果!B$18+1,SUM(OFFSET(I2087,0,0,-计算结果!B$18,1))/SUM(OFFSET(J2087,0,0,-计算结果!B$18,1)),SUM(OFFSET(I2087,0,0,-ROW(),1))/SUM(OFFSET(J2087,0,0,-ROW(),1)))</f>
        <v>0.90986011601730266</v>
      </c>
      <c r="L2087" s="35" t="str">
        <f ca="1">(IF(K2087&gt;计算结果!B$19,"卖",IF(K2087&lt;计算结果!B$20,"买",'000300'!L2086)))</f>
        <v>买</v>
      </c>
      <c r="M2087" s="4" t="str">
        <f t="shared" ca="1" si="97"/>
        <v/>
      </c>
      <c r="N2087" s="3">
        <f ca="1">IF(L2086="买",E2087/E2086-1,0)-IF(M2087=1,计算结果!B$17,0)</f>
        <v>-1.6837526637492051E-3</v>
      </c>
      <c r="O2087" s="2">
        <f t="shared" ca="1" si="98"/>
        <v>2.404640744992586</v>
      </c>
      <c r="P2087" s="3">
        <f ca="1">1-O2087/MAX(O$2:O2087)</f>
        <v>0.6126080446471116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2">
        <v>602.25974025974028</v>
      </c>
      <c r="J2088" s="32">
        <v>340.25974025974028</v>
      </c>
      <c r="K2088" s="34">
        <f ca="1">IF(ROW()&gt;计算结果!B$18+1,SUM(OFFSET(I2088,0,0,-计算结果!B$18,1))/SUM(OFFSET(J2088,0,0,-计算结果!B$18,1)),SUM(OFFSET(I2088,0,0,-ROW(),1))/SUM(OFFSET(J2088,0,0,-ROW(),1)))</f>
        <v>0.90358155255597838</v>
      </c>
      <c r="L2088" s="35" t="str">
        <f ca="1">(IF(K2088&gt;计算结果!B$19,"卖",IF(K2088&lt;计算结果!B$20,"买",'000300'!L2087)))</f>
        <v>买</v>
      </c>
      <c r="M2088" s="4" t="str">
        <f t="shared" ca="1" si="97"/>
        <v/>
      </c>
      <c r="N2088" s="3">
        <f ca="1">IF(L2087="买",E2088/E2087-1,0)-IF(M2088=1,计算结果!B$17,0)</f>
        <v>4.053970958985964E-3</v>
      </c>
      <c r="O2088" s="2">
        <f t="shared" ca="1" si="98"/>
        <v>2.4143890887395805</v>
      </c>
      <c r="P2088" s="3">
        <f ca="1">1-O2088/MAX(O$2:O2088)</f>
        <v>0.61103756891036609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2">
        <v>913.97044334975374</v>
      </c>
      <c r="J2089" s="32">
        <v>81.970443349753737</v>
      </c>
      <c r="K2089" s="34">
        <f ca="1">IF(ROW()&gt;计算结果!B$18+1,SUM(OFFSET(I2089,0,0,-计算结果!B$18,1))/SUM(OFFSET(J2089,0,0,-计算结果!B$18,1)),SUM(OFFSET(I2089,0,0,-ROW(),1))/SUM(OFFSET(J2089,0,0,-ROW(),1)))</f>
        <v>0.93102978526111468</v>
      </c>
      <c r="L2089" s="35" t="str">
        <f ca="1">(IF(K2089&gt;计算结果!B$19,"卖",IF(K2089&lt;计算结果!B$20,"买",'000300'!L2088)))</f>
        <v>买</v>
      </c>
      <c r="M2089" s="4" t="str">
        <f t="shared" ca="1" si="97"/>
        <v/>
      </c>
      <c r="N2089" s="3">
        <f ca="1">IF(L2088="买",E2089/E2088-1,0)-IF(M2089=1,计算结果!B$17,0)</f>
        <v>2.9212470636611254E-2</v>
      </c>
      <c r="O2089" s="2">
        <f t="shared" ca="1" si="98"/>
        <v>2.4849193590997403</v>
      </c>
      <c r="P2089" s="3">
        <f ca="1">1-O2089/MAX(O$2:O2089)</f>
        <v>0.59967501531341516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2">
        <v>590.07042253521126</v>
      </c>
      <c r="J2090" s="32">
        <v>345.07042253521126</v>
      </c>
      <c r="K2090" s="34">
        <f ca="1">IF(ROW()&gt;计算结果!B$18+1,SUM(OFFSET(I2090,0,0,-计算结果!B$18,1))/SUM(OFFSET(J2090,0,0,-计算结果!B$18,1)),SUM(OFFSET(I2090,0,0,-ROW(),1))/SUM(OFFSET(J2090,0,0,-ROW(),1)))</f>
        <v>0.94924942168487303</v>
      </c>
      <c r="L2090" s="35" t="str">
        <f ca="1">(IF(K2090&gt;计算结果!B$19,"卖",IF(K2090&lt;计算结果!B$20,"买",'000300'!L2089)))</f>
        <v>买</v>
      </c>
      <c r="M2090" s="4" t="str">
        <f t="shared" ca="1" si="97"/>
        <v/>
      </c>
      <c r="N2090" s="3">
        <f ca="1">IF(L2089="买",E2090/E2089-1,0)-IF(M2090=1,计算结果!B$17,0)</f>
        <v>2.6691714942685962E-3</v>
      </c>
      <c r="O2090" s="2">
        <f t="shared" ca="1" si="98"/>
        <v>2.4915520350186053</v>
      </c>
      <c r="P2090" s="3">
        <f ca="1">1-O2090/MAX(O$2:O2090)</f>
        <v>0.59860647927584631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2">
        <v>316.61538461538458</v>
      </c>
      <c r="J2091" s="32">
        <v>659.61538461538453</v>
      </c>
      <c r="K2091" s="34">
        <f ca="1">IF(ROW()&gt;计算结果!B$18+1,SUM(OFFSET(I2091,0,0,-计算结果!B$18,1))/SUM(OFFSET(J2091,0,0,-计算结果!B$18,1)),SUM(OFFSET(I2091,0,0,-ROW(),1))/SUM(OFFSET(J2091,0,0,-ROW(),1)))</f>
        <v>0.955492901405811</v>
      </c>
      <c r="L2091" s="35" t="str">
        <f ca="1">(IF(K2091&gt;计算结果!B$19,"卖",IF(K2091&lt;计算结果!B$20,"买",'000300'!L2090)))</f>
        <v>买</v>
      </c>
      <c r="M2091" s="4" t="str">
        <f t="shared" ca="1" si="97"/>
        <v/>
      </c>
      <c r="N2091" s="3">
        <f ca="1">IF(L2090="买",E2091/E2090-1,0)-IF(M2091=1,计算结果!B$17,0)</f>
        <v>-4.2347196140852805E-3</v>
      </c>
      <c r="O2091" s="2">
        <f t="shared" ca="1" si="98"/>
        <v>2.481001010746398</v>
      </c>
      <c r="P2091" s="3">
        <f ca="1">1-O2091/MAX(O$2:O2091)</f>
        <v>0.60030626829102363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2">
        <v>209.7123287671233</v>
      </c>
      <c r="J2092" s="32">
        <v>776.71232876712327</v>
      </c>
      <c r="K2092" s="34">
        <f ca="1">IF(ROW()&gt;计算结果!B$18+1,SUM(OFFSET(I2092,0,0,-计算结果!B$18,1))/SUM(OFFSET(J2092,0,0,-计算结果!B$18,1)),SUM(OFFSET(I2092,0,0,-ROW(),1))/SUM(OFFSET(J2092,0,0,-ROW(),1)))</f>
        <v>0.93900288817731525</v>
      </c>
      <c r="L2092" s="35" t="str">
        <f ca="1">(IF(K2092&gt;计算结果!B$19,"卖",IF(K2092&lt;计算结果!B$20,"买",'000300'!L2091)))</f>
        <v>买</v>
      </c>
      <c r="M2092" s="4" t="str">
        <f t="shared" ca="1" si="97"/>
        <v/>
      </c>
      <c r="N2092" s="3">
        <f ca="1">IF(L2091="买",E2092/E2091-1,0)-IF(M2092=1,计算结果!B$17,0)</f>
        <v>-1.1706710712278801E-2</v>
      </c>
      <c r="O2092" s="2">
        <f t="shared" ca="1" si="98"/>
        <v>2.4519566496367187</v>
      </c>
      <c r="P2092" s="3">
        <f ca="1">1-O2092/MAX(O$2:O2092)</f>
        <v>0.60498536718165175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2">
        <v>160</v>
      </c>
      <c r="J2093" s="32">
        <v>800</v>
      </c>
      <c r="K2093" s="34">
        <f ca="1">IF(ROW()&gt;计算结果!B$18+1,SUM(OFFSET(I2093,0,0,-计算结果!B$18,1))/SUM(OFFSET(J2093,0,0,-计算结果!B$18,1)),SUM(OFFSET(I2093,0,0,-ROW(),1))/SUM(OFFSET(J2093,0,0,-ROW(),1)))</f>
        <v>0.94305786322108276</v>
      </c>
      <c r="L2093" s="35" t="str">
        <f ca="1">(IF(K2093&gt;计算结果!B$19,"卖",IF(K2093&lt;计算结果!B$20,"买",'000300'!L2092)))</f>
        <v>买</v>
      </c>
      <c r="M2093" s="4" t="str">
        <f t="shared" ca="1" si="97"/>
        <v/>
      </c>
      <c r="N2093" s="3">
        <f ca="1">IF(L2092="买",E2093/E2092-1,0)-IF(M2093=1,计算结果!B$17,0)</f>
        <v>-7.5121253628994689E-3</v>
      </c>
      <c r="O2093" s="2">
        <f t="shared" ca="1" si="98"/>
        <v>2.4335372439002527</v>
      </c>
      <c r="P2093" s="3">
        <f ca="1">1-O2093/MAX(O$2:O2093)</f>
        <v>0.6079527666235629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2">
        <v>847.98509687034266</v>
      </c>
      <c r="J2094" s="32">
        <v>109.98509687034266</v>
      </c>
      <c r="K2094" s="34">
        <f ca="1">IF(ROW()&gt;计算结果!B$18+1,SUM(OFFSET(I2094,0,0,-计算结果!B$18,1))/SUM(OFFSET(J2094,0,0,-计算结果!B$18,1)),SUM(OFFSET(I2094,0,0,-ROW(),1))/SUM(OFFSET(J2094,0,0,-ROW(),1)))</f>
        <v>0.96855903556462153</v>
      </c>
      <c r="L2094" s="35" t="str">
        <f ca="1">(IF(K2094&gt;计算结果!B$19,"卖",IF(K2094&lt;计算结果!B$20,"买",'000300'!L2093)))</f>
        <v>买</v>
      </c>
      <c r="M2094" s="4" t="str">
        <f t="shared" ca="1" si="97"/>
        <v/>
      </c>
      <c r="N2094" s="3">
        <f ca="1">IF(L2093="买",E2094/E2093-1,0)-IF(M2094=1,计算结果!B$17,0)</f>
        <v>1.184389837423061E-2</v>
      </c>
      <c r="O2094" s="2">
        <f t="shared" ca="1" si="98"/>
        <v>2.4623598117069125</v>
      </c>
      <c r="P2094" s="3">
        <f ca="1">1-O2094/MAX(O$2:O2094)</f>
        <v>0.60330939903355407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2">
        <v>314.17647058823525</v>
      </c>
      <c r="J2095" s="32">
        <v>641.17647058823525</v>
      </c>
      <c r="K2095" s="34">
        <f ca="1">IF(ROW()&gt;计算结果!B$18+1,SUM(OFFSET(I2095,0,0,-计算结果!B$18,1))/SUM(OFFSET(J2095,0,0,-计算结果!B$18,1)),SUM(OFFSET(I2095,0,0,-ROW(),1))/SUM(OFFSET(J2095,0,0,-ROW(),1)))</f>
        <v>0.98525654012761466</v>
      </c>
      <c r="L2095" s="35" t="str">
        <f ca="1">(IF(K2095&gt;计算结果!B$19,"卖",IF(K2095&lt;计算结果!B$20,"买",'000300'!L2094)))</f>
        <v>买</v>
      </c>
      <c r="M2095" s="4" t="str">
        <f t="shared" ca="1" si="97"/>
        <v/>
      </c>
      <c r="N2095" s="3">
        <f ca="1">IF(L2094="买",E2095/E2094-1,0)-IF(M2095=1,计算结果!B$17,0)</f>
        <v>-8.132347958120123E-3</v>
      </c>
      <c r="O2095" s="2">
        <f t="shared" ca="1" si="98"/>
        <v>2.442335044920021</v>
      </c>
      <c r="P2095" s="3">
        <f ca="1">1-O2095/MAX(O$2:O2095)</f>
        <v>0.60653542503232893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2">
        <v>615.6521739130435</v>
      </c>
      <c r="J2096" s="32">
        <v>320.6521739130435</v>
      </c>
      <c r="K2096" s="34">
        <f ca="1">IF(ROW()&gt;计算结果!B$18+1,SUM(OFFSET(I2096,0,0,-计算结果!B$18,1))/SUM(OFFSET(J2096,0,0,-计算结果!B$18,1)),SUM(OFFSET(I2096,0,0,-ROW(),1))/SUM(OFFSET(J2096,0,0,-ROW(),1)))</f>
        <v>1.0277185020926469</v>
      </c>
      <c r="L2096" s="35" t="str">
        <f ca="1">(IF(K2096&gt;计算结果!B$19,"卖",IF(K2096&lt;计算结果!B$20,"买",'000300'!L2095)))</f>
        <v>买</v>
      </c>
      <c r="M2096" s="4" t="str">
        <f t="shared" ca="1" si="97"/>
        <v/>
      </c>
      <c r="N2096" s="3">
        <f ca="1">IF(L2095="买",E2096/E2095-1,0)-IF(M2096=1,计算结果!B$17,0)</f>
        <v>-1.677859604665044E-3</v>
      </c>
      <c r="O2096" s="2">
        <f t="shared" ca="1" si="98"/>
        <v>2.438237149607092</v>
      </c>
      <c r="P2096" s="3">
        <f ca="1">1-O2096/MAX(O$2:O2096)</f>
        <v>0.60719560334853395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2">
        <v>367.10526315789474</v>
      </c>
      <c r="J2097" s="32">
        <v>592.1052631578948</v>
      </c>
      <c r="K2097" s="34">
        <f ca="1">IF(ROW()&gt;计算结果!B$18+1,SUM(OFFSET(I2097,0,0,-计算结果!B$18,1))/SUM(OFFSET(J2097,0,0,-计算结果!B$18,1)),SUM(OFFSET(I2097,0,0,-ROW(),1))/SUM(OFFSET(J2097,0,0,-ROW(),1)))</f>
        <v>1.0546020167156658</v>
      </c>
      <c r="L2097" s="35" t="str">
        <f ca="1">(IF(K2097&gt;计算结果!B$19,"卖",IF(K2097&lt;计算结果!B$20,"买",'000300'!L2096)))</f>
        <v>买</v>
      </c>
      <c r="M2097" s="4" t="str">
        <f t="shared" ca="1" si="97"/>
        <v/>
      </c>
      <c r="N2097" s="3">
        <f ca="1">IF(L2096="买",E2097/E2096-1,0)-IF(M2097=1,计算结果!B$17,0)</f>
        <v>-2.0185481181155263E-3</v>
      </c>
      <c r="O2097" s="2">
        <f t="shared" ca="1" si="98"/>
        <v>2.4333154505972332</v>
      </c>
      <c r="P2097" s="3">
        <f ca="1">1-O2097/MAX(O$2:O2097)</f>
        <v>0.6079884979241823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2">
        <v>286.75862068965512</v>
      </c>
      <c r="J2098" s="32">
        <v>682.75862068965512</v>
      </c>
      <c r="K2098" s="34">
        <f ca="1">IF(ROW()&gt;计算结果!B$18+1,SUM(OFFSET(I2098,0,0,-计算结果!B$18,1))/SUM(OFFSET(J2098,0,0,-计算结果!B$18,1)),SUM(OFFSET(I2098,0,0,-ROW(),1))/SUM(OFFSET(J2098,0,0,-ROW(),1)))</f>
        <v>1.006426207978063</v>
      </c>
      <c r="L2098" s="35" t="str">
        <f ca="1">(IF(K2098&gt;计算结果!B$19,"卖",IF(K2098&lt;计算结果!B$20,"买",'000300'!L2097)))</f>
        <v>买</v>
      </c>
      <c r="M2098" s="4" t="str">
        <f t="shared" ca="1" si="97"/>
        <v/>
      </c>
      <c r="N2098" s="3">
        <f ca="1">IF(L2097="买",E2098/E2097-1,0)-IF(M2098=1,计算结果!B$17,0)</f>
        <v>-7.378696401366347E-3</v>
      </c>
      <c r="O2098" s="2">
        <f t="shared" ca="1" si="98"/>
        <v>2.4153607546385221</v>
      </c>
      <c r="P2098" s="3">
        <f ca="1">1-O2098/MAX(O$2:O2098)</f>
        <v>0.61088103178384334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2">
        <v>955.99705014749259</v>
      </c>
      <c r="J2099" s="32">
        <v>33.997050147492587</v>
      </c>
      <c r="K2099" s="34">
        <f ca="1">IF(ROW()&gt;计算结果!B$18+1,SUM(OFFSET(I2099,0,0,-计算结果!B$18,1))/SUM(OFFSET(J2099,0,0,-计算结果!B$18,1)),SUM(OFFSET(I2099,0,0,-ROW(),1))/SUM(OFFSET(J2099,0,0,-ROW(),1)))</f>
        <v>1.0502848535554841</v>
      </c>
      <c r="L2099" s="35" t="str">
        <f ca="1">(IF(K2099&gt;计算结果!B$19,"卖",IF(K2099&lt;计算结果!B$20,"买",'000300'!L2098)))</f>
        <v>买</v>
      </c>
      <c r="M2099" s="4" t="str">
        <f t="shared" ca="1" si="97"/>
        <v/>
      </c>
      <c r="N2099" s="3">
        <f ca="1">IF(L2098="买",E2099/E2098-1,0)-IF(M2099=1,计算结果!B$17,0)</f>
        <v>2.1290551088140042E-2</v>
      </c>
      <c r="O2099" s="2">
        <f t="shared" ca="1" si="98"/>
        <v>2.466785116181442</v>
      </c>
      <c r="P2099" s="3">
        <f ca="1">1-O2099/MAX(O$2:O2099)</f>
        <v>0.60259647451167297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2">
        <v>668.30496453900707</v>
      </c>
      <c r="J2100" s="32">
        <v>277.30496453900707</v>
      </c>
      <c r="K2100" s="34">
        <f ca="1">IF(ROW()&gt;计算结果!B$18+1,SUM(OFFSET(I2100,0,0,-计算结果!B$18,1))/SUM(OFFSET(J2100,0,0,-计算结果!B$18,1)),SUM(OFFSET(I2100,0,0,-ROW(),1))/SUM(OFFSET(J2100,0,0,-ROW(),1)))</f>
        <v>1.0571041473255227</v>
      </c>
      <c r="L2100" s="35" t="str">
        <f ca="1">(IF(K2100&gt;计算结果!B$19,"卖",IF(K2100&lt;计算结果!B$20,"买",'000300'!L2099)))</f>
        <v>买</v>
      </c>
      <c r="M2100" s="4" t="str">
        <f t="shared" ca="1" si="97"/>
        <v/>
      </c>
      <c r="N2100" s="3">
        <f ca="1">IF(L2099="买",E2100/E2099-1,0)-IF(M2100=1,计算结果!B$17,0)</f>
        <v>2.2520786771822454E-3</v>
      </c>
      <c r="O2100" s="2">
        <f t="shared" ca="1" si="98"/>
        <v>2.4723405103427849</v>
      </c>
      <c r="P2100" s="3">
        <f ca="1">1-O2100/MAX(O$2:O2100)</f>
        <v>0.60170149050568356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2">
        <v>389.81818181818193</v>
      </c>
      <c r="J2101" s="32">
        <v>581.81818181818198</v>
      </c>
      <c r="K2101" s="34">
        <f ca="1">IF(ROW()&gt;计算结果!B$18+1,SUM(OFFSET(I2101,0,0,-计算结果!B$18,1))/SUM(OFFSET(J2101,0,0,-计算结果!B$18,1)),SUM(OFFSET(I2101,0,0,-ROW(),1))/SUM(OFFSET(J2101,0,0,-ROW(),1)))</f>
        <v>1.0663809888854712</v>
      </c>
      <c r="L2101" s="35" t="str">
        <f ca="1">(IF(K2101&gt;计算结果!B$19,"卖",IF(K2101&lt;计算结果!B$20,"买",'000300'!L2100)))</f>
        <v>买</v>
      </c>
      <c r="M2101" s="4" t="str">
        <f t="shared" ca="1" si="97"/>
        <v/>
      </c>
      <c r="N2101" s="3">
        <f ca="1">IF(L2100="买",E2101/E2100-1,0)-IF(M2101=1,计算结果!B$17,0)</f>
        <v>-5.4765729127508322E-3</v>
      </c>
      <c r="O2101" s="2">
        <f t="shared" ca="1" si="98"/>
        <v>2.4588005572727449</v>
      </c>
      <c r="P2101" s="3">
        <f ca="1">1-O2101/MAX(O$2:O2101)</f>
        <v>0.60388280133396921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2">
        <v>421.23076923076923</v>
      </c>
      <c r="J2102" s="32">
        <v>569.23076923076928</v>
      </c>
      <c r="K2102" s="34">
        <f ca="1">IF(ROW()&gt;计算结果!B$18+1,SUM(OFFSET(I2102,0,0,-计算结果!B$18,1))/SUM(OFFSET(J2102,0,0,-计算结果!B$18,1)),SUM(OFFSET(I2102,0,0,-ROW(),1))/SUM(OFFSET(J2102,0,0,-ROW(),1)))</f>
        <v>1.0997366050835484</v>
      </c>
      <c r="L2102" s="35" t="str">
        <f ca="1">(IF(K2102&gt;计算结果!B$19,"卖",IF(K2102&lt;计算结果!B$20,"买",'000300'!L2101)))</f>
        <v>买</v>
      </c>
      <c r="M2102" s="4" t="str">
        <f t="shared" ca="1" si="97"/>
        <v/>
      </c>
      <c r="N2102" s="3">
        <f ca="1">IF(L2101="买",E2102/E2101-1,0)-IF(M2102=1,计算结果!B$17,0)</f>
        <v>-4.1880363908146645E-3</v>
      </c>
      <c r="O2102" s="2">
        <f t="shared" ca="1" si="98"/>
        <v>2.4485030110611312</v>
      </c>
      <c r="P2102" s="3">
        <f ca="1">1-O2102/MAX(O$2:O2102)</f>
        <v>0.60554175457701009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2">
        <v>438.42857142857173</v>
      </c>
      <c r="J2103" s="32">
        <v>471.42857142857173</v>
      </c>
      <c r="K2103" s="34">
        <f ca="1">IF(ROW()&gt;计算结果!B$18+1,SUM(OFFSET(I2103,0,0,-计算结果!B$18,1))/SUM(OFFSET(J2103,0,0,-计算结果!B$18,1)),SUM(OFFSET(I2103,0,0,-ROW(),1))/SUM(OFFSET(J2103,0,0,-ROW(),1)))</f>
        <v>1.1165982378403991</v>
      </c>
      <c r="L2103" s="35" t="str">
        <f ca="1">(IF(K2103&gt;计算结果!B$19,"卖",IF(K2103&lt;计算结果!B$20,"买",'000300'!L2102)))</f>
        <v>买</v>
      </c>
      <c r="M2103" s="4" t="str">
        <f t="shared" ca="1" si="97"/>
        <v/>
      </c>
      <c r="N2103" s="3">
        <f ca="1">IF(L2102="买",E2103/E2102-1,0)-IF(M2103=1,计算结果!B$17,0)</f>
        <v>-1.8979342710854219E-3</v>
      </c>
      <c r="O2103" s="2">
        <f t="shared" ca="1" si="98"/>
        <v>2.4438559132835826</v>
      </c>
      <c r="P2103" s="3">
        <f ca="1">1-O2103/MAX(O$2:O2103)</f>
        <v>0.60629041039951059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2">
        <v>540.00000000000011</v>
      </c>
      <c r="J2104" s="32">
        <v>450.00000000000011</v>
      </c>
      <c r="K2104" s="34">
        <f ca="1">IF(ROW()&gt;计算结果!B$18+1,SUM(OFFSET(I2104,0,0,-计算结果!B$18,1))/SUM(OFFSET(J2104,0,0,-计算结果!B$18,1)),SUM(OFFSET(I2104,0,0,-ROW(),1))/SUM(OFFSET(J2104,0,0,-ROW(),1)))</f>
        <v>1.1663596413293011</v>
      </c>
      <c r="L2104" s="35" t="str">
        <f ca="1">(IF(K2104&gt;计算结果!B$19,"卖",IF(K2104&lt;计算结果!B$20,"买",'000300'!L2103)))</f>
        <v>买</v>
      </c>
      <c r="M2104" s="4" t="str">
        <f t="shared" ca="1" si="97"/>
        <v/>
      </c>
      <c r="N2104" s="3">
        <f ca="1">IF(L2103="买",E2104/E2103-1,0)-IF(M2104=1,计算结果!B$17,0)</f>
        <v>2.7788461954010302E-3</v>
      </c>
      <c r="O2104" s="2">
        <f t="shared" ca="1" si="98"/>
        <v>2.4506470129903191</v>
      </c>
      <c r="P2104" s="3">
        <f ca="1">1-O2104/MAX(O$2:O2104)</f>
        <v>0.6051963520043564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2">
        <v>835.92018779342732</v>
      </c>
      <c r="J2105" s="32">
        <v>158.92018779342732</v>
      </c>
      <c r="K2105" s="34">
        <f ca="1">IF(ROW()&gt;计算结果!B$18+1,SUM(OFFSET(I2105,0,0,-计算结果!B$18,1))/SUM(OFFSET(J2105,0,0,-计算结果!B$18,1)),SUM(OFFSET(I2105,0,0,-ROW(),1))/SUM(OFFSET(J2105,0,0,-ROW(),1)))</f>
        <v>1.2164022731616173</v>
      </c>
      <c r="L2105" s="35" t="str">
        <f ca="1">(IF(K2105&gt;计算结果!B$19,"卖",IF(K2105&lt;计算结果!B$20,"买",'000300'!L2104)))</f>
        <v>买</v>
      </c>
      <c r="M2105" s="4" t="str">
        <f t="shared" ca="1" si="97"/>
        <v/>
      </c>
      <c r="N2105" s="3">
        <f ca="1">IF(L2104="买",E2105/E2104-1,0)-IF(M2105=1,计算结果!B$17,0)</f>
        <v>1.4721980399424073E-2</v>
      </c>
      <c r="O2105" s="2">
        <f t="shared" ca="1" si="98"/>
        <v>2.4867253902814697</v>
      </c>
      <c r="P2105" s="3">
        <f ca="1">1-O2105/MAX(O$2:O2105)</f>
        <v>0.59938406043694337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2">
        <v>447.33333333333337</v>
      </c>
      <c r="J2106" s="32">
        <v>508.33333333333337</v>
      </c>
      <c r="K2106" s="34">
        <f ca="1">IF(ROW()&gt;计算结果!B$18+1,SUM(OFFSET(I2106,0,0,-计算结果!B$18,1))/SUM(OFFSET(J2106,0,0,-计算结果!B$18,1)),SUM(OFFSET(I2106,0,0,-ROW(),1))/SUM(OFFSET(J2106,0,0,-ROW(),1)))</f>
        <v>1.198307317049885</v>
      </c>
      <c r="L2106" s="35" t="str">
        <f ca="1">(IF(K2106&gt;计算结果!B$19,"卖",IF(K2106&lt;计算结果!B$20,"买",'000300'!L2105)))</f>
        <v>买</v>
      </c>
      <c r="M2106" s="4" t="str">
        <f t="shared" ca="1" si="97"/>
        <v/>
      </c>
      <c r="N2106" s="3">
        <f ca="1">IF(L2105="买",E2106/E2105-1,0)-IF(M2106=1,计算结果!B$17,0)</f>
        <v>-1.613930770864358E-3</v>
      </c>
      <c r="O2106" s="2">
        <f t="shared" ca="1" si="98"/>
        <v>2.4827119876554047</v>
      </c>
      <c r="P2106" s="3">
        <f ca="1">1-O2106/MAX(O$2:O2106)</f>
        <v>0.60003062682910291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2">
        <v>351.00000000000006</v>
      </c>
      <c r="J2107" s="32">
        <v>650</v>
      </c>
      <c r="K2107" s="34">
        <f ca="1">IF(ROW()&gt;计算结果!B$18+1,SUM(OFFSET(I2107,0,0,-计算结果!B$18,1))/SUM(OFFSET(J2107,0,0,-计算结果!B$18,1)),SUM(OFFSET(I2107,0,0,-ROW(),1))/SUM(OFFSET(J2107,0,0,-ROW(),1)))</f>
        <v>1.208488999727521</v>
      </c>
      <c r="L2107" s="35" t="str">
        <f ca="1">(IF(K2107&gt;计算结果!B$19,"卖",IF(K2107&lt;计算结果!B$20,"买",'000300'!L2106)))</f>
        <v>买</v>
      </c>
      <c r="M2107" s="4" t="str">
        <f t="shared" ca="1" si="97"/>
        <v/>
      </c>
      <c r="N2107" s="3">
        <f ca="1">IF(L2106="买",E2107/E2106-1,0)-IF(M2107=1,计算结果!B$17,0)</f>
        <v>-3.8116305781257243E-3</v>
      </c>
      <c r="O2107" s="2">
        <f t="shared" ca="1" si="98"/>
        <v>2.4732488067265779</v>
      </c>
      <c r="P2107" s="3">
        <f ca="1">1-O2107/MAX(O$2:O2107)</f>
        <v>0.60155516232219486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2">
        <v>652.35922330097094</v>
      </c>
      <c r="J2108" s="32">
        <v>321.35922330097094</v>
      </c>
      <c r="K2108" s="34">
        <f ca="1">IF(ROW()&gt;计算结果!B$18+1,SUM(OFFSET(I2108,0,0,-计算结果!B$18,1))/SUM(OFFSET(J2108,0,0,-计算结果!B$18,1)),SUM(OFFSET(I2108,0,0,-ROW(),1))/SUM(OFFSET(J2108,0,0,-ROW(),1)))</f>
        <v>1.2156033292769264</v>
      </c>
      <c r="L2108" s="35" t="str">
        <f ca="1">(IF(K2108&gt;计算结果!B$19,"卖",IF(K2108&lt;计算结果!B$20,"买",'000300'!L2107)))</f>
        <v>买</v>
      </c>
      <c r="M2108" s="4" t="str">
        <f t="shared" ca="1" si="97"/>
        <v/>
      </c>
      <c r="N2108" s="3">
        <f ca="1">IF(L2107="买",E2108/E2107-1,0)-IF(M2108=1,计算结果!B$17,0)</f>
        <v>6.8496075567741066E-3</v>
      </c>
      <c r="O2108" s="2">
        <f t="shared" ca="1" si="98"/>
        <v>2.490189590442915</v>
      </c>
      <c r="P2108" s="3">
        <f ca="1">1-O2108/MAX(O$2:O2108)</f>
        <v>0.59882597155107931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2">
        <v>807.7899686520376</v>
      </c>
      <c r="J2109" s="32">
        <v>192.7899686520376</v>
      </c>
      <c r="K2109" s="34">
        <f ca="1">IF(ROW()&gt;计算结果!B$18+1,SUM(OFFSET(I2109,0,0,-计算结果!B$18,1))/SUM(OFFSET(J2109,0,0,-计算结果!B$18,1)),SUM(OFFSET(I2109,0,0,-ROW(),1))/SUM(OFFSET(J2109,0,0,-ROW(),1)))</f>
        <v>1.2153724182302683</v>
      </c>
      <c r="L2109" s="35" t="str">
        <f ca="1">(IF(K2109&gt;计算结果!B$19,"卖",IF(K2109&lt;计算结果!B$20,"买",'000300'!L2108)))</f>
        <v>买</v>
      </c>
      <c r="M2109" s="4" t="str">
        <f t="shared" ca="1" si="97"/>
        <v/>
      </c>
      <c r="N2109" s="3">
        <f ca="1">IF(L2108="买",E2109/E2108-1,0)-IF(M2109=1,计算结果!B$17,0)</f>
        <v>3.5130504118280781E-2</v>
      </c>
      <c r="O2109" s="2">
        <f t="shared" ca="1" si="98"/>
        <v>2.5776712061052698</v>
      </c>
      <c r="P2109" s="3">
        <f ca="1">1-O2109/MAX(O$2:O2109)</f>
        <v>0.58473252569250733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2">
        <v>756.35185185185185</v>
      </c>
      <c r="J2110" s="32">
        <v>239.35185185185185</v>
      </c>
      <c r="K2110" s="34">
        <f ca="1">IF(ROW()&gt;计算结果!B$18+1,SUM(OFFSET(I2110,0,0,-计算结果!B$18,1))/SUM(OFFSET(J2110,0,0,-计算结果!B$18,1)),SUM(OFFSET(I2110,0,0,-ROW(),1))/SUM(OFFSET(J2110,0,0,-ROW(),1)))</f>
        <v>1.2198387623132936</v>
      </c>
      <c r="L2110" s="35" t="str">
        <f ca="1">(IF(K2110&gt;计算结果!B$19,"卖",IF(K2110&lt;计算结果!B$20,"买",'000300'!L2109)))</f>
        <v>买</v>
      </c>
      <c r="M2110" s="4" t="str">
        <f t="shared" ca="1" si="97"/>
        <v/>
      </c>
      <c r="N2110" s="3">
        <f ca="1">IF(L2109="买",E2110/E2109-1,0)-IF(M2110=1,计算结果!B$17,0)</f>
        <v>1.4045668910641185E-2</v>
      </c>
      <c r="O2110" s="2">
        <f t="shared" ca="1" si="98"/>
        <v>2.6138763224267176</v>
      </c>
      <c r="P2110" s="3">
        <f ca="1">1-O2110/MAX(O$2:O2110)</f>
        <v>0.57889981623902598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2">
        <v>462</v>
      </c>
      <c r="J2111" s="32">
        <v>525</v>
      </c>
      <c r="K2111" s="34">
        <f ca="1">IF(ROW()&gt;计算结果!B$18+1,SUM(OFFSET(I2111,0,0,-计算结果!B$18,1))/SUM(OFFSET(J2111,0,0,-计算结果!B$18,1)),SUM(OFFSET(I2111,0,0,-ROW(),1))/SUM(OFFSET(J2111,0,0,-ROW(),1)))</f>
        <v>1.2401512567351194</v>
      </c>
      <c r="L2111" s="35" t="str">
        <f ca="1">(IF(K2111&gt;计算结果!B$19,"卖",IF(K2111&lt;计算结果!B$20,"买",'000300'!L2110)))</f>
        <v>买</v>
      </c>
      <c r="M2111" s="4" t="str">
        <f t="shared" ca="1" si="97"/>
        <v/>
      </c>
      <c r="N2111" s="3">
        <f ca="1">IF(L2110="买",E2111/E2110-1,0)-IF(M2111=1,计算结果!B$17,0)</f>
        <v>3.2324668975187709E-3</v>
      </c>
      <c r="O2111" s="2">
        <f t="shared" ca="1" si="98"/>
        <v>2.62232559111317</v>
      </c>
      <c r="P2111" s="3">
        <f ca="1">1-O2111/MAX(O$2:O2111)</f>
        <v>0.57753862383447963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2">
        <v>519.71428571428532</v>
      </c>
      <c r="J2112" s="32">
        <v>485.71428571428532</v>
      </c>
      <c r="K2112" s="34">
        <f ca="1">IF(ROW()&gt;计算结果!B$18+1,SUM(OFFSET(I2112,0,0,-计算结果!B$18,1))/SUM(OFFSET(J2112,0,0,-计算结果!B$18,1)),SUM(OFFSET(I2112,0,0,-ROW(),1))/SUM(OFFSET(J2112,0,0,-ROW(),1)))</f>
        <v>1.2141076318341206</v>
      </c>
      <c r="L2112" s="35" t="str">
        <f ca="1">(IF(K2112&gt;计算结果!B$19,"卖",IF(K2112&lt;计算结果!B$20,"买",'000300'!L2111)))</f>
        <v>买</v>
      </c>
      <c r="M2112" s="4" t="str">
        <f t="shared" ca="1" si="97"/>
        <v/>
      </c>
      <c r="N2112" s="3">
        <f ca="1">IF(L2111="买",E2112/E2111-1,0)-IF(M2112=1,计算结果!B$17,0)</f>
        <v>9.8916987864947625E-3</v>
      </c>
      <c r="O2112" s="2">
        <f t="shared" ca="1" si="98"/>
        <v>2.6482648459805782</v>
      </c>
      <c r="P2112" s="3">
        <f ca="1">1-O2112/MAX(O$2:O2112)</f>
        <v>0.57335976315252224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2">
        <v>361.80952380952374</v>
      </c>
      <c r="J2113" s="32">
        <v>623.80952380952374</v>
      </c>
      <c r="K2113" s="34">
        <f ca="1">IF(ROW()&gt;计算结果!B$18+1,SUM(OFFSET(I2113,0,0,-计算结果!B$18,1))/SUM(OFFSET(J2113,0,0,-计算结果!B$18,1)),SUM(OFFSET(I2113,0,0,-ROW(),1))/SUM(OFFSET(J2113,0,0,-ROW(),1)))</f>
        <v>1.2041947771734949</v>
      </c>
      <c r="L2113" s="35" t="str">
        <f ca="1">(IF(K2113&gt;计算结果!B$19,"卖",IF(K2113&lt;计算结果!B$20,"买",'000300'!L2112)))</f>
        <v>买</v>
      </c>
      <c r="M2113" s="4" t="str">
        <f t="shared" ca="1" si="97"/>
        <v/>
      </c>
      <c r="N2113" s="3">
        <f ca="1">IF(L2112="买",E2113/E2112-1,0)-IF(M2113=1,计算结果!B$17,0)</f>
        <v>-7.3979540967914481E-3</v>
      </c>
      <c r="O2113" s="2">
        <f t="shared" ca="1" si="98"/>
        <v>2.6286731042138674</v>
      </c>
      <c r="P2113" s="3">
        <f ca="1">1-O2113/MAX(O$2:O2113)</f>
        <v>0.57651602804056412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2">
        <v>402.85185185185179</v>
      </c>
      <c r="J2114" s="32">
        <v>551.85185185185173</v>
      </c>
      <c r="K2114" s="34">
        <f ca="1">IF(ROW()&gt;计算结果!B$18+1,SUM(OFFSET(I2114,0,0,-计算结果!B$18,1))/SUM(OFFSET(J2114,0,0,-计算结果!B$18,1)),SUM(OFFSET(I2114,0,0,-ROW(),1))/SUM(OFFSET(J2114,0,0,-ROW(),1)))</f>
        <v>1.2408551785039292</v>
      </c>
      <c r="L2114" s="35" t="str">
        <f ca="1">(IF(K2114&gt;计算结果!B$19,"卖",IF(K2114&lt;计算结果!B$20,"买",'000300'!L2113)))</f>
        <v>买</v>
      </c>
      <c r="M2114" s="4" t="str">
        <f t="shared" ca="1" si="97"/>
        <v/>
      </c>
      <c r="N2114" s="3">
        <f ca="1">IF(L2113="买",E2114/E2113-1,0)-IF(M2114=1,计算结果!B$17,0)</f>
        <v>-4.222749005584836E-3</v>
      </c>
      <c r="O2114" s="2">
        <f t="shared" ca="1" si="98"/>
        <v>2.6175728774770408</v>
      </c>
      <c r="P2114" s="3">
        <f ca="1">1-O2114/MAX(O$2:O2114)</f>
        <v>0.57830429456203691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2">
        <v>152.78048780487805</v>
      </c>
      <c r="J2115" s="32">
        <v>848.78048780487802</v>
      </c>
      <c r="K2115" s="34">
        <f ca="1">IF(ROW()&gt;计算结果!B$18+1,SUM(OFFSET(I2115,0,0,-计算结果!B$18,1))/SUM(OFFSET(J2115,0,0,-计算结果!B$18,1)),SUM(OFFSET(I2115,0,0,-ROW(),1))/SUM(OFFSET(J2115,0,0,-ROW(),1)))</f>
        <v>1.1915176148963775</v>
      </c>
      <c r="L2115" s="35" t="str">
        <f ca="1">(IF(K2115&gt;计算结果!B$19,"卖",IF(K2115&lt;计算结果!B$20,"买",'000300'!L2114)))</f>
        <v>买</v>
      </c>
      <c r="M2115" s="4" t="str">
        <f t="shared" ca="1" si="97"/>
        <v/>
      </c>
      <c r="N2115" s="3">
        <f ca="1">IF(L2114="买",E2115/E2114-1,0)-IF(M2115=1,计算结果!B$17,0)</f>
        <v>-2.0606119295187519E-2</v>
      </c>
      <c r="O2115" s="2">
        <f t="shared" ca="1" si="98"/>
        <v>2.5636348584999018</v>
      </c>
      <c r="P2115" s="3">
        <f ca="1">1-O2115/MAX(O$2:O2115)</f>
        <v>0.5869938065745598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2">
        <v>719.59585492227984</v>
      </c>
      <c r="J2116" s="32">
        <v>245.59585492227984</v>
      </c>
      <c r="K2116" s="34">
        <f ca="1">IF(ROW()&gt;计算结果!B$18+1,SUM(OFFSET(I2116,0,0,-计算结果!B$18,1))/SUM(OFFSET(J2116,0,0,-计算结果!B$18,1)),SUM(OFFSET(I2116,0,0,-ROW(),1))/SUM(OFFSET(J2116,0,0,-ROW(),1)))</f>
        <v>1.1681662492977671</v>
      </c>
      <c r="L2116" s="35" t="str">
        <f ca="1">(IF(K2116&gt;计算结果!B$19,"卖",IF(K2116&lt;计算结果!B$20,"买",'000300'!L2115)))</f>
        <v>买</v>
      </c>
      <c r="M2116" s="4" t="str">
        <f t="shared" ref="M2116:M2179" ca="1" si="100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01">IFERROR(O2115*(1+N2116),O2115)</f>
        <v>2.5691163215602377</v>
      </c>
      <c r="P2116" s="3">
        <f ca="1">1-O2116/MAX(O$2:O2116)</f>
        <v>0.58611073300211036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2">
        <v>910.996254681648</v>
      </c>
      <c r="J2117" s="32">
        <v>77.996254681647997</v>
      </c>
      <c r="K2117" s="34">
        <f ca="1">IF(ROW()&gt;计算结果!B$18+1,SUM(OFFSET(I2117,0,0,-计算结果!B$18,1))/SUM(OFFSET(J2117,0,0,-计算结果!B$18,1)),SUM(OFFSET(I2117,0,0,-ROW(),1))/SUM(OFFSET(J2117,0,0,-ROW(),1)))</f>
        <v>1.1627269888556531</v>
      </c>
      <c r="L2117" s="35" t="str">
        <f ca="1">(IF(K2117&gt;计算结果!B$19,"卖",IF(K2117&lt;计算结果!B$20,"买",'000300'!L2116)))</f>
        <v>买</v>
      </c>
      <c r="M2117" s="4" t="str">
        <f t="shared" ca="1" si="100"/>
        <v/>
      </c>
      <c r="N2117" s="3">
        <f ca="1">IF(L2116="买",E2117/E2116-1,0)-IF(M2117=1,计算结果!B$17,0)</f>
        <v>1.635347850574087E-2</v>
      </c>
      <c r="O2117" s="2">
        <f t="shared" ca="1" si="101"/>
        <v>2.6111303101036212</v>
      </c>
      <c r="P2117" s="3">
        <f ca="1">1-O2117/MAX(O$2:O2117)</f>
        <v>0.57934220377050349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2">
        <v>343.95652173913044</v>
      </c>
      <c r="J2118" s="32">
        <v>636.95652173913049</v>
      </c>
      <c r="K2118" s="34">
        <f ca="1">IF(ROW()&gt;计算结果!B$18+1,SUM(OFFSET(I2118,0,0,-计算结果!B$18,1))/SUM(OFFSET(J2118,0,0,-计算结果!B$18,1)),SUM(OFFSET(I2118,0,0,-ROW(),1))/SUM(OFFSET(J2118,0,0,-ROW(),1)))</f>
        <v>1.1776894158888538</v>
      </c>
      <c r="L2118" s="35" t="str">
        <f ca="1">(IF(K2118&gt;计算结果!B$19,"卖",IF(K2118&lt;计算结果!B$20,"买",'000300'!L2117)))</f>
        <v>买</v>
      </c>
      <c r="M2118" s="4" t="str">
        <f t="shared" ca="1" si="100"/>
        <v/>
      </c>
      <c r="N2118" s="3">
        <f ca="1">IF(L2117="买",E2118/E2117-1,0)-IF(M2118=1,计算结果!B$17,0)</f>
        <v>-1.1487325516019609E-2</v>
      </c>
      <c r="O2118" s="2">
        <f t="shared" ca="1" si="101"/>
        <v>2.5811354062667156</v>
      </c>
      <c r="P2118" s="3">
        <f ca="1">1-O2118/MAX(O$2:O2118)</f>
        <v>0.58417443680664327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2">
        <v>287.48275862068959</v>
      </c>
      <c r="J2119" s="32">
        <v>684.48275862068954</v>
      </c>
      <c r="K2119" s="34">
        <f ca="1">IF(ROW()&gt;计算结果!B$18+1,SUM(OFFSET(I2119,0,0,-计算结果!B$18,1))/SUM(OFFSET(J2119,0,0,-计算结果!B$18,1)),SUM(OFFSET(I2119,0,0,-ROW(),1))/SUM(OFFSET(J2119,0,0,-ROW(),1)))</f>
        <v>1.1200220796564377</v>
      </c>
      <c r="L2119" s="35" t="str">
        <f ca="1">(IF(K2119&gt;计算结果!B$19,"卖",IF(K2119&lt;计算结果!B$20,"买",'000300'!L2118)))</f>
        <v>买</v>
      </c>
      <c r="M2119" s="4" t="str">
        <f t="shared" ca="1" si="100"/>
        <v/>
      </c>
      <c r="N2119" s="3">
        <f ca="1">IF(L2118="买",E2119/E2118-1,0)-IF(M2119=1,计算结果!B$17,0)</f>
        <v>-6.0804700702566938E-3</v>
      </c>
      <c r="O2119" s="2">
        <f t="shared" ca="1" si="101"/>
        <v>2.5654408896816308</v>
      </c>
      <c r="P2119" s="3">
        <f ca="1">1-O2119/MAX(O$2:O2119)</f>
        <v>0.58670285169808811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2">
        <v>129</v>
      </c>
      <c r="J2120" s="32">
        <v>860</v>
      </c>
      <c r="K2120" s="34">
        <f ca="1">IF(ROW()&gt;计算结果!B$18+1,SUM(OFFSET(I2120,0,0,-计算结果!B$18,1))/SUM(OFFSET(J2120,0,0,-计算结果!B$18,1)),SUM(OFFSET(I2120,0,0,-ROW(),1))/SUM(OFFSET(J2120,0,0,-ROW(),1)))</f>
        <v>1.0652983482140368</v>
      </c>
      <c r="L2120" s="35" t="str">
        <f ca="1">(IF(K2120&gt;计算结果!B$19,"卖",IF(K2120&lt;计算结果!B$20,"买",'000300'!L2119)))</f>
        <v>买</v>
      </c>
      <c r="M2120" s="4" t="str">
        <f t="shared" ca="1" si="100"/>
        <v/>
      </c>
      <c r="N2120" s="3">
        <f ca="1">IF(L2119="买",E2120/E2119-1,0)-IF(M2120=1,计算结果!B$17,0)</f>
        <v>-1.8357121978732294E-2</v>
      </c>
      <c r="O2120" s="2">
        <f t="shared" ca="1" si="101"/>
        <v>2.5183467783405176</v>
      </c>
      <c r="P2120" s="3">
        <f ca="1">1-O2120/MAX(O$2:O2120)</f>
        <v>0.59428979786292846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2">
        <v>557.85714285714289</v>
      </c>
      <c r="J2121" s="32">
        <v>392.85714285714289</v>
      </c>
      <c r="K2121" s="34">
        <f ca="1">IF(ROW()&gt;计算结果!B$18+1,SUM(OFFSET(I2121,0,0,-计算结果!B$18,1))/SUM(OFFSET(J2121,0,0,-计算结果!B$18,1)),SUM(OFFSET(I2121,0,0,-ROW(),1))/SUM(OFFSET(J2121,0,0,-ROW(),1)))</f>
        <v>1.1009215257042311</v>
      </c>
      <c r="L2121" s="35" t="str">
        <f ca="1">(IF(K2121&gt;计算结果!B$19,"卖",IF(K2121&lt;计算结果!B$20,"买",'000300'!L2120)))</f>
        <v>买</v>
      </c>
      <c r="M2121" s="4" t="str">
        <f t="shared" ca="1" si="100"/>
        <v/>
      </c>
      <c r="N2121" s="3">
        <f ca="1">IF(L2120="买",E2121/E2120-1,0)-IF(M2121=1,计算结果!B$17,0)</f>
        <v>4.4161312509434225E-3</v>
      </c>
      <c r="O2121" s="2">
        <f t="shared" ca="1" si="101"/>
        <v>2.5294681282490599</v>
      </c>
      <c r="P2121" s="3">
        <f ca="1">1-O2121/MAX(O$2:O2121)</f>
        <v>0.59249812836044435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2">
        <v>782.25</v>
      </c>
      <c r="J2122" s="32">
        <v>186.25</v>
      </c>
      <c r="K2122" s="34">
        <f ca="1">IF(ROW()&gt;计算结果!B$18+1,SUM(OFFSET(I2122,0,0,-计算结果!B$18,1))/SUM(OFFSET(J2122,0,0,-计算结果!B$18,1)),SUM(OFFSET(I2122,0,0,-ROW(),1))/SUM(OFFSET(J2122,0,0,-ROW(),1)))</f>
        <v>1.1494181779832233</v>
      </c>
      <c r="L2122" s="35" t="str">
        <f ca="1">(IF(K2122&gt;计算结果!B$19,"卖",IF(K2122&lt;计算结果!B$20,"买",'000300'!L2121)))</f>
        <v>买</v>
      </c>
      <c r="M2122" s="4" t="str">
        <f t="shared" ca="1" si="100"/>
        <v/>
      </c>
      <c r="N2122" s="3">
        <f ca="1">IF(L2121="买",E2122/E2121-1,0)-IF(M2122=1,计算结果!B$17,0)</f>
        <v>5.8748126281331636E-3</v>
      </c>
      <c r="O2122" s="2">
        <f t="shared" ca="1" si="101"/>
        <v>2.5443282795513578</v>
      </c>
      <c r="P2122" s="3">
        <f ca="1">1-O2122/MAX(O$2:O2122)</f>
        <v>0.59010413121894834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2">
        <v>827.14496314496307</v>
      </c>
      <c r="J2123" s="32">
        <v>163.14496314496307</v>
      </c>
      <c r="K2123" s="34">
        <f ca="1">IF(ROW()&gt;计算结果!B$18+1,SUM(OFFSET(I2123,0,0,-计算结果!B$18,1))/SUM(OFFSET(J2123,0,0,-计算结果!B$18,1)),SUM(OFFSET(I2123,0,0,-ROW(),1))/SUM(OFFSET(J2123,0,0,-ROW(),1)))</f>
        <v>1.2206492304284278</v>
      </c>
      <c r="L2123" s="35" t="str">
        <f ca="1">(IF(K2123&gt;计算结果!B$19,"卖",IF(K2123&lt;计算结果!B$20,"买",'000300'!L2122)))</f>
        <v>买</v>
      </c>
      <c r="M2123" s="4" t="str">
        <f t="shared" ca="1" si="100"/>
        <v/>
      </c>
      <c r="N2123" s="3">
        <f ca="1">IF(L2122="买",E2123/E2122-1,0)-IF(M2123=1,计算结果!B$17,0)</f>
        <v>1.3602928967555439E-2</v>
      </c>
      <c r="O2123" s="2">
        <f t="shared" ca="1" si="101"/>
        <v>2.5789385964082374</v>
      </c>
      <c r="P2123" s="3">
        <f ca="1">1-O2123/MAX(O$2:O2123)</f>
        <v>0.58452834683182542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2">
        <v>669.75000000000011</v>
      </c>
      <c r="J2124" s="32">
        <v>293.75000000000011</v>
      </c>
      <c r="K2124" s="34">
        <f ca="1">IF(ROW()&gt;计算结果!B$18+1,SUM(OFFSET(I2124,0,0,-计算结果!B$18,1))/SUM(OFFSET(J2124,0,0,-计算结果!B$18,1)),SUM(OFFSET(I2124,0,0,-ROW(),1))/SUM(OFFSET(J2124,0,0,-ROW(),1)))</f>
        <v>1.2116334887767677</v>
      </c>
      <c r="L2124" s="35" t="str">
        <f ca="1">(IF(K2124&gt;计算结果!B$19,"卖",IF(K2124&lt;计算结果!B$20,"买",'000300'!L2123)))</f>
        <v>买</v>
      </c>
      <c r="M2124" s="4" t="str">
        <f t="shared" ca="1" si="100"/>
        <v/>
      </c>
      <c r="N2124" s="3">
        <f ca="1">IF(L2123="买",E2124/E2123-1,0)-IF(M2124=1,计算结果!B$17,0)</f>
        <v>4.8201948554555951E-3</v>
      </c>
      <c r="O2124" s="2">
        <f t="shared" ca="1" si="101"/>
        <v>2.5913695829631802</v>
      </c>
      <c r="P2124" s="3">
        <f ca="1">1-O2124/MAX(O$2:O2124)</f>
        <v>0.58252569250663644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2">
        <v>324.92307692307685</v>
      </c>
      <c r="J2125" s="32">
        <v>676.92307692307691</v>
      </c>
      <c r="K2125" s="34">
        <f ca="1">IF(ROW()&gt;计算结果!B$18+1,SUM(OFFSET(I2125,0,0,-计算结果!B$18,1))/SUM(OFFSET(J2125,0,0,-计算结果!B$18,1)),SUM(OFFSET(I2125,0,0,-ROW(),1))/SUM(OFFSET(J2125,0,0,-ROW(),1)))</f>
        <v>1.1488661556255142</v>
      </c>
      <c r="L2125" s="35" t="str">
        <f ca="1">(IF(K2125&gt;计算结果!B$19,"卖",IF(K2125&lt;计算结果!B$20,"买",'000300'!L2124)))</f>
        <v>买</v>
      </c>
      <c r="M2125" s="4" t="str">
        <f t="shared" ca="1" si="100"/>
        <v/>
      </c>
      <c r="N2125" s="3">
        <f ca="1">IF(L2124="买",E2125/E2124-1,0)-IF(M2125=1,计算结果!B$17,0)</f>
        <v>-9.8875928235475641E-3</v>
      </c>
      <c r="O2125" s="2">
        <f t="shared" ca="1" si="101"/>
        <v>2.5657471756715142</v>
      </c>
      <c r="P2125" s="3">
        <f ca="1">1-O2125/MAX(O$2:O2125)</f>
        <v>0.58665350847342335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2">
        <v>883.94022617124392</v>
      </c>
      <c r="J2126" s="32">
        <v>122.94022617124392</v>
      </c>
      <c r="K2126" s="34">
        <f ca="1">IF(ROW()&gt;计算结果!B$18+1,SUM(OFFSET(I2126,0,0,-计算结果!B$18,1))/SUM(OFFSET(J2126,0,0,-计算结果!B$18,1)),SUM(OFFSET(I2126,0,0,-ROW(),1))/SUM(OFFSET(J2126,0,0,-ROW(),1)))</f>
        <v>1.1954798975862817</v>
      </c>
      <c r="L2126" s="35" t="str">
        <f ca="1">(IF(K2126&gt;计算结果!B$19,"卖",IF(K2126&lt;计算结果!B$20,"买",'000300'!L2125)))</f>
        <v>买</v>
      </c>
      <c r="M2126" s="4" t="str">
        <f t="shared" ca="1" si="100"/>
        <v/>
      </c>
      <c r="N2126" s="3">
        <f ca="1">IF(L2125="买",E2126/E2125-1,0)-IF(M2126=1,计算结果!B$17,0)</f>
        <v>1.6132086345150176E-2</v>
      </c>
      <c r="O2126" s="2">
        <f t="shared" ca="1" si="101"/>
        <v>2.6071380306492724</v>
      </c>
      <c r="P2126" s="3">
        <f ca="1">1-O2126/MAX(O$2:O2126)</f>
        <v>0.57998536718165172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2">
        <v>623</v>
      </c>
      <c r="J2127" s="32">
        <v>350</v>
      </c>
      <c r="K2127" s="34">
        <f ca="1">IF(ROW()&gt;计算结果!B$18+1,SUM(OFFSET(I2127,0,0,-计算结果!B$18,1))/SUM(OFFSET(J2127,0,0,-计算结果!B$18,1)),SUM(OFFSET(I2127,0,0,-ROW(),1))/SUM(OFFSET(J2127,0,0,-ROW(),1)))</f>
        <v>1.2330862570040522</v>
      </c>
      <c r="L2127" s="35" t="str">
        <f ca="1">(IF(K2127&gt;计算结果!B$19,"卖",IF(K2127&lt;计算结果!B$20,"买",'000300'!L2126)))</f>
        <v>买</v>
      </c>
      <c r="M2127" s="4" t="str">
        <f t="shared" ca="1" si="100"/>
        <v/>
      </c>
      <c r="N2127" s="3">
        <f ca="1">IF(L2126="买",E2127/E2126-1,0)-IF(M2127=1,计算结果!B$17,0)</f>
        <v>1.6325637732881315E-3</v>
      </c>
      <c r="O2127" s="2">
        <f t="shared" ca="1" si="101"/>
        <v>2.6113943497500722</v>
      </c>
      <c r="P2127" s="3">
        <f ca="1">1-O2127/MAX(O$2:O2127)</f>
        <v>0.57929966650786158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2">
        <v>451.49999999999989</v>
      </c>
      <c r="J2128" s="32">
        <v>537.49999999999989</v>
      </c>
      <c r="K2128" s="34">
        <f ca="1">IF(ROW()&gt;计算结果!B$18+1,SUM(OFFSET(I2128,0,0,-计算结果!B$18,1))/SUM(OFFSET(J2128,0,0,-计算结果!B$18,1)),SUM(OFFSET(I2128,0,0,-ROW(),1))/SUM(OFFSET(J2128,0,0,-ROW(),1)))</f>
        <v>1.2445967297680065</v>
      </c>
      <c r="L2128" s="35" t="str">
        <f ca="1">(IF(K2128&gt;计算结果!B$19,"卖",IF(K2128&lt;计算结果!B$20,"买",'000300'!L2127)))</f>
        <v>买</v>
      </c>
      <c r="M2128" s="4" t="str">
        <f t="shared" ca="1" si="100"/>
        <v/>
      </c>
      <c r="N2128" s="3">
        <f ca="1">IF(L2127="买",E2128/E2127-1,0)-IF(M2128=1,计算结果!B$17,0)</f>
        <v>-2.0303008242535947E-3</v>
      </c>
      <c r="O2128" s="2">
        <f t="shared" ca="1" si="101"/>
        <v>2.6060924336493234</v>
      </c>
      <c r="P2128" s="3">
        <f ca="1">1-O2128/MAX(O$2:O2128)</f>
        <v>0.58015381474171446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2">
        <v>130.76470588235293</v>
      </c>
      <c r="J2129" s="32">
        <v>871.76470588235293</v>
      </c>
      <c r="K2129" s="34">
        <f ca="1">IF(ROW()&gt;计算结果!B$18+1,SUM(OFFSET(I2129,0,0,-计算结果!B$18,1))/SUM(OFFSET(J2129,0,0,-计算结果!B$18,1)),SUM(OFFSET(I2129,0,0,-ROW(),1))/SUM(OFFSET(J2129,0,0,-ROW(),1)))</f>
        <v>1.242324860724195</v>
      </c>
      <c r="L2129" s="35" t="str">
        <f ca="1">(IF(K2129&gt;计算结果!B$19,"卖",IF(K2129&lt;计算结果!B$20,"买",'000300'!L2128)))</f>
        <v>买</v>
      </c>
      <c r="M2129" s="4" t="str">
        <f t="shared" ca="1" si="100"/>
        <v/>
      </c>
      <c r="N2129" s="3">
        <f ca="1">IF(L2128="买",E2129/E2128-1,0)-IF(M2129=1,计算结果!B$17,0)</f>
        <v>-1.8702989236156209E-2</v>
      </c>
      <c r="O2129" s="2">
        <f t="shared" ca="1" si="101"/>
        <v>2.5573507149143522</v>
      </c>
      <c r="P2129" s="3">
        <f ca="1">1-O2129/MAX(O$2:O2129)</f>
        <v>0.58800619342544125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2">
        <v>455.99999999999955</v>
      </c>
      <c r="J2130" s="32">
        <v>479.99999999999955</v>
      </c>
      <c r="K2130" s="34">
        <f ca="1">IF(ROW()&gt;计算结果!B$18+1,SUM(OFFSET(I2130,0,0,-计算结果!B$18,1))/SUM(OFFSET(J2130,0,0,-计算结果!B$18,1)),SUM(OFFSET(I2130,0,0,-ROW(),1))/SUM(OFFSET(J2130,0,0,-ROW(),1)))</f>
        <v>1.2271232568284025</v>
      </c>
      <c r="L2130" s="35" t="str">
        <f ca="1">(IF(K2130&gt;计算结果!B$19,"卖",IF(K2130&lt;计算结果!B$20,"买",'000300'!L2129)))</f>
        <v>买</v>
      </c>
      <c r="M2130" s="4" t="str">
        <f t="shared" ca="1" si="100"/>
        <v/>
      </c>
      <c r="N2130" s="3">
        <f ca="1">IF(L2129="买",E2130/E2129-1,0)-IF(M2130=1,计算结果!B$17,0)</f>
        <v>-3.3204342995907243E-3</v>
      </c>
      <c r="O2130" s="2">
        <f t="shared" ca="1" si="101"/>
        <v>2.5488591998844679</v>
      </c>
      <c r="P2130" s="3">
        <f ca="1">1-O2130/MAX(O$2:O2130)</f>
        <v>0.58937419179201034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2">
        <v>556.50000000000011</v>
      </c>
      <c r="J2131" s="32">
        <v>397.50000000000011</v>
      </c>
      <c r="K2131" s="34">
        <f ca="1">IF(ROW()&gt;计算结果!B$18+1,SUM(OFFSET(I2131,0,0,-计算结果!B$18,1))/SUM(OFFSET(J2131,0,0,-计算结果!B$18,1)),SUM(OFFSET(I2131,0,0,-ROW(),1))/SUM(OFFSET(J2131,0,0,-ROW(),1)))</f>
        <v>1.2253705408524489</v>
      </c>
      <c r="L2131" s="35" t="str">
        <f ca="1">(IF(K2131&gt;计算结果!B$19,"卖",IF(K2131&lt;计算结果!B$20,"买",'000300'!L2130)))</f>
        <v>买</v>
      </c>
      <c r="M2131" s="4" t="str">
        <f t="shared" ca="1" si="100"/>
        <v/>
      </c>
      <c r="N2131" s="3">
        <f ca="1">IF(L2130="买",E2131/E2130-1,0)-IF(M2131=1,计算结果!B$17,0)</f>
        <v>5.270725512051877E-3</v>
      </c>
      <c r="O2131" s="2">
        <f t="shared" ca="1" si="101"/>
        <v>2.5622935370959272</v>
      </c>
      <c r="P2131" s="3">
        <f ca="1">1-O2131/MAX(O$2:O2131)</f>
        <v>0.58720989586878158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2">
        <v>934.00202292650033</v>
      </c>
      <c r="J2132" s="32">
        <v>59.002022926500331</v>
      </c>
      <c r="K2132" s="34">
        <f ca="1">IF(ROW()&gt;计算结果!B$18+1,SUM(OFFSET(I2132,0,0,-计算结果!B$18,1))/SUM(OFFSET(J2132,0,0,-计算结果!B$18,1)),SUM(OFFSET(I2132,0,0,-ROW(),1))/SUM(OFFSET(J2132,0,0,-ROW(),1)))</f>
        <v>1.221628528366381</v>
      </c>
      <c r="L2132" s="35" t="str">
        <f ca="1">(IF(K2132&gt;计算结果!B$19,"卖",IF(K2132&lt;计算结果!B$20,"买",'000300'!L2131)))</f>
        <v>买</v>
      </c>
      <c r="M2132" s="4" t="str">
        <f t="shared" ca="1" si="100"/>
        <v/>
      </c>
      <c r="N2132" s="3">
        <f ca="1">IF(L2131="买",E2132/E2131-1,0)-IF(M2132=1,计算结果!B$17,0)</f>
        <v>1.8659961666082747E-2</v>
      </c>
      <c r="O2132" s="2">
        <f t="shared" ca="1" si="101"/>
        <v>2.6101058362753888</v>
      </c>
      <c r="P2132" s="3">
        <f ca="1">1-O2132/MAX(O$2:O2132)</f>
        <v>0.57950724834955469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2">
        <v>341.25000000000006</v>
      </c>
      <c r="J2133" s="32">
        <v>656.25</v>
      </c>
      <c r="K2133" s="34">
        <f ca="1">IF(ROW()&gt;计算结果!B$18+1,SUM(OFFSET(I2133,0,0,-计算结果!B$18,1))/SUM(OFFSET(J2133,0,0,-计算结果!B$18,1)),SUM(OFFSET(I2133,0,0,-ROW(),1))/SUM(OFFSET(J2133,0,0,-ROW(),1)))</f>
        <v>1.2028545923453902</v>
      </c>
      <c r="L2133" s="35" t="str">
        <f ca="1">(IF(K2133&gt;计算结果!B$19,"卖",IF(K2133&lt;计算结果!B$20,"买",'000300'!L2132)))</f>
        <v>买</v>
      </c>
      <c r="M2133" s="4" t="str">
        <f t="shared" ca="1" si="100"/>
        <v/>
      </c>
      <c r="N2133" s="3">
        <f ca="1">IF(L2132="买",E2133/E2132-1,0)-IF(M2133=1,计算结果!B$17,0)</f>
        <v>-1.029004742404882E-2</v>
      </c>
      <c r="O2133" s="2">
        <f t="shared" ca="1" si="101"/>
        <v>2.5832477234383284</v>
      </c>
      <c r="P2133" s="3">
        <f ca="1">1-O2133/MAX(O$2:O2133)</f>
        <v>0.5838341387055066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2">
        <v>166.5</v>
      </c>
      <c r="J2134" s="32">
        <v>832.5</v>
      </c>
      <c r="K2134" s="34">
        <f ca="1">IF(ROW()&gt;计算结果!B$18+1,SUM(OFFSET(I2134,0,0,-计算结果!B$18,1))/SUM(OFFSET(J2134,0,0,-计算结果!B$18,1)),SUM(OFFSET(I2134,0,0,-ROW(),1))/SUM(OFFSET(J2134,0,0,-ROW(),1)))</f>
        <v>1.1333411200687364</v>
      </c>
      <c r="L2134" s="35" t="str">
        <f ca="1">(IF(K2134&gt;计算结果!B$19,"卖",IF(K2134&lt;计算结果!B$20,"买",'000300'!L2133)))</f>
        <v>买</v>
      </c>
      <c r="M2134" s="4" t="str">
        <f t="shared" ca="1" si="100"/>
        <v/>
      </c>
      <c r="N2134" s="3">
        <f ca="1">IF(L2133="买",E2134/E2133-1,0)-IF(M2134=1,计算结果!B$17,0)</f>
        <v>-1.1202466177955728E-2</v>
      </c>
      <c r="O2134" s="2">
        <f t="shared" ca="1" si="101"/>
        <v>2.5543089781872292</v>
      </c>
      <c r="P2134" s="3">
        <f ca="1">1-O2134/MAX(O$2:O2134)</f>
        <v>0.58849622269107804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2">
        <v>307.63636363636363</v>
      </c>
      <c r="J2135" s="32">
        <v>683.63636363636363</v>
      </c>
      <c r="K2135" s="34">
        <f ca="1">IF(ROW()&gt;计算结果!B$18+1,SUM(OFFSET(I2135,0,0,-计算结果!B$18,1))/SUM(OFFSET(J2135,0,0,-计算结果!B$18,1)),SUM(OFFSET(I2135,0,0,-ROW(),1))/SUM(OFFSET(J2135,0,0,-ROW(),1)))</f>
        <v>1.0959220203607738</v>
      </c>
      <c r="L2135" s="35" t="str">
        <f ca="1">(IF(K2135&gt;计算结果!B$19,"卖",IF(K2135&lt;计算结果!B$20,"买",'000300'!L2134)))</f>
        <v>买</v>
      </c>
      <c r="M2135" s="4" t="str">
        <f t="shared" ca="1" si="100"/>
        <v/>
      </c>
      <c r="N2135" s="3">
        <f ca="1">IF(L2134="买",E2135/E2134-1,0)-IF(M2135=1,计算结果!B$17,0)</f>
        <v>-7.4343908802597669E-3</v>
      </c>
      <c r="O2135" s="2">
        <f t="shared" ca="1" si="101"/>
        <v>2.5353192468144283</v>
      </c>
      <c r="P2135" s="3">
        <f ca="1">1-O2135/MAX(O$2:O2135)</f>
        <v>0.59155550262029588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2">
        <v>158.80246913580245</v>
      </c>
      <c r="J2136" s="32">
        <v>835.80246913580243</v>
      </c>
      <c r="K2136" s="34">
        <f ca="1">IF(ROW()&gt;计算结果!B$18+1,SUM(OFFSET(I2136,0,0,-计算结果!B$18,1))/SUM(OFFSET(J2136,0,0,-计算结果!B$18,1)),SUM(OFFSET(I2136,0,0,-ROW(),1))/SUM(OFFSET(J2136,0,0,-ROW(),1)))</f>
        <v>1.08269879492716</v>
      </c>
      <c r="L2136" s="35" t="str">
        <f ca="1">(IF(K2136&gt;计算结果!B$19,"卖",IF(K2136&lt;计算结果!B$20,"买",'000300'!L2135)))</f>
        <v>买</v>
      </c>
      <c r="M2136" s="4" t="str">
        <f t="shared" ca="1" si="100"/>
        <v/>
      </c>
      <c r="N2136" s="3">
        <f ca="1">IF(L2135="买",E2136/E2135-1,0)-IF(M2136=1,计算结果!B$17,0)</f>
        <v>-1.3309671694764935E-2</v>
      </c>
      <c r="O2136" s="2">
        <f t="shared" ca="1" si="101"/>
        <v>2.5015749799979097</v>
      </c>
      <c r="P2136" s="3">
        <f ca="1">1-O2136/MAX(O$2:O2136)</f>
        <v>0.59699176478595306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2">
        <v>493.99999999999955</v>
      </c>
      <c r="J2137" s="32">
        <v>519.99999999999955</v>
      </c>
      <c r="K2137" s="34">
        <f ca="1">IF(ROW()&gt;计算结果!B$18+1,SUM(OFFSET(I2137,0,0,-计算结果!B$18,1))/SUM(OFFSET(J2137,0,0,-计算结果!B$18,1)),SUM(OFFSET(I2137,0,0,-ROW(),1))/SUM(OFFSET(J2137,0,0,-ROW(),1)))</f>
        <v>1.087161427046242</v>
      </c>
      <c r="L2137" s="35" t="str">
        <f ca="1">(IF(K2137&gt;计算结果!B$19,"卖",IF(K2137&lt;计算结果!B$20,"买",'000300'!L2136)))</f>
        <v>买</v>
      </c>
      <c r="M2137" s="4" t="str">
        <f t="shared" ca="1" si="100"/>
        <v/>
      </c>
      <c r="N2137" s="3">
        <f ca="1">IF(L2136="买",E2137/E2136-1,0)-IF(M2137=1,计算结果!B$17,0)</f>
        <v>-1.1019353531259712E-3</v>
      </c>
      <c r="O2137" s="2">
        <f t="shared" ca="1" si="101"/>
        <v>2.4988184060889544</v>
      </c>
      <c r="P2137" s="3">
        <f ca="1">1-O2137/MAX(O$2:O2137)</f>
        <v>0.59743585380793629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2">
        <v>152.12195121951217</v>
      </c>
      <c r="J2138" s="32">
        <v>845.1219512195122</v>
      </c>
      <c r="K2138" s="34">
        <f ca="1">IF(ROW()&gt;计算结果!B$18+1,SUM(OFFSET(I2138,0,0,-计算结果!B$18,1))/SUM(OFFSET(J2138,0,0,-计算结果!B$18,1)),SUM(OFFSET(I2138,0,0,-ROW(),1))/SUM(OFFSET(J2138,0,0,-ROW(),1)))</f>
        <v>1.0453790516558323</v>
      </c>
      <c r="L2138" s="35" t="str">
        <f ca="1">(IF(K2138&gt;计算结果!B$19,"卖",IF(K2138&lt;计算结果!B$20,"买",'000300'!L2137)))</f>
        <v>买</v>
      </c>
      <c r="M2138" s="4" t="str">
        <f t="shared" ca="1" si="100"/>
        <v/>
      </c>
      <c r="N2138" s="3">
        <f ca="1">IF(L2137="买",E2138/E2137-1,0)-IF(M2138=1,计算结果!B$17,0)</f>
        <v>2.5782455250535907E-3</v>
      </c>
      <c r="O2138" s="2">
        <f t="shared" ca="1" si="101"/>
        <v>2.505260973462375</v>
      </c>
      <c r="P2138" s="3">
        <f ca="1">1-O2138/MAX(O$2:O2138)</f>
        <v>0.5963979445994696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2">
        <v>895.98701298701292</v>
      </c>
      <c r="J2139" s="32">
        <v>112.98701298701292</v>
      </c>
      <c r="K2139" s="34">
        <f ca="1">IF(ROW()&gt;计算结果!B$18+1,SUM(OFFSET(I2139,0,0,-计算结果!B$18,1))/SUM(OFFSET(J2139,0,0,-计算结果!B$18,1)),SUM(OFFSET(I2139,0,0,-ROW(),1))/SUM(OFFSET(J2139,0,0,-ROW(),1)))</f>
        <v>1.0432735390786392</v>
      </c>
      <c r="L2139" s="35" t="str">
        <f ca="1">(IF(K2139&gt;计算结果!B$19,"卖",IF(K2139&lt;计算结果!B$20,"买",'000300'!L2138)))</f>
        <v>买</v>
      </c>
      <c r="M2139" s="4" t="str">
        <f t="shared" ca="1" si="100"/>
        <v/>
      </c>
      <c r="N2139" s="3">
        <f ca="1">IF(L2138="买",E2139/E2138-1,0)-IF(M2139=1,计算结果!B$17,0)</f>
        <v>1.4932231614004587E-2</v>
      </c>
      <c r="O2139" s="2">
        <f t="shared" ca="1" si="101"/>
        <v>2.5426701105716418</v>
      </c>
      <c r="P2139" s="3">
        <f ca="1">1-O2139/MAX(O$2:O2139)</f>
        <v>0.5903712652283406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2">
        <v>318.01960784313724</v>
      </c>
      <c r="J2140" s="32">
        <v>649.01960784313724</v>
      </c>
      <c r="K2140" s="34">
        <f ca="1">IF(ROW()&gt;计算结果!B$18+1,SUM(OFFSET(I2140,0,0,-计算结果!B$18,1))/SUM(OFFSET(J2140,0,0,-计算结果!B$18,1)),SUM(OFFSET(I2140,0,0,-ROW(),1))/SUM(OFFSET(J2140,0,0,-ROW(),1)))</f>
        <v>1.0189732372618705</v>
      </c>
      <c r="L2140" s="35" t="str">
        <f ca="1">(IF(K2140&gt;计算结果!B$19,"卖",IF(K2140&lt;计算结果!B$20,"买",'000300'!L2139)))</f>
        <v>买</v>
      </c>
      <c r="M2140" s="4" t="str">
        <f t="shared" ca="1" si="100"/>
        <v/>
      </c>
      <c r="N2140" s="3">
        <f ca="1">IF(L2139="买",E2140/E2139-1,0)-IF(M2140=1,计算结果!B$17,0)</f>
        <v>-1.401886627870752E-2</v>
      </c>
      <c r="O2140" s="2">
        <f t="shared" ca="1" si="101"/>
        <v>2.5070247583006715</v>
      </c>
      <c r="P2140" s="3">
        <f ca="1">1-O2140/MAX(O$2:O2140)</f>
        <v>0.59611379568502065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2">
        <v>459.33333333333297</v>
      </c>
      <c r="J2141" s="32">
        <v>433.33333333333297</v>
      </c>
      <c r="K2141" s="34">
        <f ca="1">IF(ROW()&gt;计算结果!B$18+1,SUM(OFFSET(I2141,0,0,-计算结果!B$18,1))/SUM(OFFSET(J2141,0,0,-计算结果!B$18,1)),SUM(OFFSET(I2141,0,0,-ROW(),1))/SUM(OFFSET(J2141,0,0,-ROW(),1)))</f>
        <v>1.0345152129544317</v>
      </c>
      <c r="L2141" s="35" t="str">
        <f ca="1">(IF(K2141&gt;计算结果!B$19,"卖",IF(K2141&lt;计算结果!B$20,"买",'000300'!L2140)))</f>
        <v>买</v>
      </c>
      <c r="M2141" s="4" t="str">
        <f t="shared" ca="1" si="100"/>
        <v/>
      </c>
      <c r="N2141" s="3">
        <f ca="1">IF(L2140="买",E2141/E2140-1,0)-IF(M2141=1,计算结果!B$17,0)</f>
        <v>4.7351835936841891E-3</v>
      </c>
      <c r="O2141" s="2">
        <f t="shared" ca="1" si="101"/>
        <v>2.5188959808051368</v>
      </c>
      <c r="P2141" s="3">
        <f ca="1">1-O2141/MAX(O$2:O2141)</f>
        <v>0.59420132035663298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2">
        <v>593.57575757575762</v>
      </c>
      <c r="J2142" s="32">
        <v>357.57575757575762</v>
      </c>
      <c r="K2142" s="34">
        <f ca="1">IF(ROW()&gt;计算结果!B$18+1,SUM(OFFSET(I2142,0,0,-计算结果!B$18,1))/SUM(OFFSET(J2142,0,0,-计算结果!B$18,1)),SUM(OFFSET(I2142,0,0,-ROW(),1))/SUM(OFFSET(J2142,0,0,-ROW(),1)))</f>
        <v>1.0691547169368159</v>
      </c>
      <c r="L2142" s="35" t="str">
        <f ca="1">(IF(K2142&gt;计算结果!B$19,"卖",IF(K2142&lt;计算结果!B$20,"买",'000300'!L2141)))</f>
        <v>买</v>
      </c>
      <c r="M2142" s="4" t="str">
        <f t="shared" ca="1" si="100"/>
        <v/>
      </c>
      <c r="N2142" s="3">
        <f ca="1">IF(L2141="买",E2142/E2141-1,0)-IF(M2142=1,计算结果!B$17,0)</f>
        <v>-1.8910170401181814E-3</v>
      </c>
      <c r="O2142" s="2">
        <f t="shared" ca="1" si="101"/>
        <v>2.5141327055831493</v>
      </c>
      <c r="P2142" s="3">
        <f ca="1">1-O2142/MAX(O$2:O2142)</f>
        <v>0.59496869257469598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2">
        <v>696.88888888888891</v>
      </c>
      <c r="J2143" s="32">
        <v>248.88888888888891</v>
      </c>
      <c r="K2143" s="34">
        <f ca="1">IF(ROW()&gt;计算结果!B$18+1,SUM(OFFSET(I2143,0,0,-计算结果!B$18,1))/SUM(OFFSET(J2143,0,0,-计算结果!B$18,1)),SUM(OFFSET(I2143,0,0,-ROW(),1))/SUM(OFFSET(J2143,0,0,-ROW(),1)))</f>
        <v>1.1180138266604596</v>
      </c>
      <c r="L2143" s="35" t="str">
        <f ca="1">(IF(K2143&gt;计算结果!B$19,"卖",IF(K2143&lt;计算结果!B$20,"买",'000300'!L2142)))</f>
        <v>买</v>
      </c>
      <c r="M2143" s="4" t="str">
        <f t="shared" ca="1" si="100"/>
        <v/>
      </c>
      <c r="N2143" s="3">
        <f ca="1">IF(L2142="买",E2143/E2142-1,0)-IF(M2143=1,计算结果!B$17,0)</f>
        <v>1.3946942804932139E-3</v>
      </c>
      <c r="O2143" s="2">
        <f t="shared" ca="1" si="101"/>
        <v>2.517639152088027</v>
      </c>
      <c r="P2143" s="3">
        <f ca="1">1-O2143/MAX(O$2:O2143)</f>
        <v>0.59440379772680929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2">
        <v>255.2307692307692</v>
      </c>
      <c r="J2144" s="32">
        <v>729.23076923076917</v>
      </c>
      <c r="K2144" s="34">
        <f ca="1">IF(ROW()&gt;计算结果!B$18+1,SUM(OFFSET(I2144,0,0,-计算结果!B$18,1))/SUM(OFFSET(J2144,0,0,-计算结果!B$18,1)),SUM(OFFSET(I2144,0,0,-ROW(),1))/SUM(OFFSET(J2144,0,0,-ROW(),1)))</f>
        <v>1.0637163558454097</v>
      </c>
      <c r="L2144" s="35" t="str">
        <f ca="1">(IF(K2144&gt;计算结果!B$19,"卖",IF(K2144&lt;计算结果!B$20,"买",'000300'!L2143)))</f>
        <v>买</v>
      </c>
      <c r="M2144" s="4" t="str">
        <f t="shared" ca="1" si="100"/>
        <v/>
      </c>
      <c r="N2144" s="3">
        <f ca="1">IF(L2143="买",E2144/E2143-1,0)-IF(M2144=1,计算结果!B$17,0)</f>
        <v>-1.266900749652855E-2</v>
      </c>
      <c r="O2144" s="2">
        <f t="shared" ca="1" si="101"/>
        <v>2.4857431627966702</v>
      </c>
      <c r="P2144" s="3">
        <f ca="1">1-O2144/MAX(O$2:O2144)</f>
        <v>0.59954229905397183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2">
        <v>217.70422535211267</v>
      </c>
      <c r="J2145" s="32">
        <v>750.70422535211264</v>
      </c>
      <c r="K2145" s="34">
        <f ca="1">IF(ROW()&gt;计算结果!B$18+1,SUM(OFFSET(I2145,0,0,-计算结果!B$18,1))/SUM(OFFSET(J2145,0,0,-计算结果!B$18,1)),SUM(OFFSET(I2145,0,0,-ROW(),1))/SUM(OFFSET(J2145,0,0,-ROW(),1)))</f>
        <v>1.0547589842656708</v>
      </c>
      <c r="L2145" s="35" t="str">
        <f ca="1">(IF(K2145&gt;计算结果!B$19,"卖",IF(K2145&lt;计算结果!B$20,"买",'000300'!L2144)))</f>
        <v>买</v>
      </c>
      <c r="M2145" s="4" t="str">
        <f t="shared" ca="1" si="100"/>
        <v/>
      </c>
      <c r="N2145" s="3">
        <f ca="1">IF(L2144="买",E2145/E2144-1,0)-IF(M2145=1,计算结果!B$17,0)</f>
        <v>-5.5320215672362005E-3</v>
      </c>
      <c r="O2145" s="2">
        <f t="shared" ca="1" si="101"/>
        <v>2.471991978009469</v>
      </c>
      <c r="P2145" s="3">
        <f ca="1">1-O2145/MAX(O$2:O2145)</f>
        <v>0.60175763969237106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2">
        <v>174.64556962025316</v>
      </c>
      <c r="J2146" s="32">
        <v>831.64556962025313</v>
      </c>
      <c r="K2146" s="34">
        <f ca="1">IF(ROW()&gt;计算结果!B$18+1,SUM(OFFSET(I2146,0,0,-计算结果!B$18,1))/SUM(OFFSET(J2146,0,0,-计算结果!B$18,1)),SUM(OFFSET(I2146,0,0,-ROW(),1))/SUM(OFFSET(J2146,0,0,-ROW(),1)))</f>
        <v>1.014410459687642</v>
      </c>
      <c r="L2146" s="35" t="str">
        <f ca="1">(IF(K2146&gt;计算结果!B$19,"卖",IF(K2146&lt;计算结果!B$20,"买",'000300'!L2145)))</f>
        <v>买</v>
      </c>
      <c r="M2146" s="4" t="str">
        <f t="shared" ca="1" si="100"/>
        <v/>
      </c>
      <c r="N2146" s="3">
        <f ca="1">IF(L2145="买",E2146/E2145-1,0)-IF(M2146=1,计算结果!B$17,0)</f>
        <v>-1.3928350174104542E-2</v>
      </c>
      <c r="O2146" s="2">
        <f t="shared" ca="1" si="101"/>
        <v>2.4375612081121756</v>
      </c>
      <c r="P2146" s="3">
        <f ca="1">1-O2146/MAX(O$2:O2146)</f>
        <v>0.60730449874089765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2">
        <v>623.96385542168673</v>
      </c>
      <c r="J2147" s="32">
        <v>340.96385542168673</v>
      </c>
      <c r="K2147" s="34">
        <f ca="1">IF(ROW()&gt;计算结果!B$18+1,SUM(OFFSET(I2147,0,0,-计算结果!B$18,1))/SUM(OFFSET(J2147,0,0,-计算结果!B$18,1)),SUM(OFFSET(I2147,0,0,-ROW(),1))/SUM(OFFSET(J2147,0,0,-ROW(),1)))</f>
        <v>1.0356953085345784</v>
      </c>
      <c r="L2147" s="35" t="str">
        <f ca="1">(IF(K2147&gt;计算结果!B$19,"卖",IF(K2147&lt;计算结果!B$20,"买",'000300'!L2146)))</f>
        <v>买</v>
      </c>
      <c r="M2147" s="4" t="str">
        <f t="shared" ca="1" si="100"/>
        <v/>
      </c>
      <c r="N2147" s="3">
        <f ca="1">IF(L2146="买",E2147/E2146-1,0)-IF(M2147=1,计算结果!B$17,0)</f>
        <v>3.4402825017874061E-3</v>
      </c>
      <c r="O2147" s="2">
        <f t="shared" ca="1" si="101"/>
        <v>2.4459471072834797</v>
      </c>
      <c r="P2147" s="3">
        <f ca="1">1-O2147/MAX(O$2:O2147)</f>
        <v>0.60595351527938535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2">
        <v>800.84210526315792</v>
      </c>
      <c r="J2148" s="32">
        <v>166.84210526315792</v>
      </c>
      <c r="K2148" s="34">
        <f ca="1">IF(ROW()&gt;计算结果!B$18+1,SUM(OFFSET(I2148,0,0,-计算结果!B$18,1))/SUM(OFFSET(J2148,0,0,-计算结果!B$18,1)),SUM(OFFSET(I2148,0,0,-ROW(),1))/SUM(OFFSET(J2148,0,0,-ROW(),1)))</f>
        <v>1.0802691885444802</v>
      </c>
      <c r="L2148" s="35" t="str">
        <f ca="1">(IF(K2148&gt;计算结果!B$19,"卖",IF(K2148&lt;计算结果!B$20,"买",'000300'!L2147)))</f>
        <v>买</v>
      </c>
      <c r="M2148" s="4" t="str">
        <f t="shared" ca="1" si="100"/>
        <v/>
      </c>
      <c r="N2148" s="3">
        <f ca="1">IF(L2147="买",E2148/E2147-1,0)-IF(M2148=1,计算结果!B$17,0)</f>
        <v>1.041068444528892E-2</v>
      </c>
      <c r="O2148" s="2">
        <f t="shared" ca="1" si="101"/>
        <v>2.4714110907872753</v>
      </c>
      <c r="P2148" s="3">
        <f ca="1">1-O2148/MAX(O$2:O2148)</f>
        <v>0.60185122167018368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2">
        <v>123.55813953488372</v>
      </c>
      <c r="J2149" s="32">
        <v>882.55813953488371</v>
      </c>
      <c r="K2149" s="34">
        <f ca="1">IF(ROW()&gt;计算结果!B$18+1,SUM(OFFSET(I2149,0,0,-计算结果!B$18,1))/SUM(OFFSET(J2149,0,0,-计算结果!B$18,1)),SUM(OFFSET(I2149,0,0,-ROW(),1))/SUM(OFFSET(J2149,0,0,-ROW(),1)))</f>
        <v>1.0084942533457153</v>
      </c>
      <c r="L2149" s="35" t="str">
        <f ca="1">(IF(K2149&gt;计算结果!B$19,"卖",IF(K2149&lt;计算结果!B$20,"买",'000300'!L2148)))</f>
        <v>买</v>
      </c>
      <c r="M2149" s="4" t="str">
        <f t="shared" ca="1" si="100"/>
        <v/>
      </c>
      <c r="N2149" s="3">
        <f ca="1">IF(L2148="买",E2149/E2148-1,0)-IF(M2149=1,计算结果!B$17,0)</f>
        <v>-2.2170940170940234E-2</v>
      </c>
      <c r="O2149" s="2">
        <f t="shared" ca="1" si="101"/>
        <v>2.4166175833556323</v>
      </c>
      <c r="P2149" s="3">
        <f ca="1">1-O2149/MAX(O$2:O2149)</f>
        <v>0.61067855441366703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2">
        <v>752.07751937984494</v>
      </c>
      <c r="J2150" s="32">
        <v>210.07751937984494</v>
      </c>
      <c r="K2150" s="34">
        <f ca="1">IF(ROW()&gt;计算结果!B$18+1,SUM(OFFSET(I2150,0,0,-计算结果!B$18,1))/SUM(OFFSET(J2150,0,0,-计算结果!B$18,1)),SUM(OFFSET(I2150,0,0,-ROW(),1))/SUM(OFFSET(J2150,0,0,-ROW(),1)))</f>
        <v>1.0147311830673469</v>
      </c>
      <c r="L2150" s="35" t="str">
        <f ca="1">(IF(K2150&gt;计算结果!B$19,"卖",IF(K2150&lt;计算结果!B$20,"买",'000300'!L2149)))</f>
        <v>买</v>
      </c>
      <c r="M2150" s="4" t="str">
        <f t="shared" ca="1" si="100"/>
        <v/>
      </c>
      <c r="N2150" s="3">
        <f ca="1">IF(L2149="买",E2150/E2149-1,0)-IF(M2150=1,计算结果!B$17,0)</f>
        <v>7.1587154519867635E-3</v>
      </c>
      <c r="O2150" s="2">
        <f t="shared" ca="1" si="101"/>
        <v>2.4339174609911431</v>
      </c>
      <c r="P2150" s="3">
        <f ca="1">1-O2150/MAX(O$2:O2150)</f>
        <v>0.60789151296535826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2">
        <v>957.00161899622242</v>
      </c>
      <c r="J2151" s="32">
        <v>49.001618996222419</v>
      </c>
      <c r="K2151" s="34">
        <f ca="1">IF(ROW()&gt;计算结果!B$18+1,SUM(OFFSET(I2151,0,0,-计算结果!B$18,1))/SUM(OFFSET(J2151,0,0,-计算结果!B$18,1)),SUM(OFFSET(I2151,0,0,-ROW(),1))/SUM(OFFSET(J2151,0,0,-ROW(),1)))</f>
        <v>1.0613394393745446</v>
      </c>
      <c r="L2151" s="35" t="str">
        <f ca="1">(IF(K2151&gt;计算结果!B$19,"卖",IF(K2151&lt;计算结果!B$20,"买",'000300'!L2150)))</f>
        <v>买</v>
      </c>
      <c r="M2151" s="4" t="str">
        <f t="shared" ca="1" si="100"/>
        <v/>
      </c>
      <c r="N2151" s="3">
        <f ca="1">IF(L2150="买",E2151/E2150-1,0)-IF(M2151=1,计算结果!B$17,0)</f>
        <v>2.0060750705142016E-2</v>
      </c>
      <c r="O2151" s="2">
        <f t="shared" ca="1" si="101"/>
        <v>2.4827436724129788</v>
      </c>
      <c r="P2151" s="3">
        <f ca="1">1-O2151/MAX(O$2:O2151)</f>
        <v>0.60002552235758588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2">
        <v>961.99509322865561</v>
      </c>
      <c r="J2152" s="32">
        <v>44.995093228655605</v>
      </c>
      <c r="K2152" s="34">
        <f ca="1">IF(ROW()&gt;计算结果!B$18+1,SUM(OFFSET(I2152,0,0,-计算结果!B$18,1))/SUM(OFFSET(J2152,0,0,-计算结果!B$18,1)),SUM(OFFSET(I2152,0,0,-ROW(),1))/SUM(OFFSET(J2152,0,0,-ROW(),1)))</f>
        <v>1.1085388307150501</v>
      </c>
      <c r="L2152" s="35" t="str">
        <f ca="1">(IF(K2152&gt;计算结果!B$19,"卖",IF(K2152&lt;计算结果!B$20,"买",'000300'!L2151)))</f>
        <v>买</v>
      </c>
      <c r="M2152" s="4" t="str">
        <f t="shared" ca="1" si="100"/>
        <v/>
      </c>
      <c r="N2152" s="3">
        <f ca="1">IF(L2151="买",E2152/E2151-1,0)-IF(M2152=1,计算结果!B$17,0)</f>
        <v>3.3253499976602985E-2</v>
      </c>
      <c r="O2152" s="2">
        <f t="shared" ca="1" si="101"/>
        <v>2.5653035890654752</v>
      </c>
      <c r="P2152" s="3">
        <f ca="1">1-O2152/MAX(O$2:O2152)</f>
        <v>0.58672497107466204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2">
        <v>405.55555555555554</v>
      </c>
      <c r="J2153" s="32">
        <v>555.55555555555554</v>
      </c>
      <c r="K2153" s="34">
        <f ca="1">IF(ROW()&gt;计算结果!B$18+1,SUM(OFFSET(I2153,0,0,-计算结果!B$18,1))/SUM(OFFSET(J2153,0,0,-计算结果!B$18,1)),SUM(OFFSET(I2153,0,0,-ROW(),1))/SUM(OFFSET(J2153,0,0,-ROW(),1)))</f>
        <v>1.1031322716368892</v>
      </c>
      <c r="L2153" s="35" t="str">
        <f ca="1">(IF(K2153&gt;计算结果!B$19,"卖",IF(K2153&lt;计算结果!B$20,"买",'000300'!L2152)))</f>
        <v>买</v>
      </c>
      <c r="M2153" s="4" t="str">
        <f t="shared" ca="1" si="100"/>
        <v/>
      </c>
      <c r="N2153" s="3">
        <f ca="1">IF(L2152="买",E2153/E2152-1,0)-IF(M2153=1,计算结果!B$17,0)</f>
        <v>-6.8920087282310361E-3</v>
      </c>
      <c r="O2153" s="2">
        <f t="shared" ca="1" si="101"/>
        <v>2.5476234943390734</v>
      </c>
      <c r="P2153" s="3">
        <f ca="1">1-O2153/MAX(O$2:O2153)</f>
        <v>0.58957326618117545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2">
        <v>722.76681614349775</v>
      </c>
      <c r="J2154" s="32">
        <v>223.76681614349775</v>
      </c>
      <c r="K2154" s="34">
        <f ca="1">IF(ROW()&gt;计算结果!B$18+1,SUM(OFFSET(I2154,0,0,-计算结果!B$18,1))/SUM(OFFSET(J2154,0,0,-计算结果!B$18,1)),SUM(OFFSET(I2154,0,0,-ROW(),1))/SUM(OFFSET(J2154,0,0,-ROW(),1)))</f>
        <v>1.1218454848143391</v>
      </c>
      <c r="L2154" s="35" t="str">
        <f ca="1">(IF(K2154&gt;计算结果!B$19,"卖",IF(K2154&lt;计算结果!B$20,"买",'000300'!L2153)))</f>
        <v>买</v>
      </c>
      <c r="M2154" s="4" t="str">
        <f t="shared" ca="1" si="100"/>
        <v/>
      </c>
      <c r="N2154" s="3">
        <f ca="1">IF(L2153="买",E2154/E2153-1,0)-IF(M2154=1,计算结果!B$17,0)</f>
        <v>5.2608450517379612E-3</v>
      </c>
      <c r="O2154" s="2">
        <f t="shared" ca="1" si="101"/>
        <v>2.5610261467929587</v>
      </c>
      <c r="P2154" s="3">
        <f ca="1">1-O2154/MAX(O$2:O2154)</f>
        <v>0.58741407472946361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2">
        <v>355.43902439024384</v>
      </c>
      <c r="J2155" s="32">
        <v>602.43902439024384</v>
      </c>
      <c r="K2155" s="34">
        <f ca="1">IF(ROW()&gt;计算结果!B$18+1,SUM(OFFSET(I2155,0,0,-计算结果!B$18,1))/SUM(OFFSET(J2155,0,0,-计算结果!B$18,1)),SUM(OFFSET(I2155,0,0,-ROW(),1))/SUM(OFFSET(J2155,0,0,-ROW(),1)))</f>
        <v>1.0803090058462572</v>
      </c>
      <c r="L2155" s="35" t="str">
        <f ca="1">(IF(K2155&gt;计算结果!B$19,"卖",IF(K2155&lt;计算结果!B$20,"买",'000300'!L2154)))</f>
        <v>买</v>
      </c>
      <c r="M2155" s="4" t="str">
        <f t="shared" ca="1" si="100"/>
        <v/>
      </c>
      <c r="N2155" s="3">
        <f ca="1">IF(L2154="买",E2155/E2154-1,0)-IF(M2155=1,计算结果!B$17,0)</f>
        <v>-6.1282141163371273E-3</v>
      </c>
      <c r="O2155" s="2">
        <f t="shared" ca="1" si="101"/>
        <v>2.5453316302078735</v>
      </c>
      <c r="P2155" s="3">
        <f ca="1">1-O2155/MAX(O$2:O2155)</f>
        <v>0.58994248962090867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2">
        <v>286.66666666666663</v>
      </c>
      <c r="J2156" s="32">
        <v>666.66666666666663</v>
      </c>
      <c r="K2156" s="34">
        <f ca="1">IF(ROW()&gt;计算结果!B$18+1,SUM(OFFSET(I2156,0,0,-计算结果!B$18,1))/SUM(OFFSET(J2156,0,0,-计算结果!B$18,1)),SUM(OFFSET(I2156,0,0,-ROW(),1))/SUM(OFFSET(J2156,0,0,-ROW(),1)))</f>
        <v>1.0663154505229455</v>
      </c>
      <c r="L2156" s="35" t="str">
        <f ca="1">(IF(K2156&gt;计算结果!B$19,"卖",IF(K2156&lt;计算结果!B$20,"买",'000300'!L2155)))</f>
        <v>买</v>
      </c>
      <c r="M2156" s="4" t="str">
        <f t="shared" ca="1" si="100"/>
        <v/>
      </c>
      <c r="N2156" s="3">
        <f ca="1">IF(L2155="买",E2156/E2155-1,0)-IF(M2156=1,计算结果!B$17,0)</f>
        <v>-4.9917219573524241E-3</v>
      </c>
      <c r="O2156" s="2">
        <f t="shared" ca="1" si="101"/>
        <v>2.5326260424206213</v>
      </c>
      <c r="P2156" s="3">
        <f ca="1">1-O2156/MAX(O$2:O2156)</f>
        <v>0.59198938269924517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2">
        <v>403.71428571428567</v>
      </c>
      <c r="J2157" s="32">
        <v>560.71428571428567</v>
      </c>
      <c r="K2157" s="34">
        <f ca="1">IF(ROW()&gt;计算结果!B$18+1,SUM(OFFSET(I2157,0,0,-计算结果!B$18,1))/SUM(OFFSET(J2157,0,0,-计算结果!B$18,1)),SUM(OFFSET(I2157,0,0,-ROW(),1))/SUM(OFFSET(J2157,0,0,-ROW(),1)))</f>
        <v>1.0725791507451334</v>
      </c>
      <c r="L2157" s="35" t="str">
        <f ca="1">(IF(K2157&gt;计算结果!B$19,"卖",IF(K2157&lt;计算结果!B$20,"买",'000300'!L2156)))</f>
        <v>买</v>
      </c>
      <c r="M2157" s="4" t="str">
        <f t="shared" ca="1" si="100"/>
        <v/>
      </c>
      <c r="N2157" s="3">
        <f ca="1">IF(L2156="买",E2157/E2156-1,0)-IF(M2157=1,计算结果!B$17,0)</f>
        <v>-3.890807186108125E-3</v>
      </c>
      <c r="O2157" s="2">
        <f t="shared" ca="1" si="101"/>
        <v>2.5227720828150466</v>
      </c>
      <c r="P2157" s="3">
        <f ca="1">1-O2157/MAX(O$2:O2157)</f>
        <v>0.59357687334104736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2">
        <v>452.66666666666629</v>
      </c>
      <c r="J2158" s="32">
        <v>466.66666666666629</v>
      </c>
      <c r="K2158" s="34">
        <f ca="1">IF(ROW()&gt;计算结果!B$18+1,SUM(OFFSET(I2158,0,0,-计算结果!B$18,1))/SUM(OFFSET(J2158,0,0,-计算结果!B$18,1)),SUM(OFFSET(I2158,0,0,-ROW(),1))/SUM(OFFSET(J2158,0,0,-ROW(),1)))</f>
        <v>1.0576156510834489</v>
      </c>
      <c r="L2158" s="35" t="str">
        <f ca="1">(IF(K2158&gt;计算结果!B$19,"卖",IF(K2158&lt;计算结果!B$20,"买",'000300'!L2157)))</f>
        <v>买</v>
      </c>
      <c r="M2158" s="4" t="str">
        <f t="shared" ca="1" si="100"/>
        <v/>
      </c>
      <c r="N2158" s="3">
        <f ca="1">IF(L2157="买",E2158/E2157-1,0)-IF(M2158=1,计算结果!B$17,0)</f>
        <v>-5.0656652558167536E-4</v>
      </c>
      <c r="O2158" s="2">
        <f t="shared" ca="1" si="101"/>
        <v>2.5214941309262207</v>
      </c>
      <c r="P2158" s="3">
        <f ca="1">1-O2158/MAX(O$2:O2158)</f>
        <v>0.59378275369223499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2">
        <v>776.25974025974028</v>
      </c>
      <c r="J2159" s="32">
        <v>190.25974025974028</v>
      </c>
      <c r="K2159" s="34">
        <f ca="1">IF(ROW()&gt;计算结果!B$18+1,SUM(OFFSET(I2159,0,0,-计算结果!B$18,1))/SUM(OFFSET(J2159,0,0,-计算结果!B$18,1)),SUM(OFFSET(I2159,0,0,-ROW(),1))/SUM(OFFSET(J2159,0,0,-ROW(),1)))</f>
        <v>1.0564011648329308</v>
      </c>
      <c r="L2159" s="35" t="str">
        <f ca="1">(IF(K2159&gt;计算结果!B$19,"卖",IF(K2159&lt;计算结果!B$20,"买",'000300'!L2158)))</f>
        <v>买</v>
      </c>
      <c r="M2159" s="4" t="str">
        <f t="shared" ca="1" si="100"/>
        <v/>
      </c>
      <c r="N2159" s="3">
        <f ca="1">IF(L2158="买",E2159/E2158-1,0)-IF(M2159=1,计算结果!B$17,0)</f>
        <v>1.1334411205401684E-2</v>
      </c>
      <c r="O2159" s="2">
        <f t="shared" ca="1" si="101"/>
        <v>2.5500737822581452</v>
      </c>
      <c r="P2159" s="3">
        <f ca="1">1-O2159/MAX(O$2:O2159)</f>
        <v>0.58917852038385687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2">
        <v>715.84615384615381</v>
      </c>
      <c r="J2160" s="32">
        <v>253.84615384615381</v>
      </c>
      <c r="K2160" s="34">
        <f ca="1">IF(ROW()&gt;计算结果!B$18+1,SUM(OFFSET(I2160,0,0,-计算结果!B$18,1))/SUM(OFFSET(J2160,0,0,-计算结果!B$18,1)),SUM(OFFSET(I2160,0,0,-ROW(),1))/SUM(OFFSET(J2160,0,0,-ROW(),1)))</f>
        <v>1.0540532153351929</v>
      </c>
      <c r="L2160" s="35" t="str">
        <f ca="1">(IF(K2160&gt;计算结果!B$19,"卖",IF(K2160&lt;计算结果!B$20,"买",'000300'!L2159)))</f>
        <v>买</v>
      </c>
      <c r="M2160" s="4" t="str">
        <f t="shared" ca="1" si="100"/>
        <v/>
      </c>
      <c r="N2160" s="3">
        <f ca="1">IF(L2159="买",E2160/E2159-1,0)-IF(M2160=1,计算结果!B$17,0)</f>
        <v>1.0374904741393687E-2</v>
      </c>
      <c r="O2160" s="2">
        <f t="shared" ca="1" si="101"/>
        <v>2.576530554832599</v>
      </c>
      <c r="P2160" s="3">
        <f ca="1">1-O2160/MAX(O$2:O2160)</f>
        <v>0.58491628666712092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2">
        <v>511.33333333333348</v>
      </c>
      <c r="J2161" s="32">
        <v>433.33333333333348</v>
      </c>
      <c r="K2161" s="34">
        <f ca="1">IF(ROW()&gt;计算结果!B$18+1,SUM(OFFSET(I2161,0,0,-计算结果!B$18,1))/SUM(OFFSET(J2161,0,0,-计算结果!B$18,1)),SUM(OFFSET(I2161,0,0,-ROW(),1))/SUM(OFFSET(J2161,0,0,-ROW(),1)))</f>
        <v>1.0602165374857344</v>
      </c>
      <c r="L2161" s="35" t="str">
        <f ca="1">(IF(K2161&gt;计算结果!B$19,"卖",IF(K2161&lt;计算结果!B$20,"买",'000300'!L2160)))</f>
        <v>买</v>
      </c>
      <c r="M2161" s="4" t="str">
        <f t="shared" ca="1" si="100"/>
        <v/>
      </c>
      <c r="N2161" s="3">
        <f ca="1">IF(L2160="买",E2161/E2160-1,0)-IF(M2161=1,计算结果!B$17,0)</f>
        <v>-2.4184986452313595E-4</v>
      </c>
      <c r="O2161" s="2">
        <f t="shared" ca="1" si="101"/>
        <v>2.5759074212669728</v>
      </c>
      <c r="P2161" s="3">
        <f ca="1">1-O2161/MAX(O$2:O2161)</f>
        <v>0.58501667460695628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2">
        <v>116.25287356321839</v>
      </c>
      <c r="J2162" s="32">
        <v>894.25287356321837</v>
      </c>
      <c r="K2162" s="34">
        <f ca="1">IF(ROW()&gt;计算结果!B$18+1,SUM(OFFSET(I2162,0,0,-计算结果!B$18,1))/SUM(OFFSET(J2162,0,0,-计算结果!B$18,1)),SUM(OFFSET(I2162,0,0,-ROW(),1))/SUM(OFFSET(J2162,0,0,-ROW(),1)))</f>
        <v>1.0254880285097441</v>
      </c>
      <c r="L2162" s="35" t="str">
        <f ca="1">(IF(K2162&gt;计算结果!B$19,"卖",IF(K2162&lt;计算结果!B$20,"买",'000300'!L2161)))</f>
        <v>买</v>
      </c>
      <c r="M2162" s="4" t="str">
        <f t="shared" ca="1" si="100"/>
        <v/>
      </c>
      <c r="N2162" s="3">
        <f ca="1">IF(L2161="买",E2162/E2161-1,0)-IF(M2162=1,计算结果!B$17,0)</f>
        <v>-8.2617858577906933E-3</v>
      </c>
      <c r="O2162" s="2">
        <f t="shared" ca="1" si="101"/>
        <v>2.554625825762971</v>
      </c>
      <c r="P2162" s="3">
        <f ca="1">1-O2162/MAX(O$2:O2162)</f>
        <v>0.58844517797590756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2">
        <v>901.046997389034</v>
      </c>
      <c r="J2163" s="32">
        <v>104.046997389034</v>
      </c>
      <c r="K2163" s="34">
        <f ca="1">IF(ROW()&gt;计算结果!B$18+1,SUM(OFFSET(I2163,0,0,-计算结果!B$18,1))/SUM(OFFSET(J2163,0,0,-计算结果!B$18,1)),SUM(OFFSET(I2163,0,0,-ROW(),1))/SUM(OFFSET(J2163,0,0,-ROW(),1)))</f>
        <v>1.0709801248615676</v>
      </c>
      <c r="L2163" s="35" t="str">
        <f ca="1">(IF(K2163&gt;计算结果!B$19,"卖",IF(K2163&lt;计算结果!B$20,"买",'000300'!L2162)))</f>
        <v>买</v>
      </c>
      <c r="M2163" s="4" t="str">
        <f t="shared" ca="1" si="100"/>
        <v/>
      </c>
      <c r="N2163" s="3">
        <f ca="1">IF(L2162="买",E2163/E2162-1,0)-IF(M2163=1,计算结果!B$17,0)</f>
        <v>9.9181822316116719E-3</v>
      </c>
      <c r="O2163" s="2">
        <f t="shared" ca="1" si="101"/>
        <v>2.5799630702364698</v>
      </c>
      <c r="P2163" s="3">
        <f ca="1">1-O2163/MAX(O$2:O2163)</f>
        <v>0.58436330225277411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2">
        <v>915.98845750262331</v>
      </c>
      <c r="J2164" s="32">
        <v>86.988457502623305</v>
      </c>
      <c r="K2164" s="34">
        <f ca="1">IF(ROW()&gt;计算结果!B$18+1,SUM(OFFSET(I2164,0,0,-计算结果!B$18,1))/SUM(OFFSET(J2164,0,0,-计算结果!B$18,1)),SUM(OFFSET(I2164,0,0,-ROW(),1))/SUM(OFFSET(J2164,0,0,-ROW(),1)))</f>
        <v>1.114736499481588</v>
      </c>
      <c r="L2164" s="35" t="str">
        <f ca="1">(IF(K2164&gt;计算结果!B$19,"卖",IF(K2164&lt;计算结果!B$20,"买",'000300'!L2163)))</f>
        <v>买</v>
      </c>
      <c r="M2164" s="4" t="str">
        <f t="shared" ca="1" si="100"/>
        <v/>
      </c>
      <c r="N2164" s="3">
        <f ca="1">IF(L2163="买",E2164/E2163-1,0)-IF(M2164=1,计算结果!B$17,0)</f>
        <v>1.3247201958424215E-2</v>
      </c>
      <c r="O2164" s="2">
        <f t="shared" ca="1" si="101"/>
        <v>2.6141403620731687</v>
      </c>
      <c r="P2164" s="3">
        <f ca="1">1-O2164/MAX(O$2:O2164)</f>
        <v>0.57885727897638406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2">
        <v>474.9999999999996</v>
      </c>
      <c r="J2165" s="32">
        <v>499.9999999999996</v>
      </c>
      <c r="K2165" s="34">
        <f ca="1">IF(ROW()&gt;计算结果!B$18+1,SUM(OFFSET(I2165,0,0,-计算结果!B$18,1))/SUM(OFFSET(J2165,0,0,-计算结果!B$18,1)),SUM(OFFSET(I2165,0,0,-ROW(),1))/SUM(OFFSET(J2165,0,0,-ROW(),1)))</f>
        <v>1.1459813318170298</v>
      </c>
      <c r="L2165" s="35" t="str">
        <f ca="1">(IF(K2165&gt;计算结果!B$19,"卖",IF(K2165&lt;计算结果!B$20,"买",'000300'!L2164)))</f>
        <v>买</v>
      </c>
      <c r="M2165" s="4" t="str">
        <f t="shared" ca="1" si="100"/>
        <v/>
      </c>
      <c r="N2165" s="3">
        <f ca="1">IF(L2164="买",E2165/E2164-1,0)-IF(M2165=1,计算结果!B$17,0)</f>
        <v>-2.8038818006254074E-3</v>
      </c>
      <c r="O2165" s="2">
        <f t="shared" ca="1" si="101"/>
        <v>2.6068106214876714</v>
      </c>
      <c r="P2165" s="3">
        <f ca="1">1-O2165/MAX(O$2:O2165)</f>
        <v>0.58003811338732802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2">
        <v>362.99999999999994</v>
      </c>
      <c r="J2166" s="32">
        <v>605</v>
      </c>
      <c r="K2166" s="34">
        <f ca="1">IF(ROW()&gt;计算结果!B$18+1,SUM(OFFSET(I2166,0,0,-计算结果!B$18,1))/SUM(OFFSET(J2166,0,0,-计算结果!B$18,1)),SUM(OFFSET(I2166,0,0,-ROW(),1))/SUM(OFFSET(J2166,0,0,-ROW(),1)))</f>
        <v>1.112737042652729</v>
      </c>
      <c r="L2166" s="35" t="str">
        <f ca="1">(IF(K2166&gt;计算结果!B$19,"卖",IF(K2166&lt;计算结果!B$20,"买",'000300'!L2165)))</f>
        <v>买</v>
      </c>
      <c r="M2166" s="4" t="str">
        <f t="shared" ca="1" si="100"/>
        <v/>
      </c>
      <c r="N2166" s="3">
        <f ca="1">IF(L2165="买",E2166/E2165-1,0)-IF(M2166=1,计算结果!B$17,0)</f>
        <v>-6.4459930313588432E-3</v>
      </c>
      <c r="O2166" s="2">
        <f t="shared" ca="1" si="101"/>
        <v>2.5900071383874899</v>
      </c>
      <c r="P2166" s="3">
        <f ca="1">1-O2166/MAX(O$2:O2166)</f>
        <v>0.58274518478186965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2">
        <v>602.70886075949363</v>
      </c>
      <c r="J2167" s="32">
        <v>336.70886075949363</v>
      </c>
      <c r="K2167" s="34">
        <f ca="1">IF(ROW()&gt;计算结果!B$18+1,SUM(OFFSET(I2167,0,0,-计算结果!B$18,1))/SUM(OFFSET(J2167,0,0,-计算结果!B$18,1)),SUM(OFFSET(I2167,0,0,-ROW(),1))/SUM(OFFSET(J2167,0,0,-ROW(),1)))</f>
        <v>1.0872319948219757</v>
      </c>
      <c r="L2167" s="35" t="str">
        <f ca="1">(IF(K2167&gt;计算结果!B$19,"卖",IF(K2167&lt;计算结果!B$20,"买",'000300'!L2166)))</f>
        <v>买</v>
      </c>
      <c r="M2167" s="4" t="str">
        <f t="shared" ca="1" si="100"/>
        <v/>
      </c>
      <c r="N2167" s="3">
        <f ca="1">IF(L2166="买",E2167/E2166-1,0)-IF(M2167=1,计算结果!B$17,0)</f>
        <v>-5.7905060168250699E-4</v>
      </c>
      <c r="O2167" s="2">
        <f t="shared" ca="1" si="101"/>
        <v>2.5885073931956444</v>
      </c>
      <c r="P2167" s="3">
        <f ca="1">1-O2167/MAX(O$2:O2167)</f>
        <v>0.58298679643367657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2">
        <v>549.3333333333328</v>
      </c>
      <c r="J2168" s="32">
        <v>533.3333333333328</v>
      </c>
      <c r="K2168" s="34">
        <f ca="1">IF(ROW()&gt;计算结果!B$18+1,SUM(OFFSET(I2168,0,0,-计算结果!B$18,1))/SUM(OFFSET(J2168,0,0,-计算结果!B$18,1)),SUM(OFFSET(I2168,0,0,-ROW(),1))/SUM(OFFSET(J2168,0,0,-ROW(),1)))</f>
        <v>1.1008988595430358</v>
      </c>
      <c r="L2168" s="35" t="str">
        <f ca="1">(IF(K2168&gt;计算结果!B$19,"卖",IF(K2168&lt;计算结果!B$20,"买",'000300'!L2167)))</f>
        <v>买</v>
      </c>
      <c r="M2168" s="4" t="str">
        <f t="shared" ca="1" si="100"/>
        <v/>
      </c>
      <c r="N2168" s="3">
        <f ca="1">IF(L2167="买",E2168/E2167-1,0)-IF(M2168=1,计算结果!B$17,0)</f>
        <v>9.9964502401195254E-4</v>
      </c>
      <c r="O2168" s="2">
        <f t="shared" ca="1" si="101"/>
        <v>2.5910949817308704</v>
      </c>
      <c r="P2168" s="3">
        <f ca="1">1-O2168/MAX(O$2:O2168)</f>
        <v>0.58256993125978429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2">
        <v>168</v>
      </c>
      <c r="J2169" s="32">
        <v>840</v>
      </c>
      <c r="K2169" s="34">
        <f ca="1">IF(ROW()&gt;计算结果!B$18+1,SUM(OFFSET(I2169,0,0,-计算结果!B$18,1))/SUM(OFFSET(J2169,0,0,-计算结果!B$18,1)),SUM(OFFSET(I2169,0,0,-ROW(),1))/SUM(OFFSET(J2169,0,0,-ROW(),1)))</f>
        <v>1.088490115882202</v>
      </c>
      <c r="L2169" s="35" t="str">
        <f ca="1">(IF(K2169&gt;计算结果!B$19,"卖",IF(K2169&lt;计算结果!B$20,"买",'000300'!L2168)))</f>
        <v>买</v>
      </c>
      <c r="M2169" s="4" t="str">
        <f t="shared" ca="1" si="100"/>
        <v/>
      </c>
      <c r="N2169" s="3">
        <f ca="1">IF(L2168="买",E2169/E2168-1,0)-IF(M2169=1,计算结果!B$17,0)</f>
        <v>-1.6532698547274682E-2</v>
      </c>
      <c r="O2169" s="2">
        <f t="shared" ca="1" si="101"/>
        <v>2.5482571894905579</v>
      </c>
      <c r="P2169" s="3">
        <f ca="1">1-O2169/MAX(O$2:O2169)</f>
        <v>0.58947117675083438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2">
        <v>494.66666666666623</v>
      </c>
      <c r="J2170" s="32">
        <v>466.66666666666623</v>
      </c>
      <c r="K2170" s="34">
        <f ca="1">IF(ROW()&gt;计算结果!B$18+1,SUM(OFFSET(I2170,0,0,-计算结果!B$18,1))/SUM(OFFSET(J2170,0,0,-计算结果!B$18,1)),SUM(OFFSET(I2170,0,0,-ROW(),1))/SUM(OFFSET(J2170,0,0,-ROW(),1)))</f>
        <v>1.1229539592303823</v>
      </c>
      <c r="L2170" s="35" t="str">
        <f ca="1">(IF(K2170&gt;计算结果!B$19,"卖",IF(K2170&lt;计算结果!B$20,"买",'000300'!L2169)))</f>
        <v>买</v>
      </c>
      <c r="M2170" s="4" t="str">
        <f t="shared" ca="1" si="100"/>
        <v/>
      </c>
      <c r="N2170" s="3">
        <f ca="1">IF(L2169="买",E2170/E2169-1,0)-IF(M2170=1,计算结果!B$17,0)</f>
        <v>-1.1356289063149116E-3</v>
      </c>
      <c r="O2170" s="2">
        <f t="shared" ca="1" si="101"/>
        <v>2.5453633149654475</v>
      </c>
      <c r="P2170" s="3">
        <f ca="1">1-O2170/MAX(O$2:O2170)</f>
        <v>0.58993738514939165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2">
        <v>504.54545454545416</v>
      </c>
      <c r="J2171" s="32">
        <v>454.54545454545416</v>
      </c>
      <c r="K2171" s="34">
        <f ca="1">IF(ROW()&gt;计算结果!B$18+1,SUM(OFFSET(I2171,0,0,-计算结果!B$18,1))/SUM(OFFSET(J2171,0,0,-计算结果!B$18,1)),SUM(OFFSET(I2171,0,0,-ROW(),1))/SUM(OFFSET(J2171,0,0,-ROW(),1)))</f>
        <v>1.11764603917512</v>
      </c>
      <c r="L2171" s="35" t="str">
        <f ca="1">(IF(K2171&gt;计算结果!B$19,"卖",IF(K2171&lt;计算结果!B$20,"买",'000300'!L2170)))</f>
        <v>买</v>
      </c>
      <c r="M2171" s="4" t="str">
        <f t="shared" ca="1" si="100"/>
        <v/>
      </c>
      <c r="N2171" s="3">
        <f ca="1">IF(L2170="买",E2171/E2170-1,0)-IF(M2171=1,计算结果!B$17,0)</f>
        <v>-1.4024779877346294E-3</v>
      </c>
      <c r="O2171" s="2">
        <f t="shared" ca="1" si="101"/>
        <v>2.5417934989454212</v>
      </c>
      <c r="P2171" s="3">
        <f ca="1">1-O2171/MAX(O$2:O2171)</f>
        <v>0.5905124889403125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2">
        <v>132.35294117647058</v>
      </c>
      <c r="J2172" s="32">
        <v>882.35294117647061</v>
      </c>
      <c r="K2172" s="34">
        <f ca="1">IF(ROW()&gt;计算结果!B$18+1,SUM(OFFSET(I2172,0,0,-计算结果!B$18,1))/SUM(OFFSET(J2172,0,0,-计算结果!B$18,1)),SUM(OFFSET(I2172,0,0,-ROW(),1))/SUM(OFFSET(J2172,0,0,-ROW(),1)))</f>
        <v>1.0576273106062208</v>
      </c>
      <c r="L2172" s="35" t="str">
        <f ca="1">(IF(K2172&gt;计算结果!B$19,"卖",IF(K2172&lt;计算结果!B$20,"买",'000300'!L2171)))</f>
        <v>买</v>
      </c>
      <c r="M2172" s="4" t="str">
        <f t="shared" ca="1" si="100"/>
        <v/>
      </c>
      <c r="N2172" s="3">
        <f ca="1">IF(L2171="买",E2172/E2171-1,0)-IF(M2172=1,计算结果!B$17,0)</f>
        <v>-1.6088820928763625E-2</v>
      </c>
      <c r="O2172" s="2">
        <f t="shared" ca="1" si="101"/>
        <v>2.5008990385029928</v>
      </c>
      <c r="P2172" s="3">
        <f ca="1">1-O2172/MAX(O$2:O2172)</f>
        <v>0.59710066017831687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2">
        <v>332.58333333333337</v>
      </c>
      <c r="J2173" s="32">
        <v>639.58333333333337</v>
      </c>
      <c r="K2173" s="34">
        <f ca="1">IF(ROW()&gt;计算结果!B$18+1,SUM(OFFSET(I2173,0,0,-计算结果!B$18,1))/SUM(OFFSET(J2173,0,0,-计算结果!B$18,1)),SUM(OFFSET(I2173,0,0,-ROW(),1))/SUM(OFFSET(J2173,0,0,-ROW(),1)))</f>
        <v>1.0164831260462179</v>
      </c>
      <c r="L2173" s="35" t="str">
        <f ca="1">(IF(K2173&gt;计算结果!B$19,"卖",IF(K2173&lt;计算结果!B$20,"买",'000300'!L2172)))</f>
        <v>买</v>
      </c>
      <c r="M2173" s="4" t="str">
        <f t="shared" ca="1" si="100"/>
        <v/>
      </c>
      <c r="N2173" s="3">
        <f ca="1">IF(L2172="买",E2173/E2172-1,0)-IF(M2173=1,计算结果!B$17,0)</f>
        <v>-4.8734754552518522E-3</v>
      </c>
      <c r="O2173" s="2">
        <f t="shared" ca="1" si="101"/>
        <v>2.4887109684227853</v>
      </c>
      <c r="P2173" s="3">
        <f ca="1">1-O2173/MAX(O$2:O2173)</f>
        <v>0.59906418022187502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2">
        <v>478.28571428571468</v>
      </c>
      <c r="J2174" s="32">
        <v>514.28571428571468</v>
      </c>
      <c r="K2174" s="34">
        <f ca="1">IF(ROW()&gt;计算结果!B$18+1,SUM(OFFSET(I2174,0,0,-计算结果!B$18,1))/SUM(OFFSET(J2174,0,0,-计算结果!B$18,1)),SUM(OFFSET(I2174,0,0,-ROW(),1))/SUM(OFFSET(J2174,0,0,-ROW(),1)))</f>
        <v>0.99950995960523403</v>
      </c>
      <c r="L2174" s="35" t="str">
        <f ca="1">(IF(K2174&gt;计算结果!B$19,"卖",IF(K2174&lt;计算结果!B$20,"买",'000300'!L2173)))</f>
        <v>买</v>
      </c>
      <c r="M2174" s="4" t="str">
        <f t="shared" ca="1" si="100"/>
        <v/>
      </c>
      <c r="N2174" s="3">
        <f ca="1">IF(L2173="买",E2174/E2173-1,0)-IF(M2174=1,计算结果!B$17,0)</f>
        <v>3.6072280362242637E-4</v>
      </c>
      <c r="O2174" s="2">
        <f t="shared" ca="1" si="101"/>
        <v>2.4896087032207208</v>
      </c>
      <c r="P2174" s="3">
        <f ca="1">1-O2174/MAX(O$2:O2174)</f>
        <v>0.59891955352889203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2">
        <v>182.50649350649351</v>
      </c>
      <c r="J2175" s="32">
        <v>793.50649350649348</v>
      </c>
      <c r="K2175" s="34">
        <f ca="1">IF(ROW()&gt;计算结果!B$18+1,SUM(OFFSET(I2175,0,0,-计算结果!B$18,1))/SUM(OFFSET(J2175,0,0,-计算结果!B$18,1)),SUM(OFFSET(I2175,0,0,-ROW(),1))/SUM(OFFSET(J2175,0,0,-ROW(),1)))</f>
        <v>0.98898569223729316</v>
      </c>
      <c r="L2175" s="35" t="str">
        <f ca="1">(IF(K2175&gt;计算结果!B$19,"卖",IF(K2175&lt;计算结果!B$20,"买",'000300'!L2174)))</f>
        <v>买</v>
      </c>
      <c r="M2175" s="4" t="str">
        <f t="shared" ca="1" si="100"/>
        <v/>
      </c>
      <c r="N2175" s="3">
        <f ca="1">IF(L2174="买",E2175/E2174-1,0)-IF(M2175=1,计算结果!B$17,0)</f>
        <v>-1.0529307704381874E-2</v>
      </c>
      <c r="O2175" s="2">
        <f t="shared" ca="1" si="101"/>
        <v>2.4633948471210028</v>
      </c>
      <c r="P2175" s="3">
        <f ca="1">1-O2175/MAX(O$2:O2175)</f>
        <v>0.60314265296399716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2">
        <v>187.88311688311691</v>
      </c>
      <c r="J2176" s="32">
        <v>816.88311688311694</v>
      </c>
      <c r="K2176" s="34">
        <f ca="1">IF(ROW()&gt;计算结果!B$18+1,SUM(OFFSET(I2176,0,0,-计算结果!B$18,1))/SUM(OFFSET(J2176,0,0,-计算结果!B$18,1)),SUM(OFFSET(I2176,0,0,-ROW(),1))/SUM(OFFSET(J2176,0,0,-ROW(),1)))</f>
        <v>0.934343423450123</v>
      </c>
      <c r="L2176" s="35" t="str">
        <f ca="1">(IF(K2176&gt;计算结果!B$19,"卖",IF(K2176&lt;计算结果!B$20,"买",'000300'!L2175)))</f>
        <v>买</v>
      </c>
      <c r="M2176" s="4" t="str">
        <f t="shared" ca="1" si="100"/>
        <v/>
      </c>
      <c r="N2176" s="3">
        <f ca="1">IF(L2175="买",E2176/E2175-1,0)-IF(M2176=1,计算结果!B$17,0)</f>
        <v>-2.3267778821047802E-2</v>
      </c>
      <c r="O2176" s="2">
        <f t="shared" ca="1" si="101"/>
        <v>2.4060771206692824</v>
      </c>
      <c r="P2176" s="3">
        <f ca="1">1-O2176/MAX(O$2:O2176)</f>
        <v>0.61237664193833874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2">
        <v>360.5789473684211</v>
      </c>
      <c r="J2177" s="32">
        <v>581.57894736842104</v>
      </c>
      <c r="K2177" s="34">
        <f ca="1">IF(ROW()&gt;计算结果!B$18+1,SUM(OFFSET(I2177,0,0,-计算结果!B$18,1))/SUM(OFFSET(J2177,0,0,-计算结果!B$18,1)),SUM(OFFSET(I2177,0,0,-ROW(),1))/SUM(OFFSET(J2177,0,0,-ROW(),1)))</f>
        <v>0.91558911386033004</v>
      </c>
      <c r="L2177" s="35" t="str">
        <f ca="1">(IF(K2177&gt;计算结果!B$19,"卖",IF(K2177&lt;计算结果!B$20,"买",'000300'!L2176)))</f>
        <v>买</v>
      </c>
      <c r="M2177" s="4" t="str">
        <f t="shared" ca="1" si="100"/>
        <v/>
      </c>
      <c r="N2177" s="3">
        <f ca="1">IF(L2176="买",E2177/E2176-1,0)-IF(M2177=1,计算结果!B$17,0)</f>
        <v>2.8356466240002653E-3</v>
      </c>
      <c r="O2177" s="2">
        <f t="shared" ca="1" si="101"/>
        <v>2.4128999051335924</v>
      </c>
      <c r="P2177" s="3">
        <f ca="1">1-O2177/MAX(O$2:O2177)</f>
        <v>0.61127747907166752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2">
        <v>673.16901408450701</v>
      </c>
      <c r="J2178" s="32">
        <v>278.16901408450701</v>
      </c>
      <c r="K2178" s="34">
        <f ca="1">IF(ROW()&gt;计算结果!B$18+1,SUM(OFFSET(I2178,0,0,-计算结果!B$18,1))/SUM(OFFSET(J2178,0,0,-计算结果!B$18,1)),SUM(OFFSET(I2178,0,0,-ROW(),1))/SUM(OFFSET(J2178,0,0,-ROW(),1)))</f>
        <v>0.93375688682986624</v>
      </c>
      <c r="L2178" s="35" t="str">
        <f ca="1">(IF(K2178&gt;计算结果!B$19,"卖",IF(K2178&lt;计算结果!B$20,"买",'000300'!L2177)))</f>
        <v>买</v>
      </c>
      <c r="M2178" s="4" t="str">
        <f t="shared" ca="1" si="100"/>
        <v/>
      </c>
      <c r="N2178" s="3">
        <f ca="1">IF(L2177="买",E2178/E2177-1,0)-IF(M2178=1,计算结果!B$17,0)</f>
        <v>1.597653856254988E-3</v>
      </c>
      <c r="O2178" s="2">
        <f t="shared" ca="1" si="101"/>
        <v>2.4167548839717865</v>
      </c>
      <c r="P2178" s="3">
        <f ca="1">1-O2178/MAX(O$2:O2178)</f>
        <v>0.61065643503709321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2">
        <v>764.07142857142867</v>
      </c>
      <c r="J2179" s="32">
        <v>201.07142857142867</v>
      </c>
      <c r="K2179" s="34">
        <f ca="1">IF(ROW()&gt;计算结果!B$18+1,SUM(OFFSET(I2179,0,0,-计算结果!B$18,1))/SUM(OFFSET(J2179,0,0,-计算结果!B$18,1)),SUM(OFFSET(I2179,0,0,-ROW(),1))/SUM(OFFSET(J2179,0,0,-ROW(),1)))</f>
        <v>0.98495926288249658</v>
      </c>
      <c r="L2179" s="35" t="str">
        <f ca="1">(IF(K2179&gt;计算结果!B$19,"卖",IF(K2179&lt;计算结果!B$20,"买",'000300'!L2178)))</f>
        <v>买</v>
      </c>
      <c r="M2179" s="4" t="str">
        <f t="shared" ca="1" si="100"/>
        <v/>
      </c>
      <c r="N2179" s="3">
        <f ca="1">IF(L2178="买",E2179/E2178-1,0)-IF(M2179=1,计算结果!B$17,0)</f>
        <v>7.3680760406424906E-3</v>
      </c>
      <c r="O2179" s="2">
        <f t="shared" ca="1" si="101"/>
        <v>2.4345617177284846</v>
      </c>
      <c r="P2179" s="3">
        <f ca="1">1-O2179/MAX(O$2:O2179)</f>
        <v>0.6077877220445117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2">
        <v>124.04651162790698</v>
      </c>
      <c r="J2180" s="32">
        <v>886.04651162790697</v>
      </c>
      <c r="K2180" s="34">
        <f ca="1">IF(ROW()&gt;计算结果!B$18+1,SUM(OFFSET(I2180,0,0,-计算结果!B$18,1))/SUM(OFFSET(J2180,0,0,-计算结果!B$18,1)),SUM(OFFSET(I2180,0,0,-ROW(),1))/SUM(OFFSET(J2180,0,0,-ROW(),1)))</f>
        <v>0.95569046536396707</v>
      </c>
      <c r="L2180" s="35" t="str">
        <f ca="1">(IF(K2180&gt;计算结果!B$19,"卖",IF(K2180&lt;计算结果!B$20,"买",'000300'!L2179)))</f>
        <v>买</v>
      </c>
      <c r="M2180" s="4" t="str">
        <f t="shared" ref="M2180:M2243" ca="1" si="103">IF(L2179&lt;&gt;L2180,1,"")</f>
        <v/>
      </c>
      <c r="N2180" s="3">
        <f ca="1">IF(L2179="买",E2180/E2179-1,0)-IF(M2180=1,计算结果!B$17,0)</f>
        <v>-1.7257310930931746E-2</v>
      </c>
      <c r="O2180" s="2">
        <f t="shared" ref="O2180:O2243" ca="1" si="104">IFERROR(O2179*(1+N2180),O2179)</f>
        <v>2.3925477291851007</v>
      </c>
      <c r="P2180" s="3">
        <f ca="1">1-O2180/MAX(O$2:O2180)</f>
        <v>0.61455625127611868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2">
        <v>922.97789566755091</v>
      </c>
      <c r="J2181" s="32">
        <v>74.977895667550911</v>
      </c>
      <c r="K2181" s="34">
        <f ca="1">IF(ROW()&gt;计算结果!B$18+1,SUM(OFFSET(I2181,0,0,-计算结果!B$18,1))/SUM(OFFSET(J2181,0,0,-计算结果!B$18,1)),SUM(OFFSET(I2181,0,0,-ROW(),1))/SUM(OFFSET(J2181,0,0,-ROW(),1)))</f>
        <v>0.98302501699136613</v>
      </c>
      <c r="L2181" s="35" t="str">
        <f ca="1">(IF(K2181&gt;计算结果!B$19,"卖",IF(K2181&lt;计算结果!B$20,"买",'000300'!L2180)))</f>
        <v>买</v>
      </c>
      <c r="M2181" s="4" t="str">
        <f t="shared" ca="1" si="103"/>
        <v/>
      </c>
      <c r="N2181" s="3">
        <f ca="1">IF(L2180="买",E2181/E2180-1,0)-IF(M2181=1,计算结果!B$17,0)</f>
        <v>1.6840813479713779E-2</v>
      </c>
      <c r="O2181" s="2">
        <f t="shared" ca="1" si="104"/>
        <v>2.4328401792336196</v>
      </c>
      <c r="P2181" s="3">
        <f ca="1">1-O2181/MAX(O$2:O2181)</f>
        <v>0.60806506499693813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2">
        <v>504.77777777777794</v>
      </c>
      <c r="J2182" s="32">
        <v>427.77777777777794</v>
      </c>
      <c r="K2182" s="34">
        <f ca="1">IF(ROW()&gt;计算结果!B$18+1,SUM(OFFSET(I2182,0,0,-计算结果!B$18,1))/SUM(OFFSET(J2182,0,0,-计算结果!B$18,1)),SUM(OFFSET(I2182,0,0,-ROW(),1))/SUM(OFFSET(J2182,0,0,-ROW(),1)))</f>
        <v>0.95142135126954896</v>
      </c>
      <c r="L2182" s="35" t="str">
        <f ca="1">(IF(K2182&gt;计算结果!B$19,"卖",IF(K2182&lt;计算结果!B$20,"买",'000300'!L2181)))</f>
        <v>买</v>
      </c>
      <c r="M2182" s="4" t="str">
        <f t="shared" ca="1" si="103"/>
        <v/>
      </c>
      <c r="N2182" s="3">
        <f ca="1">IF(L2181="买",E2182/E2181-1,0)-IF(M2182=1,计算结果!B$17,0)</f>
        <v>-1.7451855453487486E-3</v>
      </c>
      <c r="O2182" s="2">
        <f t="shared" ca="1" si="104"/>
        <v>2.4285944217186772</v>
      </c>
      <c r="P2182" s="3">
        <f ca="1">1-O2182/MAX(O$2:O2182)</f>
        <v>0.60874906418022268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2">
        <v>689.37931034482756</v>
      </c>
      <c r="J2183" s="32">
        <v>281.37931034482756</v>
      </c>
      <c r="K2183" s="34">
        <f ca="1">IF(ROW()&gt;计算结果!B$18+1,SUM(OFFSET(I2183,0,0,-计算结果!B$18,1))/SUM(OFFSET(J2183,0,0,-计算结果!B$18,1)),SUM(OFFSET(I2183,0,0,-ROW(),1))/SUM(OFFSET(J2183,0,0,-ROW(),1)))</f>
        <v>0.97998159250829353</v>
      </c>
      <c r="L2183" s="35" t="str">
        <f ca="1">(IF(K2183&gt;计算结果!B$19,"卖",IF(K2183&lt;计算结果!B$20,"买",'000300'!L2182)))</f>
        <v>买</v>
      </c>
      <c r="M2183" s="4" t="str">
        <f t="shared" ca="1" si="103"/>
        <v/>
      </c>
      <c r="N2183" s="3">
        <f ca="1">IF(L2182="买",E2183/E2182-1,0)-IF(M2183=1,计算结果!B$17,0)</f>
        <v>1.3294425647760955E-2</v>
      </c>
      <c r="O2183" s="2">
        <f t="shared" ca="1" si="104"/>
        <v>2.4608811896867833</v>
      </c>
      <c r="P2183" s="3">
        <f ca="1">1-O2183/MAX(O$2:O2183)</f>
        <v>0.60354760770434979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2">
        <v>458.57142857142816</v>
      </c>
      <c r="J2184" s="32">
        <v>428.57142857142816</v>
      </c>
      <c r="K2184" s="34">
        <f ca="1">IF(ROW()&gt;计算结果!B$18+1,SUM(OFFSET(I2184,0,0,-计算结果!B$18,1))/SUM(OFFSET(J2184,0,0,-计算结果!B$18,1)),SUM(OFFSET(I2184,0,0,-ROW(),1))/SUM(OFFSET(J2184,0,0,-ROW(),1)))</f>
        <v>1.00832188076371</v>
      </c>
      <c r="L2184" s="35" t="str">
        <f ca="1">(IF(K2184&gt;计算结果!B$19,"卖",IF(K2184&lt;计算结果!B$20,"买",'000300'!L2183)))</f>
        <v>买</v>
      </c>
      <c r="M2184" s="4" t="str">
        <f t="shared" ca="1" si="103"/>
        <v/>
      </c>
      <c r="N2184" s="3">
        <f ca="1">IF(L2183="买",E2184/E2183-1,0)-IF(M2184=1,计算结果!B$17,0)</f>
        <v>-3.4548911387407566E-3</v>
      </c>
      <c r="O2184" s="2">
        <f t="shared" ca="1" si="104"/>
        <v>2.4523791130710406</v>
      </c>
      <c r="P2184" s="3">
        <f ca="1">1-O2184/MAX(O$2:O2184)</f>
        <v>0.60491730756142448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2">
        <v>171.72151898734177</v>
      </c>
      <c r="J2185" s="32">
        <v>817.72151898734182</v>
      </c>
      <c r="K2185" s="34">
        <f ca="1">IF(ROW()&gt;计算结果!B$18+1,SUM(OFFSET(I2185,0,0,-计算结果!B$18,1))/SUM(OFFSET(J2185,0,0,-计算结果!B$18,1)),SUM(OFFSET(I2185,0,0,-ROW(),1))/SUM(OFFSET(J2185,0,0,-ROW(),1)))</f>
        <v>0.99721396475010671</v>
      </c>
      <c r="L2185" s="35" t="str">
        <f ca="1">(IF(K2185&gt;计算结果!B$19,"卖",IF(K2185&lt;计算结果!B$20,"买",'000300'!L2184)))</f>
        <v>买</v>
      </c>
      <c r="M2185" s="4" t="str">
        <f t="shared" ca="1" si="103"/>
        <v/>
      </c>
      <c r="N2185" s="3">
        <f ca="1">IF(L2184="买",E2185/E2184-1,0)-IF(M2185=1,计算结果!B$17,0)</f>
        <v>-1.3436808241242271E-2</v>
      </c>
      <c r="O2185" s="2">
        <f t="shared" ca="1" si="104"/>
        <v>2.4194269651938773</v>
      </c>
      <c r="P2185" s="3">
        <f ca="1">1-O2185/MAX(O$2:O2185)</f>
        <v>0.61022595793915535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2">
        <v>66.763440860215056</v>
      </c>
      <c r="J2186" s="32">
        <v>953.76344086021504</v>
      </c>
      <c r="K2186" s="34">
        <f ca="1">IF(ROW()&gt;计算结果!B$18+1,SUM(OFFSET(I2186,0,0,-计算结果!B$18,1))/SUM(OFFSET(J2186,0,0,-计算结果!B$18,1)),SUM(OFFSET(I2186,0,0,-ROW(),1))/SUM(OFFSET(J2186,0,0,-ROW(),1)))</f>
        <v>0.98866481521301308</v>
      </c>
      <c r="L2186" s="35" t="str">
        <f ca="1">(IF(K2186&gt;计算结果!B$19,"卖",IF(K2186&lt;计算结果!B$20,"买",'000300'!L2185)))</f>
        <v>买</v>
      </c>
      <c r="M2186" s="4" t="str">
        <f t="shared" ca="1" si="103"/>
        <v/>
      </c>
      <c r="N2186" s="3">
        <f ca="1">IF(L2185="买",E2186/E2185-1,0)-IF(M2186=1,计算结果!B$17,0)</f>
        <v>-2.2760806362898345E-2</v>
      </c>
      <c r="O2186" s="2">
        <f t="shared" ca="1" si="104"/>
        <v>2.3643588565299245</v>
      </c>
      <c r="P2186" s="3">
        <f ca="1">1-O2186/MAX(O$2:O2186)</f>
        <v>0.61909752943578655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2">
        <v>609.15584415584419</v>
      </c>
      <c r="J2187" s="32">
        <v>344.15584415584419</v>
      </c>
      <c r="K2187" s="34">
        <f ca="1">IF(ROW()&gt;计算结果!B$18+1,SUM(OFFSET(I2187,0,0,-计算结果!B$18,1))/SUM(OFFSET(J2187,0,0,-计算结果!B$18,1)),SUM(OFFSET(I2187,0,0,-ROW(),1))/SUM(OFFSET(J2187,0,0,-ROW(),1)))</f>
        <v>1.0005338905277412</v>
      </c>
      <c r="L2187" s="35" t="str">
        <f ca="1">(IF(K2187&gt;计算结果!B$19,"卖",IF(K2187&lt;计算结果!B$20,"买",'000300'!L2186)))</f>
        <v>买</v>
      </c>
      <c r="M2187" s="4" t="str">
        <f t="shared" ca="1" si="103"/>
        <v/>
      </c>
      <c r="N2187" s="3">
        <f ca="1">IF(L2186="买",E2187/E2186-1,0)-IF(M2187=1,计算结果!B$17,0)</f>
        <v>-2.8588786048666659E-4</v>
      </c>
      <c r="O2187" s="2">
        <f t="shared" ca="1" si="104"/>
        <v>2.3636829150350085</v>
      </c>
      <c r="P2187" s="3">
        <f ca="1">1-O2187/MAX(O$2:O2187)</f>
        <v>0.61920642482815014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2">
        <v>348.33333333333337</v>
      </c>
      <c r="J2188" s="32">
        <v>633.33333333333337</v>
      </c>
      <c r="K2188" s="34">
        <f ca="1">IF(ROW()&gt;计算结果!B$18+1,SUM(OFFSET(I2188,0,0,-计算结果!B$18,1))/SUM(OFFSET(J2188,0,0,-计算结果!B$18,1)),SUM(OFFSET(I2188,0,0,-ROW(),1))/SUM(OFFSET(J2188,0,0,-ROW(),1)))</f>
        <v>1.0174415431730242</v>
      </c>
      <c r="L2188" s="35" t="str">
        <f ca="1">(IF(K2188&gt;计算结果!B$19,"卖",IF(K2188&lt;计算结果!B$20,"买",'000300'!L2187)))</f>
        <v>买</v>
      </c>
      <c r="M2188" s="4" t="str">
        <f t="shared" ca="1" si="103"/>
        <v/>
      </c>
      <c r="N2188" s="3">
        <f ca="1">IF(L2187="买",E2188/E2187-1,0)-IF(M2188=1,计算结果!B$17,0)</f>
        <v>1.7470956210901001E-3</v>
      </c>
      <c r="O2188" s="2">
        <f t="shared" ca="1" si="104"/>
        <v>2.3678124951055115</v>
      </c>
      <c r="P2188" s="3">
        <f ca="1">1-O2188/MAX(O$2:O2188)</f>
        <v>0.6185411420404282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2">
        <v>211.56164383561645</v>
      </c>
      <c r="J2189" s="32">
        <v>783.56164383561645</v>
      </c>
      <c r="K2189" s="34">
        <f ca="1">IF(ROW()&gt;计算结果!B$18+1,SUM(OFFSET(I2189,0,0,-计算结果!B$18,1))/SUM(OFFSET(J2189,0,0,-计算结果!B$18,1)),SUM(OFFSET(I2189,0,0,-ROW(),1))/SUM(OFFSET(J2189,0,0,-ROW(),1)))</f>
        <v>0.9623513812679122</v>
      </c>
      <c r="L2189" s="35" t="str">
        <f ca="1">(IF(K2189&gt;计算结果!B$19,"卖",IF(K2189&lt;计算结果!B$20,"买",'000300'!L2188)))</f>
        <v>买</v>
      </c>
      <c r="M2189" s="4" t="str">
        <f t="shared" ca="1" si="103"/>
        <v/>
      </c>
      <c r="N2189" s="3">
        <f ca="1">IF(L2188="买",E2189/E2188-1,0)-IF(M2189=1,计算结果!B$17,0)</f>
        <v>-8.7826897600706832E-3</v>
      </c>
      <c r="O2189" s="2">
        <f t="shared" ca="1" si="104"/>
        <v>2.3470167325509808</v>
      </c>
      <c r="P2189" s="3">
        <f ca="1">1-O2189/MAX(O$2:O2189)</f>
        <v>0.62189137684611806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2">
        <v>199.21621621621625</v>
      </c>
      <c r="J2190" s="32">
        <v>766.21621621621625</v>
      </c>
      <c r="K2190" s="34">
        <f ca="1">IF(ROW()&gt;计算结果!B$18+1,SUM(OFFSET(I2190,0,0,-计算结果!B$18,1))/SUM(OFFSET(J2190,0,0,-计算结果!B$18,1)),SUM(OFFSET(I2190,0,0,-ROW(),1))/SUM(OFFSET(J2190,0,0,-ROW(),1)))</f>
        <v>0.9530602013997731</v>
      </c>
      <c r="L2190" s="35" t="str">
        <f ca="1">(IF(K2190&gt;计算结果!B$19,"卖",IF(K2190&lt;计算结果!B$20,"买",'000300'!L2189)))</f>
        <v>买</v>
      </c>
      <c r="M2190" s="4" t="str">
        <f t="shared" ca="1" si="103"/>
        <v/>
      </c>
      <c r="N2190" s="3">
        <f ca="1">IF(L2189="买",E2190/E2189-1,0)-IF(M2190=1,计算结果!B$17,0)</f>
        <v>-7.8165078165077784E-3</v>
      </c>
      <c r="O2190" s="2">
        <f t="shared" ca="1" si="104"/>
        <v>2.3286712579155213</v>
      </c>
      <c r="P2190" s="3">
        <f ca="1">1-O2190/MAX(O$2:O2190)</f>
        <v>0.62484686585448934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2">
        <v>406.4137931034482</v>
      </c>
      <c r="J2191" s="32">
        <v>572.41379310344814</v>
      </c>
      <c r="K2191" s="34">
        <f ca="1">IF(ROW()&gt;计算结果!B$18+1,SUM(OFFSET(I2191,0,0,-计算结果!B$18,1))/SUM(OFFSET(J2191,0,0,-计算结果!B$18,1)),SUM(OFFSET(I2191,0,0,-ROW(),1))/SUM(OFFSET(J2191,0,0,-ROW(),1)))</f>
        <v>0.94566046581034024</v>
      </c>
      <c r="L2191" s="35" t="str">
        <f ca="1">(IF(K2191&gt;计算结果!B$19,"卖",IF(K2191&lt;计算结果!B$20,"买",'000300'!L2190)))</f>
        <v>买</v>
      </c>
      <c r="M2191" s="4" t="str">
        <f t="shared" ca="1" si="103"/>
        <v/>
      </c>
      <c r="N2191" s="3">
        <f ca="1">IF(L2190="买",E2191/E2190-1,0)-IF(M2191=1,计算结果!B$17,0)</f>
        <v>-5.066104270131766E-3</v>
      </c>
      <c r="O2191" s="2">
        <f t="shared" ca="1" si="104"/>
        <v>2.3168739665120626</v>
      </c>
      <c r="P2191" s="3">
        <f ca="1">1-O2191/MAX(O$2:O2191)</f>
        <v>0.62674743074933725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2">
        <v>902.0135635018496</v>
      </c>
      <c r="J2192" s="32">
        <v>99.013563501849603</v>
      </c>
      <c r="K2192" s="34">
        <f ca="1">IF(ROW()&gt;计算结果!B$18+1,SUM(OFFSET(I2192,0,0,-计算结果!B$18,1))/SUM(OFFSET(J2192,0,0,-计算结果!B$18,1)),SUM(OFFSET(I2192,0,0,-ROW(),1))/SUM(OFFSET(J2192,0,0,-ROW(),1)))</f>
        <v>0.96795138212696785</v>
      </c>
      <c r="L2192" s="35" t="str">
        <f ca="1">(IF(K2192&gt;计算结果!B$19,"卖",IF(K2192&lt;计算结果!B$20,"买",'000300'!L2191)))</f>
        <v>买</v>
      </c>
      <c r="M2192" s="4" t="str">
        <f t="shared" ca="1" si="103"/>
        <v/>
      </c>
      <c r="N2192" s="3">
        <f ca="1">IF(L2191="买",E2192/E2191-1,0)-IF(M2192=1,计算结果!B$17,0)</f>
        <v>8.7387403814596087E-3</v>
      </c>
      <c r="O2192" s="2">
        <f t="shared" ca="1" si="104"/>
        <v>2.3371205266019741</v>
      </c>
      <c r="P2192" s="3">
        <f ca="1">1-O2192/MAX(O$2:O2192)</f>
        <v>0.62348567344994288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2">
        <v>296.99999999999972</v>
      </c>
      <c r="J2193" s="32">
        <v>299.99999999999972</v>
      </c>
      <c r="K2193" s="34">
        <f ca="1">IF(ROW()&gt;计算结果!B$18+1,SUM(OFFSET(I2193,0,0,-计算结果!B$18,1))/SUM(OFFSET(J2193,0,0,-计算结果!B$18,1)),SUM(OFFSET(I2193,0,0,-ROW(),1))/SUM(OFFSET(J2193,0,0,-ROW(),1)))</f>
        <v>0.94987362410375797</v>
      </c>
      <c r="L2193" s="35" t="str">
        <f ca="1">(IF(K2193&gt;计算结果!B$19,"卖",IF(K2193&lt;计算结果!B$20,"买",'000300'!L2192)))</f>
        <v>买</v>
      </c>
      <c r="M2193" s="4" t="str">
        <f t="shared" ca="1" si="103"/>
        <v/>
      </c>
      <c r="N2193" s="3">
        <f ca="1">IF(L2192="买",E2193/E2192-1,0)-IF(M2193=1,计算结果!B$17,0)</f>
        <v>-1.7669521205684324E-3</v>
      </c>
      <c r="O2193" s="2">
        <f t="shared" ca="1" si="104"/>
        <v>2.3329909465314707</v>
      </c>
      <c r="P2193" s="3">
        <f ca="1">1-O2193/MAX(O$2:O2193)</f>
        <v>0.62415095623766492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2">
        <v>572.9122807017543</v>
      </c>
      <c r="J2194" s="32">
        <v>364.9122807017543</v>
      </c>
      <c r="K2194" s="34">
        <f ca="1">IF(ROW()&gt;计算结果!B$18+1,SUM(OFFSET(I2194,0,0,-计算结果!B$18,1))/SUM(OFFSET(J2194,0,0,-计算结果!B$18,1)),SUM(OFFSET(I2194,0,0,-ROW(),1))/SUM(OFFSET(J2194,0,0,-ROW(),1)))</f>
        <v>0.97697287596287652</v>
      </c>
      <c r="L2194" s="35" t="str">
        <f ca="1">(IF(K2194&gt;计算结果!B$19,"卖",IF(K2194&lt;计算结果!B$20,"买",'000300'!L2193)))</f>
        <v>买</v>
      </c>
      <c r="M2194" s="4" t="str">
        <f t="shared" ca="1" si="103"/>
        <v/>
      </c>
      <c r="N2194" s="3">
        <f ca="1">IF(L2193="买",E2194/E2193-1,0)-IF(M2194=1,计算结果!B$17,0)</f>
        <v>1.3128468858367714E-3</v>
      </c>
      <c r="O2194" s="2">
        <f t="shared" ca="1" si="104"/>
        <v>2.3360538064303098</v>
      </c>
      <c r="P2194" s="3">
        <f ca="1">1-O2194/MAX(O$2:O2194)</f>
        <v>0.62365752399101682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2">
        <v>129</v>
      </c>
      <c r="J2195" s="32">
        <v>860</v>
      </c>
      <c r="K2195" s="34">
        <f ca="1">IF(ROW()&gt;计算结果!B$18+1,SUM(OFFSET(I2195,0,0,-计算结果!B$18,1))/SUM(OFFSET(J2195,0,0,-计算结果!B$18,1)),SUM(OFFSET(I2195,0,0,-ROW(),1))/SUM(OFFSET(J2195,0,0,-ROW(),1)))</f>
        <v>0.96902709764784112</v>
      </c>
      <c r="L2195" s="35" t="str">
        <f ca="1">(IF(K2195&gt;计算结果!B$19,"卖",IF(K2195&lt;计算结果!B$20,"买",'000300'!L2194)))</f>
        <v>买</v>
      </c>
      <c r="M2195" s="4" t="str">
        <f t="shared" ca="1" si="103"/>
        <v/>
      </c>
      <c r="N2195" s="3">
        <f ca="1">IF(L2194="买",E2195/E2194-1,0)-IF(M2195=1,计算结果!B$17,0)</f>
        <v>-1.5077944155092782E-2</v>
      </c>
      <c r="O2195" s="2">
        <f t="shared" ca="1" si="104"/>
        <v>2.3008309175936619</v>
      </c>
      <c r="P2195" s="3">
        <f ca="1">1-O2195/MAX(O$2:O2195)</f>
        <v>0.6293319948274696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2">
        <v>316.40816326530609</v>
      </c>
      <c r="J2196" s="32">
        <v>620.40816326530603</v>
      </c>
      <c r="K2196" s="34">
        <f ca="1">IF(ROW()&gt;计算结果!B$18+1,SUM(OFFSET(I2196,0,0,-计算结果!B$18,1))/SUM(OFFSET(J2196,0,0,-计算结果!B$18,1)),SUM(OFFSET(I2196,0,0,-ROW(),1))/SUM(OFFSET(J2196,0,0,-ROW(),1)))</f>
        <v>0.98323145996276584</v>
      </c>
      <c r="L2196" s="35" t="str">
        <f ca="1">(IF(K2196&gt;计算结果!B$19,"卖",IF(K2196&lt;计算结果!B$20,"买",'000300'!L2195)))</f>
        <v>买</v>
      </c>
      <c r="M2196" s="4" t="str">
        <f t="shared" ca="1" si="103"/>
        <v/>
      </c>
      <c r="N2196" s="3">
        <f ca="1">IF(L2195="买",E2196/E2195-1,0)-IF(M2196=1,计算结果!B$17,0)</f>
        <v>-5.7379193845278342E-3</v>
      </c>
      <c r="O2196" s="2">
        <f t="shared" ca="1" si="104"/>
        <v>2.2876289352710804</v>
      </c>
      <c r="P2196" s="3">
        <f ca="1">1-O2196/MAX(O$2:O2196)</f>
        <v>0.63145885795957324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2">
        <v>898.96424452133795</v>
      </c>
      <c r="J2197" s="32">
        <v>92.964244521337946</v>
      </c>
      <c r="K2197" s="34">
        <f ca="1">IF(ROW()&gt;计算结果!B$18+1,SUM(OFFSET(I2197,0,0,-计算结果!B$18,1))/SUM(OFFSET(J2197,0,0,-计算结果!B$18,1)),SUM(OFFSET(I2197,0,0,-ROW(),1))/SUM(OFFSET(J2197,0,0,-ROW(),1)))</f>
        <v>1.0047218825042554</v>
      </c>
      <c r="L2197" s="35" t="str">
        <f ca="1">(IF(K2197&gt;计算结果!B$19,"卖",IF(K2197&lt;计算结果!B$20,"买",'000300'!L2196)))</f>
        <v>买</v>
      </c>
      <c r="M2197" s="4" t="str">
        <f t="shared" ca="1" si="103"/>
        <v/>
      </c>
      <c r="N2197" s="3">
        <f ca="1">IF(L2196="买",E2197/E2196-1,0)-IF(M2197=1,计算结果!B$17,0)</f>
        <v>9.8892423326053525E-3</v>
      </c>
      <c r="O2197" s="2">
        <f t="shared" ca="1" si="104"/>
        <v>2.3102518521790558</v>
      </c>
      <c r="P2197" s="3">
        <f ca="1">1-O2197/MAX(O$2:O2197)</f>
        <v>0.62781426529640039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2">
        <v>992.99818758495701</v>
      </c>
      <c r="J2198" s="32">
        <v>21.998187584957009</v>
      </c>
      <c r="K2198" s="34">
        <f ca="1">IF(ROW()&gt;计算结果!B$18+1,SUM(OFFSET(I2198,0,0,-计算结果!B$18,1))/SUM(OFFSET(J2198,0,0,-计算结果!B$18,1)),SUM(OFFSET(I2198,0,0,-ROW(),1))/SUM(OFFSET(J2198,0,0,-ROW(),1)))</f>
        <v>1.0187931784206798</v>
      </c>
      <c r="L2198" s="35" t="str">
        <f ca="1">(IF(K2198&gt;计算结果!B$19,"卖",IF(K2198&lt;计算结果!B$20,"买",'000300'!L2197)))</f>
        <v>买</v>
      </c>
      <c r="M2198" s="4" t="str">
        <f t="shared" ca="1" si="103"/>
        <v/>
      </c>
      <c r="N2198" s="3">
        <f ca="1">IF(L2197="买",E2198/E2197-1,0)-IF(M2198=1,计算结果!B$17,0)</f>
        <v>2.5779346350250032E-2</v>
      </c>
      <c r="O2198" s="2">
        <f t="shared" ca="1" si="104"/>
        <v>2.3698086348326863</v>
      </c>
      <c r="P2198" s="3">
        <f ca="1">1-O2198/MAX(O$2:O2198)</f>
        <v>0.61821956033485403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2">
        <v>379.66666666666674</v>
      </c>
      <c r="J2199" s="32">
        <v>566.66666666666674</v>
      </c>
      <c r="K2199" s="34">
        <f ca="1">IF(ROW()&gt;计算结果!B$18+1,SUM(OFFSET(I2199,0,0,-计算结果!B$18,1))/SUM(OFFSET(J2199,0,0,-计算结果!B$18,1)),SUM(OFFSET(I2199,0,0,-ROW(),1))/SUM(OFFSET(J2199,0,0,-ROW(),1)))</f>
        <v>1.0431970405389084</v>
      </c>
      <c r="L2199" s="35" t="str">
        <f ca="1">(IF(K2199&gt;计算结果!B$19,"卖",IF(K2199&lt;计算结果!B$20,"买",'000300'!L2198)))</f>
        <v>买</v>
      </c>
      <c r="M2199" s="4" t="str">
        <f t="shared" ca="1" si="103"/>
        <v/>
      </c>
      <c r="N2199" s="3">
        <f ca="1">IF(L2198="买",E2199/E2198-1,0)-IF(M2199=1,计算结果!B$17,0)</f>
        <v>-5.3079597112043464E-3</v>
      </c>
      <c r="O2199" s="2">
        <f t="shared" ca="1" si="104"/>
        <v>2.3572297860757301</v>
      </c>
      <c r="P2199" s="3">
        <f ca="1">1-O2199/MAX(O$2:O2199)</f>
        <v>0.62024603552712254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2">
        <v>814.88683602771357</v>
      </c>
      <c r="J2200" s="32">
        <v>152.88683602771357</v>
      </c>
      <c r="K2200" s="34">
        <f ca="1">IF(ROW()&gt;计算结果!B$18+1,SUM(OFFSET(I2200,0,0,-计算结果!B$18,1))/SUM(OFFSET(J2200,0,0,-计算结果!B$18,1)),SUM(OFFSET(I2200,0,0,-ROW(),1))/SUM(OFFSET(J2200,0,0,-ROW(),1)))</f>
        <v>1.0483809785025411</v>
      </c>
      <c r="L2200" s="35" t="str">
        <f ca="1">(IF(K2200&gt;计算结果!B$19,"卖",IF(K2200&lt;计算结果!B$20,"买",'000300'!L2199)))</f>
        <v>买</v>
      </c>
      <c r="M2200" s="4" t="str">
        <f t="shared" ca="1" si="103"/>
        <v/>
      </c>
      <c r="N2200" s="3">
        <f ca="1">IF(L2199="买",E2200/E2199-1,0)-IF(M2200=1,计算结果!B$17,0)</f>
        <v>6.1786199140638765E-3</v>
      </c>
      <c r="O2200" s="2">
        <f t="shared" ca="1" si="104"/>
        <v>2.3717942129740019</v>
      </c>
      <c r="P2200" s="3">
        <f ca="1">1-O2200/MAX(O$2:O2200)</f>
        <v>0.6178996801197858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2">
        <v>290.3793103448275</v>
      </c>
      <c r="J2201" s="32">
        <v>691.37931034482745</v>
      </c>
      <c r="K2201" s="34">
        <f ca="1">IF(ROW()&gt;计算结果!B$18+1,SUM(OFFSET(I2201,0,0,-计算结果!B$18,1))/SUM(OFFSET(J2201,0,0,-计算结果!B$18,1)),SUM(OFFSET(I2201,0,0,-ROW(),1))/SUM(OFFSET(J2201,0,0,-ROW(),1)))</f>
        <v>0.99315953749248509</v>
      </c>
      <c r="L2201" s="35" t="str">
        <f ca="1">(IF(K2201&gt;计算结果!B$19,"卖",IF(K2201&lt;计算结果!B$20,"买",'000300'!L2200)))</f>
        <v>买</v>
      </c>
      <c r="M2201" s="4" t="str">
        <f t="shared" ca="1" si="103"/>
        <v/>
      </c>
      <c r="N2201" s="3">
        <f ca="1">IF(L2200="买",E2201/E2200-1,0)-IF(M2201=1,计算结果!B$17,0)</f>
        <v>-1.3252110719247479E-2</v>
      </c>
      <c r="O2201" s="2">
        <f t="shared" ca="1" si="104"/>
        <v>2.3403629334603999</v>
      </c>
      <c r="P2201" s="3">
        <f ca="1">1-O2201/MAX(O$2:O2201)</f>
        <v>0.62296331586469822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2">
        <v>438.66666666666629</v>
      </c>
      <c r="J2202" s="32">
        <v>466.66666666666629</v>
      </c>
      <c r="K2202" s="34">
        <f ca="1">IF(ROW()&gt;计算结果!B$18+1,SUM(OFFSET(I2202,0,0,-计算结果!B$18,1))/SUM(OFFSET(J2202,0,0,-计算结果!B$18,1)),SUM(OFFSET(I2202,0,0,-ROW(),1))/SUM(OFFSET(J2202,0,0,-ROW(),1)))</f>
        <v>0.95500026906351176</v>
      </c>
      <c r="L2202" s="35" t="str">
        <f ca="1">(IF(K2202&gt;计算结果!B$19,"卖",IF(K2202&lt;计算结果!B$20,"买",'000300'!L2201)))</f>
        <v>买</v>
      </c>
      <c r="M2202" s="4" t="str">
        <f t="shared" ca="1" si="103"/>
        <v/>
      </c>
      <c r="N2202" s="3">
        <f ca="1">IF(L2201="买",E2202/E2201-1,0)-IF(M2202=1,计算结果!B$17,0)</f>
        <v>1.7780425286111345E-3</v>
      </c>
      <c r="O2202" s="2">
        <f t="shared" ca="1" si="104"/>
        <v>2.3445241982884775</v>
      </c>
      <c r="P2202" s="3">
        <f ca="1">1-O2202/MAX(O$2:O2202)</f>
        <v>0.62229292860545915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2">
        <v>579.55555555555566</v>
      </c>
      <c r="J2203" s="32">
        <v>355.55555555555566</v>
      </c>
      <c r="K2203" s="34">
        <f ca="1">IF(ROW()&gt;计算结果!B$18+1,SUM(OFFSET(I2203,0,0,-计算结果!B$18,1))/SUM(OFFSET(J2203,0,0,-计算结果!B$18,1)),SUM(OFFSET(I2203,0,0,-ROW(),1))/SUM(OFFSET(J2203,0,0,-ROW(),1)))</f>
        <v>0.96990490010826391</v>
      </c>
      <c r="L2203" s="35" t="str">
        <f ca="1">(IF(K2203&gt;计算结果!B$19,"卖",IF(K2203&lt;计算结果!B$20,"买",'000300'!L2202)))</f>
        <v>买</v>
      </c>
      <c r="M2203" s="4" t="str">
        <f t="shared" ca="1" si="103"/>
        <v/>
      </c>
      <c r="N2203" s="3">
        <f ca="1">IF(L2202="买",E2203/E2202-1,0)-IF(M2203=1,计算结果!B$17,0)</f>
        <v>3.5677925634949315E-3</v>
      </c>
      <c r="O2203" s="2">
        <f t="shared" ca="1" si="104"/>
        <v>2.352888974288065</v>
      </c>
      <c r="P2203" s="3">
        <f ca="1">1-O2203/MAX(O$2:O2203)</f>
        <v>0.62094534812495827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2">
        <v>261.34920634920638</v>
      </c>
      <c r="J2204" s="32">
        <v>706.34920634920638</v>
      </c>
      <c r="K2204" s="34">
        <f ca="1">IF(ROW()&gt;计算结果!B$18+1,SUM(OFFSET(I2204,0,0,-计算结果!B$18,1))/SUM(OFFSET(J2204,0,0,-计算结果!B$18,1)),SUM(OFFSET(I2204,0,0,-ROW(),1))/SUM(OFFSET(J2204,0,0,-ROW(),1)))</f>
        <v>0.93268357943614422</v>
      </c>
      <c r="L2204" s="35" t="str">
        <f ca="1">(IF(K2204&gt;计算结果!B$19,"卖",IF(K2204&lt;计算结果!B$20,"买",'000300'!L2203)))</f>
        <v>买</v>
      </c>
      <c r="M2204" s="4" t="str">
        <f t="shared" ca="1" si="103"/>
        <v/>
      </c>
      <c r="N2204" s="3">
        <f ca="1">IF(L2203="买",E2204/E2203-1,0)-IF(M2204=1,计算结果!B$17,0)</f>
        <v>-1.1370063471258574E-2</v>
      </c>
      <c r="O2204" s="2">
        <f t="shared" ca="1" si="104"/>
        <v>2.3261364773095852</v>
      </c>
      <c r="P2204" s="3">
        <f ca="1">1-O2204/MAX(O$2:O2204)</f>
        <v>0.62525522357585328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2">
        <v>742.63414634146341</v>
      </c>
      <c r="J2205" s="32">
        <v>214.63414634146341</v>
      </c>
      <c r="K2205" s="34">
        <f ca="1">IF(ROW()&gt;计算结果!B$18+1,SUM(OFFSET(I2205,0,0,-计算结果!B$18,1))/SUM(OFFSET(J2205,0,0,-计算结果!B$18,1)),SUM(OFFSET(I2205,0,0,-ROW(),1))/SUM(OFFSET(J2205,0,0,-ROW(),1)))</f>
        <v>0.96314648332398944</v>
      </c>
      <c r="L2205" s="35" t="str">
        <f ca="1">(IF(K2205&gt;计算结果!B$19,"卖",IF(K2205&lt;计算结果!B$20,"买",'000300'!L2204)))</f>
        <v>买</v>
      </c>
      <c r="M2205" s="4" t="str">
        <f t="shared" ca="1" si="103"/>
        <v/>
      </c>
      <c r="N2205" s="3">
        <f ca="1">IF(L2204="买",E2205/E2204-1,0)-IF(M2205=1,计算结果!B$17,0)</f>
        <v>4.5540193875004409E-3</v>
      </c>
      <c r="O2205" s="2">
        <f t="shared" ca="1" si="104"/>
        <v>2.3367297479252249</v>
      </c>
      <c r="P2205" s="3">
        <f ca="1">1-O2205/MAX(O$2:O2205)</f>
        <v>0.62354862859865334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2">
        <v>982.99696048632222</v>
      </c>
      <c r="J2206" s="32">
        <v>28.996960486322223</v>
      </c>
      <c r="K2206" s="34">
        <f ca="1">IF(ROW()&gt;计算结果!B$18+1,SUM(OFFSET(I2206,0,0,-计算结果!B$18,1))/SUM(OFFSET(J2206,0,0,-计算结果!B$18,1)),SUM(OFFSET(I2206,0,0,-ROW(),1))/SUM(OFFSET(J2206,0,0,-ROW(),1)))</f>
        <v>1.0178734411003616</v>
      </c>
      <c r="L2206" s="35" t="str">
        <f ca="1">(IF(K2206&gt;计算结果!B$19,"卖",IF(K2206&lt;计算结果!B$20,"买",'000300'!L2205)))</f>
        <v>买</v>
      </c>
      <c r="M2206" s="4" t="str">
        <f t="shared" ca="1" si="103"/>
        <v/>
      </c>
      <c r="N2206" s="3">
        <f ca="1">IF(L2205="买",E2206/E2205-1,0)-IF(M2206=1,计算结果!B$17,0)</f>
        <v>2.4881580850448337E-2</v>
      </c>
      <c r="O2206" s="2">
        <f t="shared" ca="1" si="104"/>
        <v>2.3948712780738743</v>
      </c>
      <c r="P2206" s="3">
        <f ca="1">1-O2206/MAX(O$2:O2206)</f>
        <v>0.61418192336486843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2">
        <v>632.21052631578948</v>
      </c>
      <c r="J2207" s="32">
        <v>324.21052631578948</v>
      </c>
      <c r="K2207" s="34">
        <f ca="1">IF(ROW()&gt;计算结果!B$18+1,SUM(OFFSET(I2207,0,0,-计算结果!B$18,1))/SUM(OFFSET(J2207,0,0,-计算结果!B$18,1)),SUM(OFFSET(I2207,0,0,-ROW(),1))/SUM(OFFSET(J2207,0,0,-ROW(),1)))</f>
        <v>1.0376640041376883</v>
      </c>
      <c r="L2207" s="35" t="str">
        <f ca="1">(IF(K2207&gt;计算结果!B$19,"卖",IF(K2207&lt;计算结果!B$20,"买",'000300'!L2206)))</f>
        <v>买</v>
      </c>
      <c r="M2207" s="4" t="str">
        <f t="shared" ca="1" si="103"/>
        <v/>
      </c>
      <c r="N2207" s="3">
        <f ca="1">IF(L2206="买",E2207/E2206-1,0)-IF(M2207=1,计算结果!B$17,0)</f>
        <v>7.9513832231545845E-3</v>
      </c>
      <c r="O2207" s="2">
        <f t="shared" ca="1" si="104"/>
        <v>2.4139138173759656</v>
      </c>
      <c r="P2207" s="3">
        <f ca="1">1-O2207/MAX(O$2:O2207)</f>
        <v>0.61111413598312214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2">
        <v>682.62068965517233</v>
      </c>
      <c r="J2208" s="32">
        <v>278.62068965517233</v>
      </c>
      <c r="K2208" s="34">
        <f ca="1">IF(ROW()&gt;计算结果!B$18+1,SUM(OFFSET(I2208,0,0,-计算结果!B$18,1))/SUM(OFFSET(J2208,0,0,-计算结果!B$18,1)),SUM(OFFSET(I2208,0,0,-ROW(),1))/SUM(OFFSET(J2208,0,0,-ROW(),1)))</f>
        <v>1.0557360171991674</v>
      </c>
      <c r="L2208" s="35" t="str">
        <f ca="1">(IF(K2208&gt;计算结果!B$19,"卖",IF(K2208&lt;计算结果!B$20,"买",'000300'!L2207)))</f>
        <v>买</v>
      </c>
      <c r="M2208" s="4" t="str">
        <f t="shared" ca="1" si="103"/>
        <v/>
      </c>
      <c r="N2208" s="3">
        <f ca="1">IF(L2207="买",E2208/E2207-1,0)-IF(M2208=1,计算结果!B$17,0)</f>
        <v>2.4895430441556066E-3</v>
      </c>
      <c r="O2208" s="2">
        <f t="shared" ca="1" si="104"/>
        <v>2.4199233597292049</v>
      </c>
      <c r="P2208" s="3">
        <f ca="1">1-O2208/MAX(O$2:O2208)</f>
        <v>0.61014598788538854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2">
        <v>241.41176470588238</v>
      </c>
      <c r="J2209" s="32">
        <v>754.41176470588243</v>
      </c>
      <c r="K2209" s="34">
        <f ca="1">IF(ROW()&gt;计算结果!B$18+1,SUM(OFFSET(I2209,0,0,-计算结果!B$18,1))/SUM(OFFSET(J2209,0,0,-计算结果!B$18,1)),SUM(OFFSET(I2209,0,0,-ROW(),1))/SUM(OFFSET(J2209,0,0,-ROW(),1)))</f>
        <v>1.0088018861732426</v>
      </c>
      <c r="L2209" s="35" t="str">
        <f ca="1">(IF(K2209&gt;计算结果!B$19,"卖",IF(K2209&lt;计算结果!B$20,"买",'000300'!L2208)))</f>
        <v>买</v>
      </c>
      <c r="M2209" s="4" t="str">
        <f t="shared" ca="1" si="103"/>
        <v/>
      </c>
      <c r="N2209" s="3">
        <f ca="1">IF(L2208="买",E2209/E2208-1,0)-IF(M2209=1,计算结果!B$17,0)</f>
        <v>-5.106382978723345E-3</v>
      </c>
      <c r="O2209" s="2">
        <f t="shared" ca="1" si="104"/>
        <v>2.4075663042752686</v>
      </c>
      <c r="P2209" s="3">
        <f ca="1">1-O2209/MAX(O$2:O2209)</f>
        <v>0.61213673177703765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2">
        <v>887.02827763496146</v>
      </c>
      <c r="J2210" s="32">
        <v>101.02827763496146</v>
      </c>
      <c r="K2210" s="34">
        <f ca="1">IF(ROW()&gt;计算结果!B$18+1,SUM(OFFSET(I2210,0,0,-计算结果!B$18,1))/SUM(OFFSET(J2210,0,0,-计算结果!B$18,1)),SUM(OFFSET(I2210,0,0,-ROW(),1))/SUM(OFFSET(J2210,0,0,-ROW(),1)))</f>
        <v>1.0223959217909193</v>
      </c>
      <c r="L2210" s="35" t="str">
        <f ca="1">(IF(K2210&gt;计算结果!B$19,"卖",IF(K2210&lt;计算结果!B$20,"买",'000300'!L2209)))</f>
        <v>买</v>
      </c>
      <c r="M2210" s="4" t="str">
        <f t="shared" ca="1" si="103"/>
        <v/>
      </c>
      <c r="N2210" s="3">
        <f ca="1">IF(L2209="买",E2210/E2209-1,0)-IF(M2210=1,计算结果!B$17,0)</f>
        <v>7.0277028360861138E-3</v>
      </c>
      <c r="O2210" s="2">
        <f t="shared" ca="1" si="104"/>
        <v>2.4244859648198891</v>
      </c>
      <c r="P2210" s="3">
        <f ca="1">1-O2210/MAX(O$2:O2210)</f>
        <v>0.60941094398693352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2">
        <v>820.13646055437096</v>
      </c>
      <c r="J2211" s="32">
        <v>144.13646055437096</v>
      </c>
      <c r="K2211" s="34">
        <f ca="1">IF(ROW()&gt;计算结果!B$18+1,SUM(OFFSET(I2211,0,0,-计算结果!B$18,1))/SUM(OFFSET(J2211,0,0,-计算结果!B$18,1)),SUM(OFFSET(I2211,0,0,-ROW(),1))/SUM(OFFSET(J2211,0,0,-ROW(),1)))</f>
        <v>1.0479619717812139</v>
      </c>
      <c r="L2211" s="35" t="str">
        <f ca="1">(IF(K2211&gt;计算结果!B$19,"卖",IF(K2211&lt;计算结果!B$20,"买",'000300'!L2210)))</f>
        <v>买</v>
      </c>
      <c r="M2211" s="4" t="str">
        <f t="shared" ca="1" si="103"/>
        <v/>
      </c>
      <c r="N2211" s="3">
        <f ca="1">IF(L2210="买",E2211/E2210-1,0)-IF(M2211=1,计算结果!B$17,0)</f>
        <v>7.0047961944093018E-3</v>
      </c>
      <c r="O2211" s="2">
        <f t="shared" ca="1" si="104"/>
        <v>2.4414689948796582</v>
      </c>
      <c r="P2211" s="3">
        <f ca="1">1-O2211/MAX(O$2:O2211)</f>
        <v>0.60667494725379523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2">
        <v>329</v>
      </c>
      <c r="J2212" s="32">
        <v>658</v>
      </c>
      <c r="K2212" s="34">
        <f ca="1">IF(ROW()&gt;计算结果!B$18+1,SUM(OFFSET(I2212,0,0,-计算结果!B$18,1))/SUM(OFFSET(J2212,0,0,-计算结果!B$18,1)),SUM(OFFSET(I2212,0,0,-ROW(),1))/SUM(OFFSET(J2212,0,0,-ROW(),1)))</f>
        <v>1.0676279577694232</v>
      </c>
      <c r="L2212" s="35" t="str">
        <f ca="1">(IF(K2212&gt;计算结果!B$19,"卖",IF(K2212&lt;计算结果!B$20,"买",'000300'!L2211)))</f>
        <v>买</v>
      </c>
      <c r="M2212" s="4" t="str">
        <f t="shared" ca="1" si="103"/>
        <v/>
      </c>
      <c r="N2212" s="3">
        <f ca="1">IF(L2211="买",E2212/E2211-1,0)-IF(M2212=1,计算结果!B$17,0)</f>
        <v>-1.2635995933640509E-2</v>
      </c>
      <c r="O2212" s="2">
        <f t="shared" ca="1" si="104"/>
        <v>2.4106186025882494</v>
      </c>
      <c r="P2212" s="3">
        <f ca="1">1-O2212/MAX(O$2:O2212)</f>
        <v>0.61164500102089514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2">
        <v>623.27397260273972</v>
      </c>
      <c r="J2213" s="32">
        <v>360.27397260273972</v>
      </c>
      <c r="K2213" s="34">
        <f ca="1">IF(ROW()&gt;计算结果!B$18+1,SUM(OFFSET(I2213,0,0,-计算结果!B$18,1))/SUM(OFFSET(J2213,0,0,-计算结果!B$18,1)),SUM(OFFSET(I2213,0,0,-ROW(),1))/SUM(OFFSET(J2213,0,0,-ROW(),1)))</f>
        <v>1.0443294893010981</v>
      </c>
      <c r="L2213" s="35" t="str">
        <f ca="1">(IF(K2213&gt;计算结果!B$19,"卖",IF(K2213&lt;计算结果!B$20,"买",'000300'!L2212)))</f>
        <v>买</v>
      </c>
      <c r="M2213" s="4" t="str">
        <f t="shared" ca="1" si="103"/>
        <v/>
      </c>
      <c r="N2213" s="3">
        <f ca="1">IF(L2212="买",E2213/E2212-1,0)-IF(M2213=1,计算结果!B$17,0)</f>
        <v>1.1487706139044151E-2</v>
      </c>
      <c r="O2213" s="2">
        <f t="shared" ca="1" si="104"/>
        <v>2.4383110807080963</v>
      </c>
      <c r="P2213" s="3">
        <f ca="1">1-O2213/MAX(O$2:O2213)</f>
        <v>0.60718369291499452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2">
        <v>257.625</v>
      </c>
      <c r="J2214" s="32">
        <v>715.625</v>
      </c>
      <c r="K2214" s="34">
        <f ca="1">IF(ROW()&gt;计算结果!B$18+1,SUM(OFFSET(I2214,0,0,-计算结果!B$18,1))/SUM(OFFSET(J2214,0,0,-计算结果!B$18,1)),SUM(OFFSET(I2214,0,0,-ROW(),1))/SUM(OFFSET(J2214,0,0,-ROW(),1)))</f>
        <v>0.99020267394900652</v>
      </c>
      <c r="L2214" s="35" t="str">
        <f ca="1">(IF(K2214&gt;计算结果!B$19,"卖",IF(K2214&lt;计算结果!B$20,"买",'000300'!L2213)))</f>
        <v>买</v>
      </c>
      <c r="M2214" s="4" t="str">
        <f t="shared" ca="1" si="103"/>
        <v/>
      </c>
      <c r="N2214" s="3">
        <f ca="1">IF(L2213="买",E2214/E2213-1,0)-IF(M2214=1,计算结果!B$17,0)</f>
        <v>-9.1914790397892299E-3</v>
      </c>
      <c r="O2214" s="2">
        <f t="shared" ca="1" si="104"/>
        <v>2.4158993955172821</v>
      </c>
      <c r="P2214" s="3">
        <f ca="1">1-O2214/MAX(O$2:O2214)</f>
        <v>0.61079425576805368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2">
        <v>263.25</v>
      </c>
      <c r="J2215" s="32">
        <v>731.25</v>
      </c>
      <c r="K2215" s="34">
        <f ca="1">IF(ROW()&gt;计算结果!B$18+1,SUM(OFFSET(I2215,0,0,-计算结果!B$18,1))/SUM(OFFSET(J2215,0,0,-计算结果!B$18,1)),SUM(OFFSET(I2215,0,0,-ROW(),1))/SUM(OFFSET(J2215,0,0,-ROW(),1)))</f>
        <v>0.97223082221569923</v>
      </c>
      <c r="L2215" s="35" t="str">
        <f ca="1">(IF(K2215&gt;计算结果!B$19,"卖",IF(K2215&lt;计算结果!B$20,"买",'000300'!L2214)))</f>
        <v>买</v>
      </c>
      <c r="M2215" s="4" t="str">
        <f t="shared" ca="1" si="103"/>
        <v/>
      </c>
      <c r="N2215" s="3">
        <f ca="1">IF(L2214="买",E2215/E2214-1,0)-IF(M2215=1,计算结果!B$17,0)</f>
        <v>-1.01204840345539E-2</v>
      </c>
      <c r="O2215" s="2">
        <f t="shared" ca="1" si="104"/>
        <v>2.391449324255861</v>
      </c>
      <c r="P2215" s="3">
        <f ca="1">1-O2215/MAX(O$2:O2215)</f>
        <v>0.61473320628870987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2">
        <v>325.84615384615381</v>
      </c>
      <c r="J2216" s="32">
        <v>678.84615384615381</v>
      </c>
      <c r="K2216" s="34">
        <f ca="1">IF(ROW()&gt;计算结果!B$18+1,SUM(OFFSET(I2216,0,0,-计算结果!B$18,1))/SUM(OFFSET(J2216,0,0,-计算结果!B$18,1)),SUM(OFFSET(I2216,0,0,-ROW(),1))/SUM(OFFSET(J2216,0,0,-ROW(),1)))</f>
        <v>0.96780152554928123</v>
      </c>
      <c r="L2216" s="35" t="str">
        <f ca="1">(IF(K2216&gt;计算结果!B$19,"卖",IF(K2216&lt;计算结果!B$20,"买",'000300'!L2215)))</f>
        <v>买</v>
      </c>
      <c r="M2216" s="4" t="str">
        <f t="shared" ca="1" si="103"/>
        <v/>
      </c>
      <c r="N2216" s="3">
        <f ca="1">IF(L2215="买",E2216/E2215-1,0)-IF(M2216=1,计算结果!B$17,0)</f>
        <v>-2.1984816432524035E-2</v>
      </c>
      <c r="O2216" s="2">
        <f t="shared" ca="1" si="104"/>
        <v>2.3388737498544123</v>
      </c>
      <c r="P2216" s="3">
        <f ca="1">1-O2216/MAX(O$2:O2216)</f>
        <v>0.62320322602599965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2">
        <v>92.333333333333343</v>
      </c>
      <c r="J2217" s="32">
        <v>923.33333333333337</v>
      </c>
      <c r="K2217" s="34">
        <f ca="1">IF(ROW()&gt;计算结果!B$18+1,SUM(OFFSET(I2217,0,0,-计算结果!B$18,1))/SUM(OFFSET(J2217,0,0,-计算结果!B$18,1)),SUM(OFFSET(I2217,0,0,-ROW(),1))/SUM(OFFSET(J2217,0,0,-ROW(),1)))</f>
        <v>0.92499224646032541</v>
      </c>
      <c r="L2217" s="35" t="str">
        <f ca="1">(IF(K2217&gt;计算结果!B$19,"卖",IF(K2217&lt;计算结果!B$20,"买",'000300'!L2216)))</f>
        <v>买</v>
      </c>
      <c r="M2217" s="4" t="str">
        <f t="shared" ca="1" si="103"/>
        <v/>
      </c>
      <c r="N2217" s="3">
        <f ca="1">IF(L2216="买",E2217/E2216-1,0)-IF(M2217=1,计算结果!B$17,0)</f>
        <v>-2.5558701473463841E-2</v>
      </c>
      <c r="O2217" s="2">
        <f t="shared" ca="1" si="104"/>
        <v>2.2790951738977623</v>
      </c>
      <c r="P2217" s="3">
        <f ca="1">1-O2217/MAX(O$2:O2217)</f>
        <v>0.6328336622881654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2">
        <v>651.29166666666674</v>
      </c>
      <c r="J2218" s="32">
        <v>332.29166666666674</v>
      </c>
      <c r="K2218" s="34">
        <f ca="1">IF(ROW()&gt;计算结果!B$18+1,SUM(OFFSET(I2218,0,0,-计算结果!B$18,1))/SUM(OFFSET(J2218,0,0,-计算结果!B$18,1)),SUM(OFFSET(I2218,0,0,-ROW(),1))/SUM(OFFSET(J2218,0,0,-ROW(),1)))</f>
        <v>0.93651688597187599</v>
      </c>
      <c r="L2218" s="35" t="str">
        <f ca="1">(IF(K2218&gt;计算结果!B$19,"卖",IF(K2218&lt;计算结果!B$20,"买",'000300'!L2217)))</f>
        <v>买</v>
      </c>
      <c r="M2218" s="4" t="str">
        <f t="shared" ca="1" si="103"/>
        <v/>
      </c>
      <c r="N2218" s="3">
        <f ca="1">IF(L2217="买",E2218/E2217-1,0)-IF(M2218=1,计算结果!B$17,0)</f>
        <v>2.54412834640938E-3</v>
      </c>
      <c r="O2218" s="2">
        <f t="shared" ca="1" si="104"/>
        <v>2.2848934845338404</v>
      </c>
      <c r="P2218" s="3">
        <f ca="1">1-O2218/MAX(O$2:O2218)</f>
        <v>0.63189954400054527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2">
        <v>303.54545454545456</v>
      </c>
      <c r="J2219" s="32">
        <v>674.5454545454545</v>
      </c>
      <c r="K2219" s="34">
        <f ca="1">IF(ROW()&gt;计算结果!B$18+1,SUM(OFFSET(I2219,0,0,-计算结果!B$18,1))/SUM(OFFSET(J2219,0,0,-计算结果!B$18,1)),SUM(OFFSET(I2219,0,0,-ROW(),1))/SUM(OFFSET(J2219,0,0,-ROW(),1)))</f>
        <v>0.94822216035455031</v>
      </c>
      <c r="L2219" s="35" t="str">
        <f ca="1">(IF(K2219&gt;计算结果!B$19,"卖",IF(K2219&lt;计算结果!B$20,"买",'000300'!L2218)))</f>
        <v>买</v>
      </c>
      <c r="M2219" s="4" t="str">
        <f t="shared" ca="1" si="103"/>
        <v/>
      </c>
      <c r="N2219" s="3">
        <f ca="1">IF(L2218="买",E2219/E2218-1,0)-IF(M2219=1,计算结果!B$17,0)</f>
        <v>-4.2941665896274461E-3</v>
      </c>
      <c r="O2219" s="2">
        <f t="shared" ca="1" si="104"/>
        <v>2.2750817712716978</v>
      </c>
      <c r="P2219" s="3">
        <f ca="1">1-O2219/MAX(O$2:O2219)</f>
        <v>0.63348022868032483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2">
        <v>726.73821989528801</v>
      </c>
      <c r="J2220" s="32">
        <v>249.73821989528801</v>
      </c>
      <c r="K2220" s="34">
        <f ca="1">IF(ROW()&gt;计算结果!B$18+1,SUM(OFFSET(I2220,0,0,-计算结果!B$18,1))/SUM(OFFSET(J2220,0,0,-计算结果!B$18,1)),SUM(OFFSET(I2220,0,0,-ROW(),1))/SUM(OFFSET(J2220,0,0,-ROW(),1)))</f>
        <v>0.96601714215038703</v>
      </c>
      <c r="L2220" s="35" t="str">
        <f ca="1">(IF(K2220&gt;计算结果!B$19,"卖",IF(K2220&lt;计算结果!B$20,"买",'000300'!L2219)))</f>
        <v>买</v>
      </c>
      <c r="M2220" s="4" t="str">
        <f t="shared" ca="1" si="103"/>
        <v/>
      </c>
      <c r="N2220" s="3">
        <f ca="1">IF(L2219="买",E2220/E2219-1,0)-IF(M2220=1,计算结果!B$17,0)</f>
        <v>1.1540729117825776E-2</v>
      </c>
      <c r="O2220" s="2">
        <f t="shared" ca="1" si="104"/>
        <v>2.3013378737148478</v>
      </c>
      <c r="P2220" s="3">
        <f ca="1">1-O2220/MAX(O$2:O2220)</f>
        <v>0.62925032328319697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2">
        <v>870.99999999999989</v>
      </c>
      <c r="J2221" s="32">
        <v>129.99999999999989</v>
      </c>
      <c r="K2221" s="34">
        <f ca="1">IF(ROW()&gt;计算结果!B$18+1,SUM(OFFSET(I2221,0,0,-计算结果!B$18,1))/SUM(OFFSET(J2221,0,0,-计算结果!B$18,1)),SUM(OFFSET(I2221,0,0,-ROW(),1))/SUM(OFFSET(J2221,0,0,-ROW(),1)))</f>
        <v>0.99402704545861031</v>
      </c>
      <c r="L2221" s="35" t="str">
        <f ca="1">(IF(K2221&gt;计算结果!B$19,"卖",IF(K2221&lt;计算结果!B$20,"买",'000300'!L2220)))</f>
        <v>买</v>
      </c>
      <c r="M2221" s="4" t="str">
        <f t="shared" ca="1" si="103"/>
        <v/>
      </c>
      <c r="N2221" s="3">
        <f ca="1">IF(L2220="买",E2221/E2220-1,0)-IF(M2221=1,计算结果!B$17,0)</f>
        <v>5.2318297177107453E-3</v>
      </c>
      <c r="O2221" s="2">
        <f t="shared" ca="1" si="104"/>
        <v>2.3133780815930423</v>
      </c>
      <c r="P2221" s="3">
        <f ca="1">1-O2221/MAX(O$2:O2221)</f>
        <v>0.62731062410671834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2">
        <v>418.38461538461536</v>
      </c>
      <c r="J2222" s="32">
        <v>565.38461538461536</v>
      </c>
      <c r="K2222" s="34">
        <f ca="1">IF(ROW()&gt;计算结果!B$18+1,SUM(OFFSET(I2222,0,0,-计算结果!B$18,1))/SUM(OFFSET(J2222,0,0,-计算结果!B$18,1)),SUM(OFFSET(I2222,0,0,-ROW(),1))/SUM(OFFSET(J2222,0,0,-ROW(),1)))</f>
        <v>1.0191158903344226</v>
      </c>
      <c r="L2222" s="35" t="str">
        <f ca="1">(IF(K2222&gt;计算结果!B$19,"卖",IF(K2222&lt;计算结果!B$20,"买",'000300'!L2221)))</f>
        <v>买</v>
      </c>
      <c r="M2222" s="4" t="str">
        <f t="shared" ca="1" si="103"/>
        <v/>
      </c>
      <c r="N2222" s="3">
        <f ca="1">IF(L2221="买",E2222/E2221-1,0)-IF(M2222=1,计算结果!B$17,0)</f>
        <v>-2.7849176166583334E-3</v>
      </c>
      <c r="O2222" s="2">
        <f t="shared" ca="1" si="104"/>
        <v>2.3069355142196226</v>
      </c>
      <c r="P2222" s="3">
        <f ca="1">1-O2222/MAX(O$2:O2222)</f>
        <v>0.62834853331518503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2">
        <v>320.9019607843137</v>
      </c>
      <c r="J2223" s="32">
        <v>654.9019607843137</v>
      </c>
      <c r="K2223" s="34">
        <f ca="1">IF(ROW()&gt;计算结果!B$18+1,SUM(OFFSET(I2223,0,0,-计算结果!B$18,1))/SUM(OFFSET(J2223,0,0,-计算结果!B$18,1)),SUM(OFFSET(I2223,0,0,-ROW(),1))/SUM(OFFSET(J2223,0,0,-ROW(),1)))</f>
        <v>1.0179774768644636</v>
      </c>
      <c r="L2223" s="35" t="str">
        <f ca="1">(IF(K2223&gt;计算结果!B$19,"卖",IF(K2223&lt;计算结果!B$20,"买",'000300'!L2222)))</f>
        <v>买</v>
      </c>
      <c r="M2223" s="4" t="str">
        <f t="shared" ca="1" si="103"/>
        <v/>
      </c>
      <c r="N2223" s="3">
        <f ca="1">IF(L2222="买",E2223/E2222-1,0)-IF(M2223=1,计算结果!B$17,0)</f>
        <v>-9.2891446570250169E-3</v>
      </c>
      <c r="O2223" s="2">
        <f t="shared" ca="1" si="104"/>
        <v>2.2855060565136083</v>
      </c>
      <c r="P2223" s="3">
        <f ca="1">1-O2223/MAX(O$2:O2223)</f>
        <v>0.63180085755121573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2">
        <v>692.99999999999932</v>
      </c>
      <c r="J2224" s="32">
        <v>699.99999999999932</v>
      </c>
      <c r="K2224" s="34">
        <f ca="1">IF(ROW()&gt;计算结果!B$18+1,SUM(OFFSET(I2224,0,0,-计算结果!B$18,1))/SUM(OFFSET(J2224,0,0,-计算结果!B$18,1)),SUM(OFFSET(I2224,0,0,-ROW(),1))/SUM(OFFSET(J2224,0,0,-ROW(),1)))</f>
        <v>1.0190396109014705</v>
      </c>
      <c r="L2224" s="35" t="str">
        <f ca="1">(IF(K2224&gt;计算结果!B$19,"卖",IF(K2224&lt;计算结果!B$20,"买",'000300'!L2223)))</f>
        <v>买</v>
      </c>
      <c r="M2224" s="4" t="str">
        <f t="shared" ca="1" si="103"/>
        <v/>
      </c>
      <c r="N2224" s="3">
        <f ca="1">IF(L2223="买",E2224/E2223-1,0)-IF(M2224=1,计算结果!B$17,0)</f>
        <v>4.4593757798132572E-3</v>
      </c>
      <c r="O2224" s="2">
        <f t="shared" ca="1" si="104"/>
        <v>2.2956979868666414</v>
      </c>
      <c r="P2224" s="3">
        <f ca="1">1-O2224/MAX(O$2:O2224)</f>
        <v>0.63015891921323164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2">
        <v>352.00000000000006</v>
      </c>
      <c r="J2225" s="32">
        <v>640</v>
      </c>
      <c r="K2225" s="34">
        <f ca="1">IF(ROW()&gt;计算结果!B$18+1,SUM(OFFSET(I2225,0,0,-计算结果!B$18,1))/SUM(OFFSET(J2225,0,0,-计算结果!B$18,1)),SUM(OFFSET(I2225,0,0,-ROW(),1))/SUM(OFFSET(J2225,0,0,-ROW(),1)))</f>
        <v>1.0326159611586245</v>
      </c>
      <c r="L2225" s="35" t="str">
        <f ca="1">(IF(K2225&gt;计算结果!B$19,"卖",IF(K2225&lt;计算结果!B$20,"买",'000300'!L2224)))</f>
        <v>买</v>
      </c>
      <c r="M2225" s="4" t="str">
        <f t="shared" ca="1" si="103"/>
        <v/>
      </c>
      <c r="N2225" s="3">
        <f ca="1">IF(L2224="买",E2225/E2224-1,0)-IF(M2225=1,计算结果!B$17,0)</f>
        <v>-2.4245156719404637E-3</v>
      </c>
      <c r="O2225" s="2">
        <f t="shared" ca="1" si="104"/>
        <v>2.2901320311194411</v>
      </c>
      <c r="P2225" s="3">
        <f ca="1">1-O2225/MAX(O$2:O2225)</f>
        <v>0.63105560470972655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2">
        <v>76.347826086956516</v>
      </c>
      <c r="J2226" s="32">
        <v>954.3478260869565</v>
      </c>
      <c r="K2226" s="34">
        <f ca="1">IF(ROW()&gt;计算结果!B$18+1,SUM(OFFSET(I2226,0,0,-计算结果!B$18,1))/SUM(OFFSET(J2226,0,0,-计算结果!B$18,1)),SUM(OFFSET(I2226,0,0,-ROW(),1))/SUM(OFFSET(J2226,0,0,-ROW(),1)))</f>
        <v>1.0221171901303843</v>
      </c>
      <c r="L2226" s="35" t="str">
        <f ca="1">(IF(K2226&gt;计算结果!B$19,"卖",IF(K2226&lt;计算结果!B$20,"买",'000300'!L2225)))</f>
        <v>买</v>
      </c>
      <c r="M2226" s="4" t="str">
        <f t="shared" ca="1" si="103"/>
        <v/>
      </c>
      <c r="N2226" s="3">
        <f ca="1">IF(L2225="买",E2226/E2225-1,0)-IF(M2226=1,计算结果!B$17,0)</f>
        <v>-3.2545333800660492E-2</v>
      </c>
      <c r="O2226" s="2">
        <f t="shared" ca="1" si="104"/>
        <v>2.2155989197190742</v>
      </c>
      <c r="P2226" s="3">
        <f ca="1">1-O2226/MAX(O$2:O2226)</f>
        <v>0.64306302320833131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2">
        <v>612.31884057971024</v>
      </c>
      <c r="J2227" s="32">
        <v>362.31884057971024</v>
      </c>
      <c r="K2227" s="34">
        <f ca="1">IF(ROW()&gt;计算结果!B$18+1,SUM(OFFSET(I2227,0,0,-计算结果!B$18,1))/SUM(OFFSET(J2227,0,0,-计算结果!B$18,1)),SUM(OFFSET(I2227,0,0,-ROW(),1))/SUM(OFFSET(J2227,0,0,-ROW(),1)))</f>
        <v>1.042006522934839</v>
      </c>
      <c r="L2227" s="35" t="str">
        <f ca="1">(IF(K2227&gt;计算结果!B$19,"卖",IF(K2227&lt;计算结果!B$20,"买",'000300'!L2226)))</f>
        <v>买</v>
      </c>
      <c r="M2227" s="4" t="str">
        <f t="shared" ca="1" si="103"/>
        <v/>
      </c>
      <c r="N2227" s="3">
        <f ca="1">IF(L2226="买",E2227/E2226-1,0)-IF(M2227=1,计算结果!B$17,0)</f>
        <v>5.1816435391529581E-3</v>
      </c>
      <c r="O2227" s="2">
        <f t="shared" ca="1" si="104"/>
        <v>2.2270793635467907</v>
      </c>
      <c r="P2227" s="3">
        <f ca="1">1-O2227/MAX(O$2:O2227)</f>
        <v>0.64121350302865399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2">
        <v>458.9999999999996</v>
      </c>
      <c r="J2228" s="32">
        <v>449.9999999999996</v>
      </c>
      <c r="K2228" s="34">
        <f ca="1">IF(ROW()&gt;计算结果!B$18+1,SUM(OFFSET(I2228,0,0,-计算结果!B$18,1))/SUM(OFFSET(J2228,0,0,-计算结果!B$18,1)),SUM(OFFSET(I2228,0,0,-ROW(),1))/SUM(OFFSET(J2228,0,0,-ROW(),1)))</f>
        <v>1.0256881789546162</v>
      </c>
      <c r="L2228" s="35" t="str">
        <f ca="1">(IF(K2228&gt;计算结果!B$19,"卖",IF(K2228&lt;计算结果!B$20,"买",'000300'!L2227)))</f>
        <v>买</v>
      </c>
      <c r="M2228" s="4" t="str">
        <f t="shared" ca="1" si="103"/>
        <v/>
      </c>
      <c r="N2228" s="3">
        <f ca="1">IF(L2227="买",E2228/E2227-1,0)-IF(M2228=1,计算结果!B$17,0)</f>
        <v>2.5940644769666399E-3</v>
      </c>
      <c r="O2228" s="2">
        <f t="shared" ca="1" si="104"/>
        <v>2.2328565510111531</v>
      </c>
      <c r="P2228" s="3">
        <f ca="1">1-O2228/MAX(O$2:O2228)</f>
        <v>0.64028278772204528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2">
        <v>799.9941520467836</v>
      </c>
      <c r="J2229" s="32">
        <v>180.9941520467836</v>
      </c>
      <c r="K2229" s="34">
        <f ca="1">IF(ROW()&gt;计算结果!B$18+1,SUM(OFFSET(I2229,0,0,-计算结果!B$18,1))/SUM(OFFSET(J2229,0,0,-计算结果!B$18,1)),SUM(OFFSET(I2229,0,0,-ROW(),1))/SUM(OFFSET(J2229,0,0,-ROW(),1)))</f>
        <v>1.0280355089998534</v>
      </c>
      <c r="L2229" s="35" t="str">
        <f ca="1">(IF(K2229&gt;计算结果!B$19,"卖",IF(K2229&lt;计算结果!B$20,"买",'000300'!L2228)))</f>
        <v>买</v>
      </c>
      <c r="M2229" s="4" t="str">
        <f t="shared" ca="1" si="103"/>
        <v/>
      </c>
      <c r="N2229" s="3">
        <f ca="1">IF(L2228="买",E2229/E2228-1,0)-IF(M2229=1,计算结果!B$17,0)</f>
        <v>1.2392804605203978E-2</v>
      </c>
      <c r="O2229" s="2">
        <f t="shared" ca="1" si="104"/>
        <v>2.2605279059592838</v>
      </c>
      <c r="P2229" s="3">
        <f ca="1">1-O2229/MAX(O$2:O2229)</f>
        <v>0.63582488259715597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2">
        <v>299.45454545454544</v>
      </c>
      <c r="J2230" s="32">
        <v>665.4545454545455</v>
      </c>
      <c r="K2230" s="34">
        <f ca="1">IF(ROW()&gt;计算结果!B$18+1,SUM(OFFSET(I2230,0,0,-计算结果!B$18,1))/SUM(OFFSET(J2230,0,0,-计算结果!B$18,1)),SUM(OFFSET(I2230,0,0,-ROW(),1))/SUM(OFFSET(J2230,0,0,-ROW(),1)))</f>
        <v>1.0448943333564211</v>
      </c>
      <c r="L2230" s="35" t="str">
        <f ca="1">(IF(K2230&gt;计算结果!B$19,"卖",IF(K2230&lt;计算结果!B$20,"买",'000300'!L2229)))</f>
        <v>买</v>
      </c>
      <c r="M2230" s="4" t="str">
        <f t="shared" ca="1" si="103"/>
        <v/>
      </c>
      <c r="N2230" s="3">
        <f ca="1">IF(L2229="买",E2230/E2229-1,0)-IF(M2230=1,计算结果!B$17,0)</f>
        <v>-8.1716370840009267E-3</v>
      </c>
      <c r="O2230" s="2">
        <f t="shared" ca="1" si="104"/>
        <v>2.242055692293528</v>
      </c>
      <c r="P2230" s="3">
        <f ca="1">1-O2230/MAX(O$2:O2230)</f>
        <v>0.63880078949159547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2">
        <v>894.02888086642599</v>
      </c>
      <c r="J2231" s="32">
        <v>96.028880866425993</v>
      </c>
      <c r="K2231" s="34">
        <f ca="1">IF(ROW()&gt;计算结果!B$18+1,SUM(OFFSET(I2231,0,0,-计算结果!B$18,1))/SUM(OFFSET(J2231,0,0,-计算结果!B$18,1)),SUM(OFFSET(I2231,0,0,-ROW(),1))/SUM(OFFSET(J2231,0,0,-ROW(),1)))</f>
        <v>1.0427606932873645</v>
      </c>
      <c r="L2231" s="35" t="str">
        <f ca="1">(IF(K2231&gt;计算结果!B$19,"卖",IF(K2231&lt;计算结果!B$20,"买",'000300'!L2230)))</f>
        <v>买</v>
      </c>
      <c r="M2231" s="4" t="str">
        <f t="shared" ca="1" si="103"/>
        <v/>
      </c>
      <c r="N2231" s="3">
        <f ca="1">IF(L2230="买",E2231/E2230-1,0)-IF(M2231=1,计算结果!B$17,0)</f>
        <v>9.5155546343577146E-3</v>
      </c>
      <c r="O2231" s="2">
        <f t="shared" ca="1" si="104"/>
        <v>2.2633900957268196</v>
      </c>
      <c r="P2231" s="3">
        <f ca="1">1-O2231/MAX(O$2:O2231)</f>
        <v>0.63536377867011584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2">
        <v>544.09090909090901</v>
      </c>
      <c r="J2232" s="32">
        <v>409.09090909090901</v>
      </c>
      <c r="K2232" s="34">
        <f ca="1">IF(ROW()&gt;计算结果!B$18+1,SUM(OFFSET(I2232,0,0,-计算结果!B$18,1))/SUM(OFFSET(J2232,0,0,-计算结果!B$18,1)),SUM(OFFSET(I2232,0,0,-ROW(),1))/SUM(OFFSET(J2232,0,0,-ROW(),1)))</f>
        <v>1.0452251967279744</v>
      </c>
      <c r="L2232" s="35" t="str">
        <f ca="1">(IF(K2232&gt;计算结果!B$19,"卖",IF(K2232&lt;计算结果!B$20,"买",'000300'!L2231)))</f>
        <v>买</v>
      </c>
      <c r="M2232" s="4" t="str">
        <f t="shared" ca="1" si="103"/>
        <v/>
      </c>
      <c r="N2232" s="3">
        <f ca="1">IF(L2231="买",E2232/E2231-1,0)-IF(M2232=1,计算结果!B$17,0)</f>
        <v>-2.2911378229056867E-3</v>
      </c>
      <c r="O2232" s="2">
        <f t="shared" ca="1" si="104"/>
        <v>2.2582043570705097</v>
      </c>
      <c r="P2232" s="3">
        <f ca="1">1-O2232/MAX(O$2:O2232)</f>
        <v>0.63619921050840622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2">
        <v>432.7777777777776</v>
      </c>
      <c r="J2233" s="32">
        <v>527.7777777777776</v>
      </c>
      <c r="K2233" s="34">
        <f ca="1">IF(ROW()&gt;计算结果!B$18+1,SUM(OFFSET(I2233,0,0,-计算结果!B$18,1))/SUM(OFFSET(J2233,0,0,-计算结果!B$18,1)),SUM(OFFSET(I2233,0,0,-ROW(),1))/SUM(OFFSET(J2233,0,0,-ROW(),1)))</f>
        <v>1.0238956754289366</v>
      </c>
      <c r="L2233" s="35" t="str">
        <f ca="1">(IF(K2233&gt;计算结果!B$19,"卖",IF(K2233&lt;计算结果!B$20,"买",'000300'!L2232)))</f>
        <v>买</v>
      </c>
      <c r="M2233" s="4" t="str">
        <f t="shared" ca="1" si="103"/>
        <v/>
      </c>
      <c r="N2233" s="3">
        <f ca="1">IF(L2232="买",E2233/E2232-1,0)-IF(M2233=1,计算结果!B$17,0)</f>
        <v>-8.0724745455141855E-3</v>
      </c>
      <c r="O2233" s="2">
        <f t="shared" ca="1" si="104"/>
        <v>2.2399750598794888</v>
      </c>
      <c r="P2233" s="3">
        <f ca="1">1-O2233/MAX(O$2:O2233)</f>
        <v>0.63913598312121511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2">
        <v>123.55813953488372</v>
      </c>
      <c r="J2234" s="32">
        <v>882.55813953488371</v>
      </c>
      <c r="K2234" s="34">
        <f ca="1">IF(ROW()&gt;计算结果!B$18+1,SUM(OFFSET(I2234,0,0,-计算结果!B$18,1))/SUM(OFFSET(J2234,0,0,-计算结果!B$18,1)),SUM(OFFSET(I2234,0,0,-ROW(),1))/SUM(OFFSET(J2234,0,0,-ROW(),1)))</f>
        <v>0.99132692605438599</v>
      </c>
      <c r="L2234" s="35" t="str">
        <f ca="1">(IF(K2234&gt;计算结果!B$19,"卖",IF(K2234&lt;计算结果!B$20,"买",'000300'!L2233)))</f>
        <v>买</v>
      </c>
      <c r="M2234" s="4" t="str">
        <f t="shared" ca="1" si="103"/>
        <v/>
      </c>
      <c r="N2234" s="3">
        <f ca="1">IF(L2233="买",E2234/E2233-1,0)-IF(M2234=1,计算结果!B$17,0)</f>
        <v>-1.5984006563344311E-2</v>
      </c>
      <c r="O2234" s="2">
        <f t="shared" ca="1" si="104"/>
        <v>2.2041712838206475</v>
      </c>
      <c r="P2234" s="3">
        <f ca="1">1-O2234/MAX(O$2:O2234)</f>
        <v>0.64490403593548029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2">
        <v>944.01479289940835</v>
      </c>
      <c r="J2235" s="32">
        <v>65.014792899408349</v>
      </c>
      <c r="K2235" s="34">
        <f ca="1">IF(ROW()&gt;计算结果!B$18+1,SUM(OFFSET(I2235,0,0,-计算结果!B$18,1))/SUM(OFFSET(J2235,0,0,-计算结果!B$18,1)),SUM(OFFSET(I2235,0,0,-ROW(),1))/SUM(OFFSET(J2235,0,0,-ROW(),1)))</f>
        <v>1.0551120176505417</v>
      </c>
      <c r="L2235" s="35" t="str">
        <f ca="1">(IF(K2235&gt;计算结果!B$19,"卖",IF(K2235&lt;计算结果!B$20,"买",'000300'!L2234)))</f>
        <v>买</v>
      </c>
      <c r="M2235" s="4" t="str">
        <f t="shared" ca="1" si="103"/>
        <v/>
      </c>
      <c r="N2235" s="3">
        <f ca="1">IF(L2234="买",E2235/E2234-1,0)-IF(M2235=1,计算结果!B$17,0)</f>
        <v>3.4418319381687601E-2</v>
      </c>
      <c r="O2235" s="2">
        <f t="shared" ca="1" si="104"/>
        <v>2.2800351550391311</v>
      </c>
      <c r="P2235" s="3">
        <f ca="1">1-O2235/MAX(O$2:O2235)</f>
        <v>0.63268222963315934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2">
        <v>772.11023622047242</v>
      </c>
      <c r="J2236" s="32">
        <v>218.11023622047242</v>
      </c>
      <c r="K2236" s="34">
        <f ca="1">IF(ROW()&gt;计算结果!B$18+1,SUM(OFFSET(I2236,0,0,-计算结果!B$18,1))/SUM(OFFSET(J2236,0,0,-计算结果!B$18,1)),SUM(OFFSET(I2236,0,0,-ROW(),1))/SUM(OFFSET(J2236,0,0,-ROW(),1)))</f>
        <v>1.1193303621413933</v>
      </c>
      <c r="L2236" s="35" t="str">
        <f ca="1">(IF(K2236&gt;计算结果!B$19,"卖",IF(K2236&lt;计算结果!B$20,"买",'000300'!L2235)))</f>
        <v>买</v>
      </c>
      <c r="M2236" s="4" t="str">
        <f t="shared" ca="1" si="103"/>
        <v/>
      </c>
      <c r="N2236" s="3">
        <f ca="1">IF(L2235="买",E2236/E2235-1,0)-IF(M2236=1,计算结果!B$17,0)</f>
        <v>8.2221604595145159E-3</v>
      </c>
      <c r="O2236" s="2">
        <f t="shared" ca="1" si="104"/>
        <v>2.2987819699371967</v>
      </c>
      <c r="P2236" s="3">
        <f ca="1">1-O2236/MAX(O$2:O2236)</f>
        <v>0.62966208398557222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2">
        <v>507.50000000000017</v>
      </c>
      <c r="J2237" s="32">
        <v>437.50000000000017</v>
      </c>
      <c r="K2237" s="34">
        <f ca="1">IF(ROW()&gt;计算结果!B$18+1,SUM(OFFSET(I2237,0,0,-计算结果!B$18,1))/SUM(OFFSET(J2237,0,0,-计算结果!B$18,1)),SUM(OFFSET(I2237,0,0,-ROW(),1))/SUM(OFFSET(J2237,0,0,-ROW(),1)))</f>
        <v>1.1104311647627441</v>
      </c>
      <c r="L2237" s="35" t="str">
        <f ca="1">(IF(K2237&gt;计算结果!B$19,"卖",IF(K2237&lt;计算结果!B$20,"买",'000300'!L2236)))</f>
        <v>买</v>
      </c>
      <c r="M2237" s="4" t="str">
        <f t="shared" ca="1" si="103"/>
        <v/>
      </c>
      <c r="N2237" s="3">
        <f ca="1">IF(L2236="买",E2237/E2236-1,0)-IF(M2237=1,计算结果!B$17,0)</f>
        <v>-9.6942408858058382E-4</v>
      </c>
      <c r="O2237" s="2">
        <f t="shared" ca="1" si="104"/>
        <v>2.296553475321145</v>
      </c>
      <c r="P2237" s="3">
        <f ca="1">1-O2237/MAX(O$2:O2237)</f>
        <v>0.63002109848227117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2">
        <v>385.75757575757586</v>
      </c>
      <c r="J2238" s="32">
        <v>575.75757575757586</v>
      </c>
      <c r="K2238" s="34">
        <f ca="1">IF(ROW()&gt;计算结果!B$18+1,SUM(OFFSET(I2238,0,0,-计算结果!B$18,1))/SUM(OFFSET(J2238,0,0,-计算结果!B$18,1)),SUM(OFFSET(I2238,0,0,-ROW(),1))/SUM(OFFSET(J2238,0,0,-ROW(),1)))</f>
        <v>1.1148177911530941</v>
      </c>
      <c r="L2238" s="35" t="str">
        <f ca="1">(IF(K2238&gt;计算结果!B$19,"卖",IF(K2238&lt;计算结果!B$20,"买",'000300'!L2237)))</f>
        <v>买</v>
      </c>
      <c r="M2238" s="4" t="str">
        <f t="shared" ca="1" si="103"/>
        <v/>
      </c>
      <c r="N2238" s="3">
        <f ca="1">IF(L2237="买",E2238/E2237-1,0)-IF(M2238=1,计算结果!B$17,0)</f>
        <v>-1.559022093044593E-3</v>
      </c>
      <c r="O2238" s="2">
        <f t="shared" ca="1" si="104"/>
        <v>2.2929730977152611</v>
      </c>
      <c r="P2238" s="3">
        <f ca="1">1-O2238/MAX(O$2:O2238)</f>
        <v>0.63059790376369773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2">
        <v>223.42253521126761</v>
      </c>
      <c r="J2239" s="32">
        <v>770.42253521126759</v>
      </c>
      <c r="K2239" s="34">
        <f ca="1">IF(ROW()&gt;计算结果!B$18+1,SUM(OFFSET(I2239,0,0,-计算结果!B$18,1))/SUM(OFFSET(J2239,0,0,-计算结果!B$18,1)),SUM(OFFSET(I2239,0,0,-ROW(),1))/SUM(OFFSET(J2239,0,0,-ROW(),1)))</f>
        <v>1.1159656957988793</v>
      </c>
      <c r="L2239" s="35" t="str">
        <f ca="1">(IF(K2239&gt;计算结果!B$19,"卖",IF(K2239&lt;计算结果!B$20,"买",'000300'!L2238)))</f>
        <v>买</v>
      </c>
      <c r="M2239" s="4" t="str">
        <f t="shared" ca="1" si="103"/>
        <v/>
      </c>
      <c r="N2239" s="3">
        <f ca="1">IF(L2238="买",E2239/E2238-1,0)-IF(M2239=1,计算结果!B$17,0)</f>
        <v>-7.0657055341886155E-3</v>
      </c>
      <c r="O2239" s="2">
        <f t="shared" ca="1" si="104"/>
        <v>2.2767716250089887</v>
      </c>
      <c r="P2239" s="3">
        <f ca="1">1-O2239/MAX(O$2:O2239)</f>
        <v>0.63320799019941543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2">
        <v>279.35593220338978</v>
      </c>
      <c r="J2240" s="32">
        <v>681.35593220338978</v>
      </c>
      <c r="K2240" s="34">
        <f ca="1">IF(ROW()&gt;计算结果!B$18+1,SUM(OFFSET(I2240,0,0,-计算结果!B$18,1))/SUM(OFFSET(J2240,0,0,-计算结果!B$18,1)),SUM(OFFSET(I2240,0,0,-ROW(),1))/SUM(OFFSET(J2240,0,0,-ROW(),1)))</f>
        <v>1.1235647720247917</v>
      </c>
      <c r="L2240" s="35" t="str">
        <f ca="1">(IF(K2240&gt;计算结果!B$19,"卖",IF(K2240&lt;计算结果!B$20,"买",'000300'!L2239)))</f>
        <v>买</v>
      </c>
      <c r="M2240" s="4" t="str">
        <f t="shared" ca="1" si="103"/>
        <v/>
      </c>
      <c r="N2240" s="3">
        <f ca="1">IF(L2239="买",E2240/E2239-1,0)-IF(M2240=1,计算结果!B$17,0)</f>
        <v>-1.7395660826363679E-3</v>
      </c>
      <c r="O2240" s="2">
        <f t="shared" ca="1" si="104"/>
        <v>2.272811030312214</v>
      </c>
      <c r="P2240" s="3">
        <f ca="1">1-O2240/MAX(O$2:O2240)</f>
        <v>0.63384604913904663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2">
        <v>350.00000000000011</v>
      </c>
      <c r="J2241" s="32">
        <v>625.00000000000011</v>
      </c>
      <c r="K2241" s="34">
        <f ca="1">IF(ROW()&gt;计算结果!B$18+1,SUM(OFFSET(I2241,0,0,-计算结果!B$18,1))/SUM(OFFSET(J2241,0,0,-计算结果!B$18,1)),SUM(OFFSET(I2241,0,0,-ROW(),1))/SUM(OFFSET(J2241,0,0,-ROW(),1)))</f>
        <v>1.1185563597907013</v>
      </c>
      <c r="L2241" s="35" t="str">
        <f ca="1">(IF(K2241&gt;计算结果!B$19,"卖",IF(K2241&lt;计算结果!B$20,"买",'000300'!L2240)))</f>
        <v>买</v>
      </c>
      <c r="M2241" s="4" t="str">
        <f t="shared" ca="1" si="103"/>
        <v/>
      </c>
      <c r="N2241" s="3">
        <f ca="1">IF(L2240="买",E2241/E2240-1,0)-IF(M2241=1,计算结果!B$17,0)</f>
        <v>-2.6301604119034483E-3</v>
      </c>
      <c r="O2241" s="2">
        <f t="shared" ca="1" si="104"/>
        <v>2.2668331727165492</v>
      </c>
      <c r="P2241" s="3">
        <f ca="1">1-O2241/MAX(O$2:O2241)</f>
        <v>0.63480909276526321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2">
        <v>866.96495956873321</v>
      </c>
      <c r="J2242" s="32">
        <v>102.96495956873321</v>
      </c>
      <c r="K2242" s="34">
        <f ca="1">IF(ROW()&gt;计算结果!B$18+1,SUM(OFFSET(I2242,0,0,-计算结果!B$18,1))/SUM(OFFSET(J2242,0,0,-计算结果!B$18,1)),SUM(OFFSET(I2242,0,0,-ROW(),1))/SUM(OFFSET(J2242,0,0,-ROW(),1)))</f>
        <v>1.1168451543484881</v>
      </c>
      <c r="L2242" s="35" t="str">
        <f ca="1">(IF(K2242&gt;计算结果!B$19,"卖",IF(K2242&lt;计算结果!B$20,"买",'000300'!L2241)))</f>
        <v>买</v>
      </c>
      <c r="M2242" s="4" t="str">
        <f t="shared" ca="1" si="103"/>
        <v/>
      </c>
      <c r="N2242" s="3">
        <f ca="1">IF(L2241="买",E2242/E2241-1,0)-IF(M2242=1,计算结果!B$17,0)</f>
        <v>7.8320831197875584E-3</v>
      </c>
      <c r="O2242" s="2">
        <f t="shared" ca="1" si="104"/>
        <v>2.284587198543957</v>
      </c>
      <c r="P2242" s="3">
        <f ca="1">1-O2242/MAX(O$2:O2242)</f>
        <v>0.63194888722521014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2">
        <v>542.76923076923072</v>
      </c>
      <c r="J2243" s="32">
        <v>430.76923076923072</v>
      </c>
      <c r="K2243" s="34">
        <f ca="1">IF(ROW()&gt;计算结果!B$18+1,SUM(OFFSET(I2243,0,0,-计算结果!B$18,1))/SUM(OFFSET(J2243,0,0,-计算结果!B$18,1)),SUM(OFFSET(I2243,0,0,-ROW(),1))/SUM(OFFSET(J2243,0,0,-ROW(),1)))</f>
        <v>1.1211442780413237</v>
      </c>
      <c r="L2243" s="35" t="str">
        <f ca="1">(IF(K2243&gt;计算结果!B$19,"卖",IF(K2243&lt;计算结果!B$20,"买",'000300'!L2242)))</f>
        <v>买</v>
      </c>
      <c r="M2243" s="4" t="str">
        <f t="shared" ca="1" si="103"/>
        <v/>
      </c>
      <c r="N2243" s="3">
        <f ca="1">IF(L2242="买",E2243/E2242-1,0)-IF(M2243=1,计算结果!B$17,0)</f>
        <v>8.1456791379079796E-3</v>
      </c>
      <c r="O2243" s="2">
        <f t="shared" ca="1" si="104"/>
        <v>2.3031967128258679</v>
      </c>
      <c r="P2243" s="3">
        <f ca="1">1-O2243/MAX(O$2:O2243)</f>
        <v>0.62895086095419672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2">
        <v>343.44444444444451</v>
      </c>
      <c r="J2244" s="32">
        <v>624.44444444444457</v>
      </c>
      <c r="K2244" s="34">
        <f ca="1">IF(ROW()&gt;计算结果!B$18+1,SUM(OFFSET(I2244,0,0,-计算结果!B$18,1))/SUM(OFFSET(J2244,0,0,-计算结果!B$18,1)),SUM(OFFSET(I2244,0,0,-ROW(),1))/SUM(OFFSET(J2244,0,0,-ROW(),1)))</f>
        <v>1.0989553840824835</v>
      </c>
      <c r="L2244" s="35" t="str">
        <f ca="1">(IF(K2244&gt;计算结果!B$19,"卖",IF(K2244&lt;计算结果!B$20,"买",'000300'!L2243)))</f>
        <v>买</v>
      </c>
      <c r="M2244" s="4" t="str">
        <f t="shared" ref="M2244:M2307" ca="1" si="106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07">IFERROR(O2243*(1+N2244),O2243)</f>
        <v>2.2865938998569897</v>
      </c>
      <c r="P2244" s="3">
        <f ca="1">1-O2244/MAX(O$2:O2244)</f>
        <v>0.63162560402913026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2">
        <v>825.89361702127667</v>
      </c>
      <c r="J2245" s="32">
        <v>144.89361702127667</v>
      </c>
      <c r="K2245" s="34">
        <f ca="1">IF(ROW()&gt;计算结果!B$18+1,SUM(OFFSET(I2245,0,0,-计算结果!B$18,1))/SUM(OFFSET(J2245,0,0,-计算结果!B$18,1)),SUM(OFFSET(I2245,0,0,-ROW(),1))/SUM(OFFSET(J2245,0,0,-ROW(),1)))</f>
        <v>1.1641607313690976</v>
      </c>
      <c r="L2245" s="35" t="str">
        <f ca="1">(IF(K2245&gt;计算结果!B$19,"卖",IF(K2245&lt;计算结果!B$20,"买",'000300'!L2244)))</f>
        <v>买</v>
      </c>
      <c r="M2245" s="4" t="str">
        <f t="shared" ca="1" si="106"/>
        <v/>
      </c>
      <c r="N2245" s="3">
        <f ca="1">IF(L2244="买",E2245/E2244-1,0)-IF(M2245=1,计算结果!B$17,0)</f>
        <v>9.4503027699639475E-3</v>
      </c>
      <c r="O2245" s="2">
        <f t="shared" ca="1" si="107"/>
        <v>2.3082029045225907</v>
      </c>
      <c r="P2245" s="3">
        <f ca="1">1-O2245/MAX(O$2:O2245)</f>
        <v>0.6281443544545029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2">
        <v>867.00468018720744</v>
      </c>
      <c r="J2246" s="32">
        <v>117.00468018720744</v>
      </c>
      <c r="K2246" s="34">
        <f ca="1">IF(ROW()&gt;计算结果!B$18+1,SUM(OFFSET(I2246,0,0,-计算结果!B$18,1))/SUM(OFFSET(J2246,0,0,-计算结果!B$18,1)),SUM(OFFSET(I2246,0,0,-ROW(),1))/SUM(OFFSET(J2246,0,0,-ROW(),1)))</f>
        <v>1.2152766367867738</v>
      </c>
      <c r="L2246" s="35" t="str">
        <f ca="1">(IF(K2246&gt;计算结果!B$19,"卖",IF(K2246&lt;计算结果!B$20,"买",'000300'!L2245)))</f>
        <v>买</v>
      </c>
      <c r="M2246" s="4" t="str">
        <f t="shared" ca="1" si="106"/>
        <v/>
      </c>
      <c r="N2246" s="3">
        <f ca="1">IF(L2245="买",E2246/E2245-1,0)-IF(M2246=1,计算结果!B$17,0)</f>
        <v>2.3724873825767601E-2</v>
      </c>
      <c r="O2246" s="2">
        <f t="shared" ca="1" si="107"/>
        <v>2.3629647271966596</v>
      </c>
      <c r="P2246" s="3">
        <f ca="1">1-O2246/MAX(O$2:O2246)</f>
        <v>0.61932212618253668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2">
        <v>643.0967741935483</v>
      </c>
      <c r="J2247" s="32">
        <v>287.0967741935483</v>
      </c>
      <c r="K2247" s="34">
        <f ca="1">IF(ROW()&gt;计算结果!B$18+1,SUM(OFFSET(I2247,0,0,-计算结果!B$18,1))/SUM(OFFSET(J2247,0,0,-计算结果!B$18,1)),SUM(OFFSET(I2247,0,0,-ROW(),1))/SUM(OFFSET(J2247,0,0,-ROW(),1)))</f>
        <v>1.1933516157758279</v>
      </c>
      <c r="L2247" s="35" t="str">
        <f ca="1">(IF(K2247&gt;计算结果!B$19,"卖",IF(K2247&lt;计算结果!B$20,"买",'000300'!L2246)))</f>
        <v>买</v>
      </c>
      <c r="M2247" s="4" t="str">
        <f t="shared" ca="1" si="106"/>
        <v/>
      </c>
      <c r="N2247" s="3">
        <f ca="1">IF(L2246="买",E2247/E2246-1,0)-IF(M2247=1,计算结果!B$17,0)</f>
        <v>5.8105233046679139E-4</v>
      </c>
      <c r="O2247" s="2">
        <f t="shared" ca="1" si="107"/>
        <v>2.3643377333582078</v>
      </c>
      <c r="P2247" s="3">
        <f ca="1">1-O2247/MAX(O$2:O2247)</f>
        <v>0.61910093241679798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2">
        <v>613.33333333333337</v>
      </c>
      <c r="J2248" s="32">
        <v>333.33333333333337</v>
      </c>
      <c r="K2248" s="34">
        <f ca="1">IF(ROW()&gt;计算结果!B$18+1,SUM(OFFSET(I2248,0,0,-计算结果!B$18,1))/SUM(OFFSET(J2248,0,0,-计算结果!B$18,1)),SUM(OFFSET(I2248,0,0,-ROW(),1))/SUM(OFFSET(J2248,0,0,-ROW(),1)))</f>
        <v>1.1603203055294062</v>
      </c>
      <c r="L2248" s="35" t="str">
        <f ca="1">(IF(K2248&gt;计算结果!B$19,"卖",IF(K2248&lt;计算结果!B$20,"买",'000300'!L2247)))</f>
        <v>买</v>
      </c>
      <c r="M2248" s="4" t="str">
        <f t="shared" ca="1" si="106"/>
        <v/>
      </c>
      <c r="N2248" s="3">
        <f ca="1">IF(L2247="买",E2248/E2247-1,0)-IF(M2248=1,计算结果!B$17,0)</f>
        <v>1.5697170578302888E-2</v>
      </c>
      <c r="O2248" s="2">
        <f t="shared" ca="1" si="107"/>
        <v>2.4014511460634496</v>
      </c>
      <c r="P2248" s="3">
        <f ca="1">1-O2248/MAX(O$2:O2248)</f>
        <v>0.61312189477982781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2">
        <v>393.12500000000011</v>
      </c>
      <c r="J2249" s="32">
        <v>578.12500000000011</v>
      </c>
      <c r="K2249" s="34">
        <f ca="1">IF(ROW()&gt;计算结果!B$18+1,SUM(OFFSET(I2249,0,0,-计算结果!B$18,1))/SUM(OFFSET(J2249,0,0,-计算结果!B$18,1)),SUM(OFFSET(I2249,0,0,-ROW(),1))/SUM(OFFSET(J2249,0,0,-ROW(),1)))</f>
        <v>1.1603274691303342</v>
      </c>
      <c r="L2249" s="35" t="str">
        <f ca="1">(IF(K2249&gt;计算结果!B$19,"卖",IF(K2249&lt;计算结果!B$20,"买",'000300'!L2248)))</f>
        <v>买</v>
      </c>
      <c r="M2249" s="4" t="str">
        <f t="shared" ca="1" si="106"/>
        <v/>
      </c>
      <c r="N2249" s="3">
        <f ca="1">IF(L2248="买",E2249/E2248-1,0)-IF(M2249=1,计算结果!B$17,0)</f>
        <v>-1.3589824783618587E-3</v>
      </c>
      <c r="O2249" s="2">
        <f t="shared" ca="1" si="107"/>
        <v>2.3981876160333075</v>
      </c>
      <c r="P2249" s="3">
        <f ca="1">1-O2249/MAX(O$2:O2249)</f>
        <v>0.6136476553460839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2">
        <v>597.20547945205476</v>
      </c>
      <c r="J2250" s="32">
        <v>345.20547945205476</v>
      </c>
      <c r="K2250" s="34">
        <f ca="1">IF(ROW()&gt;计算结果!B$18+1,SUM(OFFSET(I2250,0,0,-计算结果!B$18,1))/SUM(OFFSET(J2250,0,0,-计算结果!B$18,1)),SUM(OFFSET(I2250,0,0,-ROW(),1))/SUM(OFFSET(J2250,0,0,-ROW(),1)))</f>
        <v>1.1411154595439108</v>
      </c>
      <c r="L2250" s="35" t="str">
        <f ca="1">(IF(K2250&gt;计算结果!B$19,"卖",IF(K2250&lt;计算结果!B$20,"买",'000300'!L2249)))</f>
        <v>买</v>
      </c>
      <c r="M2250" s="4" t="str">
        <f t="shared" ca="1" si="106"/>
        <v/>
      </c>
      <c r="N2250" s="3">
        <f ca="1">IF(L2249="买",E2250/E2249-1,0)-IF(M2250=1,计算结果!B$17,0)</f>
        <v>-9.072212166453264E-4</v>
      </c>
      <c r="O2250" s="2">
        <f t="shared" ca="1" si="107"/>
        <v>2.3960119293465461</v>
      </c>
      <c r="P2250" s="3">
        <f ca="1">1-O2250/MAX(O$2:O2250)</f>
        <v>0.61399816239025462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2">
        <v>224.14285714285717</v>
      </c>
      <c r="J2251" s="32">
        <v>747.14285714285711</v>
      </c>
      <c r="K2251" s="34">
        <f ca="1">IF(ROW()&gt;计算结果!B$18+1,SUM(OFFSET(I2251,0,0,-计算结果!B$18,1))/SUM(OFFSET(J2251,0,0,-计算结果!B$18,1)),SUM(OFFSET(I2251,0,0,-ROW(),1))/SUM(OFFSET(J2251,0,0,-ROW(),1)))</f>
        <v>1.1354693484520579</v>
      </c>
      <c r="L2251" s="35" t="str">
        <f ca="1">(IF(K2251&gt;计算结果!B$19,"卖",IF(K2251&lt;计算结果!B$20,"买",'000300'!L2250)))</f>
        <v>买</v>
      </c>
      <c r="M2251" s="4" t="str">
        <f t="shared" ca="1" si="106"/>
        <v/>
      </c>
      <c r="N2251" s="3">
        <f ca="1">IF(L2250="买",E2251/E2250-1,0)-IF(M2251=1,计算结果!B$17,0)</f>
        <v>-1.7257263258118494E-2</v>
      </c>
      <c r="O2251" s="2">
        <f t="shared" ca="1" si="107"/>
        <v>2.3546633207122203</v>
      </c>
      <c r="P2251" s="3">
        <f ca="1">1-O2251/MAX(O$2:O2251)</f>
        <v>0.62065949772000351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2">
        <v>523.99999999999989</v>
      </c>
      <c r="J2252" s="32">
        <v>399.99999999999989</v>
      </c>
      <c r="K2252" s="34">
        <f ca="1">IF(ROW()&gt;计算结果!B$18+1,SUM(OFFSET(I2252,0,0,-计算结果!B$18,1))/SUM(OFFSET(J2252,0,0,-计算结果!B$18,1)),SUM(OFFSET(I2252,0,0,-ROW(),1))/SUM(OFFSET(J2252,0,0,-ROW(),1)))</f>
        <v>1.1424905984092195</v>
      </c>
      <c r="L2252" s="35" t="str">
        <f ca="1">(IF(K2252&gt;计算结果!B$19,"卖",IF(K2252&lt;计算结果!B$20,"买",'000300'!L2251)))</f>
        <v>买</v>
      </c>
      <c r="M2252" s="4" t="str">
        <f t="shared" ca="1" si="106"/>
        <v/>
      </c>
      <c r="N2252" s="3">
        <f ca="1">IF(L2251="买",E2252/E2251-1,0)-IF(M2252=1,计算结果!B$17,0)</f>
        <v>1.3770150619434318E-3</v>
      </c>
      <c r="O2252" s="2">
        <f t="shared" ca="1" si="107"/>
        <v>2.3579057275706465</v>
      </c>
      <c r="P2252" s="3">
        <f ca="1">1-O2252/MAX(O$2:O2252)</f>
        <v>0.62013714013475885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2">
        <v>358.31707317073165</v>
      </c>
      <c r="J2253" s="32">
        <v>607.31707317073165</v>
      </c>
      <c r="K2253" s="34">
        <f ca="1">IF(ROW()&gt;计算结果!B$18+1,SUM(OFFSET(I2253,0,0,-计算结果!B$18,1))/SUM(OFFSET(J2253,0,0,-计算结果!B$18,1)),SUM(OFFSET(I2253,0,0,-ROW(),1))/SUM(OFFSET(J2253,0,0,-ROW(),1)))</f>
        <v>1.1205437207436733</v>
      </c>
      <c r="L2253" s="35" t="str">
        <f ca="1">(IF(K2253&gt;计算结果!B$19,"卖",IF(K2253&lt;计算结果!B$20,"买",'000300'!L2252)))</f>
        <v>买</v>
      </c>
      <c r="M2253" s="4" t="str">
        <f t="shared" ca="1" si="106"/>
        <v/>
      </c>
      <c r="N2253" s="3">
        <f ca="1">IF(L2252="买",E2253/E2252-1,0)-IF(M2253=1,计算结果!B$17,0)</f>
        <v>-3.4624394744975362E-3</v>
      </c>
      <c r="O2253" s="2">
        <f t="shared" ca="1" si="107"/>
        <v>2.3497416217023619</v>
      </c>
      <c r="P2253" s="3">
        <f ca="1">1-O2253/MAX(O$2:O2253)</f>
        <v>0.62145239229565175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2">
        <v>507.31578947368433</v>
      </c>
      <c r="J2254" s="32">
        <v>426.31578947368433</v>
      </c>
      <c r="K2254" s="34">
        <f ca="1">IF(ROW()&gt;计算结果!B$18+1,SUM(OFFSET(I2254,0,0,-计算结果!B$18,1))/SUM(OFFSET(J2254,0,0,-计算结果!B$18,1)),SUM(OFFSET(I2254,0,0,-ROW(),1))/SUM(OFFSET(J2254,0,0,-ROW(),1)))</f>
        <v>1.1449802102729032</v>
      </c>
      <c r="L2254" s="35" t="str">
        <f ca="1">(IF(K2254&gt;计算结果!B$19,"卖",IF(K2254&lt;计算结果!B$20,"买",'000300'!L2253)))</f>
        <v>买</v>
      </c>
      <c r="M2254" s="4" t="str">
        <f t="shared" ca="1" si="106"/>
        <v/>
      </c>
      <c r="N2254" s="3">
        <f ca="1">IF(L2253="买",E2254/E2253-1,0)-IF(M2254=1,计算结果!B$17,0)</f>
        <v>-1.4383315354193904E-4</v>
      </c>
      <c r="O2254" s="2">
        <f t="shared" ca="1" si="107"/>
        <v>2.3494036509549039</v>
      </c>
      <c r="P2254" s="3">
        <f ca="1">1-O2254/MAX(O$2:O2254)</f>
        <v>0.62150683999183354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2">
        <v>129</v>
      </c>
      <c r="J2255" s="32">
        <v>860</v>
      </c>
      <c r="K2255" s="34">
        <f ca="1">IF(ROW()&gt;计算结果!B$18+1,SUM(OFFSET(I2255,0,0,-计算结果!B$18,1))/SUM(OFFSET(J2255,0,0,-计算结果!B$18,1)),SUM(OFFSET(I2255,0,0,-ROW(),1))/SUM(OFFSET(J2255,0,0,-ROW(),1)))</f>
        <v>1.0875511724967852</v>
      </c>
      <c r="L2255" s="35" t="str">
        <f ca="1">(IF(K2255&gt;计算结果!B$19,"卖",IF(K2255&lt;计算结果!B$20,"买",'000300'!L2254)))</f>
        <v>买</v>
      </c>
      <c r="M2255" s="4" t="str">
        <f t="shared" ca="1" si="106"/>
        <v/>
      </c>
      <c r="N2255" s="3">
        <f ca="1">IF(L2254="买",E2255/E2254-1,0)-IF(M2255=1,计算结果!B$17,0)</f>
        <v>-1.6736495720348188E-2</v>
      </c>
      <c r="O2255" s="2">
        <f t="shared" ca="1" si="107"/>
        <v>2.3100828668053266</v>
      </c>
      <c r="P2255" s="3">
        <f ca="1">1-O2255/MAX(O$2:O2255)</f>
        <v>0.62784148914449134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2">
        <v>440.99999999999994</v>
      </c>
      <c r="J2256" s="32">
        <v>525</v>
      </c>
      <c r="K2256" s="34">
        <f ca="1">IF(ROW()&gt;计算结果!B$18+1,SUM(OFFSET(I2256,0,0,-计算结果!B$18,1))/SUM(OFFSET(J2256,0,0,-计算结果!B$18,1)),SUM(OFFSET(I2256,0,0,-ROW(),1))/SUM(OFFSET(J2256,0,0,-ROW(),1)))</f>
        <v>1.0425816037416777</v>
      </c>
      <c r="L2256" s="35" t="str">
        <f ca="1">(IF(K2256&gt;计算结果!B$19,"卖",IF(K2256&lt;计算结果!B$20,"买",'000300'!L2255)))</f>
        <v>买</v>
      </c>
      <c r="M2256" s="4" t="str">
        <f t="shared" ca="1" si="106"/>
        <v/>
      </c>
      <c r="N2256" s="3">
        <f ca="1">IF(L2255="买",E2256/E2255-1,0)-IF(M2256=1,计算结果!B$17,0)</f>
        <v>4.3662132815178722E-3</v>
      </c>
      <c r="O2256" s="2">
        <f t="shared" ca="1" si="107"/>
        <v>2.3201691812997791</v>
      </c>
      <c r="P2256" s="3">
        <f ca="1">1-O2256/MAX(O$2:O2256)</f>
        <v>0.62621656571156414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2">
        <v>376.16129032258056</v>
      </c>
      <c r="J2257" s="32">
        <v>545.1612903225805</v>
      </c>
      <c r="K2257" s="34">
        <f ca="1">IF(ROW()&gt;计算结果!B$18+1,SUM(OFFSET(I2257,0,0,-计算结果!B$18,1))/SUM(OFFSET(J2257,0,0,-计算结果!B$18,1)),SUM(OFFSET(I2257,0,0,-ROW(),1))/SUM(OFFSET(J2257,0,0,-ROW(),1)))</f>
        <v>1.0225391397950021</v>
      </c>
      <c r="L2257" s="35" t="str">
        <f ca="1">(IF(K2257&gt;计算结果!B$19,"卖",IF(K2257&lt;计算结果!B$20,"买",'000300'!L2256)))</f>
        <v>买</v>
      </c>
      <c r="M2257" s="4" t="str">
        <f t="shared" ca="1" si="106"/>
        <v/>
      </c>
      <c r="N2257" s="3">
        <f ca="1">IF(L2256="买",E2257/E2256-1,0)-IF(M2257=1,计算结果!B$17,0)</f>
        <v>-9.6959213401315303E-4</v>
      </c>
      <c r="O2257" s="2">
        <f t="shared" ca="1" si="107"/>
        <v>2.3179195635120111</v>
      </c>
      <c r="P2257" s="3">
        <f ca="1">1-O2257/MAX(O$2:O2257)</f>
        <v>0.62657898318927452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2">
        <v>239.54545454545462</v>
      </c>
      <c r="J2258" s="32">
        <v>704.54545454545462</v>
      </c>
      <c r="K2258" s="34">
        <f ca="1">IF(ROW()&gt;计算结果!B$18+1,SUM(OFFSET(I2258,0,0,-计算结果!B$18,1))/SUM(OFFSET(J2258,0,0,-计算结果!B$18,1)),SUM(OFFSET(I2258,0,0,-ROW(),1))/SUM(OFFSET(J2258,0,0,-ROW(),1)))</f>
        <v>0.98696082769812177</v>
      </c>
      <c r="L2258" s="35" t="str">
        <f ca="1">(IF(K2258&gt;计算结果!B$19,"卖",IF(K2258&lt;计算结果!B$20,"买",'000300'!L2257)))</f>
        <v>买</v>
      </c>
      <c r="M2258" s="4" t="str">
        <f t="shared" ca="1" si="106"/>
        <v/>
      </c>
      <c r="N2258" s="3">
        <f ca="1">IF(L2257="买",E2258/E2257-1,0)-IF(M2258=1,计算结果!B$17,0)</f>
        <v>-1.9137273485309025E-3</v>
      </c>
      <c r="O2258" s="2">
        <f t="shared" ca="1" si="107"/>
        <v>2.3134836974516233</v>
      </c>
      <c r="P2258" s="3">
        <f ca="1">1-O2258/MAX(O$2:O2258)</f>
        <v>0.62729360920166144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2">
        <v>134.85714285714286</v>
      </c>
      <c r="J2259" s="32">
        <v>842.85714285714289</v>
      </c>
      <c r="K2259" s="34">
        <f ca="1">IF(ROW()&gt;计算结果!B$18+1,SUM(OFFSET(I2259,0,0,-计算结果!B$18,1))/SUM(OFFSET(J2259,0,0,-计算结果!B$18,1)),SUM(OFFSET(I2259,0,0,-ROW(),1))/SUM(OFFSET(J2259,0,0,-ROW(),1)))</f>
        <v>0.97913914842052419</v>
      </c>
      <c r="L2259" s="35" t="str">
        <f ca="1">(IF(K2259&gt;计算结果!B$19,"卖",IF(K2259&lt;计算结果!B$20,"买",'000300'!L2258)))</f>
        <v>买</v>
      </c>
      <c r="M2259" s="4" t="str">
        <f t="shared" ca="1" si="106"/>
        <v/>
      </c>
      <c r="N2259" s="3">
        <f ca="1">IF(L2258="买",E2259/E2258-1,0)-IF(M2259=1,计算结果!B$17,0)</f>
        <v>-1.0335681383447315E-2</v>
      </c>
      <c r="O2259" s="2">
        <f t="shared" ca="1" si="107"/>
        <v>2.2895722670689636</v>
      </c>
      <c r="P2259" s="3">
        <f ca="1">1-O2259/MAX(O$2:O2259)</f>
        <v>0.63114578370652774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2">
        <v>89.444444444444443</v>
      </c>
      <c r="J2260" s="32">
        <v>894.44444444444446</v>
      </c>
      <c r="K2260" s="34">
        <f ca="1">IF(ROW()&gt;计算结果!B$18+1,SUM(OFFSET(I2260,0,0,-计算结果!B$18,1))/SUM(OFFSET(J2260,0,0,-计算结果!B$18,1)),SUM(OFFSET(I2260,0,0,-ROW(),1))/SUM(OFFSET(J2260,0,0,-ROW(),1)))</f>
        <v>0.9175811733781486</v>
      </c>
      <c r="L2260" s="35" t="str">
        <f ca="1">(IF(K2260&gt;计算结果!B$19,"卖",IF(K2260&lt;计算结果!B$20,"买",'000300'!L2259)))</f>
        <v>买</v>
      </c>
      <c r="M2260" s="4" t="str">
        <f t="shared" ca="1" si="106"/>
        <v/>
      </c>
      <c r="N2260" s="3">
        <f ca="1">IF(L2259="买",E2260/E2259-1,0)-IF(M2260=1,计算结果!B$17,0)</f>
        <v>-1.5158015158015181E-2</v>
      </c>
      <c r="O2260" s="2">
        <f t="shared" ca="1" si="107"/>
        <v>2.2548668959393612</v>
      </c>
      <c r="P2260" s="3">
        <f ca="1">1-O2260/MAX(O$2:O2260)</f>
        <v>0.63673688150820196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2">
        <v>829.00757575757564</v>
      </c>
      <c r="J2261" s="32">
        <v>132.00757575757564</v>
      </c>
      <c r="K2261" s="34">
        <f ca="1">IF(ROW()&gt;计算结果!B$18+1,SUM(OFFSET(I2261,0,0,-计算结果!B$18,1))/SUM(OFFSET(J2261,0,0,-计算结果!B$18,1)),SUM(OFFSET(I2261,0,0,-ROW(),1))/SUM(OFFSET(J2261,0,0,-ROW(),1)))</f>
        <v>0.91836352042678726</v>
      </c>
      <c r="L2261" s="35" t="str">
        <f ca="1">(IF(K2261&gt;计算结果!B$19,"卖",IF(K2261&lt;计算结果!B$20,"买",'000300'!L2260)))</f>
        <v>买</v>
      </c>
      <c r="M2261" s="4" t="str">
        <f t="shared" ca="1" si="106"/>
        <v/>
      </c>
      <c r="N2261" s="3">
        <f ca="1">IF(L2260="买",E2261/E2260-1,0)-IF(M2261=1,计算结果!B$17,0)</f>
        <v>1.1007180428764807E-2</v>
      </c>
      <c r="O2261" s="2">
        <f t="shared" ca="1" si="107"/>
        <v>2.2796866227058143</v>
      </c>
      <c r="P2261" s="3">
        <f ca="1">1-O2261/MAX(O$2:O2261)</f>
        <v>0.63273837881984707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2">
        <v>661.83582089552237</v>
      </c>
      <c r="J2262" s="32">
        <v>282.83582089552237</v>
      </c>
      <c r="K2262" s="34">
        <f ca="1">IF(ROW()&gt;计算结果!B$18+1,SUM(OFFSET(I2262,0,0,-计算结果!B$18,1))/SUM(OFFSET(J2262,0,0,-计算结果!B$18,1)),SUM(OFFSET(I2262,0,0,-ROW(),1))/SUM(OFFSET(J2262,0,0,-ROW(),1)))</f>
        <v>0.94525472282179257</v>
      </c>
      <c r="L2262" s="35" t="str">
        <f ca="1">(IF(K2262&gt;计算结果!B$19,"卖",IF(K2262&lt;计算结果!B$20,"买",'000300'!L2261)))</f>
        <v>买</v>
      </c>
      <c r="M2262" s="4" t="str">
        <f t="shared" ca="1" si="106"/>
        <v/>
      </c>
      <c r="N2262" s="3">
        <f ca="1">IF(L2261="买",E2262/E2261-1,0)-IF(M2262=1,计算结果!B$17,0)</f>
        <v>8.8025314227246909E-5</v>
      </c>
      <c r="O2262" s="2">
        <f t="shared" ca="1" si="107"/>
        <v>2.2798872928371177</v>
      </c>
      <c r="P2262" s="3">
        <f ca="1">1-O2262/MAX(O$2:O2262)</f>
        <v>0.63270605050023909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2">
        <v>655.57575757575762</v>
      </c>
      <c r="J2263" s="32">
        <v>282.57575757575762</v>
      </c>
      <c r="K2263" s="34">
        <f ca="1">IF(ROW()&gt;计算结果!B$18+1,SUM(OFFSET(I2263,0,0,-计算结果!B$18,1))/SUM(OFFSET(J2263,0,0,-计算结果!B$18,1)),SUM(OFFSET(I2263,0,0,-ROW(),1))/SUM(OFFSET(J2263,0,0,-ROW(),1)))</f>
        <v>0.94946576527819793</v>
      </c>
      <c r="L2263" s="35" t="str">
        <f ca="1">(IF(K2263&gt;计算结果!B$19,"卖",IF(K2263&lt;计算结果!B$20,"买",'000300'!L2262)))</f>
        <v>买</v>
      </c>
      <c r="M2263" s="4" t="str">
        <f t="shared" ca="1" si="106"/>
        <v/>
      </c>
      <c r="N2263" s="3">
        <f ca="1">IF(L2262="买",E2263/E2262-1,0)-IF(M2263=1,计算结果!B$17,0)</f>
        <v>-1.0145182659613283E-3</v>
      </c>
      <c r="O2263" s="2">
        <f t="shared" ca="1" si="107"/>
        <v>2.2775743055342015</v>
      </c>
      <c r="P2263" s="3">
        <f ca="1">1-O2263/MAX(O$2:O2263)</f>
        <v>0.63307867692098352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2">
        <v>542.71698113207538</v>
      </c>
      <c r="J2264" s="32">
        <v>354.71698113207538</v>
      </c>
      <c r="K2264" s="34">
        <f ca="1">IF(ROW()&gt;计算结果!B$18+1,SUM(OFFSET(I2264,0,0,-计算结果!B$18,1))/SUM(OFFSET(J2264,0,0,-计算结果!B$18,1)),SUM(OFFSET(I2264,0,0,-ROW(),1))/SUM(OFFSET(J2264,0,0,-ROW(),1)))</f>
        <v>0.97482907736953139</v>
      </c>
      <c r="L2264" s="35" t="str">
        <f ca="1">(IF(K2264&gt;计算结果!B$19,"卖",IF(K2264&lt;计算结果!B$20,"买",'000300'!L2263)))</f>
        <v>买</v>
      </c>
      <c r="M2264" s="4" t="str">
        <f t="shared" ca="1" si="106"/>
        <v/>
      </c>
      <c r="N2264" s="3">
        <f ca="1">IF(L2263="买",E2264/E2263-1,0)-IF(M2264=1,计算结果!B$17,0)</f>
        <v>3.9879989056190723E-4</v>
      </c>
      <c r="O2264" s="2">
        <f t="shared" ca="1" si="107"/>
        <v>2.2784826019179953</v>
      </c>
      <c r="P2264" s="3">
        <f ca="1">1-O2264/MAX(O$2:O2264)</f>
        <v>0.63293234873749482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2">
        <v>124.23529411764706</v>
      </c>
      <c r="J2265" s="32">
        <v>828.23529411764707</v>
      </c>
      <c r="K2265" s="34">
        <f ca="1">IF(ROW()&gt;计算结果!B$18+1,SUM(OFFSET(I2265,0,0,-计算结果!B$18,1))/SUM(OFFSET(J2265,0,0,-计算结果!B$18,1)),SUM(OFFSET(I2265,0,0,-ROW(),1))/SUM(OFFSET(J2265,0,0,-ROW(),1)))</f>
        <v>0.96542948846850363</v>
      </c>
      <c r="L2265" s="35" t="str">
        <f ca="1">(IF(K2265&gt;计算结果!B$19,"卖",IF(K2265&lt;计算结果!B$20,"买",'000300'!L2264)))</f>
        <v>买</v>
      </c>
      <c r="M2265" s="4" t="str">
        <f t="shared" ca="1" si="106"/>
        <v/>
      </c>
      <c r="N2265" s="3">
        <f ca="1">IF(L2264="买",E2265/E2264-1,0)-IF(M2265=1,计算结果!B$17,0)</f>
        <v>-9.2753542573458247E-3</v>
      </c>
      <c r="O2265" s="2">
        <f t="shared" ca="1" si="107"/>
        <v>2.257348868616007</v>
      </c>
      <c r="P2265" s="3">
        <f ca="1">1-O2265/MAX(O$2:O2265)</f>
        <v>0.63633703123936636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2">
        <v>552</v>
      </c>
      <c r="J2266" s="32">
        <v>345</v>
      </c>
      <c r="K2266" s="34">
        <f ca="1">IF(ROW()&gt;计算结果!B$18+1,SUM(OFFSET(I2266,0,0,-计算结果!B$18,1))/SUM(OFFSET(J2266,0,0,-计算结果!B$18,1)),SUM(OFFSET(I2266,0,0,-ROW(),1))/SUM(OFFSET(J2266,0,0,-ROW(),1)))</f>
        <v>0.98780284853727052</v>
      </c>
      <c r="L2266" s="35" t="str">
        <f ca="1">(IF(K2266&gt;计算结果!B$19,"卖",IF(K2266&lt;计算结果!B$20,"买",'000300'!L2265)))</f>
        <v>买</v>
      </c>
      <c r="M2266" s="4" t="str">
        <f t="shared" ca="1" si="106"/>
        <v/>
      </c>
      <c r="N2266" s="3">
        <f ca="1">IF(L2265="买",E2266/E2265-1,0)-IF(M2266=1,计算结果!B$17,0)</f>
        <v>-8.5153369640489363E-4</v>
      </c>
      <c r="O2266" s="2">
        <f t="shared" ca="1" si="107"/>
        <v>2.2554266599898392</v>
      </c>
      <c r="P2266" s="3">
        <f ca="1">1-O2266/MAX(O$2:O2266)</f>
        <v>0.63664670251140065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2">
        <v>299.73584905660374</v>
      </c>
      <c r="J2267" s="32">
        <v>637.73584905660368</v>
      </c>
      <c r="K2267" s="34">
        <f ca="1">IF(ROW()&gt;计算结果!B$18+1,SUM(OFFSET(I2267,0,0,-计算结果!B$18,1))/SUM(OFFSET(J2267,0,0,-计算结果!B$18,1)),SUM(OFFSET(I2267,0,0,-ROW(),1))/SUM(OFFSET(J2267,0,0,-ROW(),1)))</f>
        <v>1.0080071576029794</v>
      </c>
      <c r="L2267" s="35" t="str">
        <f ca="1">(IF(K2267&gt;计算结果!B$19,"卖",IF(K2267&lt;计算结果!B$20,"买",'000300'!L2266)))</f>
        <v>买</v>
      </c>
      <c r="M2267" s="4" t="str">
        <f t="shared" ca="1" si="106"/>
        <v/>
      </c>
      <c r="N2267" s="3">
        <f ca="1">IF(L2266="买",E2267/E2266-1,0)-IF(M2267=1,计算结果!B$17,0)</f>
        <v>-7.445563099977015E-4</v>
      </c>
      <c r="O2267" s="2">
        <f t="shared" ca="1" si="107"/>
        <v>2.2537473678384066</v>
      </c>
      <c r="P2267" s="3">
        <f ca="1">1-O2267/MAX(O$2:O2267)</f>
        <v>0.63691723950180434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2">
        <v>943.99255121042825</v>
      </c>
      <c r="J2268" s="32">
        <v>41.992551210428246</v>
      </c>
      <c r="K2268" s="34">
        <f ca="1">IF(ROW()&gt;计算结果!B$18+1,SUM(OFFSET(I2268,0,0,-计算结果!B$18,1))/SUM(OFFSET(J2268,0,0,-计算结果!B$18,1)),SUM(OFFSET(I2268,0,0,-ROW(),1))/SUM(OFFSET(J2268,0,0,-ROW(),1)))</f>
        <v>1.0324588197694875</v>
      </c>
      <c r="L2268" s="35" t="str">
        <f ca="1">(IF(K2268&gt;计算结果!B$19,"卖",IF(K2268&lt;计算结果!B$20,"买",'000300'!L2267)))</f>
        <v>买</v>
      </c>
      <c r="M2268" s="4" t="str">
        <f t="shared" ca="1" si="106"/>
        <v/>
      </c>
      <c r="N2268" s="3">
        <f ca="1">IF(L2267="买",E2268/E2267-1,0)-IF(M2268=1,计算结果!B$17,0)</f>
        <v>2.1622280227376223E-2</v>
      </c>
      <c r="O2268" s="2">
        <f t="shared" ca="1" si="107"/>
        <v>2.3024785249875204</v>
      </c>
      <c r="P2268" s="3">
        <f ca="1">1-O2268/MAX(O$2:O2268)</f>
        <v>0.62906656230858293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2">
        <v>349.6829268292683</v>
      </c>
      <c r="J2269" s="32">
        <v>592.68292682926835</v>
      </c>
      <c r="K2269" s="34">
        <f ca="1">IF(ROW()&gt;计算结果!B$18+1,SUM(OFFSET(I2269,0,0,-计算结果!B$18,1))/SUM(OFFSET(J2269,0,0,-计算结果!B$18,1)),SUM(OFFSET(I2269,0,0,-ROW(),1))/SUM(OFFSET(J2269,0,0,-ROW(),1)))</f>
        <v>1.0379356925810461</v>
      </c>
      <c r="L2269" s="35" t="str">
        <f ca="1">(IF(K2269&gt;计算结果!B$19,"卖",IF(K2269&lt;计算结果!B$20,"买",'000300'!L2268)))</f>
        <v>买</v>
      </c>
      <c r="M2269" s="4" t="str">
        <f t="shared" ca="1" si="106"/>
        <v/>
      </c>
      <c r="N2269" s="3">
        <f ca="1">IF(L2268="买",E2269/E2268-1,0)-IF(M2269=1,计算结果!B$17,0)</f>
        <v>-2.3852663929727624E-3</v>
      </c>
      <c r="O2269" s="2">
        <f t="shared" ca="1" si="107"/>
        <v>2.2969865003413261</v>
      </c>
      <c r="P2269" s="3">
        <f ca="1">1-O2269/MAX(O$2:O2269)</f>
        <v>0.62995133737153819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2">
        <v>369.48387096774184</v>
      </c>
      <c r="J2270" s="32">
        <v>535.48387096774184</v>
      </c>
      <c r="K2270" s="34">
        <f ca="1">IF(ROW()&gt;计算结果!B$18+1,SUM(OFFSET(I2270,0,0,-计算结果!B$18,1))/SUM(OFFSET(J2270,0,0,-计算结果!B$18,1)),SUM(OFFSET(I2270,0,0,-ROW(),1))/SUM(OFFSET(J2270,0,0,-ROW(),1)))</f>
        <v>1.0108524981429969</v>
      </c>
      <c r="L2270" s="35" t="str">
        <f ca="1">(IF(K2270&gt;计算结果!B$19,"卖",IF(K2270&lt;计算结果!B$20,"买",'000300'!L2269)))</f>
        <v>买</v>
      </c>
      <c r="M2270" s="4" t="str">
        <f t="shared" ca="1" si="106"/>
        <v/>
      </c>
      <c r="N2270" s="3">
        <f ca="1">IF(L2269="买",E2270/E2269-1,0)-IF(M2270=1,计算结果!B$17,0)</f>
        <v>-1.140308527024847E-3</v>
      </c>
      <c r="O2270" s="2">
        <f t="shared" ca="1" si="107"/>
        <v>2.294367227048526</v>
      </c>
      <c r="P2270" s="3">
        <f ca="1">1-O2270/MAX(O$2:O2270)</f>
        <v>0.63037330701694749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2">
        <v>103.22727272727273</v>
      </c>
      <c r="J2271" s="32">
        <v>860.22727272727275</v>
      </c>
      <c r="K2271" s="34">
        <f ca="1">IF(ROW()&gt;计算结果!B$18+1,SUM(OFFSET(I2271,0,0,-计算结果!B$18,1))/SUM(OFFSET(J2271,0,0,-计算结果!B$18,1)),SUM(OFFSET(I2271,0,0,-ROW(),1))/SUM(OFFSET(J2271,0,0,-ROW(),1)))</f>
        <v>0.95030583260352086</v>
      </c>
      <c r="L2271" s="35" t="str">
        <f ca="1">(IF(K2271&gt;计算结果!B$19,"卖",IF(K2271&lt;计算结果!B$20,"买",'000300'!L2270)))</f>
        <v>买</v>
      </c>
      <c r="M2271" s="4" t="str">
        <f t="shared" ca="1" si="106"/>
        <v/>
      </c>
      <c r="N2271" s="3">
        <f ca="1">IF(L2270="买",E2271/E2270-1,0)-IF(M2271=1,计算结果!B$17,0)</f>
        <v>-1.3022643472336615E-2</v>
      </c>
      <c r="O2271" s="2">
        <f t="shared" ca="1" si="107"/>
        <v>2.2644885006560593</v>
      </c>
      <c r="P2271" s="3">
        <f ca="1">1-O2271/MAX(O$2:O2271)</f>
        <v>0.63518682365752466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2">
        <v>498.22222222222234</v>
      </c>
      <c r="J2272" s="32">
        <v>422.22222222222234</v>
      </c>
      <c r="K2272" s="34">
        <f ca="1">IF(ROW()&gt;计算结果!B$18+1,SUM(OFFSET(I2272,0,0,-计算结果!B$18,1))/SUM(OFFSET(J2272,0,0,-计算结果!B$18,1)),SUM(OFFSET(I2272,0,0,-ROW(),1))/SUM(OFFSET(J2272,0,0,-ROW(),1)))</f>
        <v>0.95903590297738694</v>
      </c>
      <c r="L2272" s="35" t="str">
        <f ca="1">(IF(K2272&gt;计算结果!B$19,"卖",IF(K2272&lt;计算结果!B$20,"买",'000300'!L2271)))</f>
        <v>买</v>
      </c>
      <c r="M2272" s="4" t="str">
        <f t="shared" ca="1" si="106"/>
        <v/>
      </c>
      <c r="N2272" s="3">
        <f ca="1">IF(L2271="买",E2272/E2271-1,0)-IF(M2272=1,计算结果!B$17,0)</f>
        <v>8.7216894891972707E-4</v>
      </c>
      <c r="O2272" s="2">
        <f t="shared" ca="1" si="107"/>
        <v>2.2664635172115175</v>
      </c>
      <c r="P2272" s="3">
        <f ca="1">1-O2272/MAX(O$2:O2272)</f>
        <v>0.63486864493296191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2">
        <v>235.92537313432842</v>
      </c>
      <c r="J2273" s="32">
        <v>714.92537313432842</v>
      </c>
      <c r="K2273" s="34">
        <f ca="1">IF(ROW()&gt;计算结果!B$18+1,SUM(OFFSET(I2273,0,0,-计算结果!B$18,1))/SUM(OFFSET(J2273,0,0,-计算结果!B$18,1)),SUM(OFFSET(I2273,0,0,-ROW(),1))/SUM(OFFSET(J2273,0,0,-ROW(),1)))</f>
        <v>0.95328572254838195</v>
      </c>
      <c r="L2273" s="35" t="str">
        <f ca="1">(IF(K2273&gt;计算结果!B$19,"卖",IF(K2273&lt;计算结果!B$20,"买",'000300'!L2272)))</f>
        <v>买</v>
      </c>
      <c r="M2273" s="4" t="str">
        <f t="shared" ca="1" si="106"/>
        <v/>
      </c>
      <c r="N2273" s="3">
        <f ca="1">IF(L2272="买",E2273/E2272-1,0)-IF(M2273=1,计算结果!B$17,0)</f>
        <v>-1.4357277662573664E-2</v>
      </c>
      <c r="O2273" s="2">
        <f t="shared" ca="1" si="107"/>
        <v>2.2339232711828183</v>
      </c>
      <c r="P2273" s="3">
        <f ca="1">1-O2273/MAX(O$2:O2273)</f>
        <v>0.64011093718097123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2">
        <v>498.33333333333326</v>
      </c>
      <c r="J2274" s="32">
        <v>383.33333333333326</v>
      </c>
      <c r="K2274" s="34">
        <f ca="1">IF(ROW()&gt;计算结果!B$18+1,SUM(OFFSET(I2274,0,0,-计算结果!B$18,1))/SUM(OFFSET(J2274,0,0,-计算结果!B$18,1)),SUM(OFFSET(I2274,0,0,-ROW(),1))/SUM(OFFSET(J2274,0,0,-ROW(),1)))</f>
        <v>0.95766647222990831</v>
      </c>
      <c r="L2274" s="35" t="str">
        <f ca="1">(IF(K2274&gt;计算结果!B$19,"卖",IF(K2274&lt;计算结果!B$20,"买",'000300'!L2273)))</f>
        <v>买</v>
      </c>
      <c r="M2274" s="4" t="str">
        <f t="shared" ca="1" si="106"/>
        <v/>
      </c>
      <c r="N2274" s="3">
        <f ca="1">IF(L2273="买",E2274/E2273-1,0)-IF(M2274=1,计算结果!B$17,0)</f>
        <v>2.9785262441262006E-4</v>
      </c>
      <c r="O2274" s="2">
        <f t="shared" ca="1" si="107"/>
        <v>2.2345886510918764</v>
      </c>
      <c r="P2274" s="3">
        <f ca="1">1-O2274/MAX(O$2:O2274)</f>
        <v>0.64000374327911325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2">
        <v>805.92452830188677</v>
      </c>
      <c r="J2275" s="32">
        <v>127.92452830188677</v>
      </c>
      <c r="K2275" s="34">
        <f ca="1">IF(ROW()&gt;计算结果!B$18+1,SUM(OFFSET(I2275,0,0,-计算结果!B$18,1))/SUM(OFFSET(J2275,0,0,-计算结果!B$18,1)),SUM(OFFSET(I2275,0,0,-ROW(),1))/SUM(OFFSET(J2275,0,0,-ROW(),1)))</f>
        <v>0.99707849496456114</v>
      </c>
      <c r="L2275" s="35" t="str">
        <f ca="1">(IF(K2275&gt;计算结果!B$19,"卖",IF(K2275&lt;计算结果!B$20,"买",'000300'!L2274)))</f>
        <v>买</v>
      </c>
      <c r="M2275" s="4" t="str">
        <f t="shared" ca="1" si="106"/>
        <v/>
      </c>
      <c r="N2275" s="3">
        <f ca="1">IF(L2274="买",E2275/E2274-1,0)-IF(M2275=1,计算结果!B$17,0)</f>
        <v>9.5142666735987813E-3</v>
      </c>
      <c r="O2275" s="2">
        <f t="shared" ca="1" si="107"/>
        <v>2.255849123424162</v>
      </c>
      <c r="P2275" s="3">
        <f ca="1">1-O2275/MAX(O$2:O2275)</f>
        <v>0.63657864289117327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2">
        <v>318.00000000000006</v>
      </c>
      <c r="J2276" s="32">
        <v>600</v>
      </c>
      <c r="K2276" s="34">
        <f ca="1">IF(ROW()&gt;计算结果!B$18+1,SUM(OFFSET(I2276,0,0,-计算结果!B$18,1))/SUM(OFFSET(J2276,0,0,-计算结果!B$18,1)),SUM(OFFSET(I2276,0,0,-ROW(),1))/SUM(OFFSET(J2276,0,0,-ROW(),1)))</f>
        <v>1.0222825600002305</v>
      </c>
      <c r="L2276" s="35" t="str">
        <f ca="1">(IF(K2276&gt;计算结果!B$19,"卖",IF(K2276&lt;计算结果!B$20,"买",'000300'!L2275)))</f>
        <v>买</v>
      </c>
      <c r="M2276" s="4" t="str">
        <f t="shared" ca="1" si="106"/>
        <v/>
      </c>
      <c r="N2276" s="3">
        <f ca="1">IF(L2275="买",E2276/E2275-1,0)-IF(M2276=1,计算结果!B$17,0)</f>
        <v>-2.3549791656913843E-3</v>
      </c>
      <c r="O2276" s="2">
        <f t="shared" ca="1" si="107"/>
        <v>2.2505366457375549</v>
      </c>
      <c r="P2276" s="3">
        <f ca="1">1-O2276/MAX(O$2:O2276)</f>
        <v>0.63743449261553198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2">
        <v>762.12600536193031</v>
      </c>
      <c r="J2277" s="32">
        <v>161.12600536193031</v>
      </c>
      <c r="K2277" s="34">
        <f ca="1">IF(ROW()&gt;计算结果!B$18+1,SUM(OFFSET(I2277,0,0,-计算结果!B$18,1))/SUM(OFFSET(J2277,0,0,-计算结果!B$18,1)),SUM(OFFSET(I2277,0,0,-ROW(),1))/SUM(OFFSET(J2277,0,0,-ROW(),1)))</f>
        <v>1.0374710863613217</v>
      </c>
      <c r="L2277" s="35" t="str">
        <f ca="1">(IF(K2277&gt;计算结果!B$19,"卖",IF(K2277&lt;计算结果!B$20,"买",'000300'!L2276)))</f>
        <v>买</v>
      </c>
      <c r="M2277" s="4" t="str">
        <f t="shared" ca="1" si="106"/>
        <v/>
      </c>
      <c r="N2277" s="3">
        <f ca="1">IF(L2276="买",E2277/E2276-1,0)-IF(M2277=1,计算结果!B$17,0)</f>
        <v>8.231379671214123E-3</v>
      </c>
      <c r="O2277" s="2">
        <f t="shared" ca="1" si="107"/>
        <v>2.2690616673326014</v>
      </c>
      <c r="P2277" s="3">
        <f ca="1">1-O2277/MAX(O$2:O2277)</f>
        <v>0.63445007826856403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2">
        <v>739.08868501529048</v>
      </c>
      <c r="J2278" s="32">
        <v>173.08868501529048</v>
      </c>
      <c r="K2278" s="34">
        <f ca="1">IF(ROW()&gt;计算结果!B$18+1,SUM(OFFSET(I2278,0,0,-计算结果!B$18,1))/SUM(OFFSET(J2278,0,0,-计算结果!B$18,1)),SUM(OFFSET(I2278,0,0,-ROW(),1))/SUM(OFFSET(J2278,0,0,-ROW(),1)))</f>
        <v>1.0620033004465352</v>
      </c>
      <c r="L2278" s="35" t="str">
        <f ca="1">(IF(K2278&gt;计算结果!B$19,"卖",IF(K2278&lt;计算结果!B$20,"买",'000300'!L2277)))</f>
        <v>买</v>
      </c>
      <c r="M2278" s="4" t="str">
        <f t="shared" ca="1" si="106"/>
        <v/>
      </c>
      <c r="N2278" s="3">
        <f ca="1">IF(L2277="买",E2278/E2277-1,0)-IF(M2278=1,计算结果!B$17,0)</f>
        <v>3.5235360103518243E-3</v>
      </c>
      <c r="O2278" s="2">
        <f t="shared" ca="1" si="107"/>
        <v>2.2770567878271568</v>
      </c>
      <c r="P2278" s="3">
        <f ca="1">1-O2278/MAX(O$2:O2278)</f>
        <v>0.63316204995576197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2">
        <v>246.66666666666669</v>
      </c>
      <c r="J2279" s="32">
        <v>666.66666666666674</v>
      </c>
      <c r="K2279" s="34">
        <f ca="1">IF(ROW()&gt;计算结果!B$18+1,SUM(OFFSET(I2279,0,0,-计算结果!B$18,1))/SUM(OFFSET(J2279,0,0,-计算结果!B$18,1)),SUM(OFFSET(I2279,0,0,-ROW(),1))/SUM(OFFSET(J2279,0,0,-ROW(),1)))</f>
        <v>1.0167277380075312</v>
      </c>
      <c r="L2279" s="35" t="str">
        <f ca="1">(IF(K2279&gt;计算结果!B$19,"卖",IF(K2279&lt;计算结果!B$20,"买",'000300'!L2278)))</f>
        <v>买</v>
      </c>
      <c r="M2279" s="4" t="str">
        <f t="shared" ca="1" si="106"/>
        <v/>
      </c>
      <c r="N2279" s="3">
        <f ca="1">IF(L2278="买",E2279/E2278-1,0)-IF(M2279=1,计算结果!B$17,0)</f>
        <v>-4.0352878969192041E-3</v>
      </c>
      <c r="O2279" s="2">
        <f t="shared" ca="1" si="107"/>
        <v>2.2678682081306403</v>
      </c>
      <c r="P2279" s="3">
        <f ca="1">1-O2279/MAX(O$2:O2279)</f>
        <v>0.63464234669570607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2">
        <v>777.8806682577565</v>
      </c>
      <c r="J2280" s="32">
        <v>149.8806682577565</v>
      </c>
      <c r="K2280" s="34">
        <f ca="1">IF(ROW()&gt;计算结果!B$18+1,SUM(OFFSET(I2280,0,0,-计算结果!B$18,1))/SUM(OFFSET(J2280,0,0,-计算结果!B$18,1)),SUM(OFFSET(I2280,0,0,-ROW(),1))/SUM(OFFSET(J2280,0,0,-ROW(),1)))</f>
        <v>1.0601353376736848</v>
      </c>
      <c r="L2280" s="35" t="str">
        <f ca="1">(IF(K2280&gt;计算结果!B$19,"卖",IF(K2280&lt;计算结果!B$20,"买",'000300'!L2279)))</f>
        <v>买</v>
      </c>
      <c r="M2280" s="4" t="str">
        <f t="shared" ca="1" si="106"/>
        <v/>
      </c>
      <c r="N2280" s="3">
        <f ca="1">IF(L2279="买",E2280/E2279-1,0)-IF(M2280=1,计算结果!B$17,0)</f>
        <v>1.0278119295108024E-2</v>
      </c>
      <c r="O2280" s="2">
        <f t="shared" ca="1" si="107"/>
        <v>2.2911776281193901</v>
      </c>
      <c r="P2280" s="3">
        <f ca="1">1-O2280/MAX(O$2:O2280)</f>
        <v>0.63088715714966381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2">
        <v>184.10526315789471</v>
      </c>
      <c r="J2281" s="32">
        <v>767.10526315789468</v>
      </c>
      <c r="K2281" s="34">
        <f ca="1">IF(ROW()&gt;计算结果!B$18+1,SUM(OFFSET(I2281,0,0,-计算结果!B$18,1))/SUM(OFFSET(J2281,0,0,-计算结果!B$18,1)),SUM(OFFSET(I2281,0,0,-ROW(),1))/SUM(OFFSET(J2281,0,0,-ROW(),1)))</f>
        <v>1.0003365731851965</v>
      </c>
      <c r="L2281" s="35" t="str">
        <f ca="1">(IF(K2281&gt;计算结果!B$19,"卖",IF(K2281&lt;计算结果!B$20,"买",'000300'!L2280)))</f>
        <v>买</v>
      </c>
      <c r="M2281" s="4" t="str">
        <f t="shared" ca="1" si="106"/>
        <v/>
      </c>
      <c r="N2281" s="3">
        <f ca="1">IF(L2280="买",E2281/E2280-1,0)-IF(M2281=1,计算结果!B$17,0)</f>
        <v>-6.5411298315163346E-3</v>
      </c>
      <c r="O2281" s="2">
        <f t="shared" ca="1" si="107"/>
        <v>2.2761907377867954</v>
      </c>
      <c r="P2281" s="3">
        <f ca="1">1-O2281/MAX(O$2:O2281)</f>
        <v>0.63330157217722793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2">
        <v>445.4999999999996</v>
      </c>
      <c r="J2282" s="32">
        <v>412.4999999999996</v>
      </c>
      <c r="K2282" s="34">
        <f ca="1">IF(ROW()&gt;计算结果!B$18+1,SUM(OFFSET(I2282,0,0,-计算结果!B$18,1))/SUM(OFFSET(J2282,0,0,-计算结果!B$18,1)),SUM(OFFSET(I2282,0,0,-ROW(),1))/SUM(OFFSET(J2282,0,0,-ROW(),1)))</f>
        <v>0.99604583220470133</v>
      </c>
      <c r="L2282" s="35" t="str">
        <f ca="1">(IF(K2282&gt;计算结果!B$19,"卖",IF(K2282&lt;计算结果!B$20,"买",'000300'!L2281)))</f>
        <v>买</v>
      </c>
      <c r="M2282" s="4" t="str">
        <f t="shared" ca="1" si="106"/>
        <v/>
      </c>
      <c r="N2282" s="3">
        <f ca="1">IF(L2281="买",E2282/E2281-1,0)-IF(M2282=1,计算结果!B$17,0)</f>
        <v>6.0320347445208533E-4</v>
      </c>
      <c r="O2282" s="2">
        <f t="shared" ca="1" si="107"/>
        <v>2.277563743948344</v>
      </c>
      <c r="P2282" s="3">
        <f ca="1">1-O2282/MAX(O$2:O2282)</f>
        <v>0.63308037841148912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2">
        <v>347.23076923076917</v>
      </c>
      <c r="J2283" s="32">
        <v>569.23076923076917</v>
      </c>
      <c r="K2283" s="34">
        <f ca="1">IF(ROW()&gt;计算结果!B$18+1,SUM(OFFSET(I2283,0,0,-计算结果!B$18,1))/SUM(OFFSET(J2283,0,0,-计算结果!B$18,1)),SUM(OFFSET(I2283,0,0,-ROW(),1))/SUM(OFFSET(J2283,0,0,-ROW(),1)))</f>
        <v>0.99071968163362745</v>
      </c>
      <c r="L2283" s="35" t="str">
        <f ca="1">(IF(K2283&gt;计算结果!B$19,"卖",IF(K2283&lt;计算结果!B$20,"买",'000300'!L2282)))</f>
        <v>买</v>
      </c>
      <c r="M2283" s="4" t="str">
        <f t="shared" ca="1" si="106"/>
        <v/>
      </c>
      <c r="N2283" s="3">
        <f ca="1">IF(L2282="买",E2283/E2282-1,0)-IF(M2283=1,计算结果!B$17,0)</f>
        <v>-3.0327481149662328E-3</v>
      </c>
      <c r="O2283" s="2">
        <f t="shared" ca="1" si="107"/>
        <v>2.2706564667971691</v>
      </c>
      <c r="P2283" s="3">
        <f ca="1">1-O2283/MAX(O$2:O2283)</f>
        <v>0.63419315320220582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2">
        <v>204.90410958904113</v>
      </c>
      <c r="J2284" s="32">
        <v>758.90410958904113</v>
      </c>
      <c r="K2284" s="34">
        <f ca="1">IF(ROW()&gt;计算结果!B$18+1,SUM(OFFSET(I2284,0,0,-计算结果!B$18,1))/SUM(OFFSET(J2284,0,0,-计算结果!B$18,1)),SUM(OFFSET(I2284,0,0,-ROW(),1))/SUM(OFFSET(J2284,0,0,-ROW(),1)))</f>
        <v>0.99932461479038348</v>
      </c>
      <c r="L2284" s="35" t="str">
        <f ca="1">(IF(K2284&gt;计算结果!B$19,"卖",IF(K2284&lt;计算结果!B$20,"买",'000300'!L2283)))</f>
        <v>买</v>
      </c>
      <c r="M2284" s="4" t="str">
        <f t="shared" ca="1" si="106"/>
        <v/>
      </c>
      <c r="N2284" s="3">
        <f ca="1">IF(L2283="买",E2284/E2283-1,0)-IF(M2284=1,计算结果!B$17,0)</f>
        <v>-1.0070142144824046E-2</v>
      </c>
      <c r="O2284" s="2">
        <f t="shared" ca="1" si="107"/>
        <v>2.2477906334144575</v>
      </c>
      <c r="P2284" s="3">
        <f ca="1">1-O2284/MAX(O$2:O2284)</f>
        <v>0.63787688014700961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2">
        <v>827.99071207430336</v>
      </c>
      <c r="J2285" s="32">
        <v>110.99071207430336</v>
      </c>
      <c r="K2285" s="34">
        <f ca="1">IF(ROW()&gt;计算结果!B$18+1,SUM(OFFSET(I2285,0,0,-计算结果!B$18,1))/SUM(OFFSET(J2285,0,0,-计算结果!B$18,1)),SUM(OFFSET(I2285,0,0,-ROW(),1))/SUM(OFFSET(J2285,0,0,-ROW(),1)))</f>
        <v>0.99250089317951751</v>
      </c>
      <c r="L2285" s="35" t="str">
        <f ca="1">(IF(K2285&gt;计算结果!B$19,"卖",IF(K2285&lt;计算结果!B$20,"买",'000300'!L2284)))</f>
        <v>买</v>
      </c>
      <c r="M2285" s="4" t="str">
        <f t="shared" ca="1" si="106"/>
        <v/>
      </c>
      <c r="N2285" s="3">
        <f ca="1">IF(L2284="买",E2285/E2284-1,0)-IF(M2285=1,计算结果!B$17,0)</f>
        <v>1.0492089819430728E-2</v>
      </c>
      <c r="O2285" s="2">
        <f t="shared" ca="1" si="107"/>
        <v>2.2713746546355171</v>
      </c>
      <c r="P2285" s="3">
        <f ca="1">1-O2285/MAX(O$2:O2285)</f>
        <v>0.6340774518478195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2">
        <v>272.40677966101691</v>
      </c>
      <c r="J2286" s="32">
        <v>664.40677966101691</v>
      </c>
      <c r="K2286" s="34">
        <f ca="1">IF(ROW()&gt;计算结果!B$18+1,SUM(OFFSET(I2286,0,0,-计算结果!B$18,1))/SUM(OFFSET(J2286,0,0,-计算结果!B$18,1)),SUM(OFFSET(I2286,0,0,-ROW(),1))/SUM(OFFSET(J2286,0,0,-ROW(),1)))</f>
        <v>0.95352002415717541</v>
      </c>
      <c r="L2286" s="35" t="str">
        <f ca="1">(IF(K2286&gt;计算结果!B$19,"卖",IF(K2286&lt;计算结果!B$20,"买",'000300'!L2285)))</f>
        <v>买</v>
      </c>
      <c r="M2286" s="4" t="str">
        <f t="shared" ca="1" si="106"/>
        <v/>
      </c>
      <c r="N2286" s="3">
        <f ca="1">IF(L2285="买",E2286/E2285-1,0)-IF(M2286=1,计算结果!B$17,0)</f>
        <v>-7.3839858644100254E-3</v>
      </c>
      <c r="O2286" s="2">
        <f t="shared" ca="1" si="107"/>
        <v>2.2546028562929092</v>
      </c>
      <c r="P2286" s="3">
        <f ca="1">1-O2286/MAX(O$2:O2286)</f>
        <v>0.6367794187708441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2">
        <v>301.68627450980387</v>
      </c>
      <c r="J2287" s="32">
        <v>615.68627450980387</v>
      </c>
      <c r="K2287" s="34">
        <f ca="1">IF(ROW()&gt;计算结果!B$18+1,SUM(OFFSET(I2287,0,0,-计算结果!B$18,1))/SUM(OFFSET(J2287,0,0,-计算结果!B$18,1)),SUM(OFFSET(I2287,0,0,-ROW(),1))/SUM(OFFSET(J2287,0,0,-ROW(),1)))</f>
        <v>0.93809687183183532</v>
      </c>
      <c r="L2287" s="35" t="str">
        <f ca="1">(IF(K2287&gt;计算结果!B$19,"卖",IF(K2287&lt;计算结果!B$20,"买",'000300'!L2286)))</f>
        <v>买</v>
      </c>
      <c r="M2287" s="4" t="str">
        <f t="shared" ca="1" si="106"/>
        <v/>
      </c>
      <c r="N2287" s="3">
        <f ca="1">IF(L2286="买",E2287/E2286-1,0)-IF(M2287=1,计算结果!B$17,0)</f>
        <v>-2.0611602458386891E-4</v>
      </c>
      <c r="O2287" s="2">
        <f t="shared" ca="1" si="107"/>
        <v>2.2541381465151549</v>
      </c>
      <c r="P2287" s="3">
        <f ca="1">1-O2287/MAX(O$2:O2287)</f>
        <v>0.63685428435309399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2">
        <v>845.95750708215292</v>
      </c>
      <c r="J2288" s="32">
        <v>104.95750708215292</v>
      </c>
      <c r="K2288" s="34">
        <f ca="1">IF(ROW()&gt;计算结果!B$18+1,SUM(OFFSET(I2288,0,0,-计算结果!B$18,1))/SUM(OFFSET(J2288,0,0,-计算结果!B$18,1)),SUM(OFFSET(I2288,0,0,-ROW(),1))/SUM(OFFSET(J2288,0,0,-ROW(),1)))</f>
        <v>0.97584747610288014</v>
      </c>
      <c r="L2288" s="35" t="str">
        <f ca="1">(IF(K2288&gt;计算结果!B$19,"卖",IF(K2288&lt;计算结果!B$20,"买",'000300'!L2287)))</f>
        <v>买</v>
      </c>
      <c r="M2288" s="4" t="str">
        <f t="shared" ca="1" si="106"/>
        <v/>
      </c>
      <c r="N2288" s="3">
        <f ca="1">IF(L2287="买",E2288/E2287-1,0)-IF(M2288=1,计算结果!B$17,0)</f>
        <v>1.2645950859305977E-2</v>
      </c>
      <c r="O2288" s="2">
        <f t="shared" ca="1" si="107"/>
        <v>2.2826438667460724</v>
      </c>
      <c r="P2288" s="3">
        <f ca="1">1-O2288/MAX(O$2:O2288)</f>
        <v>0.63226196147825586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2">
        <v>502.66666666666663</v>
      </c>
      <c r="J2289" s="32">
        <v>386.66666666666663</v>
      </c>
      <c r="K2289" s="34">
        <f ca="1">IF(ROW()&gt;计算结果!B$18+1,SUM(OFFSET(I2289,0,0,-计算结果!B$18,1))/SUM(OFFSET(J2289,0,0,-计算结果!B$18,1)),SUM(OFFSET(I2289,0,0,-ROW(),1))/SUM(OFFSET(J2289,0,0,-ROW(),1)))</f>
        <v>1.0036586268109322</v>
      </c>
      <c r="L2289" s="35" t="str">
        <f ca="1">(IF(K2289&gt;计算结果!B$19,"卖",IF(K2289&lt;计算结果!B$20,"买",'000300'!L2288)))</f>
        <v>买</v>
      </c>
      <c r="M2289" s="4" t="str">
        <f t="shared" ca="1" si="106"/>
        <v/>
      </c>
      <c r="N2289" s="3">
        <f ca="1">IF(L2288="买",E2289/E2288-1,0)-IF(M2289=1,计算结果!B$17,0)</f>
        <v>-2.3134545892000702E-4</v>
      </c>
      <c r="O2289" s="2">
        <f t="shared" ca="1" si="107"/>
        <v>2.282115787453169</v>
      </c>
      <c r="P2289" s="3">
        <f ca="1">1-O2289/MAX(O$2:O2289)</f>
        <v>0.63234703600353992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2">
        <v>324.00000000000006</v>
      </c>
      <c r="J2290" s="32">
        <v>600</v>
      </c>
      <c r="K2290" s="34">
        <f ca="1">IF(ROW()&gt;计算结果!B$18+1,SUM(OFFSET(I2290,0,0,-计算结果!B$18,1))/SUM(OFFSET(J2290,0,0,-计算结果!B$18,1)),SUM(OFFSET(I2290,0,0,-ROW(),1))/SUM(OFFSET(J2290,0,0,-ROW(),1)))</f>
        <v>1.0090502640000034</v>
      </c>
      <c r="L2290" s="35" t="str">
        <f ca="1">(IF(K2290&gt;计算结果!B$19,"卖",IF(K2290&lt;计算结果!B$20,"买",'000300'!L2289)))</f>
        <v>买</v>
      </c>
      <c r="M2290" s="4" t="str">
        <f t="shared" ca="1" si="106"/>
        <v/>
      </c>
      <c r="N2290" s="3">
        <f ca="1">IF(L2289="买",E2290/E2289-1,0)-IF(M2290=1,计算结果!B$17,0)</f>
        <v>-3.4061931626226949E-3</v>
      </c>
      <c r="O2290" s="2">
        <f t="shared" ca="1" si="107"/>
        <v>2.2743424602616327</v>
      </c>
      <c r="P2290" s="3">
        <f ca="1">1-O2290/MAX(O$2:O2290)</f>
        <v>0.63359933301572269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2">
        <v>775.15625</v>
      </c>
      <c r="J2291" s="32">
        <v>160.15625</v>
      </c>
      <c r="K2291" s="34">
        <f ca="1">IF(ROW()&gt;计算结果!B$18+1,SUM(OFFSET(I2291,0,0,-计算结果!B$18,1))/SUM(OFFSET(J2291,0,0,-计算结果!B$18,1)),SUM(OFFSET(I2291,0,0,-ROW(),1))/SUM(OFFSET(J2291,0,0,-ROW(),1)))</f>
        <v>1.0479967513036437</v>
      </c>
      <c r="L2291" s="35" t="str">
        <f ca="1">(IF(K2291&gt;计算结果!B$19,"卖",IF(K2291&lt;计算结果!B$20,"买",'000300'!L2290)))</f>
        <v>买</v>
      </c>
      <c r="M2291" s="4" t="str">
        <f t="shared" ca="1" si="106"/>
        <v/>
      </c>
      <c r="N2291" s="3">
        <f ca="1">IF(L2290="买",E2291/E2290-1,0)-IF(M2291=1,计算结果!B$17,0)</f>
        <v>1.0601789719560939E-2</v>
      </c>
      <c r="O2291" s="2">
        <f t="shared" ca="1" si="107"/>
        <v>2.2984545607755953</v>
      </c>
      <c r="P2291" s="3">
        <f ca="1">1-O2291/MAX(O$2:O2291)</f>
        <v>0.62971483019124852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2">
        <v>629.21212121212125</v>
      </c>
      <c r="J2292" s="32">
        <v>271.21212121212125</v>
      </c>
      <c r="K2292" s="34">
        <f ca="1">IF(ROW()&gt;计算结果!B$18+1,SUM(OFFSET(I2292,0,0,-计算结果!B$18,1))/SUM(OFFSET(J2292,0,0,-计算结果!B$18,1)),SUM(OFFSET(I2292,0,0,-ROW(),1))/SUM(OFFSET(J2292,0,0,-ROW(),1)))</f>
        <v>1.0300932183523828</v>
      </c>
      <c r="L2292" s="35" t="str">
        <f ca="1">(IF(K2292&gt;计算结果!B$19,"卖",IF(K2292&lt;计算结果!B$20,"买",'000300'!L2291)))</f>
        <v>买</v>
      </c>
      <c r="M2292" s="4" t="str">
        <f t="shared" ca="1" si="106"/>
        <v/>
      </c>
      <c r="N2292" s="3">
        <f ca="1">IF(L2291="买",E2292/E2291-1,0)-IF(M2292=1,计算结果!B$17,0)</f>
        <v>7.1775171856047759E-3</v>
      </c>
      <c r="O2292" s="2">
        <f t="shared" ca="1" si="107"/>
        <v>2.3149517578858938</v>
      </c>
      <c r="P2292" s="3">
        <f ca="1">1-O2292/MAX(O$2:O2292)</f>
        <v>0.62705710202137166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2">
        <v>187.26315789473682</v>
      </c>
      <c r="J2293" s="32">
        <v>780.26315789473688</v>
      </c>
      <c r="K2293" s="34">
        <f ca="1">IF(ROW()&gt;计算结果!B$18+1,SUM(OFFSET(I2293,0,0,-计算结果!B$18,1))/SUM(OFFSET(J2293,0,0,-计算结果!B$18,1)),SUM(OFFSET(I2293,0,0,-ROW(),1))/SUM(OFFSET(J2293,0,0,-ROW(),1)))</f>
        <v>0.99961665633953545</v>
      </c>
      <c r="L2293" s="35" t="str">
        <f ca="1">(IF(K2293&gt;计算结果!B$19,"卖",IF(K2293&lt;计算结果!B$20,"买",'000300'!L2292)))</f>
        <v>买</v>
      </c>
      <c r="M2293" s="4" t="str">
        <f t="shared" ca="1" si="106"/>
        <v/>
      </c>
      <c r="N2293" s="3">
        <f ca="1">IF(L2292="买",E2293/E2292-1,0)-IF(M2293=1,计算结果!B$17,0)</f>
        <v>-1.012382177693838E-2</v>
      </c>
      <c r="O2293" s="2">
        <f t="shared" ca="1" si="107"/>
        <v>2.2915155988668467</v>
      </c>
      <c r="P2293" s="3">
        <f ca="1">1-O2293/MAX(O$2:O2293)</f>
        <v>0.63083270945348224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2">
        <v>251.95238095238093</v>
      </c>
      <c r="J2294" s="32">
        <v>680.95238095238096</v>
      </c>
      <c r="K2294" s="34">
        <f ca="1">IF(ROW()&gt;计算结果!B$18+1,SUM(OFFSET(I2294,0,0,-计算结果!B$18,1))/SUM(OFFSET(J2294,0,0,-计算结果!B$18,1)),SUM(OFFSET(I2294,0,0,-ROW(),1))/SUM(OFFSET(J2294,0,0,-ROW(),1)))</f>
        <v>0.99332883952370232</v>
      </c>
      <c r="L2294" s="35" t="str">
        <f ca="1">(IF(K2294&gt;计算结果!B$19,"卖",IF(K2294&lt;计算结果!B$20,"买",'000300'!L2293)))</f>
        <v>买</v>
      </c>
      <c r="M2294" s="4" t="str">
        <f t="shared" ca="1" si="106"/>
        <v/>
      </c>
      <c r="N2294" s="3">
        <f ca="1">IF(L2293="买",E2294/E2293-1,0)-IF(M2294=1,计算结果!B$17,0)</f>
        <v>-4.3462830753064896E-3</v>
      </c>
      <c r="O2294" s="2">
        <f t="shared" ca="1" si="107"/>
        <v>2.281556023402691</v>
      </c>
      <c r="P2294" s="3">
        <f ca="1">1-O2294/MAX(O$2:O2294)</f>
        <v>0.63243721500034122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2">
        <v>80.010989010989007</v>
      </c>
      <c r="J2295" s="32">
        <v>889.01098901098896</v>
      </c>
      <c r="K2295" s="34">
        <f ca="1">IF(ROW()&gt;计算结果!B$18+1,SUM(OFFSET(I2295,0,0,-计算结果!B$18,1))/SUM(OFFSET(J2295,0,0,-计算结果!B$18,1)),SUM(OFFSET(I2295,0,0,-ROW(),1))/SUM(OFFSET(J2295,0,0,-ROW(),1)))</f>
        <v>0.93216151286977877</v>
      </c>
      <c r="L2295" s="35" t="str">
        <f ca="1">(IF(K2295&gt;计算结果!B$19,"卖",IF(K2295&lt;计算结果!B$20,"买",'000300'!L2294)))</f>
        <v>买</v>
      </c>
      <c r="M2295" s="4" t="str">
        <f t="shared" ca="1" si="106"/>
        <v/>
      </c>
      <c r="N2295" s="3">
        <f ca="1">IF(L2294="买",E2295/E2294-1,0)-IF(M2295=1,计算结果!B$17,0)</f>
        <v>-1.5428841239862212E-2</v>
      </c>
      <c r="O2295" s="2">
        <f t="shared" ca="1" si="107"/>
        <v>2.2463542577377598</v>
      </c>
      <c r="P2295" s="3">
        <f ca="1">1-O2295/MAX(O$2:O2295)</f>
        <v>0.63810828285578258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2">
        <v>747.99356913183283</v>
      </c>
      <c r="J2296" s="32">
        <v>181.99356913183283</v>
      </c>
      <c r="K2296" s="34">
        <f ca="1">IF(ROW()&gt;计算结果!B$18+1,SUM(OFFSET(I2296,0,0,-计算结果!B$18,1))/SUM(OFFSET(J2296,0,0,-计算结果!B$18,1)),SUM(OFFSET(I2296,0,0,-ROW(),1))/SUM(OFFSET(J2296,0,0,-ROW(),1)))</f>
        <v>0.92478405476965286</v>
      </c>
      <c r="L2296" s="35" t="str">
        <f ca="1">(IF(K2296&gt;计算结果!B$19,"卖",IF(K2296&lt;计算结果!B$20,"买",'000300'!L2295)))</f>
        <v>买</v>
      </c>
      <c r="M2296" s="4" t="str">
        <f t="shared" ca="1" si="106"/>
        <v/>
      </c>
      <c r="N2296" s="3">
        <f ca="1">IF(L2295="买",E2296/E2295-1,0)-IF(M2296=1,计算结果!B$17,0)</f>
        <v>4.6170265784637454E-3</v>
      </c>
      <c r="O2296" s="2">
        <f t="shared" ca="1" si="107"/>
        <v>2.25672573505038</v>
      </c>
      <c r="P2296" s="3">
        <f ca="1">1-O2296/MAX(O$2:O2296)</f>
        <v>0.63643741917920194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2">
        <v>624.14754098360652</v>
      </c>
      <c r="J2297" s="32">
        <v>281.14754098360652</v>
      </c>
      <c r="K2297" s="34">
        <f ca="1">IF(ROW()&gt;计算结果!B$18+1,SUM(OFFSET(I2297,0,0,-计算结果!B$18,1))/SUM(OFFSET(J2297,0,0,-计算结果!B$18,1)),SUM(OFFSET(I2297,0,0,-ROW(),1))/SUM(OFFSET(J2297,0,0,-ROW(),1)))</f>
        <v>0.92423150864168924</v>
      </c>
      <c r="L2297" s="35" t="str">
        <f ca="1">(IF(K2297&gt;计算结果!B$19,"卖",IF(K2297&lt;计算结果!B$20,"买",'000300'!L2296)))</f>
        <v>买</v>
      </c>
      <c r="M2297" s="4" t="str">
        <f t="shared" ca="1" si="106"/>
        <v/>
      </c>
      <c r="N2297" s="3">
        <f ca="1">IF(L2296="买",E2297/E2296-1,0)-IF(M2297=1,计算结果!B$17,0)</f>
        <v>-1.2261727031491754E-3</v>
      </c>
      <c r="O2297" s="2">
        <f t="shared" ca="1" si="107"/>
        <v>2.2539585995555669</v>
      </c>
      <c r="P2297" s="3">
        <f ca="1">1-O2297/MAX(O$2:O2297)</f>
        <v>0.63688320969169077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2">
        <v>695.92156862745105</v>
      </c>
      <c r="J2298" s="32">
        <v>228.92156862745105</v>
      </c>
      <c r="K2298" s="34">
        <f ca="1">IF(ROW()&gt;计算结果!B$18+1,SUM(OFFSET(I2298,0,0,-计算结果!B$18,1))/SUM(OFFSET(J2298,0,0,-计算结果!B$18,1)),SUM(OFFSET(I2298,0,0,-ROW(),1))/SUM(OFFSET(J2298,0,0,-ROW(),1)))</f>
        <v>0.93162183395496601</v>
      </c>
      <c r="L2298" s="35" t="str">
        <f ca="1">(IF(K2298&gt;计算结果!B$19,"卖",IF(K2298&lt;计算结果!B$20,"买",'000300'!L2297)))</f>
        <v>买</v>
      </c>
      <c r="M2298" s="4" t="str">
        <f t="shared" ca="1" si="106"/>
        <v/>
      </c>
      <c r="N2298" s="3">
        <f ca="1">IF(L2297="买",E2298/E2297-1,0)-IF(M2298=1,计算结果!B$17,0)</f>
        <v>5.0184854576380555E-3</v>
      </c>
      <c r="O2298" s="2">
        <f t="shared" ca="1" si="107"/>
        <v>2.2652700580095546</v>
      </c>
      <c r="P2298" s="3">
        <f ca="1">1-O2298/MAX(O$2:O2298)</f>
        <v>0.6350609133601044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2">
        <v>260.2131147540984</v>
      </c>
      <c r="J2299" s="32">
        <v>667.21311475409834</v>
      </c>
      <c r="K2299" s="34">
        <f ca="1">IF(ROW()&gt;计算结果!B$18+1,SUM(OFFSET(I2299,0,0,-计算结果!B$18,1))/SUM(OFFSET(J2299,0,0,-计算结果!B$18,1)),SUM(OFFSET(I2299,0,0,-ROW(),1))/SUM(OFFSET(J2299,0,0,-ROW(),1)))</f>
        <v>0.92274474378250793</v>
      </c>
      <c r="L2299" s="35" t="str">
        <f ca="1">(IF(K2299&gt;计算结果!B$19,"卖",IF(K2299&lt;计算结果!B$20,"买",'000300'!L2298)))</f>
        <v>买</v>
      </c>
      <c r="M2299" s="4" t="str">
        <f t="shared" ca="1" si="106"/>
        <v/>
      </c>
      <c r="N2299" s="3">
        <f ca="1">IF(L2298="买",E2299/E2298-1,0)-IF(M2299=1,计算结果!B$17,0)</f>
        <v>-5.3384433192530389E-3</v>
      </c>
      <c r="O2299" s="2">
        <f t="shared" ca="1" si="107"/>
        <v>2.2531770422020694</v>
      </c>
      <c r="P2299" s="3">
        <f ca="1">1-O2299/MAX(O$2:O2299)</f>
        <v>0.63700911998911147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2">
        <v>842.936170212766</v>
      </c>
      <c r="J2300" s="32">
        <v>98.936170212766001</v>
      </c>
      <c r="K2300" s="34">
        <f ca="1">IF(ROW()&gt;计算结果!B$18+1,SUM(OFFSET(I2300,0,0,-计算结果!B$18,1))/SUM(OFFSET(J2300,0,0,-计算结果!B$18,1)),SUM(OFFSET(I2300,0,0,-ROW(),1))/SUM(OFFSET(J2300,0,0,-ROW(),1)))</f>
        <v>0.94239004564144879</v>
      </c>
      <c r="L2300" s="35" t="str">
        <f ca="1">(IF(K2300&gt;计算结果!B$19,"卖",IF(K2300&lt;计算结果!B$20,"买",'000300'!L2299)))</f>
        <v>买</v>
      </c>
      <c r="M2300" s="4" t="str">
        <f t="shared" ca="1" si="106"/>
        <v/>
      </c>
      <c r="N2300" s="3">
        <f ca="1">IF(L2299="买",E2300/E2299-1,0)-IF(M2300=1,计算结果!B$17,0)</f>
        <v>7.3639359323511844E-3</v>
      </c>
      <c r="O2300" s="2">
        <f t="shared" ca="1" si="107"/>
        <v>2.2697692935850902</v>
      </c>
      <c r="P2300" s="3">
        <f ca="1">1-O2300/MAX(O$2:O2300)</f>
        <v>0.63433607840468342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2">
        <v>681.10204081632651</v>
      </c>
      <c r="J2301" s="32">
        <v>230.10204081632651</v>
      </c>
      <c r="K2301" s="34">
        <f ca="1">IF(ROW()&gt;计算结果!B$18+1,SUM(OFFSET(I2301,0,0,-计算结果!B$18,1))/SUM(OFFSET(J2301,0,0,-计算结果!B$18,1)),SUM(OFFSET(I2301,0,0,-ROW(),1))/SUM(OFFSET(J2301,0,0,-ROW(),1)))</f>
        <v>0.98246929122191673</v>
      </c>
      <c r="L2301" s="35" t="str">
        <f ca="1">(IF(K2301&gt;计算结果!B$19,"卖",IF(K2301&lt;计算结果!B$20,"买",'000300'!L2300)))</f>
        <v>买</v>
      </c>
      <c r="M2301" s="4" t="str">
        <f t="shared" ca="1" si="106"/>
        <v/>
      </c>
      <c r="N2301" s="3">
        <f ca="1">IF(L2300="买",E2301/E2300-1,0)-IF(M2301=1,计算结果!B$17,0)</f>
        <v>5.4907216111099721E-4</v>
      </c>
      <c r="O2301" s="2">
        <f t="shared" ca="1" si="107"/>
        <v>2.2710155607163425</v>
      </c>
      <c r="P2301" s="3">
        <f ca="1">1-O2301/MAX(O$2:O2301)</f>
        <v>0.63413530252501271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2">
        <v>703.93721973094171</v>
      </c>
      <c r="J2302" s="32">
        <v>217.93721973094171</v>
      </c>
      <c r="K2302" s="34">
        <f ca="1">IF(ROW()&gt;计算结果!B$18+1,SUM(OFFSET(I2302,0,0,-计算结果!B$18,1))/SUM(OFFSET(J2302,0,0,-计算结果!B$18,1)),SUM(OFFSET(I2302,0,0,-ROW(),1))/SUM(OFFSET(J2302,0,0,-ROW(),1)))</f>
        <v>0.99781833085140126</v>
      </c>
      <c r="L2302" s="35" t="str">
        <f ca="1">(IF(K2302&gt;计算结果!B$19,"卖",IF(K2302&lt;计算结果!B$20,"买",'000300'!L2301)))</f>
        <v>买</v>
      </c>
      <c r="M2302" s="4" t="str">
        <f t="shared" ca="1" si="106"/>
        <v/>
      </c>
      <c r="N2302" s="3">
        <f ca="1">IF(L2301="买",E2302/E2301-1,0)-IF(M2302=1,计算结果!B$17,0)</f>
        <v>6.9107921832707309E-3</v>
      </c>
      <c r="O2302" s="2">
        <f t="shared" ca="1" si="107"/>
        <v>2.2867100773014273</v>
      </c>
      <c r="P2302" s="3">
        <f ca="1">1-O2302/MAX(O$2:O2302)</f>
        <v>0.63160688763356787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2">
        <v>584.20512820512818</v>
      </c>
      <c r="J2303" s="32">
        <v>328.20512820512818</v>
      </c>
      <c r="K2303" s="34">
        <f ca="1">IF(ROW()&gt;计算结果!B$18+1,SUM(OFFSET(I2303,0,0,-计算结果!B$18,1))/SUM(OFFSET(J2303,0,0,-计算结果!B$18,1)),SUM(OFFSET(I2303,0,0,-ROW(),1))/SUM(OFFSET(J2303,0,0,-ROW(),1)))</f>
        <v>1.0196558198085175</v>
      </c>
      <c r="L2303" s="35" t="str">
        <f ca="1">(IF(K2303&gt;计算结果!B$19,"卖",IF(K2303&lt;计算结果!B$20,"买",'000300'!L2302)))</f>
        <v>买</v>
      </c>
      <c r="M2303" s="4" t="str">
        <f t="shared" ca="1" si="106"/>
        <v/>
      </c>
      <c r="N2303" s="3">
        <f ca="1">IF(L2302="买",E2303/E2302-1,0)-IF(M2303=1,计算结果!B$17,0)</f>
        <v>-2.586461720366362E-4</v>
      </c>
      <c r="O2303" s="2">
        <f t="shared" ca="1" si="107"/>
        <v>2.2861186284933757</v>
      </c>
      <c r="P2303" s="3">
        <f ca="1">1-O2303/MAX(O$2:O2303)</f>
        <v>0.6317021711018862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2">
        <v>610.72566371681421</v>
      </c>
      <c r="J2304" s="32">
        <v>286.72566371681421</v>
      </c>
      <c r="K2304" s="34">
        <f ca="1">IF(ROW()&gt;计算结果!B$18+1,SUM(OFFSET(I2304,0,0,-计算结果!B$18,1))/SUM(OFFSET(J2304,0,0,-计算结果!B$18,1)),SUM(OFFSET(I2304,0,0,-ROW(),1))/SUM(OFFSET(J2304,0,0,-ROW(),1)))</f>
        <v>1.0303599266720689</v>
      </c>
      <c r="L2304" s="35" t="str">
        <f ca="1">(IF(K2304&gt;计算结果!B$19,"卖",IF(K2304&lt;计算结果!B$20,"买",'000300'!L2303)))</f>
        <v>买</v>
      </c>
      <c r="M2304" s="4" t="str">
        <f t="shared" ca="1" si="106"/>
        <v/>
      </c>
      <c r="N2304" s="3">
        <f ca="1">IF(L2303="买",E2304/E2303-1,0)-IF(M2304=1,计算结果!B$17,0)</f>
        <v>2.9151421074029571E-3</v>
      </c>
      <c r="O2304" s="2">
        <f t="shared" ca="1" si="107"/>
        <v>2.2927829891698148</v>
      </c>
      <c r="P2304" s="3">
        <f ca="1">1-O2304/MAX(O$2:O2304)</f>
        <v>0.63062853059280022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2">
        <v>658.66666666666663</v>
      </c>
      <c r="J2305" s="32">
        <v>266.66666666666663</v>
      </c>
      <c r="K2305" s="34">
        <f ca="1">IF(ROW()&gt;计算结果!B$18+1,SUM(OFFSET(I2305,0,0,-计算结果!B$18,1))/SUM(OFFSET(J2305,0,0,-计算结果!B$18,1)),SUM(OFFSET(I2305,0,0,-ROW(),1))/SUM(OFFSET(J2305,0,0,-ROW(),1)))</f>
        <v>1.0813787477960488</v>
      </c>
      <c r="L2305" s="35" t="str">
        <f ca="1">(IF(K2305&gt;计算结果!B$19,"卖",IF(K2305&lt;计算结果!B$20,"买",'000300'!L2304)))</f>
        <v>买</v>
      </c>
      <c r="M2305" s="4" t="str">
        <f t="shared" ca="1" si="106"/>
        <v/>
      </c>
      <c r="N2305" s="3">
        <f ca="1">IF(L2304="买",E2305/E2304-1,0)-IF(M2305=1,计算结果!B$17,0)</f>
        <v>4.2932096348469173E-3</v>
      </c>
      <c r="O2305" s="2">
        <f t="shared" ca="1" si="107"/>
        <v>2.3026263871895316</v>
      </c>
      <c r="P2305" s="3">
        <f ca="1">1-O2305/MAX(O$2:O2305)</f>
        <v>0.62904274144150363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2">
        <v>337.5</v>
      </c>
      <c r="J2306" s="32">
        <v>562.5</v>
      </c>
      <c r="K2306" s="34">
        <f ca="1">IF(ROW()&gt;计算结果!B$18+1,SUM(OFFSET(I2306,0,0,-计算结果!B$18,1))/SUM(OFFSET(J2306,0,0,-计算结果!B$18,1)),SUM(OFFSET(I2306,0,0,-ROW(),1))/SUM(OFFSET(J2306,0,0,-ROW(),1)))</f>
        <v>1.0749484599485284</v>
      </c>
      <c r="L2306" s="35" t="str">
        <f ca="1">(IF(K2306&gt;计算结果!B$19,"卖",IF(K2306&lt;计算结果!B$20,"买",'000300'!L2305)))</f>
        <v>买</v>
      </c>
      <c r="M2306" s="4" t="str">
        <f t="shared" ca="1" si="106"/>
        <v/>
      </c>
      <c r="N2306" s="3">
        <f ca="1">IF(L2305="买",E2306/E2305-1,0)-IF(M2306=1,计算结果!B$17,0)</f>
        <v>-6.8801343002211635E-4</v>
      </c>
      <c r="O2306" s="2">
        <f t="shared" ca="1" si="107"/>
        <v>2.3010421493108217</v>
      </c>
      <c r="P2306" s="3">
        <f ca="1">1-O2306/MAX(O$2:O2306)</f>
        <v>0.62929796501735613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2">
        <v>434.52941176470574</v>
      </c>
      <c r="J2307" s="32">
        <v>523.52941176470574</v>
      </c>
      <c r="K2307" s="34">
        <f ca="1">IF(ROW()&gt;计算结果!B$18+1,SUM(OFFSET(I2307,0,0,-计算结果!B$18,1))/SUM(OFFSET(J2307,0,0,-计算结果!B$18,1)),SUM(OFFSET(I2307,0,0,-ROW(),1))/SUM(OFFSET(J2307,0,0,-ROW(),1)))</f>
        <v>1.078595453228236</v>
      </c>
      <c r="L2307" s="35" t="str">
        <f ca="1">(IF(K2307&gt;计算结果!B$19,"卖",IF(K2307&lt;计算结果!B$20,"买",'000300'!L2306)))</f>
        <v>买</v>
      </c>
      <c r="M2307" s="4" t="str">
        <f t="shared" ca="1" si="106"/>
        <v/>
      </c>
      <c r="N2307" s="3">
        <f ca="1">IF(L2306="买",E2307/E2306-1,0)-IF(M2307=1,计算结果!B$17,0)</f>
        <v>-1.1015793894496584E-3</v>
      </c>
      <c r="O2307" s="2">
        <f t="shared" ca="1" si="107"/>
        <v>2.298507368704886</v>
      </c>
      <c r="P2307" s="3">
        <f ca="1">1-O2307/MAX(O$2:O2307)</f>
        <v>0.62970632273872007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2">
        <v>527.42857142857144</v>
      </c>
      <c r="J2308" s="32">
        <v>371.42857142857144</v>
      </c>
      <c r="K2308" s="34">
        <f ca="1">IF(ROW()&gt;计算结果!B$18+1,SUM(OFFSET(I2308,0,0,-计算结果!B$18,1))/SUM(OFFSET(J2308,0,0,-计算结果!B$18,1)),SUM(OFFSET(I2308,0,0,-ROW(),1))/SUM(OFFSET(J2308,0,0,-ROW(),1)))</f>
        <v>1.1079496644942894</v>
      </c>
      <c r="L2308" s="35" t="str">
        <f ca="1">(IF(K2308&gt;计算结果!B$19,"卖",IF(K2308&lt;计算结果!B$20,"买",'000300'!L2307)))</f>
        <v>买</v>
      </c>
      <c r="M2308" s="4" t="str">
        <f t="shared" ref="M2308:M2371" ca="1" si="109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10">IFERROR(O2307*(1+N2308),O2307)</f>
        <v>2.3029221115935568</v>
      </c>
      <c r="P2308" s="3">
        <f ca="1">1-O2308/MAX(O$2:O2308)</f>
        <v>0.62899509970734468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2">
        <v>140.91566265060243</v>
      </c>
      <c r="J2309" s="32">
        <v>828.91566265060237</v>
      </c>
      <c r="K2309" s="34">
        <f ca="1">IF(ROW()&gt;计算结果!B$18+1,SUM(OFFSET(I2309,0,0,-计算结果!B$18,1))/SUM(OFFSET(J2309,0,0,-计算结果!B$18,1)),SUM(OFFSET(I2309,0,0,-ROW(),1))/SUM(OFFSET(J2309,0,0,-ROW(),1)))</f>
        <v>1.1089256830062724</v>
      </c>
      <c r="L2309" s="35" t="str">
        <f ca="1">(IF(K2309&gt;计算结果!B$19,"卖",IF(K2309&lt;计算结果!B$20,"买",'000300'!L2308)))</f>
        <v>买</v>
      </c>
      <c r="M2309" s="4" t="str">
        <f t="shared" ca="1" si="109"/>
        <v/>
      </c>
      <c r="N2309" s="3">
        <f ca="1">IF(L2308="买",E2309/E2308-1,0)-IF(M2309=1,计算结果!B$17,0)</f>
        <v>-1.4565667035088659E-2</v>
      </c>
      <c r="O2309" s="2">
        <f t="shared" ca="1" si="110"/>
        <v>2.2693785149083419</v>
      </c>
      <c r="P2309" s="3">
        <f ca="1">1-O2309/MAX(O$2:O2309)</f>
        <v>0.63439903355339378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2">
        <v>516</v>
      </c>
      <c r="J2310" s="32">
        <v>400</v>
      </c>
      <c r="K2310" s="34">
        <f ca="1">IF(ROW()&gt;计算结果!B$18+1,SUM(OFFSET(I2310,0,0,-计算结果!B$18,1))/SUM(OFFSET(J2310,0,0,-计算结果!B$18,1)),SUM(OFFSET(I2310,0,0,-ROW(),1))/SUM(OFFSET(J2310,0,0,-ROW(),1)))</f>
        <v>1.1541859558483964</v>
      </c>
      <c r="L2310" s="35" t="str">
        <f ca="1">(IF(K2310&gt;计算结果!B$19,"卖",IF(K2310&lt;计算结果!B$20,"买",'000300'!L2309)))</f>
        <v>买</v>
      </c>
      <c r="M2310" s="4" t="str">
        <f t="shared" ca="1" si="109"/>
        <v/>
      </c>
      <c r="N2310" s="3">
        <f ca="1">IF(L2309="买",E2310/E2309-1,0)-IF(M2310=1,计算结果!B$17,0)</f>
        <v>-2.7272177259844987E-3</v>
      </c>
      <c r="O2310" s="2">
        <f t="shared" ca="1" si="110"/>
        <v>2.2631894255955154</v>
      </c>
      <c r="P2310" s="3">
        <f ca="1">1-O2310/MAX(O$2:O2310)</f>
        <v>0.63539610698972404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2">
        <v>782.80609418282552</v>
      </c>
      <c r="J2311" s="32">
        <v>169.80609418282552</v>
      </c>
      <c r="K2311" s="34">
        <f ca="1">IF(ROW()&gt;计算结果!B$18+1,SUM(OFFSET(I2311,0,0,-计算结果!B$18,1))/SUM(OFFSET(J2311,0,0,-计算结果!B$18,1)),SUM(OFFSET(I2311,0,0,-ROW(),1))/SUM(OFFSET(J2311,0,0,-ROW(),1)))</f>
        <v>1.1500227661235525</v>
      </c>
      <c r="L2311" s="35" t="str">
        <f ca="1">(IF(K2311&gt;计算结果!B$19,"卖",IF(K2311&lt;计算结果!B$20,"买",'000300'!L2310)))</f>
        <v>买</v>
      </c>
      <c r="M2311" s="4" t="str">
        <f t="shared" ca="1" si="109"/>
        <v/>
      </c>
      <c r="N2311" s="3">
        <f ca="1">IF(L2310="买",E2311/E2310-1,0)-IF(M2311=1,计算结果!B$17,0)</f>
        <v>2.4080080266934978E-3</v>
      </c>
      <c r="O2311" s="2">
        <f t="shared" ca="1" si="110"/>
        <v>2.2686392038982772</v>
      </c>
      <c r="P2311" s="3">
        <f ca="1">1-O2311/MAX(O$2:O2311)</f>
        <v>0.63451813788879152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2">
        <v>859.0248756218906</v>
      </c>
      <c r="J2312" s="32">
        <v>95.024875621890601</v>
      </c>
      <c r="K2312" s="34">
        <f ca="1">IF(ROW()&gt;计算结果!B$18+1,SUM(OFFSET(I2312,0,0,-计算结果!B$18,1))/SUM(OFFSET(J2312,0,0,-计算结果!B$18,1)),SUM(OFFSET(I2312,0,0,-ROW(),1))/SUM(OFFSET(J2312,0,0,-ROW(),1)))</f>
        <v>1.1693400588290412</v>
      </c>
      <c r="L2312" s="35" t="str">
        <f ca="1">(IF(K2312&gt;计算结果!B$19,"卖",IF(K2312&lt;计算结果!B$20,"买",'000300'!L2311)))</f>
        <v>买</v>
      </c>
      <c r="M2312" s="4" t="str">
        <f t="shared" ca="1" si="109"/>
        <v/>
      </c>
      <c r="N2312" s="3">
        <f ca="1">IF(L2311="买",E2312/E2311-1,0)-IF(M2312=1,计算结果!B$17,0)</f>
        <v>1.1056745545877433E-2</v>
      </c>
      <c r="O2312" s="2">
        <f t="shared" ca="1" si="110"/>
        <v>2.2937229703111823</v>
      </c>
      <c r="P2312" s="3">
        <f ca="1">1-O2312/MAX(O$2:O2312)</f>
        <v>0.6304770979377945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2">
        <v>509.99999999999949</v>
      </c>
      <c r="J2313" s="32">
        <v>499.99999999999949</v>
      </c>
      <c r="K2313" s="34">
        <f ca="1">IF(ROW()&gt;计算结果!B$18+1,SUM(OFFSET(I2313,0,0,-计算结果!B$18,1))/SUM(OFFSET(J2313,0,0,-计算结果!B$18,1)),SUM(OFFSET(I2313,0,0,-ROW(),1))/SUM(OFFSET(J2313,0,0,-ROW(),1)))</f>
        <v>1.1508353670758626</v>
      </c>
      <c r="L2313" s="35" t="str">
        <f ca="1">(IF(K2313&gt;计算结果!B$19,"卖",IF(K2313&lt;计算结果!B$20,"买",'000300'!L2312)))</f>
        <v>买</v>
      </c>
      <c r="M2313" s="4" t="str">
        <f t="shared" ca="1" si="109"/>
        <v/>
      </c>
      <c r="N2313" s="3">
        <f ca="1">IF(L2312="买",E2313/E2312-1,0)-IF(M2313=1,计算结果!B$17,0)</f>
        <v>1.4826684348177022E-3</v>
      </c>
      <c r="O2313" s="2">
        <f t="shared" ca="1" si="110"/>
        <v>2.297123800957479</v>
      </c>
      <c r="P2313" s="3">
        <f ca="1">1-O2313/MAX(O$2:O2313)</f>
        <v>0.6299292179949646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2">
        <v>355.68421052631578</v>
      </c>
      <c r="J2314" s="32">
        <v>573.68421052631584</v>
      </c>
      <c r="K2314" s="34">
        <f ca="1">IF(ROW()&gt;计算结果!B$18+1,SUM(OFFSET(I2314,0,0,-计算结果!B$18,1))/SUM(OFFSET(J2314,0,0,-计算结果!B$18,1)),SUM(OFFSET(I2314,0,0,-ROW(),1))/SUM(OFFSET(J2314,0,0,-ROW(),1)))</f>
        <v>1.1307198182854661</v>
      </c>
      <c r="L2314" s="35" t="str">
        <f ca="1">(IF(K2314&gt;计算结果!B$19,"卖",IF(K2314&lt;计算结果!B$20,"买",'000300'!L2313)))</f>
        <v>买</v>
      </c>
      <c r="M2314" s="4" t="str">
        <f t="shared" ca="1" si="109"/>
        <v/>
      </c>
      <c r="N2314" s="3">
        <f ca="1">IF(L2313="买",E2314/E2313-1,0)-IF(M2314=1,计算结果!B$17,0)</f>
        <v>-1.8896725487131949E-3</v>
      </c>
      <c r="O2314" s="2">
        <f t="shared" ca="1" si="110"/>
        <v>2.2927829891698139</v>
      </c>
      <c r="P2314" s="3">
        <f ca="1">1-O2314/MAX(O$2:O2314)</f>
        <v>0.63062853059280033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2">
        <v>311.29411764705878</v>
      </c>
      <c r="J2315" s="32">
        <v>635.29411764705878</v>
      </c>
      <c r="K2315" s="34">
        <f ca="1">IF(ROW()&gt;计算结果!B$18+1,SUM(OFFSET(I2315,0,0,-计算结果!B$18,1))/SUM(OFFSET(J2315,0,0,-计算结果!B$18,1)),SUM(OFFSET(I2315,0,0,-ROW(),1))/SUM(OFFSET(J2315,0,0,-ROW(),1)))</f>
        <v>1.1494519931426905</v>
      </c>
      <c r="L2315" s="35" t="str">
        <f ca="1">(IF(K2315&gt;计算结果!B$19,"卖",IF(K2315&lt;计算结果!B$20,"买",'000300'!L2314)))</f>
        <v>买</v>
      </c>
      <c r="M2315" s="4" t="str">
        <f t="shared" ca="1" si="109"/>
        <v/>
      </c>
      <c r="N2315" s="3">
        <f ca="1">IF(L2314="买",E2315/E2314-1,0)-IF(M2315=1,计算结果!B$17,0)</f>
        <v>-6.3568983863611095E-3</v>
      </c>
      <c r="O2315" s="2">
        <f t="shared" ca="1" si="110"/>
        <v>2.2782080006856842</v>
      </c>
      <c r="P2315" s="3">
        <f ca="1">1-O2315/MAX(O$2:O2315)</f>
        <v>0.63297658749064278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2">
        <v>571.79365079365084</v>
      </c>
      <c r="J2316" s="32">
        <v>350.79365079365084</v>
      </c>
      <c r="K2316" s="34">
        <f ca="1">IF(ROW()&gt;计算结果!B$18+1,SUM(OFFSET(I2316,0,0,-计算结果!B$18,1))/SUM(OFFSET(J2316,0,0,-计算结果!B$18,1)),SUM(OFFSET(I2316,0,0,-ROW(),1))/SUM(OFFSET(J2316,0,0,-ROW(),1)))</f>
        <v>1.1500589822964293</v>
      </c>
      <c r="L2316" s="35" t="str">
        <f ca="1">(IF(K2316&gt;计算结果!B$19,"卖",IF(K2316&lt;计算结果!B$20,"买",'000300'!L2315)))</f>
        <v>买</v>
      </c>
      <c r="M2316" s="4" t="str">
        <f t="shared" ca="1" si="109"/>
        <v/>
      </c>
      <c r="N2316" s="3">
        <f ca="1">IF(L2315="买",E2316/E2315-1,0)-IF(M2316=1,计算结果!B$17,0)</f>
        <v>3.2775941439080469E-3</v>
      </c>
      <c r="O2316" s="2">
        <f t="shared" ca="1" si="110"/>
        <v>2.2856750418873362</v>
      </c>
      <c r="P2316" s="3">
        <f ca="1">1-O2316/MAX(O$2:O2316)</f>
        <v>0.631773633703125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2">
        <v>329.63636363636374</v>
      </c>
      <c r="J2317" s="32">
        <v>588.63636363636374</v>
      </c>
      <c r="K2317" s="34">
        <f ca="1">IF(ROW()&gt;计算结果!B$18+1,SUM(OFFSET(I2317,0,0,-计算结果!B$18,1))/SUM(OFFSET(J2317,0,0,-计算结果!B$18,1)),SUM(OFFSET(I2317,0,0,-ROW(),1))/SUM(OFFSET(J2317,0,0,-ROW(),1)))</f>
        <v>1.1540595188602936</v>
      </c>
      <c r="L2317" s="35" t="str">
        <f ca="1">(IF(K2317&gt;计算结果!B$19,"卖",IF(K2317&lt;计算结果!B$20,"买",'000300'!L2316)))</f>
        <v>买</v>
      </c>
      <c r="M2317" s="4" t="str">
        <f t="shared" ca="1" si="109"/>
        <v/>
      </c>
      <c r="N2317" s="3">
        <f ca="1">IF(L2316="买",E2317/E2316-1,0)-IF(M2317=1,计算结果!B$17,0)</f>
        <v>9.9808699991688066E-4</v>
      </c>
      <c r="O2317" s="2">
        <f t="shared" ca="1" si="110"/>
        <v>2.2879563444326783</v>
      </c>
      <c r="P2317" s="3">
        <f ca="1">1-O2317/MAX(O$2:O2317)</f>
        <v>0.63140611175389738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2">
        <v>826.07407407407402</v>
      </c>
      <c r="J2318" s="32">
        <v>129.07407407407402</v>
      </c>
      <c r="K2318" s="34">
        <f ca="1">IF(ROW()&gt;计算结果!B$18+1,SUM(OFFSET(I2318,0,0,-计算结果!B$18,1))/SUM(OFFSET(J2318,0,0,-计算结果!B$18,1)),SUM(OFFSET(I2318,0,0,-ROW(),1))/SUM(OFFSET(J2318,0,0,-ROW(),1)))</f>
        <v>1.1439831983066948</v>
      </c>
      <c r="L2318" s="35" t="str">
        <f ca="1">(IF(K2318&gt;计算结果!B$19,"卖",IF(K2318&lt;计算结果!B$20,"买",'000300'!L2317)))</f>
        <v>买</v>
      </c>
      <c r="M2318" s="4" t="str">
        <f t="shared" ca="1" si="109"/>
        <v/>
      </c>
      <c r="N2318" s="3">
        <f ca="1">IF(L2317="买",E2318/E2317-1,0)-IF(M2318=1,计算结果!B$17,0)</f>
        <v>1.2186677745464447E-2</v>
      </c>
      <c r="O2318" s="2">
        <f t="shared" ca="1" si="110"/>
        <v>2.3158389310979701</v>
      </c>
      <c r="P2318" s="3">
        <f ca="1">1-O2318/MAX(O$2:O2318)</f>
        <v>0.62691417681889439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2">
        <v>375.60606060606068</v>
      </c>
      <c r="J2319" s="32">
        <v>560.60606060606074</v>
      </c>
      <c r="K2319" s="34">
        <f ca="1">IF(ROW()&gt;计算结果!B$18+1,SUM(OFFSET(I2319,0,0,-计算结果!B$18,1))/SUM(OFFSET(J2319,0,0,-计算结果!B$18,1)),SUM(OFFSET(I2319,0,0,-ROW(),1))/SUM(OFFSET(J2319,0,0,-ROW(),1)))</f>
        <v>1.1468763024656956</v>
      </c>
      <c r="L2319" s="35" t="str">
        <f ca="1">(IF(K2319&gt;计算结果!B$19,"卖",IF(K2319&lt;计算结果!B$20,"买",'000300'!L2318)))</f>
        <v>买</v>
      </c>
      <c r="M2319" s="4" t="str">
        <f t="shared" ca="1" si="109"/>
        <v/>
      </c>
      <c r="N2319" s="3">
        <f ca="1">IF(L2318="买",E2319/E2318-1,0)-IF(M2319=1,计算结果!B$17,0)</f>
        <v>2.3395813380764352E-3</v>
      </c>
      <c r="O2319" s="2">
        <f t="shared" ca="1" si="110"/>
        <v>2.3212570246431579</v>
      </c>
      <c r="P2319" s="3">
        <f ca="1">1-O2319/MAX(O$2:O2319)</f>
        <v>0.626041312189479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2">
        <v>611.42465753424653</v>
      </c>
      <c r="J2320" s="32">
        <v>353.42465753424653</v>
      </c>
      <c r="K2320" s="34">
        <f ca="1">IF(ROW()&gt;计算结果!B$18+1,SUM(OFFSET(I2320,0,0,-计算结果!B$18,1))/SUM(OFFSET(J2320,0,0,-计算结果!B$18,1)),SUM(OFFSET(I2320,0,0,-ROW(),1))/SUM(OFFSET(J2320,0,0,-ROW(),1)))</f>
        <v>1.1678780775348718</v>
      </c>
      <c r="L2320" s="35" t="str">
        <f ca="1">(IF(K2320&gt;计算结果!B$19,"卖",IF(K2320&lt;计算结果!B$20,"买",'000300'!L2319)))</f>
        <v>买</v>
      </c>
      <c r="M2320" s="4" t="str">
        <f t="shared" ca="1" si="109"/>
        <v/>
      </c>
      <c r="N2320" s="3">
        <f ca="1">IF(L2319="买",E2320/E2319-1,0)-IF(M2320=1,计算结果!B$17,0)</f>
        <v>1.7826674492567696E-2</v>
      </c>
      <c r="O2320" s="2">
        <f t="shared" ca="1" si="110"/>
        <v>2.3626373180350577</v>
      </c>
      <c r="P2320" s="3">
        <f ca="1">1-O2320/MAX(O$2:O2320)</f>
        <v>0.61937487238821309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2">
        <v>804.17647058823525</v>
      </c>
      <c r="J2321" s="32">
        <v>153.17647058823525</v>
      </c>
      <c r="K2321" s="34">
        <f ca="1">IF(ROW()&gt;计算结果!B$18+1,SUM(OFFSET(I2321,0,0,-计算结果!B$18,1))/SUM(OFFSET(J2321,0,0,-计算结果!B$18,1)),SUM(OFFSET(I2321,0,0,-ROW(),1))/SUM(OFFSET(J2321,0,0,-ROW(),1)))</f>
        <v>1.2414363410669251</v>
      </c>
      <c r="L2321" s="35" t="str">
        <f ca="1">(IF(K2321&gt;计算结果!B$19,"卖",IF(K2321&lt;计算结果!B$20,"买",'000300'!L2320)))</f>
        <v>买</v>
      </c>
      <c r="M2321" s="4" t="str">
        <f t="shared" ca="1" si="109"/>
        <v/>
      </c>
      <c r="N2321" s="3">
        <f ca="1">IF(L2320="买",E2321/E2320-1,0)-IF(M2321=1,计算结果!B$17,0)</f>
        <v>1.0478272336734928E-2</v>
      </c>
      <c r="O2321" s="2">
        <f t="shared" ca="1" si="110"/>
        <v>2.3873936752863623</v>
      </c>
      <c r="P2321" s="3">
        <f ca="1">1-O2321/MAX(O$2:O2321)</f>
        <v>0.61538657864289226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2">
        <v>923.98939929328628</v>
      </c>
      <c r="J2322" s="32">
        <v>60.989399293286283</v>
      </c>
      <c r="K2322" s="34">
        <f ca="1">IF(ROW()&gt;计算结果!B$18+1,SUM(OFFSET(I2322,0,0,-计算结果!B$18,1))/SUM(OFFSET(J2322,0,0,-计算结果!B$18,1)),SUM(OFFSET(I2322,0,0,-ROW(),1))/SUM(OFFSET(J2322,0,0,-ROW(),1)))</f>
        <v>1.2843031994776775</v>
      </c>
      <c r="L2322" s="35" t="str">
        <f ca="1">(IF(K2322&gt;计算结果!B$19,"卖",IF(K2322&lt;计算结果!B$20,"买",'000300'!L2321)))</f>
        <v>买</v>
      </c>
      <c r="M2322" s="4" t="str">
        <f t="shared" ca="1" si="109"/>
        <v/>
      </c>
      <c r="N2322" s="3">
        <f ca="1">IF(L2321="买",E2322/E2321-1,0)-IF(M2322=1,计算结果!B$17,0)</f>
        <v>2.8069632152889934E-2</v>
      </c>
      <c r="O2322" s="2">
        <f t="shared" ca="1" si="110"/>
        <v>2.4544069375557864</v>
      </c>
      <c r="P2322" s="3">
        <f ca="1">1-O2322/MAX(O$2:O2322)</f>
        <v>0.60459062138433384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2">
        <v>630.61904761904771</v>
      </c>
      <c r="J2323" s="32">
        <v>307.61904761904771</v>
      </c>
      <c r="K2323" s="34">
        <f ca="1">IF(ROW()&gt;计算结果!B$18+1,SUM(OFFSET(I2323,0,0,-计算结果!B$18,1))/SUM(OFFSET(J2323,0,0,-计算结果!B$18,1)),SUM(OFFSET(I2323,0,0,-ROW(),1))/SUM(OFFSET(J2323,0,0,-ROW(),1)))</f>
        <v>1.3302243177665483</v>
      </c>
      <c r="L2323" s="35" t="str">
        <f ca="1">(IF(K2323&gt;计算结果!B$19,"卖",IF(K2323&lt;计算结果!B$20,"买",'000300'!L2322)))</f>
        <v>买</v>
      </c>
      <c r="M2323" s="4" t="str">
        <f t="shared" ca="1" si="109"/>
        <v/>
      </c>
      <c r="N2323" s="3">
        <f ca="1">IF(L2322="买",E2323/E2322-1,0)-IF(M2323=1,计算结果!B$17,0)</f>
        <v>3.2144240285725267E-3</v>
      </c>
      <c r="O2323" s="2">
        <f t="shared" ca="1" si="110"/>
        <v>2.4622964421917608</v>
      </c>
      <c r="P2323" s="3">
        <f ca="1">1-O2323/MAX(O$2:O2323)</f>
        <v>0.60331960797658879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2">
        <v>434.77777777777794</v>
      </c>
      <c r="J2324" s="32">
        <v>477.77777777777794</v>
      </c>
      <c r="K2324" s="34">
        <f ca="1">IF(ROW()&gt;计算结果!B$18+1,SUM(OFFSET(I2324,0,0,-计算结果!B$18,1))/SUM(OFFSET(J2324,0,0,-计算结果!B$18,1)),SUM(OFFSET(I2324,0,0,-ROW(),1))/SUM(OFFSET(J2324,0,0,-ROW(),1)))</f>
        <v>1.32080301485285</v>
      </c>
      <c r="L2324" s="35" t="str">
        <f ca="1">(IF(K2324&gt;计算结果!B$19,"卖",IF(K2324&lt;计算结果!B$20,"买",'000300'!L2323)))</f>
        <v>买</v>
      </c>
      <c r="M2324" s="4" t="str">
        <f t="shared" ca="1" si="109"/>
        <v/>
      </c>
      <c r="N2324" s="3">
        <f ca="1">IF(L2323="买",E2324/E2323-1,0)-IF(M2324=1,计算结果!B$17,0)</f>
        <v>-4.014806744532029E-3</v>
      </c>
      <c r="O2324" s="2">
        <f t="shared" ca="1" si="110"/>
        <v>2.452410797828612</v>
      </c>
      <c r="P2324" s="3">
        <f ca="1">1-O2324/MAX(O$2:O2324)</f>
        <v>0.6049122030899079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2">
        <v>772.84615384615381</v>
      </c>
      <c r="J2325" s="32">
        <v>181.84615384615381</v>
      </c>
      <c r="K2325" s="34">
        <f ca="1">IF(ROW()&gt;计算结果!B$18+1,SUM(OFFSET(I2325,0,0,-计算结果!B$18,1))/SUM(OFFSET(J2325,0,0,-计算结果!B$18,1)),SUM(OFFSET(I2325,0,0,-ROW(),1))/SUM(OFFSET(J2325,0,0,-ROW(),1)))</f>
        <v>1.3156230119650865</v>
      </c>
      <c r="L2325" s="35" t="str">
        <f ca="1">(IF(K2325&gt;计算结果!B$19,"卖",IF(K2325&lt;计算结果!B$20,"买",'000300'!L2324)))</f>
        <v>买</v>
      </c>
      <c r="M2325" s="4" t="str">
        <f t="shared" ca="1" si="109"/>
        <v/>
      </c>
      <c r="N2325" s="3">
        <f ca="1">IF(L2324="买",E2325/E2324-1,0)-IF(M2325=1,计算结果!B$17,0)</f>
        <v>1.2161876994500442E-2</v>
      </c>
      <c r="O2325" s="2">
        <f t="shared" ca="1" si="110"/>
        <v>2.4822367162917884</v>
      </c>
      <c r="P2325" s="3">
        <f ca="1">1-O2325/MAX(O$2:O2325)</f>
        <v>0.60010719390185918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2">
        <v>200.97297297297297</v>
      </c>
      <c r="J2326" s="32">
        <v>772.97297297297291</v>
      </c>
      <c r="K2326" s="34">
        <f ca="1">IF(ROW()&gt;计算结果!B$18+1,SUM(OFFSET(I2326,0,0,-计算结果!B$18,1))/SUM(OFFSET(J2326,0,0,-计算结果!B$18,1)),SUM(OFFSET(I2326,0,0,-ROW(),1))/SUM(OFFSET(J2326,0,0,-ROW(),1)))</f>
        <v>1.2986544066114216</v>
      </c>
      <c r="L2326" s="35" t="str">
        <f ca="1">(IF(K2326&gt;计算结果!B$19,"卖",IF(K2326&lt;计算结果!B$20,"买",'000300'!L2325)))</f>
        <v>买</v>
      </c>
      <c r="M2326" s="4" t="str">
        <f t="shared" ca="1" si="109"/>
        <v/>
      </c>
      <c r="N2326" s="3">
        <f ca="1">IF(L2325="买",E2326/E2325-1,0)-IF(M2326=1,计算结果!B$17,0)</f>
        <v>-8.8713966599297533E-3</v>
      </c>
      <c r="O2326" s="2">
        <f t="shared" ca="1" si="110"/>
        <v>2.4602158097777225</v>
      </c>
      <c r="P2326" s="3">
        <f ca="1">1-O2326/MAX(O$2:O2326)</f>
        <v>0.60365480160620821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2">
        <v>947.0058479532164</v>
      </c>
      <c r="J2327" s="32">
        <v>44.005847953216403</v>
      </c>
      <c r="K2327" s="34">
        <f ca="1">IF(ROW()&gt;计算结果!B$18+1,SUM(OFFSET(I2327,0,0,-计算结果!B$18,1))/SUM(OFFSET(J2327,0,0,-计算结果!B$18,1)),SUM(OFFSET(I2327,0,0,-ROW(),1))/SUM(OFFSET(J2327,0,0,-ROW(),1)))</f>
        <v>1.3153442473594377</v>
      </c>
      <c r="L2327" s="35" t="str">
        <f ca="1">(IF(K2327&gt;计算结果!B$19,"卖",IF(K2327&lt;计算结果!B$20,"买",'000300'!L2326)))</f>
        <v>买</v>
      </c>
      <c r="M2327" s="4" t="str">
        <f t="shared" ca="1" si="109"/>
        <v/>
      </c>
      <c r="N2327" s="3">
        <f ca="1">IF(L2326="买",E2327/E2326-1,0)-IF(M2327=1,计算结果!B$17,0)</f>
        <v>1.9842019404138211E-2</v>
      </c>
      <c r="O2327" s="2">
        <f t="shared" ca="1" si="110"/>
        <v>2.5090314596136998</v>
      </c>
      <c r="P2327" s="3">
        <f ca="1">1-O2327/MAX(O$2:O2327)</f>
        <v>0.59579051248894155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2">
        <v>540.95238095238096</v>
      </c>
      <c r="J2328" s="32">
        <v>380.95238095238096</v>
      </c>
      <c r="K2328" s="34">
        <f ca="1">IF(ROW()&gt;计算结果!B$18+1,SUM(OFFSET(I2328,0,0,-计算结果!B$18,1))/SUM(OFFSET(J2328,0,0,-计算结果!B$18,1)),SUM(OFFSET(I2328,0,0,-ROW(),1))/SUM(OFFSET(J2328,0,0,-ROW(),1)))</f>
        <v>1.2922274154984683</v>
      </c>
      <c r="L2328" s="35" t="str">
        <f ca="1">(IF(K2328&gt;计算结果!B$19,"卖",IF(K2328&lt;计算结果!B$20,"买",'000300'!L2327)))</f>
        <v>买</v>
      </c>
      <c r="M2328" s="4" t="str">
        <f t="shared" ca="1" si="109"/>
        <v/>
      </c>
      <c r="N2328" s="3">
        <f ca="1">IF(L2327="买",E2328/E2327-1,0)-IF(M2328=1,计算结果!B$17,0)</f>
        <v>-2.6393110009176324E-3</v>
      </c>
      <c r="O2328" s="2">
        <f t="shared" ca="1" si="110"/>
        <v>2.502409345280693</v>
      </c>
      <c r="P2328" s="3">
        <f ca="1">1-O2328/MAX(O$2:O2328)</f>
        <v>0.59685734703600479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2">
        <v>489.14285714285671</v>
      </c>
      <c r="J2329" s="32">
        <v>457.14285714285671</v>
      </c>
      <c r="K2329" s="34">
        <f ca="1">IF(ROW()&gt;计算结果!B$18+1,SUM(OFFSET(I2329,0,0,-计算结果!B$18,1))/SUM(OFFSET(J2329,0,0,-计算结果!B$18,1)),SUM(OFFSET(I2329,0,0,-ROW(),1))/SUM(OFFSET(J2329,0,0,-ROW(),1)))</f>
        <v>1.3176486492371777</v>
      </c>
      <c r="L2329" s="35" t="str">
        <f ca="1">(IF(K2329&gt;计算结果!B$19,"卖",IF(K2329&lt;计算结果!B$20,"买",'000300'!L2328)))</f>
        <v>买</v>
      </c>
      <c r="M2329" s="4" t="str">
        <f t="shared" ca="1" si="109"/>
        <v/>
      </c>
      <c r="N2329" s="3">
        <f ca="1">IF(L2328="买",E2329/E2328-1,0)-IF(M2329=1,计算结果!B$17,0)</f>
        <v>-2.587207461962171E-3</v>
      </c>
      <c r="O2329" s="2">
        <f t="shared" ca="1" si="110"/>
        <v>2.4959350931496989</v>
      </c>
      <c r="P2329" s="3">
        <f ca="1">1-O2329/MAX(O$2:O2329)</f>
        <v>0.5979003607159884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2">
        <v>184.2987012987013</v>
      </c>
      <c r="J2330" s="32">
        <v>801.2987012987013</v>
      </c>
      <c r="K2330" s="34">
        <f ca="1">IF(ROW()&gt;计算结果!B$18+1,SUM(OFFSET(I2330,0,0,-计算结果!B$18,1))/SUM(OFFSET(J2330,0,0,-计算结果!B$18,1)),SUM(OFFSET(I2330,0,0,-ROW(),1))/SUM(OFFSET(J2330,0,0,-ROW(),1)))</f>
        <v>1.2479799920307852</v>
      </c>
      <c r="L2330" s="35" t="str">
        <f ca="1">(IF(K2330&gt;计算结果!B$19,"卖",IF(K2330&lt;计算结果!B$20,"买",'000300'!L2329)))</f>
        <v>买</v>
      </c>
      <c r="M2330" s="4" t="str">
        <f t="shared" ca="1" si="109"/>
        <v/>
      </c>
      <c r="N2330" s="3">
        <f ca="1">IF(L2329="买",E2330/E2329-1,0)-IF(M2330=1,计算结果!B$17,0)</f>
        <v>-1.5131896310965454E-2</v>
      </c>
      <c r="O2330" s="2">
        <f t="shared" ca="1" si="110"/>
        <v>2.4581668621212578</v>
      </c>
      <c r="P2330" s="3">
        <f ca="1">1-O2330/MAX(O$2:O2330)</f>
        <v>0.60398489076431061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2">
        <v>637.52173913043487</v>
      </c>
      <c r="J2331" s="32">
        <v>296.52173913043487</v>
      </c>
      <c r="K2331" s="34">
        <f ca="1">IF(ROW()&gt;计算结果!B$18+1,SUM(OFFSET(I2331,0,0,-计算结果!B$18,1))/SUM(OFFSET(J2331,0,0,-计算结果!B$18,1)),SUM(OFFSET(I2331,0,0,-ROW(),1))/SUM(OFFSET(J2331,0,0,-ROW(),1)))</f>
        <v>1.29907008203531</v>
      </c>
      <c r="L2331" s="35" t="str">
        <f ca="1">(IF(K2331&gt;计算结果!B$19,"卖",IF(K2331&lt;计算结果!B$20,"买",'000300'!L2330)))</f>
        <v>买</v>
      </c>
      <c r="M2331" s="4" t="str">
        <f t="shared" ca="1" si="109"/>
        <v/>
      </c>
      <c r="N2331" s="3">
        <f ca="1">IF(L2330="买",E2331/E2330-1,0)-IF(M2331=1,计算结果!B$17,0)</f>
        <v>1.576826239763518E-3</v>
      </c>
      <c r="O2331" s="2">
        <f t="shared" ca="1" si="110"/>
        <v>2.4620429641311676</v>
      </c>
      <c r="P2331" s="3">
        <f ca="1">1-O2331/MAX(O$2:O2331)</f>
        <v>0.60336044374872499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2">
        <v>922.01552393272959</v>
      </c>
      <c r="J2332" s="32">
        <v>56.015523932729593</v>
      </c>
      <c r="K2332" s="34">
        <f ca="1">IF(ROW()&gt;计算结果!B$18+1,SUM(OFFSET(I2332,0,0,-计算结果!B$18,1))/SUM(OFFSET(J2332,0,0,-计算结果!B$18,1)),SUM(OFFSET(I2332,0,0,-ROW(),1))/SUM(OFFSET(J2332,0,0,-ROW(),1)))</f>
        <v>1.346019498700842</v>
      </c>
      <c r="L2332" s="35" t="str">
        <f ca="1">(IF(K2332&gt;计算结果!B$19,"卖",IF(K2332&lt;计算结果!B$20,"买",'000300'!L2331)))</f>
        <v>买</v>
      </c>
      <c r="M2332" s="4" t="str">
        <f t="shared" ca="1" si="109"/>
        <v/>
      </c>
      <c r="N2332" s="3">
        <f ca="1">IF(L2331="买",E2332/E2331-1,0)-IF(M2332=1,计算结果!B$17,0)</f>
        <v>1.467957599962233E-2</v>
      </c>
      <c r="O2332" s="2">
        <f t="shared" ca="1" si="110"/>
        <v>2.4981847109374664</v>
      </c>
      <c r="P2332" s="3">
        <f ca="1">1-O2332/MAX(O$2:O2332)</f>
        <v>0.59753794323827802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2">
        <v>472.9999999999996</v>
      </c>
      <c r="J2333" s="32">
        <v>429.9999999999996</v>
      </c>
      <c r="K2333" s="34">
        <f ca="1">IF(ROW()&gt;计算结果!B$18+1,SUM(OFFSET(I2333,0,0,-计算结果!B$18,1))/SUM(OFFSET(J2333,0,0,-计算结果!B$18,1)),SUM(OFFSET(I2333,0,0,-ROW(),1))/SUM(OFFSET(J2333,0,0,-ROW(),1)))</f>
        <v>1.361777529657072</v>
      </c>
      <c r="L2333" s="35" t="str">
        <f ca="1">(IF(K2333&gt;计算结果!B$19,"卖",IF(K2333&lt;计算结果!B$20,"买",'000300'!L2332)))</f>
        <v>买</v>
      </c>
      <c r="M2333" s="4" t="str">
        <f t="shared" ca="1" si="109"/>
        <v/>
      </c>
      <c r="N2333" s="3">
        <f ca="1">IF(L2332="买",E2333/E2332-1,0)-IF(M2333=1,计算结果!B$17,0)</f>
        <v>-3.5089944405689577E-3</v>
      </c>
      <c r="O2333" s="2">
        <f t="shared" ca="1" si="110"/>
        <v>2.4894185946752723</v>
      </c>
      <c r="P2333" s="3">
        <f ca="1">1-O2333/MAX(O$2:O2333)</f>
        <v>0.59895018035799485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2">
        <v>440</v>
      </c>
      <c r="J2334" s="32">
        <v>500</v>
      </c>
      <c r="K2334" s="34">
        <f ca="1">IF(ROW()&gt;计算结果!B$18+1,SUM(OFFSET(I2334,0,0,-计算结果!B$18,1))/SUM(OFFSET(J2334,0,0,-计算结果!B$18,1)),SUM(OFFSET(I2334,0,0,-ROW(),1))/SUM(OFFSET(J2334,0,0,-ROW(),1)))</f>
        <v>1.3917372570297848</v>
      </c>
      <c r="L2334" s="35" t="str">
        <f ca="1">(IF(K2334&gt;计算结果!B$19,"卖",IF(K2334&lt;计算结果!B$20,"买",'000300'!L2333)))</f>
        <v>买</v>
      </c>
      <c r="M2334" s="4" t="str">
        <f t="shared" ca="1" si="109"/>
        <v/>
      </c>
      <c r="N2334" s="3">
        <f ca="1">IF(L2333="买",E2334/E2333-1,0)-IF(M2334=1,计算结果!B$17,0)</f>
        <v>7.8487940434013304E-4</v>
      </c>
      <c r="O2334" s="2">
        <f t="shared" ca="1" si="110"/>
        <v>2.4913724880590142</v>
      </c>
      <c r="P2334" s="3">
        <f ca="1">1-O2334/MAX(O$2:O2334)</f>
        <v>0.59863540461444353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2">
        <v>239.37313432835822</v>
      </c>
      <c r="J2335" s="32">
        <v>725.37313432835822</v>
      </c>
      <c r="K2335" s="34">
        <f ca="1">IF(ROW()&gt;计算结果!B$18+1,SUM(OFFSET(I2335,0,0,-计算结果!B$18,1))/SUM(OFFSET(J2335,0,0,-计算结果!B$18,1)),SUM(OFFSET(I2335,0,0,-ROW(),1))/SUM(OFFSET(J2335,0,0,-ROW(),1)))</f>
        <v>1.3203725940939186</v>
      </c>
      <c r="L2335" s="35" t="str">
        <f ca="1">(IF(K2335&gt;计算结果!B$19,"卖",IF(K2335&lt;计算结果!B$20,"买",'000300'!L2334)))</f>
        <v>买</v>
      </c>
      <c r="M2335" s="4" t="str">
        <f t="shared" ca="1" si="109"/>
        <v/>
      </c>
      <c r="N2335" s="3">
        <f ca="1">IF(L2334="买",E2335/E2334-1,0)-IF(M2335=1,计算结果!B$17,0)</f>
        <v>-9.7291110263258984E-3</v>
      </c>
      <c r="O2335" s="2">
        <f t="shared" ca="1" si="110"/>
        <v>2.4671336485147544</v>
      </c>
      <c r="P2335" s="3">
        <f ca="1">1-O2335/MAX(O$2:O2335)</f>
        <v>0.60254032532498591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2">
        <v>839.90733590733578</v>
      </c>
      <c r="J2336" s="32">
        <v>135.90733590733578</v>
      </c>
      <c r="K2336" s="34">
        <f ca="1">IF(ROW()&gt;计算结果!B$18+1,SUM(OFFSET(I2336,0,0,-计算结果!B$18,1))/SUM(OFFSET(J2336,0,0,-计算结果!B$18,1)),SUM(OFFSET(I2336,0,0,-ROW(),1))/SUM(OFFSET(J2336,0,0,-ROW(),1)))</f>
        <v>1.3845983780550088</v>
      </c>
      <c r="L2336" s="35" t="str">
        <f ca="1">(IF(K2336&gt;计算结果!B$19,"卖",IF(K2336&lt;计算结果!B$20,"买",'000300'!L2335)))</f>
        <v>买</v>
      </c>
      <c r="M2336" s="4" t="str">
        <f t="shared" ca="1" si="109"/>
        <v/>
      </c>
      <c r="N2336" s="3">
        <f ca="1">IF(L2335="买",E2336/E2335-1,0)-IF(M2336=1,计算结果!B$17,0)</f>
        <v>1.0565294633875011E-2</v>
      </c>
      <c r="O2336" s="2">
        <f t="shared" ca="1" si="110"/>
        <v>2.4931996424124598</v>
      </c>
      <c r="P2336" s="3">
        <f ca="1">1-O2336/MAX(O$2:O2336)</f>
        <v>0.59834104675696032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2">
        <v>845.04180064308684</v>
      </c>
      <c r="J2337" s="32">
        <v>117.04180064308684</v>
      </c>
      <c r="K2337" s="34">
        <f ca="1">IF(ROW()&gt;计算结果!B$18+1,SUM(OFFSET(I2337,0,0,-计算结果!B$18,1))/SUM(OFFSET(J2337,0,0,-计算结果!B$18,1)),SUM(OFFSET(I2337,0,0,-ROW(),1))/SUM(OFFSET(J2337,0,0,-ROW(),1)))</f>
        <v>1.4488495208086896</v>
      </c>
      <c r="L2337" s="35" t="str">
        <f ca="1">(IF(K2337&gt;计算结果!B$19,"卖",IF(K2337&lt;计算结果!B$20,"买",'000300'!L2336)))</f>
        <v>买</v>
      </c>
      <c r="M2337" s="4" t="str">
        <f t="shared" ca="1" si="109"/>
        <v/>
      </c>
      <c r="N2337" s="3">
        <f ca="1">IF(L2336="买",E2337/E2336-1,0)-IF(M2337=1,计算结果!B$17,0)</f>
        <v>5.9009671147107756E-3</v>
      </c>
      <c r="O2337" s="2">
        <f t="shared" ca="1" si="110"/>
        <v>2.5079119315127443</v>
      </c>
      <c r="P2337" s="3">
        <f ca="1">1-O2337/MAX(O$2:O2337)</f>
        <v>0.59597087048254405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2">
        <v>512.99999999999966</v>
      </c>
      <c r="J2338" s="32">
        <v>474.99999999999966</v>
      </c>
      <c r="K2338" s="34">
        <f ca="1">IF(ROW()&gt;计算结果!B$18+1,SUM(OFFSET(I2338,0,0,-计算结果!B$18,1))/SUM(OFFSET(J2338,0,0,-计算结果!B$18,1)),SUM(OFFSET(I2338,0,0,-ROW(),1))/SUM(OFFSET(J2338,0,0,-ROW(),1)))</f>
        <v>1.4044456497743121</v>
      </c>
      <c r="L2338" s="35" t="str">
        <f ca="1">(IF(K2338&gt;计算结果!B$19,"卖",IF(K2338&lt;计算结果!B$20,"买",'000300'!L2337)))</f>
        <v>买</v>
      </c>
      <c r="M2338" s="4" t="str">
        <f t="shared" ca="1" si="109"/>
        <v/>
      </c>
      <c r="N2338" s="3">
        <f ca="1">IF(L2337="买",E2338/E2337-1,0)-IF(M2338=1,计算结果!B$17,0)</f>
        <v>8.843743683040195E-5</v>
      </c>
      <c r="O2338" s="2">
        <f t="shared" ca="1" si="110"/>
        <v>2.5081337248157638</v>
      </c>
      <c r="P2338" s="3">
        <f ca="1">1-O2338/MAX(O$2:O2338)</f>
        <v>0.59593513918192464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2">
        <v>424.00000000000017</v>
      </c>
      <c r="J2339" s="32">
        <v>530.00000000000023</v>
      </c>
      <c r="K2339" s="34">
        <f ca="1">IF(ROW()&gt;计算结果!B$18+1,SUM(OFFSET(I2339,0,0,-计算结果!B$18,1))/SUM(OFFSET(J2339,0,0,-计算结果!B$18,1)),SUM(OFFSET(I2339,0,0,-ROW(),1))/SUM(OFFSET(J2339,0,0,-ROW(),1)))</f>
        <v>1.3902453379443267</v>
      </c>
      <c r="L2339" s="35" t="str">
        <f ca="1">(IF(K2339&gt;计算结果!B$19,"卖",IF(K2339&lt;计算结果!B$20,"买",'000300'!L2338)))</f>
        <v>买</v>
      </c>
      <c r="M2339" s="4" t="str">
        <f t="shared" ca="1" si="109"/>
        <v/>
      </c>
      <c r="N2339" s="3">
        <f ca="1">IF(L2338="买",E2339/E2338-1,0)-IF(M2339=1,计算结果!B$17,0)</f>
        <v>-3.6340361382365405E-3</v>
      </c>
      <c r="O2339" s="2">
        <f t="shared" ca="1" si="110"/>
        <v>2.4990190762202533</v>
      </c>
      <c r="P2339" s="3">
        <f ca="1">1-O2339/MAX(O$2:O2339)</f>
        <v>0.59740352548832909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2">
        <v>344.66666666666674</v>
      </c>
      <c r="J2340" s="32">
        <v>626.66666666666674</v>
      </c>
      <c r="K2340" s="34">
        <f ca="1">IF(ROW()&gt;计算结果!B$18+1,SUM(OFFSET(I2340,0,0,-计算结果!B$18,1))/SUM(OFFSET(J2340,0,0,-计算结果!B$18,1)),SUM(OFFSET(I2340,0,0,-ROW(),1))/SUM(OFFSET(J2340,0,0,-ROW(),1)))</f>
        <v>1.3894143100608933</v>
      </c>
      <c r="L2340" s="35" t="str">
        <f ca="1">(IF(K2340&gt;计算结果!B$19,"卖",IF(K2340&lt;计算结果!B$20,"买",'000300'!L2339)))</f>
        <v>买</v>
      </c>
      <c r="M2340" s="4" t="str">
        <f t="shared" ca="1" si="109"/>
        <v/>
      </c>
      <c r="N2340" s="3">
        <f ca="1">IF(L2339="买",E2340/E2339-1,0)-IF(M2340=1,计算结果!B$17,0)</f>
        <v>-5.0292882077983547E-3</v>
      </c>
      <c r="O2340" s="2">
        <f t="shared" ca="1" si="110"/>
        <v>2.4864507890491558</v>
      </c>
      <c r="P2340" s="3">
        <f ca="1">1-O2340/MAX(O$2:O2340)</f>
        <v>0.59942829919009177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2">
        <v>659.93495934959356</v>
      </c>
      <c r="J2341" s="32">
        <v>295.93495934959356</v>
      </c>
      <c r="K2341" s="34">
        <f ca="1">IF(ROW()&gt;计算结果!B$18+1,SUM(OFFSET(I2341,0,0,-计算结果!B$18,1))/SUM(OFFSET(J2341,0,0,-计算结果!B$18,1)),SUM(OFFSET(I2341,0,0,-ROW(),1))/SUM(OFFSET(J2341,0,0,-ROW(),1)))</f>
        <v>1.3741275415947762</v>
      </c>
      <c r="L2341" s="35" t="str">
        <f ca="1">(IF(K2341&gt;计算结果!B$19,"卖",IF(K2341&lt;计算结果!B$20,"买",'000300'!L2340)))</f>
        <v>买</v>
      </c>
      <c r="M2341" s="4" t="str">
        <f t="shared" ca="1" si="109"/>
        <v/>
      </c>
      <c r="N2341" s="3">
        <f ca="1">IF(L2340="买",E2341/E2340-1,0)-IF(M2341=1,计算结果!B$17,0)</f>
        <v>4.7233926872367604E-3</v>
      </c>
      <c r="O2341" s="2">
        <f t="shared" ca="1" si="110"/>
        <v>2.4981952725233247</v>
      </c>
      <c r="P2341" s="3">
        <f ca="1">1-O2341/MAX(O$2:O2341)</f>
        <v>0.59753624174777231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2">
        <v>282.13559322033893</v>
      </c>
      <c r="J2342" s="32">
        <v>688.13559322033893</v>
      </c>
      <c r="K2342" s="34">
        <f ca="1">IF(ROW()&gt;计算结果!B$18+1,SUM(OFFSET(I2342,0,0,-计算结果!B$18,1))/SUM(OFFSET(J2342,0,0,-计算结果!B$18,1)),SUM(OFFSET(I2342,0,0,-ROW(),1))/SUM(OFFSET(J2342,0,0,-ROW(),1)))</f>
        <v>1.3287974214919203</v>
      </c>
      <c r="L2342" s="35" t="str">
        <f ca="1">(IF(K2342&gt;计算结果!B$19,"卖",IF(K2342&lt;计算结果!B$20,"买",'000300'!L2341)))</f>
        <v>买</v>
      </c>
      <c r="M2342" s="4" t="str">
        <f t="shared" ca="1" si="109"/>
        <v/>
      </c>
      <c r="N2342" s="3">
        <f ca="1">IF(L2341="买",E2342/E2341-1,0)-IF(M2342=1,计算结果!B$17,0)</f>
        <v>-9.512294111678532E-3</v>
      </c>
      <c r="O2342" s="2">
        <f t="shared" ca="1" si="110"/>
        <v>2.474431704342678</v>
      </c>
      <c r="P2342" s="3">
        <f ca="1">1-O2342/MAX(O$2:O2342)</f>
        <v>0.60136459538555898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2">
        <v>152.12195121951217</v>
      </c>
      <c r="J2343" s="32">
        <v>845.1219512195122</v>
      </c>
      <c r="K2343" s="34">
        <f ca="1">IF(ROW()&gt;计算结果!B$18+1,SUM(OFFSET(I2343,0,0,-计算结果!B$18,1))/SUM(OFFSET(J2343,0,0,-计算结果!B$18,1)),SUM(OFFSET(I2343,0,0,-ROW(),1))/SUM(OFFSET(J2343,0,0,-ROW(),1)))</f>
        <v>1.3228384222513319</v>
      </c>
      <c r="L2343" s="35" t="str">
        <f ca="1">(IF(K2343&gt;计算结果!B$19,"卖",IF(K2343&lt;计算结果!B$20,"买",'000300'!L2342)))</f>
        <v>买</v>
      </c>
      <c r="M2343" s="4" t="str">
        <f t="shared" ca="1" si="109"/>
        <v/>
      </c>
      <c r="N2343" s="3">
        <f ca="1">IF(L2342="买",E2343/E2342-1,0)-IF(M2343=1,计算结果!B$17,0)</f>
        <v>-8.0115755956394752E-3</v>
      </c>
      <c r="O2343" s="2">
        <f t="shared" ca="1" si="110"/>
        <v>2.4546076076870897</v>
      </c>
      <c r="P2343" s="3">
        <f ca="1">1-O2343/MAX(O$2:O2343)</f>
        <v>0.60455829306472586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2">
        <v>552.04651162790708</v>
      </c>
      <c r="J2344" s="32">
        <v>386.04651162790708</v>
      </c>
      <c r="K2344" s="34">
        <f ca="1">IF(ROW()&gt;计算结果!B$18+1,SUM(OFFSET(I2344,0,0,-计算结果!B$18,1))/SUM(OFFSET(J2344,0,0,-计算结果!B$18,1)),SUM(OFFSET(I2344,0,0,-ROW(),1))/SUM(OFFSET(J2344,0,0,-ROW(),1)))</f>
        <v>1.3572367612320273</v>
      </c>
      <c r="L2344" s="35" t="str">
        <f ca="1">(IF(K2344&gt;计算结果!B$19,"卖",IF(K2344&lt;计算结果!B$20,"买",'000300'!L2343)))</f>
        <v>买</v>
      </c>
      <c r="M2344" s="4" t="str">
        <f t="shared" ca="1" si="109"/>
        <v/>
      </c>
      <c r="N2344" s="3">
        <f ca="1">IF(L2343="买",E2344/E2343-1,0)-IF(M2344=1,计算结果!B$17,0)</f>
        <v>1.510268535211523E-3</v>
      </c>
      <c r="O2344" s="2">
        <f t="shared" ca="1" si="110"/>
        <v>2.4583147243232704</v>
      </c>
      <c r="P2344" s="3">
        <f ca="1">1-O2344/MAX(O$2:O2344)</f>
        <v>0.6039610698972312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2">
        <v>287.48275862068959</v>
      </c>
      <c r="J2345" s="32">
        <v>684.48275862068954</v>
      </c>
      <c r="K2345" s="34">
        <f ca="1">IF(ROW()&gt;计算结果!B$18+1,SUM(OFFSET(I2345,0,0,-计算结果!B$18,1))/SUM(OFFSET(J2345,0,0,-计算结果!B$18,1)),SUM(OFFSET(I2345,0,0,-ROW(),1))/SUM(OFFSET(J2345,0,0,-ROW(),1)))</f>
        <v>1.3816602479280007</v>
      </c>
      <c r="L2345" s="35" t="str">
        <f ca="1">(IF(K2345&gt;计算结果!B$19,"卖",IF(K2345&lt;计算结果!B$20,"买",'000300'!L2344)))</f>
        <v>买</v>
      </c>
      <c r="M2345" s="4" t="str">
        <f t="shared" ca="1" si="109"/>
        <v/>
      </c>
      <c r="N2345" s="3">
        <f ca="1">IF(L2344="买",E2345/E2344-1,0)-IF(M2345=1,计算结果!B$17,0)</f>
        <v>-7.0115140058427672E-3</v>
      </c>
      <c r="O2345" s="2">
        <f t="shared" ca="1" si="110"/>
        <v>2.4410782162029081</v>
      </c>
      <c r="P2345" s="3">
        <f ca="1">1-O2345/MAX(O$2:O2345)</f>
        <v>0.60673790240250569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2">
        <v>839.8947368421052</v>
      </c>
      <c r="J2346" s="32">
        <v>132.8947368421052</v>
      </c>
      <c r="K2346" s="34">
        <f ca="1">IF(ROW()&gt;计算结果!B$18+1,SUM(OFFSET(I2346,0,0,-计算结果!B$18,1))/SUM(OFFSET(J2346,0,0,-计算结果!B$18,1)),SUM(OFFSET(I2346,0,0,-ROW(),1))/SUM(OFFSET(J2346,0,0,-ROW(),1)))</f>
        <v>1.3897231959733762</v>
      </c>
      <c r="L2346" s="35" t="str">
        <f ca="1">(IF(K2346&gt;计算结果!B$19,"卖",IF(K2346&lt;计算结果!B$20,"买",'000300'!L2345)))</f>
        <v>买</v>
      </c>
      <c r="M2346" s="4" t="str">
        <f t="shared" ca="1" si="109"/>
        <v/>
      </c>
      <c r="N2346" s="3">
        <f ca="1">IF(L2345="买",E2346/E2345-1,0)-IF(M2346=1,计算结果!B$17,0)</f>
        <v>1.1686165241770796E-2</v>
      </c>
      <c r="O2346" s="2">
        <f t="shared" ca="1" si="110"/>
        <v>2.4696050596055423</v>
      </c>
      <c r="P2346" s="3">
        <f ca="1">1-O2346/MAX(O$2:O2346)</f>
        <v>0.60214217654665603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2">
        <v>895.02448210922796</v>
      </c>
      <c r="J2347" s="32">
        <v>77.024482109227961</v>
      </c>
      <c r="K2347" s="34">
        <f ca="1">IF(ROW()&gt;计算结果!B$18+1,SUM(OFFSET(I2347,0,0,-计算结果!B$18,1))/SUM(OFFSET(J2347,0,0,-计算结果!B$18,1)),SUM(OFFSET(I2347,0,0,-ROW(),1))/SUM(OFFSET(J2347,0,0,-ROW(),1)))</f>
        <v>1.4180059985203153</v>
      </c>
      <c r="L2347" s="35" t="str">
        <f ca="1">(IF(K2347&gt;计算结果!B$19,"卖",IF(K2347&lt;计算结果!B$20,"买",'000300'!L2346)))</f>
        <v>买</v>
      </c>
      <c r="M2347" s="4" t="str">
        <f t="shared" ca="1" si="109"/>
        <v/>
      </c>
      <c r="N2347" s="3">
        <f ca="1">IF(L2346="买",E2347/E2346-1,0)-IF(M2347=1,计算结果!B$17,0)</f>
        <v>7.2831000431941018E-3</v>
      </c>
      <c r="O2347" s="2">
        <f t="shared" ca="1" si="110"/>
        <v>2.487591440321828</v>
      </c>
      <c r="P2347" s="3">
        <f ca="1">1-O2347/MAX(O$2:O2347)</f>
        <v>0.59924453821547785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2">
        <v>945.99715099715092</v>
      </c>
      <c r="J2348" s="32">
        <v>50.997150997150925</v>
      </c>
      <c r="K2348" s="34">
        <f ca="1">IF(ROW()&gt;计算结果!B$18+1,SUM(OFFSET(I2348,0,0,-计算结果!B$18,1))/SUM(OFFSET(J2348,0,0,-计算结果!B$18,1)),SUM(OFFSET(I2348,0,0,-ROW(),1))/SUM(OFFSET(J2348,0,0,-ROW(),1)))</f>
        <v>1.443862287884502</v>
      </c>
      <c r="L2348" s="35" t="str">
        <f ca="1">(IF(K2348&gt;计算结果!B$19,"卖",IF(K2348&lt;计算结果!B$20,"买",'000300'!L2347)))</f>
        <v>买</v>
      </c>
      <c r="M2348" s="4" t="str">
        <f t="shared" ca="1" si="109"/>
        <v/>
      </c>
      <c r="N2348" s="3">
        <f ca="1">IF(L2347="买",E2348/E2347-1,0)-IF(M2348=1,计算结果!B$17,0)</f>
        <v>1.3221133434098142E-2</v>
      </c>
      <c r="O2348" s="2">
        <f t="shared" ca="1" si="110"/>
        <v>2.5204802186838431</v>
      </c>
      <c r="P2348" s="3">
        <f ca="1">1-O2348/MAX(O$2:O2348)</f>
        <v>0.59394609678078103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2">
        <v>692.24096385542168</v>
      </c>
      <c r="J2349" s="32">
        <v>260.24096385542168</v>
      </c>
      <c r="K2349" s="34">
        <f ca="1">IF(ROW()&gt;计算结果!B$18+1,SUM(OFFSET(I2349,0,0,-计算结果!B$18,1))/SUM(OFFSET(J2349,0,0,-计算结果!B$18,1)),SUM(OFFSET(I2349,0,0,-ROW(),1))/SUM(OFFSET(J2349,0,0,-ROW(),1)))</f>
        <v>1.4974641169264755</v>
      </c>
      <c r="L2349" s="35" t="str">
        <f ca="1">(IF(K2349&gt;计算结果!B$19,"卖",IF(K2349&lt;计算结果!B$20,"买",'000300'!L2348)))</f>
        <v>买</v>
      </c>
      <c r="M2349" s="4" t="str">
        <f t="shared" ca="1" si="109"/>
        <v/>
      </c>
      <c r="N2349" s="3">
        <f ca="1">IF(L2348="买",E2349/E2348-1,0)-IF(M2349=1,计算结果!B$17,0)</f>
        <v>9.3779070254687014E-3</v>
      </c>
      <c r="O2349" s="2">
        <f t="shared" ca="1" si="110"/>
        <v>2.544117047834193</v>
      </c>
      <c r="P2349" s="3">
        <f ca="1">1-O2349/MAX(O$2:O2349)</f>
        <v>0.59013816102906258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2">
        <v>739.8125</v>
      </c>
      <c r="J2350" s="32">
        <v>207.8125</v>
      </c>
      <c r="K2350" s="34">
        <f ca="1">IF(ROW()&gt;计算结果!B$18+1,SUM(OFFSET(I2350,0,0,-计算结果!B$18,1))/SUM(OFFSET(J2350,0,0,-计算结果!B$18,1)),SUM(OFFSET(I2350,0,0,-ROW(),1))/SUM(OFFSET(J2350,0,0,-ROW(),1)))</f>
        <v>1.4835517681812183</v>
      </c>
      <c r="L2350" s="35" t="str">
        <f ca="1">(IF(K2350&gt;计算结果!B$19,"卖",IF(K2350&lt;计算结果!B$20,"买",'000300'!L2349)))</f>
        <v>买</v>
      </c>
      <c r="M2350" s="4" t="str">
        <f t="shared" ca="1" si="109"/>
        <v/>
      </c>
      <c r="N2350" s="3">
        <f ca="1">IF(L2349="买",E2350/E2349-1,0)-IF(M2350=1,计算结果!B$17,0)</f>
        <v>7.2150910811841218E-3</v>
      </c>
      <c r="O2350" s="2">
        <f t="shared" ca="1" si="110"/>
        <v>2.5624730840555099</v>
      </c>
      <c r="P2350" s="3">
        <f ca="1">1-O2350/MAX(O$2:O2350)</f>
        <v>0.5871809705301857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2">
        <v>627.404255319149</v>
      </c>
      <c r="J2351" s="32">
        <v>323.404255319149</v>
      </c>
      <c r="K2351" s="34">
        <f ca="1">IF(ROW()&gt;计算结果!B$18+1,SUM(OFFSET(I2351,0,0,-计算结果!B$18,1))/SUM(OFFSET(J2351,0,0,-计算结果!B$18,1)),SUM(OFFSET(I2351,0,0,-ROW(),1))/SUM(OFFSET(J2351,0,0,-ROW(),1)))</f>
        <v>1.4735585360641519</v>
      </c>
      <c r="L2351" s="35" t="str">
        <f ca="1">(IF(K2351&gt;计算结果!B$19,"卖",IF(K2351&lt;计算结果!B$20,"买",'000300'!L2350)))</f>
        <v>买</v>
      </c>
      <c r="M2351" s="4" t="str">
        <f t="shared" ca="1" si="109"/>
        <v/>
      </c>
      <c r="N2351" s="3">
        <f ca="1">IF(L2350="买",E2351/E2350-1,0)-IF(M2351=1,计算结果!B$17,0)</f>
        <v>9.4962534312637015E-3</v>
      </c>
      <c r="O2351" s="2">
        <f t="shared" ca="1" si="110"/>
        <v>2.5868069778724929</v>
      </c>
      <c r="P2351" s="3">
        <f ca="1">1-O2351/MAX(O$2:O2351)</f>
        <v>0.58326073640509202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2">
        <v>556.00000000000011</v>
      </c>
      <c r="J2352" s="32">
        <v>400.00000000000011</v>
      </c>
      <c r="K2352" s="34">
        <f ca="1">IF(ROW()&gt;计算结果!B$18+1,SUM(OFFSET(I2352,0,0,-计算结果!B$18,1))/SUM(OFFSET(J2352,0,0,-计算结果!B$18,1)),SUM(OFFSET(I2352,0,0,-ROW(),1))/SUM(OFFSET(J2352,0,0,-ROW(),1)))</f>
        <v>1.4521114596046554</v>
      </c>
      <c r="L2352" s="35" t="str">
        <f ca="1">(IF(K2352&gt;计算结果!B$19,"卖",IF(K2352&lt;计算结果!B$20,"买",'000300'!L2351)))</f>
        <v>买</v>
      </c>
      <c r="M2352" s="4" t="str">
        <f t="shared" ca="1" si="109"/>
        <v/>
      </c>
      <c r="N2352" s="3">
        <f ca="1">IF(L2351="买",E2352/E2351-1,0)-IF(M2352=1,计算结果!B$17,0)</f>
        <v>-1.649477801458521E-3</v>
      </c>
      <c r="O2352" s="2">
        <f t="shared" ca="1" si="110"/>
        <v>2.5825400971858343</v>
      </c>
      <c r="P2352" s="3">
        <f ca="1">1-O2352/MAX(O$2:O2352)</f>
        <v>0.58394813856938799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2">
        <v>480.66666666666623</v>
      </c>
      <c r="J2353" s="32">
        <v>466.66666666666623</v>
      </c>
      <c r="K2353" s="34">
        <f ca="1">IF(ROW()&gt;计算结果!B$18+1,SUM(OFFSET(I2353,0,0,-计算结果!B$18,1))/SUM(OFFSET(J2353,0,0,-计算结果!B$18,1)),SUM(OFFSET(I2353,0,0,-ROW(),1))/SUM(OFFSET(J2353,0,0,-ROW(),1)))</f>
        <v>1.4365270525182992</v>
      </c>
      <c r="L2353" s="35" t="str">
        <f ca="1">(IF(K2353&gt;计算结果!B$19,"卖",IF(K2353&lt;计算结果!B$20,"买",'000300'!L2352)))</f>
        <v>买</v>
      </c>
      <c r="M2353" s="4" t="str">
        <f t="shared" ca="1" si="109"/>
        <v/>
      </c>
      <c r="N2353" s="3">
        <f ca="1">IF(L2352="买",E2353/E2352-1,0)-IF(M2353=1,计算结果!B$17,0)</f>
        <v>-5.2306131963586466E-3</v>
      </c>
      <c r="O2353" s="2">
        <f t="shared" ca="1" si="110"/>
        <v>2.5690318288733689</v>
      </c>
      <c r="P2353" s="3">
        <f ca="1">1-O2353/MAX(O$2:O2353)</f>
        <v>0.5861243449261565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2">
        <v>378.52941176470597</v>
      </c>
      <c r="J2354" s="32">
        <v>573.52941176470597</v>
      </c>
      <c r="K2354" s="34">
        <f ca="1">IF(ROW()&gt;计算结果!B$18+1,SUM(OFFSET(I2354,0,0,-计算结果!B$18,1))/SUM(OFFSET(J2354,0,0,-计算结果!B$18,1)),SUM(OFFSET(I2354,0,0,-ROW(),1))/SUM(OFFSET(J2354,0,0,-ROW(),1)))</f>
        <v>1.4040442918775005</v>
      </c>
      <c r="L2354" s="35" t="str">
        <f ca="1">(IF(K2354&gt;计算结果!B$19,"卖",IF(K2354&lt;计算结果!B$20,"买",'000300'!L2353)))</f>
        <v>买</v>
      </c>
      <c r="M2354" s="4" t="str">
        <f t="shared" ca="1" si="109"/>
        <v/>
      </c>
      <c r="N2354" s="3">
        <f ca="1">IF(L2353="买",E2354/E2353-1,0)-IF(M2354=1,计算结果!B$17,0)</f>
        <v>-3.6917814695592854E-3</v>
      </c>
      <c r="O2354" s="2">
        <f t="shared" ca="1" si="110"/>
        <v>2.5595475247728263</v>
      </c>
      <c r="P2354" s="3">
        <f ca="1">1-O2354/MAX(O$2:O2354)</f>
        <v>0.58765228340025977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2">
        <v>833.07815631262531</v>
      </c>
      <c r="J2355" s="32">
        <v>139.07815631262531</v>
      </c>
      <c r="K2355" s="34">
        <f ca="1">IF(ROW()&gt;计算结果!B$18+1,SUM(OFFSET(I2355,0,0,-计算结果!B$18,1))/SUM(OFFSET(J2355,0,0,-计算结果!B$18,1)),SUM(OFFSET(I2355,0,0,-ROW(),1))/SUM(OFFSET(J2355,0,0,-ROW(),1)))</f>
        <v>1.421987060356499</v>
      </c>
      <c r="L2355" s="35" t="str">
        <f ca="1">(IF(K2355&gt;计算结果!B$19,"卖",IF(K2355&lt;计算结果!B$20,"买",'000300'!L2354)))</f>
        <v>买</v>
      </c>
      <c r="M2355" s="4" t="str">
        <f t="shared" ca="1" si="109"/>
        <v/>
      </c>
      <c r="N2355" s="3">
        <f ca="1">IF(L2354="买",E2355/E2354-1,0)-IF(M2355=1,计算结果!B$17,0)</f>
        <v>6.1523860611938375E-3</v>
      </c>
      <c r="O2355" s="2">
        <f t="shared" ca="1" si="110"/>
        <v>2.5752948492872019</v>
      </c>
      <c r="P2355" s="3">
        <f ca="1">1-O2355/MAX(O$2:O2355)</f>
        <v>0.58511536105628648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2">
        <v>698.75675675675677</v>
      </c>
      <c r="J2356" s="32">
        <v>281.75675675675677</v>
      </c>
      <c r="K2356" s="34">
        <f ca="1">IF(ROW()&gt;计算结果!B$18+1,SUM(OFFSET(I2356,0,0,-计算结果!B$18,1))/SUM(OFFSET(J2356,0,0,-计算结果!B$18,1)),SUM(OFFSET(I2356,0,0,-ROW(),1))/SUM(OFFSET(J2356,0,0,-ROW(),1)))</f>
        <v>1.4611388120289488</v>
      </c>
      <c r="L2356" s="35" t="str">
        <f ca="1">(IF(K2356&gt;计算结果!B$19,"卖",IF(K2356&lt;计算结果!B$20,"买",'000300'!L2355)))</f>
        <v>买</v>
      </c>
      <c r="M2356" s="4" t="str">
        <f t="shared" ca="1" si="109"/>
        <v/>
      </c>
      <c r="N2356" s="3">
        <f ca="1">IF(L2355="买",E2356/E2355-1,0)-IF(M2356=1,计算结果!B$17,0)</f>
        <v>-4.7983070588430987E-4</v>
      </c>
      <c r="O2356" s="2">
        <f t="shared" ca="1" si="110"/>
        <v>2.5740591437418083</v>
      </c>
      <c r="P2356" s="3">
        <f ca="1">1-O2356/MAX(O$2:O2356)</f>
        <v>0.58531443544545136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2">
        <v>99.370786516853926</v>
      </c>
      <c r="J2357" s="32">
        <v>903.37078651685397</v>
      </c>
      <c r="K2357" s="34">
        <f ca="1">IF(ROW()&gt;计算结果!B$18+1,SUM(OFFSET(I2357,0,0,-计算结果!B$18,1))/SUM(OFFSET(J2357,0,0,-计算结果!B$18,1)),SUM(OFFSET(I2357,0,0,-ROW(),1))/SUM(OFFSET(J2357,0,0,-ROW(),1)))</f>
        <v>1.4161891880002269</v>
      </c>
      <c r="L2357" s="35" t="str">
        <f ca="1">(IF(K2357&gt;计算结果!B$19,"卖",IF(K2357&lt;计算结果!B$20,"买",'000300'!L2356)))</f>
        <v>买</v>
      </c>
      <c r="M2357" s="4" t="str">
        <f t="shared" ca="1" si="109"/>
        <v/>
      </c>
      <c r="N2357" s="3">
        <f ca="1">IF(L2356="买",E2357/E2356-1,0)-IF(M2357=1,计算结果!B$17,0)</f>
        <v>-1.9871245163487372E-2</v>
      </c>
      <c r="O2357" s="2">
        <f t="shared" ca="1" si="110"/>
        <v>2.5229093834311986</v>
      </c>
      <c r="P2357" s="3">
        <f ca="1">1-O2357/MAX(O$2:O2357)</f>
        <v>0.59355475396447388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2">
        <v>712.06214689265528</v>
      </c>
      <c r="J2358" s="32">
        <v>257.06214689265528</v>
      </c>
      <c r="K2358" s="34">
        <f ca="1">IF(ROW()&gt;计算结果!B$18+1,SUM(OFFSET(I2358,0,0,-计算结果!B$18,1))/SUM(OFFSET(J2358,0,0,-计算结果!B$18,1)),SUM(OFFSET(I2358,0,0,-ROW(),1))/SUM(OFFSET(J2358,0,0,-ROW(),1)))</f>
        <v>1.4337927141966809</v>
      </c>
      <c r="L2358" s="35" t="str">
        <f ca="1">(IF(K2358&gt;计算结果!B$19,"卖",IF(K2358&lt;计算结果!B$20,"买",'000300'!L2357)))</f>
        <v>买</v>
      </c>
      <c r="M2358" s="4" t="str">
        <f t="shared" ca="1" si="109"/>
        <v/>
      </c>
      <c r="N2358" s="3">
        <f ca="1">IF(L2357="买",E2358/E2357-1,0)-IF(M2358=1,计算结果!B$17,0)</f>
        <v>5.2621443761615705E-3</v>
      </c>
      <c r="O2358" s="2">
        <f t="shared" ca="1" si="110"/>
        <v>2.5361852968547862</v>
      </c>
      <c r="P2358" s="3">
        <f ca="1">1-O2358/MAX(O$2:O2358)</f>
        <v>0.59141598039883059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2">
        <v>632.83146067415737</v>
      </c>
      <c r="J2359" s="32">
        <v>334.83146067415737</v>
      </c>
      <c r="K2359" s="34">
        <f ca="1">IF(ROW()&gt;计算结果!B$18+1,SUM(OFFSET(I2359,0,0,-计算结果!B$18,1))/SUM(OFFSET(J2359,0,0,-计算结果!B$18,1)),SUM(OFFSET(I2359,0,0,-ROW(),1))/SUM(OFFSET(J2359,0,0,-ROW(),1)))</f>
        <v>1.4963260524547812</v>
      </c>
      <c r="L2359" s="35" t="str">
        <f ca="1">(IF(K2359&gt;计算结果!B$19,"卖",IF(K2359&lt;计算结果!B$20,"买",'000300'!L2358)))</f>
        <v>买</v>
      </c>
      <c r="M2359" s="4" t="str">
        <f t="shared" ca="1" si="109"/>
        <v/>
      </c>
      <c r="N2359" s="3">
        <f ca="1">IF(L2358="买",E2359/E2358-1,0)-IF(M2359=1,计算结果!B$17,0)</f>
        <v>3.0524750867226835E-3</v>
      </c>
      <c r="O2359" s="2">
        <f t="shared" ca="1" si="110"/>
        <v>2.543926939288748</v>
      </c>
      <c r="P2359" s="3">
        <f ca="1">1-O2359/MAX(O$2:O2359)</f>
        <v>0.59016878785816496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2">
        <v>709.1859296482412</v>
      </c>
      <c r="J2360" s="32">
        <v>237.1859296482412</v>
      </c>
      <c r="K2360" s="34">
        <f ca="1">IF(ROW()&gt;计算结果!B$18+1,SUM(OFFSET(I2360,0,0,-计算结果!B$18,1))/SUM(OFFSET(J2360,0,0,-计算结果!B$18,1)),SUM(OFFSET(I2360,0,0,-ROW(),1))/SUM(OFFSET(J2360,0,0,-ROW(),1)))</f>
        <v>1.5192770616448112</v>
      </c>
      <c r="L2360" s="35" t="str">
        <f ca="1">(IF(K2360&gt;计算结果!B$19,"卖",IF(K2360&lt;计算结果!B$20,"买",'000300'!L2359)))</f>
        <v>买</v>
      </c>
      <c r="M2360" s="4" t="str">
        <f t="shared" ca="1" si="109"/>
        <v/>
      </c>
      <c r="N2360" s="3">
        <f ca="1">IF(L2359="买",E2360/E2359-1,0)-IF(M2360=1,计算结果!B$17,0)</f>
        <v>6.8710403294778288E-3</v>
      </c>
      <c r="O2360" s="2">
        <f t="shared" ca="1" si="110"/>
        <v>2.561406363883846</v>
      </c>
      <c r="P2360" s="3">
        <f ca="1">1-O2360/MAX(O$2:O2360)</f>
        <v>0.58735282107125952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2">
        <v>198.66666666666666</v>
      </c>
      <c r="J2361" s="32">
        <v>794.66666666666663</v>
      </c>
      <c r="K2361" s="34">
        <f ca="1">IF(ROW()&gt;计算结果!B$18+1,SUM(OFFSET(I2361,0,0,-计算结果!B$18,1))/SUM(OFFSET(J2361,0,0,-计算结果!B$18,1)),SUM(OFFSET(I2361,0,0,-ROW(),1))/SUM(OFFSET(J2361,0,0,-ROW(),1)))</f>
        <v>1.4412657289344388</v>
      </c>
      <c r="L2361" s="35" t="str">
        <f ca="1">(IF(K2361&gt;计算结果!B$19,"卖",IF(K2361&lt;计算结果!B$20,"买",'000300'!L2360)))</f>
        <v>买</v>
      </c>
      <c r="M2361" s="4" t="str">
        <f t="shared" ca="1" si="109"/>
        <v/>
      </c>
      <c r="N2361" s="3">
        <f ca="1">IF(L2360="买",E2361/E2360-1,0)-IF(M2361=1,计算结果!B$17,0)</f>
        <v>-1.9087006898371617E-2</v>
      </c>
      <c r="O2361" s="2">
        <f t="shared" ca="1" si="110"/>
        <v>2.5125167829468622</v>
      </c>
      <c r="P2361" s="3">
        <f ca="1">1-O2361/MAX(O$2:O2361)</f>
        <v>0.59522902062206606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2">
        <v>847.04268292682923</v>
      </c>
      <c r="J2362" s="32">
        <v>112.04268292682923</v>
      </c>
      <c r="K2362" s="34">
        <f ca="1">IF(ROW()&gt;计算结果!B$18+1,SUM(OFFSET(I2362,0,0,-计算结果!B$18,1))/SUM(OFFSET(J2362,0,0,-计算结果!B$18,1)),SUM(OFFSET(I2362,0,0,-ROW(),1))/SUM(OFFSET(J2362,0,0,-ROW(),1)))</f>
        <v>1.4394100221281374</v>
      </c>
      <c r="L2362" s="35" t="str">
        <f ca="1">(IF(K2362&gt;计算结果!B$19,"卖",IF(K2362&lt;计算结果!B$20,"买",'000300'!L2361)))</f>
        <v>买</v>
      </c>
      <c r="M2362" s="4" t="str">
        <f t="shared" ca="1" si="109"/>
        <v/>
      </c>
      <c r="N2362" s="3">
        <f ca="1">IF(L2361="买",E2362/E2361-1,0)-IF(M2362=1,计算结果!B$17,0)</f>
        <v>8.6341701276209104E-3</v>
      </c>
      <c r="O2362" s="2">
        <f t="shared" ca="1" si="110"/>
        <v>2.534210280299328</v>
      </c>
      <c r="P2362" s="3">
        <f ca="1">1-O2362/MAX(O$2:O2362)</f>
        <v>0.59173415912339322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2">
        <v>881.96078431372541</v>
      </c>
      <c r="J2363" s="32">
        <v>101.96078431372541</v>
      </c>
      <c r="K2363" s="34">
        <f ca="1">IF(ROW()&gt;计算结果!B$18+1,SUM(OFFSET(I2363,0,0,-计算结果!B$18,1))/SUM(OFFSET(J2363,0,0,-计算结果!B$18,1)),SUM(OFFSET(I2363,0,0,-ROW(),1))/SUM(OFFSET(J2363,0,0,-ROW(),1)))</f>
        <v>1.4884294802440838</v>
      </c>
      <c r="L2363" s="35" t="str">
        <f ca="1">(IF(K2363&gt;计算结果!B$19,"卖",IF(K2363&lt;计算结果!B$20,"买",'000300'!L2362)))</f>
        <v>买</v>
      </c>
      <c r="M2363" s="4" t="str">
        <f t="shared" ca="1" si="109"/>
        <v/>
      </c>
      <c r="N2363" s="3">
        <f ca="1">IF(L2362="买",E2363/E2362-1,0)-IF(M2363=1,计算结果!B$17,0)</f>
        <v>1.7670642561242955E-2</v>
      </c>
      <c r="O2363" s="2">
        <f t="shared" ca="1" si="110"/>
        <v>2.5789914043375246</v>
      </c>
      <c r="P2363" s="3">
        <f ca="1">1-O2363/MAX(O$2:O2363)</f>
        <v>0.58451983937929741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2">
        <v>364.4358974358974</v>
      </c>
      <c r="J2364" s="32">
        <v>597.43589743589746</v>
      </c>
      <c r="K2364" s="34">
        <f ca="1">IF(ROW()&gt;计算结果!B$18+1,SUM(OFFSET(I2364,0,0,-计算结果!B$18,1))/SUM(OFFSET(J2364,0,0,-计算结果!B$18,1)),SUM(OFFSET(I2364,0,0,-ROW(),1))/SUM(OFFSET(J2364,0,0,-ROW(),1)))</f>
        <v>1.4870511759817007</v>
      </c>
      <c r="L2364" s="35" t="str">
        <f ca="1">(IF(K2364&gt;计算结果!B$19,"卖",IF(K2364&lt;计算结果!B$20,"买",'000300'!L2363)))</f>
        <v>买</v>
      </c>
      <c r="M2364" s="4" t="str">
        <f t="shared" ca="1" si="109"/>
        <v/>
      </c>
      <c r="N2364" s="3">
        <f ca="1">IF(L2363="买",E2364/E2363-1,0)-IF(M2364=1,计算结果!B$17,0)</f>
        <v>-2.0025718100138423E-3</v>
      </c>
      <c r="O2364" s="2">
        <f t="shared" ca="1" si="110"/>
        <v>2.5738267888529305</v>
      </c>
      <c r="P2364" s="3">
        <f ca="1">1-O2364/MAX(O$2:O2364)</f>
        <v>0.58535186823657637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2">
        <v>555.37209302325584</v>
      </c>
      <c r="J2365" s="32">
        <v>388.37209302325584</v>
      </c>
      <c r="K2365" s="34">
        <f ca="1">IF(ROW()&gt;计算结果!B$18+1,SUM(OFFSET(I2365,0,0,-计算结果!B$18,1))/SUM(OFFSET(J2365,0,0,-计算结果!B$18,1)),SUM(OFFSET(I2365,0,0,-ROW(),1))/SUM(OFFSET(J2365,0,0,-ROW(),1)))</f>
        <v>1.5191336269061106</v>
      </c>
      <c r="L2365" s="35" t="str">
        <f ca="1">(IF(K2365&gt;计算结果!B$19,"卖",IF(K2365&lt;计算结果!B$20,"买",'000300'!L2364)))</f>
        <v>买</v>
      </c>
      <c r="M2365" s="4" t="str">
        <f t="shared" ca="1" si="109"/>
        <v/>
      </c>
      <c r="N2365" s="3">
        <f ca="1">IF(L2364="买",E2365/E2364-1,0)-IF(M2365=1,计算结果!B$17,0)</f>
        <v>9.4379495849450379E-5</v>
      </c>
      <c r="O2365" s="2">
        <f t="shared" ca="1" si="110"/>
        <v>2.5740697053276662</v>
      </c>
      <c r="P2365" s="3">
        <f ca="1">1-O2365/MAX(O$2:O2365)</f>
        <v>0.58531273395494576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2">
        <v>742.74789915966392</v>
      </c>
      <c r="J2366" s="32">
        <v>219.74789915966392</v>
      </c>
      <c r="K2366" s="34">
        <f ca="1">IF(ROW()&gt;计算结果!B$18+1,SUM(OFFSET(I2366,0,0,-计算结果!B$18,1))/SUM(OFFSET(J2366,0,0,-计算结果!B$18,1)),SUM(OFFSET(I2366,0,0,-ROW(),1))/SUM(OFFSET(J2366,0,0,-ROW(),1)))</f>
        <v>1.5386893370477226</v>
      </c>
      <c r="L2366" s="35" t="str">
        <f ca="1">(IF(K2366&gt;计算结果!B$19,"卖",IF(K2366&lt;计算结果!B$20,"买",'000300'!L2365)))</f>
        <v>买</v>
      </c>
      <c r="M2366" s="4" t="str">
        <f t="shared" ca="1" si="109"/>
        <v/>
      </c>
      <c r="N2366" s="3">
        <f ca="1">IF(L2365="买",E2366/E2365-1,0)-IF(M2366=1,计算结果!B$17,0)</f>
        <v>4.3492532414246554E-3</v>
      </c>
      <c r="O2366" s="2">
        <f t="shared" ca="1" si="110"/>
        <v>2.5852649863372155</v>
      </c>
      <c r="P2366" s="3">
        <f ca="1">1-O2366/MAX(O$2:O2366)</f>
        <v>0.58350915401892167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2">
        <v>590.51612903225794</v>
      </c>
      <c r="J2367" s="32">
        <v>364.51612903225794</v>
      </c>
      <c r="K2367" s="34">
        <f ca="1">IF(ROW()&gt;计算结果!B$18+1,SUM(OFFSET(I2367,0,0,-计算结果!B$18,1))/SUM(OFFSET(J2367,0,0,-计算结果!B$18,1)),SUM(OFFSET(I2367,0,0,-ROW(),1))/SUM(OFFSET(J2367,0,0,-ROW(),1)))</f>
        <v>1.5710853080008458</v>
      </c>
      <c r="L2367" s="35" t="str">
        <f ca="1">(IF(K2367&gt;计算结果!B$19,"卖",IF(K2367&lt;计算结果!B$20,"买",'000300'!L2366)))</f>
        <v>买</v>
      </c>
      <c r="M2367" s="4" t="str">
        <f t="shared" ca="1" si="109"/>
        <v/>
      </c>
      <c r="N2367" s="3">
        <f ca="1">IF(L2366="买",E2367/E2366-1,0)-IF(M2367=1,计算结果!B$17,0)</f>
        <v>1.3032110466539848E-3</v>
      </c>
      <c r="O2367" s="2">
        <f t="shared" ca="1" si="110"/>
        <v>2.5886341322259381</v>
      </c>
      <c r="P2367" s="3">
        <f ca="1">1-O2367/MAX(O$2:O2367)</f>
        <v>0.58296637854760891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2">
        <v>763.2962962962963</v>
      </c>
      <c r="J2368" s="32">
        <v>206.2962962962963</v>
      </c>
      <c r="K2368" s="34">
        <f ca="1">IF(ROW()&gt;计算结果!B$18+1,SUM(OFFSET(I2368,0,0,-计算结果!B$18,1))/SUM(OFFSET(J2368,0,0,-计算结果!B$18,1)),SUM(OFFSET(I2368,0,0,-ROW(),1))/SUM(OFFSET(J2368,0,0,-ROW(),1)))</f>
        <v>1.5612796661314656</v>
      </c>
      <c r="L2368" s="35" t="str">
        <f ca="1">(IF(K2368&gt;计算结果!B$19,"卖",IF(K2368&lt;计算结果!B$20,"买",'000300'!L2367)))</f>
        <v>买</v>
      </c>
      <c r="M2368" s="4" t="str">
        <f t="shared" ca="1" si="109"/>
        <v/>
      </c>
      <c r="N2368" s="3">
        <f ca="1">IF(L2367="买",E2368/E2367-1,0)-IF(M2368=1,计算结果!B$17,0)</f>
        <v>1.1175076193701505E-2</v>
      </c>
      <c r="O2368" s="2">
        <f t="shared" ca="1" si="110"/>
        <v>2.6175623158911794</v>
      </c>
      <c r="P2368" s="3">
        <f ca="1">1-O2368/MAX(O$2:O2368)</f>
        <v>0.57830599605254318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2">
        <v>428.00000000000011</v>
      </c>
      <c r="J2369" s="32">
        <v>535.00000000000011</v>
      </c>
      <c r="K2369" s="34">
        <f ca="1">IF(ROW()&gt;计算结果!B$18+1,SUM(OFFSET(I2369,0,0,-计算结果!B$18,1))/SUM(OFFSET(J2369,0,0,-计算结果!B$18,1)),SUM(OFFSET(I2369,0,0,-ROW(),1))/SUM(OFFSET(J2369,0,0,-ROW(),1)))</f>
        <v>1.5662063526850825</v>
      </c>
      <c r="L2369" s="35" t="str">
        <f ca="1">(IF(K2369&gt;计算结果!B$19,"卖",IF(K2369&lt;计算结果!B$20,"买",'000300'!L2368)))</f>
        <v>买</v>
      </c>
      <c r="M2369" s="4" t="str">
        <f t="shared" ca="1" si="109"/>
        <v/>
      </c>
      <c r="N2369" s="3">
        <f ca="1">IF(L2368="买",E2369/E2368-1,0)-IF(M2369=1,计算结果!B$17,0)</f>
        <v>1.4404570727650778E-3</v>
      </c>
      <c r="O2369" s="2">
        <f t="shared" ca="1" si="110"/>
        <v>2.6213328020425082</v>
      </c>
      <c r="P2369" s="3">
        <f ca="1">1-O2369/MAX(O$2:O2369)</f>
        <v>0.57769856394201446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2">
        <v>269.06451612903226</v>
      </c>
      <c r="J2370" s="32">
        <v>708.0645161290322</v>
      </c>
      <c r="K2370" s="34">
        <f ca="1">IF(ROW()&gt;计算结果!B$18+1,SUM(OFFSET(I2370,0,0,-计算结果!B$18,1))/SUM(OFFSET(J2370,0,0,-计算结果!B$18,1)),SUM(OFFSET(I2370,0,0,-ROW(),1))/SUM(OFFSET(J2370,0,0,-ROW(),1)))</f>
        <v>1.5192109639191218</v>
      </c>
      <c r="L2370" s="35" t="str">
        <f ca="1">(IF(K2370&gt;计算结果!B$19,"卖",IF(K2370&lt;计算结果!B$20,"买",'000300'!L2369)))</f>
        <v>买</v>
      </c>
      <c r="M2370" s="4" t="str">
        <f t="shared" ca="1" si="109"/>
        <v/>
      </c>
      <c r="N2370" s="3">
        <f ca="1">IF(L2369="买",E2370/E2369-1,0)-IF(M2370=1,计算结果!B$17,0)</f>
        <v>-6.1081004855052523E-3</v>
      </c>
      <c r="O2370" s="2">
        <f t="shared" ca="1" si="110"/>
        <v>2.6053214378816816</v>
      </c>
      <c r="P2370" s="3">
        <f ca="1">1-O2370/MAX(O$2:O2370)</f>
        <v>0.58027802354862978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2">
        <v>426</v>
      </c>
      <c r="J2371" s="32">
        <v>568</v>
      </c>
      <c r="K2371" s="34">
        <f ca="1">IF(ROW()&gt;计算结果!B$18+1,SUM(OFFSET(I2371,0,0,-计算结果!B$18,1))/SUM(OFFSET(J2371,0,0,-计算结果!B$18,1)),SUM(OFFSET(I2371,0,0,-ROW(),1))/SUM(OFFSET(J2371,0,0,-ROW(),1)))</f>
        <v>1.4675489595266609</v>
      </c>
      <c r="L2371" s="35" t="str">
        <f ca="1">(IF(K2371&gt;计算结果!B$19,"卖",IF(K2371&lt;计算结果!B$20,"买",'000300'!L2370)))</f>
        <v>买</v>
      </c>
      <c r="M2371" s="4" t="str">
        <f t="shared" ca="1" si="109"/>
        <v/>
      </c>
      <c r="N2371" s="3">
        <f ca="1">IF(L2370="买",E2371/E2370-1,0)-IF(M2371=1,计算结果!B$17,0)</f>
        <v>-4.7997600119994432E-3</v>
      </c>
      <c r="O2371" s="2">
        <f t="shared" ca="1" si="110"/>
        <v>2.5928165202257323</v>
      </c>
      <c r="P2371" s="3">
        <f ca="1">1-O2371/MAX(O$2:O2371)</f>
        <v>0.58229258830735842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2">
        <v>338.08695652173918</v>
      </c>
      <c r="J2372" s="32">
        <v>626.08695652173924</v>
      </c>
      <c r="K2372" s="34">
        <f ca="1">IF(ROW()&gt;计算结果!B$18+1,SUM(OFFSET(I2372,0,0,-计算结果!B$18,1))/SUM(OFFSET(J2372,0,0,-计算结果!B$18,1)),SUM(OFFSET(I2372,0,0,-ROW(),1))/SUM(OFFSET(J2372,0,0,-ROW(),1)))</f>
        <v>1.3970840529146251</v>
      </c>
      <c r="L2372" s="35" t="str">
        <f ca="1">(IF(K2372&gt;计算结果!B$19,"卖",IF(K2372&lt;计算结果!B$20,"买",'000300'!L2371)))</f>
        <v>买</v>
      </c>
      <c r="M2372" s="4" t="str">
        <f t="shared" ref="M2372:M2435" ca="1" si="112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13">IFERROR(O2371*(1+N2372),O2371)</f>
        <v>2.5839553496908159</v>
      </c>
      <c r="P2372" s="3">
        <f ca="1">1-O2372/MAX(O$2:O2372)</f>
        <v>0.58372013884162632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2">
        <v>641.32584269662925</v>
      </c>
      <c r="J2373" s="32">
        <v>339.32584269662925</v>
      </c>
      <c r="K2373" s="34">
        <f ca="1">IF(ROW()&gt;计算结果!B$18+1,SUM(OFFSET(I2373,0,0,-计算结果!B$18,1))/SUM(OFFSET(J2373,0,0,-计算结果!B$18,1)),SUM(OFFSET(I2373,0,0,-ROW(),1))/SUM(OFFSET(J2373,0,0,-ROW(),1)))</f>
        <v>1.3954141928929573</v>
      </c>
      <c r="L2373" s="35" t="str">
        <f ca="1">(IF(K2373&gt;计算结果!B$19,"卖",IF(K2373&lt;计算结果!B$20,"买",'000300'!L2372)))</f>
        <v>买</v>
      </c>
      <c r="M2373" s="4" t="str">
        <f t="shared" ca="1" si="112"/>
        <v/>
      </c>
      <c r="N2373" s="3">
        <f ca="1">IF(L2372="买",E2373/E2372-1,0)-IF(M2373=1,计算结果!B$17,0)</f>
        <v>7.0752403374534367E-3</v>
      </c>
      <c r="O2373" s="2">
        <f t="shared" ca="1" si="113"/>
        <v>2.6022374548111271</v>
      </c>
      <c r="P2373" s="3">
        <f ca="1">1-O2373/MAX(O$2:O2373)</f>
        <v>0.58077485877628909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2">
        <v>198.33333333333334</v>
      </c>
      <c r="J2374" s="32">
        <v>793.33333333333337</v>
      </c>
      <c r="K2374" s="34">
        <f ca="1">IF(ROW()&gt;计算结果!B$18+1,SUM(OFFSET(I2374,0,0,-计算结果!B$18,1))/SUM(OFFSET(J2374,0,0,-计算结果!B$18,1)),SUM(OFFSET(I2374,0,0,-ROW(),1))/SUM(OFFSET(J2374,0,0,-ROW(),1)))</f>
        <v>1.3622895554274415</v>
      </c>
      <c r="L2374" s="35" t="str">
        <f ca="1">(IF(K2374&gt;计算结果!B$19,"卖",IF(K2374&lt;计算结果!B$20,"买",'000300'!L2373)))</f>
        <v>买</v>
      </c>
      <c r="M2374" s="4" t="str">
        <f t="shared" ca="1" si="112"/>
        <v/>
      </c>
      <c r="N2374" s="3">
        <f ca="1">IF(L2373="买",E2374/E2373-1,0)-IF(M2374=1,计算结果!B$17,0)</f>
        <v>-7.9062612881360961E-3</v>
      </c>
      <c r="O2374" s="2">
        <f t="shared" ca="1" si="113"/>
        <v>2.5816634855596159</v>
      </c>
      <c r="P2374" s="3">
        <f ca="1">1-O2374/MAX(O$2:O2374)</f>
        <v>0.58408936228135955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2">
        <v>254.48484848484853</v>
      </c>
      <c r="J2375" s="32">
        <v>748.4848484848485</v>
      </c>
      <c r="K2375" s="34">
        <f ca="1">IF(ROW()&gt;计算结果!B$18+1,SUM(OFFSET(I2375,0,0,-计算结果!B$18,1))/SUM(OFFSET(J2375,0,0,-计算结果!B$18,1)),SUM(OFFSET(I2375,0,0,-ROW(),1))/SUM(OFFSET(J2375,0,0,-ROW(),1)))</f>
        <v>1.3008408959946509</v>
      </c>
      <c r="L2375" s="35" t="str">
        <f ca="1">(IF(K2375&gt;计算结果!B$19,"卖",IF(K2375&lt;计算结果!B$20,"买",'000300'!L2374)))</f>
        <v>买</v>
      </c>
      <c r="M2375" s="4" t="str">
        <f t="shared" ca="1" si="112"/>
        <v/>
      </c>
      <c r="N2375" s="3">
        <f ca="1">IF(L2374="买",E2375/E2374-1,0)-IF(M2375=1,计算结果!B$17,0)</f>
        <v>-1.0882060554984196E-3</v>
      </c>
      <c r="O2375" s="2">
        <f t="shared" ca="1" si="113"/>
        <v>2.5788541037213708</v>
      </c>
      <c r="P2375" s="3">
        <f ca="1">1-O2375/MAX(O$2:O2375)</f>
        <v>0.58454195875587112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2">
        <v>807.96610169491521</v>
      </c>
      <c r="J2376" s="32">
        <v>177.96610169491521</v>
      </c>
      <c r="K2376" s="34">
        <f ca="1">IF(ROW()&gt;计算结果!B$18+1,SUM(OFFSET(I2376,0,0,-计算结果!B$18,1))/SUM(OFFSET(J2376,0,0,-计算结果!B$18,1)),SUM(OFFSET(I2376,0,0,-ROW(),1))/SUM(OFFSET(J2376,0,0,-ROW(),1)))</f>
        <v>1.3685277910643572</v>
      </c>
      <c r="L2376" s="35" t="str">
        <f ca="1">(IF(K2376&gt;计算结果!B$19,"卖",IF(K2376&lt;计算结果!B$20,"买",'000300'!L2375)))</f>
        <v>买</v>
      </c>
      <c r="M2376" s="4" t="str">
        <f t="shared" ca="1" si="112"/>
        <v/>
      </c>
      <c r="N2376" s="3">
        <f ca="1">IF(L2375="买",E2376/E2375-1,0)-IF(M2376=1,计算结果!B$17,0)</f>
        <v>5.3159030687259801E-3</v>
      </c>
      <c r="O2376" s="2">
        <f t="shared" ca="1" si="113"/>
        <v>2.59256304216514</v>
      </c>
      <c r="P2376" s="3">
        <f ca="1">1-O2376/MAX(O$2:O2376)</f>
        <v>0.58233342407949462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2">
        <v>236.31884057971016</v>
      </c>
      <c r="J2377" s="32">
        <v>762.31884057971013</v>
      </c>
      <c r="K2377" s="34">
        <f ca="1">IF(ROW()&gt;计算结果!B$18+1,SUM(OFFSET(I2377,0,0,-计算结果!B$18,1))/SUM(OFFSET(J2377,0,0,-计算结果!B$18,1)),SUM(OFFSET(I2377,0,0,-ROW(),1))/SUM(OFFSET(J2377,0,0,-ROW(),1)))</f>
        <v>1.2883370339144626</v>
      </c>
      <c r="L2377" s="35" t="str">
        <f ca="1">(IF(K2377&gt;计算结果!B$19,"卖",IF(K2377&lt;计算结果!B$20,"买",'000300'!L2376)))</f>
        <v>买</v>
      </c>
      <c r="M2377" s="4" t="str">
        <f t="shared" ca="1" si="112"/>
        <v/>
      </c>
      <c r="N2377" s="3">
        <f ca="1">IF(L2376="买",E2377/E2376-1,0)-IF(M2377=1,计算结果!B$17,0)</f>
        <v>-8.6853436862196487E-3</v>
      </c>
      <c r="O2377" s="2">
        <f t="shared" ca="1" si="113"/>
        <v>2.5700457411157447</v>
      </c>
      <c r="P2377" s="3">
        <f ca="1">1-O2377/MAX(O$2:O2377)</f>
        <v>0.58596100183761068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2">
        <v>217.00000000000003</v>
      </c>
      <c r="J2378" s="32">
        <v>775</v>
      </c>
      <c r="K2378" s="34">
        <f ca="1">IF(ROW()&gt;计算结果!B$18+1,SUM(OFFSET(I2378,0,0,-计算结果!B$18,1))/SUM(OFFSET(J2378,0,0,-计算结果!B$18,1)),SUM(OFFSET(I2378,0,0,-ROW(),1))/SUM(OFFSET(J2378,0,0,-ROW(),1)))</f>
        <v>1.2496843641772992</v>
      </c>
      <c r="L2378" s="35" t="str">
        <f ca="1">(IF(K2378&gt;计算结果!B$19,"卖",IF(K2378&lt;计算结果!B$20,"买",'000300'!L2377)))</f>
        <v>买</v>
      </c>
      <c r="M2378" s="4" t="str">
        <f t="shared" ca="1" si="112"/>
        <v/>
      </c>
      <c r="N2378" s="3">
        <f ca="1">IF(L2377="买",E2378/E2377-1,0)-IF(M2378=1,计算结果!B$17,0)</f>
        <v>-6.0615026773349623E-3</v>
      </c>
      <c r="O2378" s="2">
        <f t="shared" ca="1" si="113"/>
        <v>2.5544674019750984</v>
      </c>
      <c r="P2378" s="3">
        <f ca="1">1-O2378/MAX(O$2:O2378)</f>
        <v>0.58847070033349302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2">
        <v>164.49999999999997</v>
      </c>
      <c r="J2379" s="32">
        <v>822.5</v>
      </c>
      <c r="K2379" s="34">
        <f ca="1">IF(ROW()&gt;计算结果!B$18+1,SUM(OFFSET(I2379,0,0,-计算结果!B$18,1))/SUM(OFFSET(J2379,0,0,-计算结果!B$18,1)),SUM(OFFSET(I2379,0,0,-ROW(),1))/SUM(OFFSET(J2379,0,0,-ROW(),1)))</f>
        <v>1.213980279844336</v>
      </c>
      <c r="L2379" s="35" t="str">
        <f ca="1">(IF(K2379&gt;计算结果!B$19,"卖",IF(K2379&lt;计算结果!B$20,"买",'000300'!L2378)))</f>
        <v>买</v>
      </c>
      <c r="M2379" s="4" t="str">
        <f t="shared" ca="1" si="112"/>
        <v/>
      </c>
      <c r="N2379" s="3">
        <f ca="1">IF(L2378="买",E2379/E2378-1,0)-IF(M2379=1,计算结果!B$17,0)</f>
        <v>-9.3854397512650456E-3</v>
      </c>
      <c r="O2379" s="2">
        <f t="shared" ca="1" si="113"/>
        <v>2.5304926020772904</v>
      </c>
      <c r="P2379" s="3">
        <f ca="1">1-O2379/MAX(O$2:O2379)</f>
        <v>0.59233308378139338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2">
        <v>551.57142857142844</v>
      </c>
      <c r="J2380" s="32">
        <v>408.57142857142844</v>
      </c>
      <c r="K2380" s="34">
        <f ca="1">IF(ROW()&gt;计算结果!B$18+1,SUM(OFFSET(I2380,0,0,-计算结果!B$18,1))/SUM(OFFSET(J2380,0,0,-计算结果!B$18,1)),SUM(OFFSET(I2380,0,0,-ROW(),1))/SUM(OFFSET(J2380,0,0,-ROW(),1)))</f>
        <v>1.2532600636912445</v>
      </c>
      <c r="L2380" s="35" t="str">
        <f ca="1">(IF(K2380&gt;计算结果!B$19,"卖",IF(K2380&lt;计算结果!B$20,"买",'000300'!L2379)))</f>
        <v>买</v>
      </c>
      <c r="M2380" s="4" t="str">
        <f t="shared" ca="1" si="112"/>
        <v/>
      </c>
      <c r="N2380" s="3">
        <f ca="1">IF(L2379="买",E2380/E2379-1,0)-IF(M2380=1,计算结果!B$17,0)</f>
        <v>-2.1828593370452065E-3</v>
      </c>
      <c r="O2380" s="2">
        <f t="shared" ca="1" si="113"/>
        <v>2.5249688926735221</v>
      </c>
      <c r="P2380" s="3">
        <f ca="1">1-O2380/MAX(O$2:O2380)</f>
        <v>0.59322296331586566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2">
        <v>637.42857142857144</v>
      </c>
      <c r="J2381" s="32">
        <v>346.42857142857144</v>
      </c>
      <c r="K2381" s="34">
        <f ca="1">IF(ROW()&gt;计算结果!B$18+1,SUM(OFFSET(I2381,0,0,-计算结果!B$18,1))/SUM(OFFSET(J2381,0,0,-计算结果!B$18,1)),SUM(OFFSET(I2381,0,0,-ROW(),1))/SUM(OFFSET(J2381,0,0,-ROW(),1)))</f>
        <v>1.2503517027246438</v>
      </c>
      <c r="L2381" s="35" t="str">
        <f ca="1">(IF(K2381&gt;计算结果!B$19,"卖",IF(K2381&lt;计算结果!B$20,"买",'000300'!L2380)))</f>
        <v>买</v>
      </c>
      <c r="M2381" s="4" t="str">
        <f t="shared" ca="1" si="112"/>
        <v/>
      </c>
      <c r="N2381" s="3">
        <f ca="1">IF(L2380="买",E2381/E2380-1,0)-IF(M2381=1,计算结果!B$17,0)</f>
        <v>-9.152092892906305E-3</v>
      </c>
      <c r="O2381" s="2">
        <f t="shared" ca="1" si="113"/>
        <v>2.5018601428160752</v>
      </c>
      <c r="P2381" s="3">
        <f ca="1">1-O2381/MAX(O$2:O2381)</f>
        <v>0.59694582454230005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2">
        <v>987.99809342230697</v>
      </c>
      <c r="J2382" s="32">
        <v>22.998093422306965</v>
      </c>
      <c r="K2382" s="34">
        <f ca="1">IF(ROW()&gt;计算结果!B$18+1,SUM(OFFSET(I2382,0,0,-计算结果!B$18,1))/SUM(OFFSET(J2382,0,0,-计算结果!B$18,1)),SUM(OFFSET(I2382,0,0,-ROW(),1))/SUM(OFFSET(J2382,0,0,-ROW(),1)))</f>
        <v>1.255339731121099</v>
      </c>
      <c r="L2382" s="35" t="str">
        <f ca="1">(IF(K2382&gt;计算结果!B$19,"卖",IF(K2382&lt;计算结果!B$20,"买",'000300'!L2381)))</f>
        <v>买</v>
      </c>
      <c r="M2382" s="4" t="str">
        <f t="shared" ca="1" si="112"/>
        <v/>
      </c>
      <c r="N2382" s="3">
        <f ca="1">IF(L2381="买",E2382/E2381-1,0)-IF(M2382=1,计算结果!B$17,0)</f>
        <v>2.018718101341177E-2</v>
      </c>
      <c r="O2382" s="2">
        <f t="shared" ca="1" si="113"/>
        <v>2.5523656463893434</v>
      </c>
      <c r="P2382" s="3">
        <f ca="1">1-O2382/MAX(O$2:O2382)</f>
        <v>0.58880929694412398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2">
        <v>899.03108252947493</v>
      </c>
      <c r="J2383" s="32">
        <v>87.031082529474929</v>
      </c>
      <c r="K2383" s="34">
        <f ca="1">IF(ROW()&gt;计算结果!B$18+1,SUM(OFFSET(I2383,0,0,-计算结果!B$18,1))/SUM(OFFSET(J2383,0,0,-计算结果!B$18,1)),SUM(OFFSET(I2383,0,0,-ROW(),1))/SUM(OFFSET(J2383,0,0,-ROW(),1)))</f>
        <v>1.2958172455547758</v>
      </c>
      <c r="L2383" s="35" t="str">
        <f ca="1">(IF(K2383&gt;计算结果!B$19,"卖",IF(K2383&lt;计算结果!B$20,"买",'000300'!L2382)))</f>
        <v>买</v>
      </c>
      <c r="M2383" s="4" t="str">
        <f t="shared" ca="1" si="112"/>
        <v/>
      </c>
      <c r="N2383" s="3">
        <f ca="1">IF(L2382="买",E2383/E2382-1,0)-IF(M2383=1,计算结果!B$17,0)</f>
        <v>1.4371133594024865E-2</v>
      </c>
      <c r="O2383" s="2">
        <f t="shared" ca="1" si="113"/>
        <v>2.5890460340744044</v>
      </c>
      <c r="P2383" s="3">
        <f ca="1">1-O2383/MAX(O$2:O2383)</f>
        <v>0.58290002041788691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2">
        <v>514.63636363636328</v>
      </c>
      <c r="J2384" s="32">
        <v>463.63636363636328</v>
      </c>
      <c r="K2384" s="34">
        <f ca="1">IF(ROW()&gt;计算结果!B$18+1,SUM(OFFSET(I2384,0,0,-计算结果!B$18,1))/SUM(OFFSET(J2384,0,0,-计算结果!B$18,1)),SUM(OFFSET(I2384,0,0,-ROW(),1))/SUM(OFFSET(J2384,0,0,-ROW(),1)))</f>
        <v>1.3015807944480768</v>
      </c>
      <c r="L2384" s="35" t="str">
        <f ca="1">(IF(K2384&gt;计算结果!B$19,"卖",IF(K2384&lt;计算结果!B$20,"买",'000300'!L2383)))</f>
        <v>买</v>
      </c>
      <c r="M2384" s="4" t="str">
        <f t="shared" ca="1" si="112"/>
        <v/>
      </c>
      <c r="N2384" s="3">
        <f ca="1">IF(L2383="买",E2384/E2383-1,0)-IF(M2384=1,计算结果!B$17,0)</f>
        <v>7.1592327586909033E-3</v>
      </c>
      <c r="O2384" s="2">
        <f t="shared" ca="1" si="113"/>
        <v>2.6075816172553088</v>
      </c>
      <c r="P2384" s="3">
        <f ca="1">1-O2384/MAX(O$2:O2384)</f>
        <v>0.57991390458041336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2">
        <v>524.72727272727229</v>
      </c>
      <c r="J2385" s="32">
        <v>472.72727272727229</v>
      </c>
      <c r="K2385" s="34">
        <f ca="1">IF(ROW()&gt;计算结果!B$18+1,SUM(OFFSET(I2385,0,0,-计算结果!B$18,1))/SUM(OFFSET(J2385,0,0,-计算结果!B$18,1)),SUM(OFFSET(I2385,0,0,-ROW(),1))/SUM(OFFSET(J2385,0,0,-ROW(),1)))</f>
        <v>1.3310064558085251</v>
      </c>
      <c r="L2385" s="35" t="str">
        <f ca="1">(IF(K2385&gt;计算结果!B$19,"卖",IF(K2385&lt;计算结果!B$20,"买",'000300'!L2384)))</f>
        <v>买</v>
      </c>
      <c r="M2385" s="4" t="str">
        <f t="shared" ca="1" si="112"/>
        <v/>
      </c>
      <c r="N2385" s="3">
        <f ca="1">IF(L2384="买",E2385/E2384-1,0)-IF(M2385=1,计算结果!B$17,0)</f>
        <v>1.5958330126816023E-2</v>
      </c>
      <c r="O2385" s="2">
        <f t="shared" ca="1" si="113"/>
        <v>2.6491942655360856</v>
      </c>
      <c r="P2385" s="3">
        <f ca="1">1-O2385/MAX(O$2:O2385)</f>
        <v>0.57321003198802245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2">
        <v>714.67469879518069</v>
      </c>
      <c r="J2386" s="32">
        <v>268.67469879518069</v>
      </c>
      <c r="K2386" s="34">
        <f ca="1">IF(ROW()&gt;计算结果!B$18+1,SUM(OFFSET(I2386,0,0,-计算结果!B$18,1))/SUM(OFFSET(J2386,0,0,-计算结果!B$18,1)),SUM(OFFSET(I2386,0,0,-ROW(),1))/SUM(OFFSET(J2386,0,0,-ROW(),1)))</f>
        <v>1.3166317798389431</v>
      </c>
      <c r="L2386" s="35" t="str">
        <f ca="1">(IF(K2386&gt;计算结果!B$19,"卖",IF(K2386&lt;计算结果!B$20,"买",'000300'!L2385)))</f>
        <v>买</v>
      </c>
      <c r="M2386" s="4" t="str">
        <f t="shared" ca="1" si="112"/>
        <v/>
      </c>
      <c r="N2386" s="3">
        <f ca="1">IF(L2385="买",E2386/E2385-1,0)-IF(M2386=1,计算结果!B$17,0)</f>
        <v>1.6823942623180876E-3</v>
      </c>
      <c r="O2386" s="2">
        <f t="shared" ca="1" si="113"/>
        <v>2.6536512547681896</v>
      </c>
      <c r="P2386" s="3">
        <f ca="1">1-O2386/MAX(O$2:O2386)</f>
        <v>0.57249200299462422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2">
        <v>371.99999999999994</v>
      </c>
      <c r="J2387" s="32">
        <v>600</v>
      </c>
      <c r="K2387" s="34">
        <f ca="1">IF(ROW()&gt;计算结果!B$18+1,SUM(OFFSET(I2387,0,0,-计算结果!B$18,1))/SUM(OFFSET(J2387,0,0,-计算结果!B$18,1)),SUM(OFFSET(I2387,0,0,-ROW(),1))/SUM(OFFSET(J2387,0,0,-ROW(),1)))</f>
        <v>1.2650263390675873</v>
      </c>
      <c r="L2387" s="35" t="str">
        <f ca="1">(IF(K2387&gt;计算结果!B$19,"卖",IF(K2387&lt;计算结果!B$20,"买",'000300'!L2386)))</f>
        <v>买</v>
      </c>
      <c r="M2387" s="4" t="str">
        <f t="shared" ca="1" si="112"/>
        <v/>
      </c>
      <c r="N2387" s="3">
        <f ca="1">IF(L2386="买",E2387/E2386-1,0)-IF(M2387=1,计算结果!B$17,0)</f>
        <v>2.467612584824419E-4</v>
      </c>
      <c r="O2387" s="2">
        <f t="shared" ca="1" si="113"/>
        <v>2.6543060730913899</v>
      </c>
      <c r="P2387" s="3">
        <f ca="1">1-O2387/MAX(O$2:O2387)</f>
        <v>0.57238651058327183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2">
        <v>375.14285714285722</v>
      </c>
      <c r="J2388" s="32">
        <v>577.14285714285722</v>
      </c>
      <c r="K2388" s="34">
        <f ca="1">IF(ROW()&gt;计算结果!B$18+1,SUM(OFFSET(I2388,0,0,-计算结果!B$18,1))/SUM(OFFSET(J2388,0,0,-计算结果!B$18,1)),SUM(OFFSET(I2388,0,0,-ROW(),1))/SUM(OFFSET(J2388,0,0,-ROW(),1)))</f>
        <v>1.2526565633217746</v>
      </c>
      <c r="L2388" s="35" t="str">
        <f ca="1">(IF(K2388&gt;计算结果!B$19,"卖",IF(K2388&lt;计算结果!B$20,"买",'000300'!L2387)))</f>
        <v>买</v>
      </c>
      <c r="M2388" s="4" t="str">
        <f t="shared" ca="1" si="112"/>
        <v/>
      </c>
      <c r="N2388" s="3">
        <f ca="1">IF(L2387="买",E2388/E2387-1,0)-IF(M2388=1,计算结果!B$17,0)</f>
        <v>-3.8676253496581214E-3</v>
      </c>
      <c r="O2388" s="2">
        <f t="shared" ca="1" si="113"/>
        <v>2.6440402116373503</v>
      </c>
      <c r="P2388" s="3">
        <f ca="1">1-O2388/MAX(O$2:O2388)</f>
        <v>0.5740403593547958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2">
        <v>583.27450980392166</v>
      </c>
      <c r="J2389" s="32">
        <v>386.27450980392166</v>
      </c>
      <c r="K2389" s="34">
        <f ca="1">IF(ROW()&gt;计算结果!B$18+1,SUM(OFFSET(I2389,0,0,-计算结果!B$18,1))/SUM(OFFSET(J2389,0,0,-计算结果!B$18,1)),SUM(OFFSET(I2389,0,0,-ROW(),1))/SUM(OFFSET(J2389,0,0,-ROW(),1)))</f>
        <v>1.2684776851277653</v>
      </c>
      <c r="L2389" s="35" t="str">
        <f ca="1">(IF(K2389&gt;计算结果!B$19,"卖",IF(K2389&lt;计算结果!B$20,"买",'000300'!L2388)))</f>
        <v>买</v>
      </c>
      <c r="M2389" s="4" t="str">
        <f t="shared" ca="1" si="112"/>
        <v/>
      </c>
      <c r="N2389" s="3">
        <f ca="1">IF(L2388="买",E2389/E2388-1,0)-IF(M2389=1,计算结果!B$17,0)</f>
        <v>1.046555753061007E-3</v>
      </c>
      <c r="O2389" s="2">
        <f t="shared" ca="1" si="113"/>
        <v>2.6468073471321638</v>
      </c>
      <c r="P2389" s="3">
        <f ca="1">1-O2389/MAX(O$2:O2389)</f>
        <v>0.57359456884230675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2">
        <v>265.46031746031747</v>
      </c>
      <c r="J2390" s="32">
        <v>717.46031746031747</v>
      </c>
      <c r="K2390" s="34">
        <f ca="1">IF(ROW()&gt;计算结果!B$18+1,SUM(OFFSET(I2390,0,0,-计算结果!B$18,1))/SUM(OFFSET(J2390,0,0,-计算结果!B$18,1)),SUM(OFFSET(I2390,0,0,-ROW(),1))/SUM(OFFSET(J2390,0,0,-ROW(),1)))</f>
        <v>1.259452738207024</v>
      </c>
      <c r="L2390" s="35" t="str">
        <f ca="1">(IF(K2390&gt;计算结果!B$19,"卖",IF(K2390&lt;计算结果!B$20,"买",'000300'!L2389)))</f>
        <v>买</v>
      </c>
      <c r="M2390" s="4" t="str">
        <f t="shared" ca="1" si="112"/>
        <v/>
      </c>
      <c r="N2390" s="3">
        <f ca="1">IF(L2389="买",E2390/E2389-1,0)-IF(M2390=1,计算结果!B$17,0)</f>
        <v>-1.5642021172592724E-3</v>
      </c>
      <c r="O2390" s="2">
        <f t="shared" ca="1" si="113"/>
        <v>2.6426672054758025</v>
      </c>
      <c r="P2390" s="3">
        <f ca="1">1-O2390/MAX(O$2:O2390)</f>
        <v>0.5742615531205344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2">
        <v>820.84039900249377</v>
      </c>
      <c r="J2391" s="32">
        <v>163.84039900249377</v>
      </c>
      <c r="K2391" s="34">
        <f ca="1">IF(ROW()&gt;计算结果!B$18+1,SUM(OFFSET(I2391,0,0,-计算结果!B$18,1))/SUM(OFFSET(J2391,0,0,-计算结果!B$18,1)),SUM(OFFSET(I2391,0,0,-ROW(),1))/SUM(OFFSET(J2391,0,0,-ROW(),1)))</f>
        <v>1.2747418733056328</v>
      </c>
      <c r="L2391" s="35" t="str">
        <f ca="1">(IF(K2391&gt;计算结果!B$19,"卖",IF(K2391&lt;计算结果!B$20,"买",'000300'!L2390)))</f>
        <v>买</v>
      </c>
      <c r="M2391" s="4" t="str">
        <f t="shared" ca="1" si="112"/>
        <v/>
      </c>
      <c r="N2391" s="3">
        <f ca="1">IF(L2390="买",E2391/E2390-1,0)-IF(M2391=1,计算结果!B$17,0)</f>
        <v>2.5410147273344785E-2</v>
      </c>
      <c r="O2391" s="2">
        <f t="shared" ca="1" si="113"/>
        <v>2.7098177683613813</v>
      </c>
      <c r="P2391" s="3">
        <f ca="1">1-O2391/MAX(O$2:O2391)</f>
        <v>0.56344347648540205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2">
        <v>166.99999999999997</v>
      </c>
      <c r="J2392" s="32">
        <v>835</v>
      </c>
      <c r="K2392" s="34">
        <f ca="1">IF(ROW()&gt;计算结果!B$18+1,SUM(OFFSET(I2392,0,0,-计算结果!B$18,1))/SUM(OFFSET(J2392,0,0,-计算结果!B$18,1)),SUM(OFFSET(I2392,0,0,-ROW(),1))/SUM(OFFSET(J2392,0,0,-ROW(),1)))</f>
        <v>1.260713289648959</v>
      </c>
      <c r="L2392" s="35" t="str">
        <f ca="1">(IF(K2392&gt;计算结果!B$19,"卖",IF(K2392&lt;计算结果!B$20,"买",'000300'!L2391)))</f>
        <v>买</v>
      </c>
      <c r="M2392" s="4" t="str">
        <f t="shared" ca="1" si="112"/>
        <v/>
      </c>
      <c r="N2392" s="3">
        <f ca="1">IF(L2391="买",E2392/E2391-1,0)-IF(M2392=1,计算结果!B$17,0)</f>
        <v>-2.7750386829479279E-3</v>
      </c>
      <c r="O2392" s="2">
        <f t="shared" ca="1" si="113"/>
        <v>2.702297919230439</v>
      </c>
      <c r="P2392" s="3">
        <f ca="1">1-O2392/MAX(O$2:O2392)</f>
        <v>0.56465493772544839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2">
        <v>892.9986962190352</v>
      </c>
      <c r="J2393" s="32">
        <v>102.9986962190352</v>
      </c>
      <c r="K2393" s="34">
        <f ca="1">IF(ROW()&gt;计算结果!B$18+1,SUM(OFFSET(I2393,0,0,-计算结果!B$18,1))/SUM(OFFSET(J2393,0,0,-计算结果!B$18,1)),SUM(OFFSET(I2393,0,0,-ROW(),1))/SUM(OFFSET(J2393,0,0,-ROW(),1)))</f>
        <v>1.3412735109648339</v>
      </c>
      <c r="L2393" s="35" t="str">
        <f ca="1">(IF(K2393&gt;计算结果!B$19,"卖",IF(K2393&lt;计算结果!B$20,"买",'000300'!L2392)))</f>
        <v>买</v>
      </c>
      <c r="M2393" s="4" t="str">
        <f t="shared" ca="1" si="112"/>
        <v/>
      </c>
      <c r="N2393" s="3">
        <f ca="1">IF(L2392="买",E2393/E2392-1,0)-IF(M2393=1,计算结果!B$17,0)</f>
        <v>1.3956796854542208E-2</v>
      </c>
      <c r="O2393" s="2">
        <f t="shared" ca="1" si="113"/>
        <v>2.7400133423295903</v>
      </c>
      <c r="P2393" s="3">
        <f ca="1">1-O2393/MAX(O$2:O2393)</f>
        <v>0.55857891512965441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2">
        <v>321.23076923076923</v>
      </c>
      <c r="J2394" s="32">
        <v>669.23076923076928</v>
      </c>
      <c r="K2394" s="34">
        <f ca="1">IF(ROW()&gt;计算结果!B$18+1,SUM(OFFSET(I2394,0,0,-计算结果!B$18,1))/SUM(OFFSET(J2394,0,0,-计算结果!B$18,1)),SUM(OFFSET(I2394,0,0,-ROW(),1))/SUM(OFFSET(J2394,0,0,-ROW(),1)))</f>
        <v>1.3123241145533879</v>
      </c>
      <c r="L2394" s="35" t="str">
        <f ca="1">(IF(K2394&gt;计算结果!B$19,"卖",IF(K2394&lt;计算结果!B$20,"买",'000300'!L2393)))</f>
        <v>买</v>
      </c>
      <c r="M2394" s="4" t="str">
        <f t="shared" ca="1" si="112"/>
        <v/>
      </c>
      <c r="N2394" s="3">
        <f ca="1">IF(L2393="买",E2394/E2393-1,0)-IF(M2394=1,计算结果!B$17,0)</f>
        <v>-5.6161152055259622E-3</v>
      </c>
      <c r="O2394" s="2">
        <f t="shared" ca="1" si="113"/>
        <v>2.7246251117343889</v>
      </c>
      <c r="P2394" s="3">
        <f ca="1">1-O2394/MAX(O$2:O2394)</f>
        <v>0.56105798679643448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2">
        <v>390.1764705882353</v>
      </c>
      <c r="J2395" s="32">
        <v>591.17647058823536</v>
      </c>
      <c r="K2395" s="34">
        <f ca="1">IF(ROW()&gt;计算结果!B$18+1,SUM(OFFSET(I2395,0,0,-计算结果!B$18,1))/SUM(OFFSET(J2395,0,0,-计算结果!B$18,1)),SUM(OFFSET(I2395,0,0,-ROW(),1))/SUM(OFFSET(J2395,0,0,-ROW(),1)))</f>
        <v>1.3230450681728678</v>
      </c>
      <c r="L2395" s="35" t="str">
        <f ca="1">(IF(K2395&gt;计算结果!B$19,"卖",IF(K2395&lt;计算结果!B$20,"买",'000300'!L2394)))</f>
        <v>买</v>
      </c>
      <c r="M2395" s="4" t="str">
        <f t="shared" ca="1" si="112"/>
        <v/>
      </c>
      <c r="N2395" s="3">
        <f ca="1">IF(L2394="买",E2395/E2394-1,0)-IF(M2395=1,计算结果!B$17,0)</f>
        <v>5.1943017734279451E-4</v>
      </c>
      <c r="O2395" s="2">
        <f t="shared" ca="1" si="113"/>
        <v>2.7260403642393696</v>
      </c>
      <c r="P2395" s="3">
        <f ca="1">1-O2395/MAX(O$2:O2395)</f>
        <v>0.56082998706867304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2">
        <v>669.304347826087</v>
      </c>
      <c r="J2396" s="32">
        <v>311.304347826087</v>
      </c>
      <c r="K2396" s="34">
        <f ca="1">IF(ROW()&gt;计算结果!B$18+1,SUM(OFFSET(I2396,0,0,-计算结果!B$18,1))/SUM(OFFSET(J2396,0,0,-计算结果!B$18,1)),SUM(OFFSET(I2396,0,0,-ROW(),1))/SUM(OFFSET(J2396,0,0,-ROW(),1)))</f>
        <v>1.3038447991931847</v>
      </c>
      <c r="L2396" s="35" t="str">
        <f ca="1">(IF(K2396&gt;计算结果!B$19,"卖",IF(K2396&lt;计算结果!B$20,"买",'000300'!L2395)))</f>
        <v>买</v>
      </c>
      <c r="M2396" s="4" t="str">
        <f t="shared" ca="1" si="112"/>
        <v/>
      </c>
      <c r="N2396" s="3">
        <f ca="1">IF(L2395="买",E2396/E2395-1,0)-IF(M2396=1,计算结果!B$17,0)</f>
        <v>-5.4201906946290679E-3</v>
      </c>
      <c r="O2396" s="2">
        <f t="shared" ca="1" si="113"/>
        <v>2.7112647056239361</v>
      </c>
      <c r="P2396" s="3">
        <f ca="1">1-O2396/MAX(O$2:O2396)</f>
        <v>0.56321037228612347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2">
        <v>521.3333333333336</v>
      </c>
      <c r="J2397" s="32">
        <v>453.3333333333336</v>
      </c>
      <c r="K2397" s="34">
        <f ca="1">IF(ROW()&gt;计算结果!B$18+1,SUM(OFFSET(I2397,0,0,-计算结果!B$18,1))/SUM(OFFSET(J2397,0,0,-计算结果!B$18,1)),SUM(OFFSET(I2397,0,0,-ROW(),1))/SUM(OFFSET(J2397,0,0,-ROW(),1)))</f>
        <v>1.263745326800304</v>
      </c>
      <c r="L2397" s="35" t="str">
        <f ca="1">(IF(K2397&gt;计算结果!B$19,"卖",IF(K2397&lt;计算结果!B$20,"买",'000300'!L2396)))</f>
        <v>买</v>
      </c>
      <c r="M2397" s="4" t="str">
        <f t="shared" ca="1" si="112"/>
        <v/>
      </c>
      <c r="N2397" s="3">
        <f ca="1">IF(L2396="买",E2397/E2396-1,0)-IF(M2397=1,计算结果!B$17,0)</f>
        <v>-1.0003505901600929E-2</v>
      </c>
      <c r="O2397" s="2">
        <f t="shared" ca="1" si="113"/>
        <v>2.6841425531404246</v>
      </c>
      <c r="P2397" s="3">
        <f ca="1">1-O2397/MAX(O$2:O2397)</f>
        <v>0.56757979990471741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2">
        <v>502.41176470588255</v>
      </c>
      <c r="J2398" s="32">
        <v>429.41176470588255</v>
      </c>
      <c r="K2398" s="34">
        <f ca="1">IF(ROW()&gt;计算结果!B$18+1,SUM(OFFSET(I2398,0,0,-计算结果!B$18,1))/SUM(OFFSET(J2398,0,0,-计算结果!B$18,1)),SUM(OFFSET(I2398,0,0,-ROW(),1))/SUM(OFFSET(J2398,0,0,-ROW(),1)))</f>
        <v>1.2217176733133328</v>
      </c>
      <c r="L2398" s="35" t="str">
        <f ca="1">(IF(K2398&gt;计算结果!B$19,"卖",IF(K2398&lt;计算结果!B$20,"买",'000300'!L2397)))</f>
        <v>买</v>
      </c>
      <c r="M2398" s="4" t="str">
        <f t="shared" ca="1" si="112"/>
        <v/>
      </c>
      <c r="N2398" s="3">
        <f ca="1">IF(L2397="买",E2398/E2397-1,0)-IF(M2398=1,计算结果!B$17,0)</f>
        <v>-1.6526194017518758E-3</v>
      </c>
      <c r="O2398" s="2">
        <f t="shared" ca="1" si="113"/>
        <v>2.6797066870800368</v>
      </c>
      <c r="P2398" s="3">
        <f ca="1">1-O2398/MAX(O$2:O2398)</f>
        <v>0.56829442591710433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2">
        <v>413.52631578947381</v>
      </c>
      <c r="J2399" s="32">
        <v>510.52631578947381</v>
      </c>
      <c r="K2399" s="34">
        <f ca="1">IF(ROW()&gt;计算结果!B$18+1,SUM(OFFSET(I2399,0,0,-计算结果!B$18,1))/SUM(OFFSET(J2399,0,0,-计算结果!B$18,1)),SUM(OFFSET(I2399,0,0,-ROW(),1))/SUM(OFFSET(J2399,0,0,-ROW(),1)))</f>
        <v>1.1953696909818794</v>
      </c>
      <c r="L2399" s="35" t="str">
        <f ca="1">(IF(K2399&gt;计算结果!B$19,"卖",IF(K2399&lt;计算结果!B$20,"买",'000300'!L2398)))</f>
        <v>买</v>
      </c>
      <c r="M2399" s="4" t="str">
        <f t="shared" ca="1" si="112"/>
        <v/>
      </c>
      <c r="N2399" s="3">
        <f ca="1">IF(L2398="买",E2399/E2398-1,0)-IF(M2399=1,计算结果!B$17,0)</f>
        <v>-4.729585924745372E-5</v>
      </c>
      <c r="O2399" s="2">
        <f t="shared" ca="1" si="113"/>
        <v>2.67957994804974</v>
      </c>
      <c r="P2399" s="3">
        <f ca="1">1-O2399/MAX(O$2:O2399)</f>
        <v>0.56831484380317243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2">
        <v>790.01129943502815</v>
      </c>
      <c r="J2400" s="32">
        <v>174.01129943502815</v>
      </c>
      <c r="K2400" s="34">
        <f ca="1">IF(ROW()&gt;计算结果!B$18+1,SUM(OFFSET(I2400,0,0,-计算结果!B$18,1))/SUM(OFFSET(J2400,0,0,-计算结果!B$18,1)),SUM(OFFSET(I2400,0,0,-ROW(),1))/SUM(OFFSET(J2400,0,0,-ROW(),1)))</f>
        <v>1.1994601929024917</v>
      </c>
      <c r="L2400" s="35" t="str">
        <f ca="1">(IF(K2400&gt;计算结果!B$19,"卖",IF(K2400&lt;计算结果!B$20,"买",'000300'!L2399)))</f>
        <v>买</v>
      </c>
      <c r="M2400" s="4" t="str">
        <f t="shared" ca="1" si="112"/>
        <v/>
      </c>
      <c r="N2400" s="3">
        <f ca="1">IF(L2399="买",E2400/E2399-1,0)-IF(M2400=1,计算结果!B$17,0)</f>
        <v>1.8272831185211613E-2</v>
      </c>
      <c r="O2400" s="2">
        <f t="shared" ca="1" si="113"/>
        <v>2.7285434600877312</v>
      </c>
      <c r="P2400" s="3">
        <f ca="1">1-O2400/MAX(O$2:O2400)</f>
        <v>0.56042673381882613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2">
        <v>832.89507494646682</v>
      </c>
      <c r="J2401" s="32">
        <v>146.89507494646682</v>
      </c>
      <c r="K2401" s="34">
        <f ca="1">IF(ROW()&gt;计算结果!B$18+1,SUM(OFFSET(I2401,0,0,-计算结果!B$18,1))/SUM(OFFSET(J2401,0,0,-计算结果!B$18,1)),SUM(OFFSET(I2401,0,0,-ROW(),1))/SUM(OFFSET(J2401,0,0,-ROW(),1)))</f>
        <v>1.2184471930933687</v>
      </c>
      <c r="L2401" s="35" t="str">
        <f ca="1">(IF(K2401&gt;计算结果!B$19,"卖",IF(K2401&lt;计算结果!B$20,"买",'000300'!L2400)))</f>
        <v>买</v>
      </c>
      <c r="M2401" s="4" t="str">
        <f t="shared" ca="1" si="112"/>
        <v/>
      </c>
      <c r="N2401" s="3">
        <f ca="1">IF(L2400="买",E2401/E2400-1,0)-IF(M2401=1,计算结果!B$17,0)</f>
        <v>2.5469718904105321E-2</v>
      </c>
      <c r="O2401" s="2">
        <f t="shared" ca="1" si="113"/>
        <v>2.7980386950338008</v>
      </c>
      <c r="P2401" s="3">
        <f ca="1">1-O2401/MAX(O$2:O2401)</f>
        <v>0.54923092629143211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2">
        <v>828.94117647058829</v>
      </c>
      <c r="J2402" s="32">
        <v>152.94117647058829</v>
      </c>
      <c r="K2402" s="34">
        <f ca="1">IF(ROW()&gt;计算结果!B$18+1,SUM(OFFSET(I2402,0,0,-计算结果!B$18,1))/SUM(OFFSET(J2402,0,0,-计算结果!B$18,1)),SUM(OFFSET(I2402,0,0,-ROW(),1))/SUM(OFFSET(J2402,0,0,-ROW(),1)))</f>
        <v>1.2448654765034359</v>
      </c>
      <c r="L2402" s="35" t="str">
        <f ca="1">(IF(K2402&gt;计算结果!B$19,"卖",IF(K2402&lt;计算结果!B$20,"买",'000300'!L2401)))</f>
        <v>买</v>
      </c>
      <c r="M2402" s="4" t="str">
        <f t="shared" ca="1" si="112"/>
        <v/>
      </c>
      <c r="N2402" s="3">
        <f ca="1">IF(L2401="买",E2402/E2401-1,0)-IF(M2402=1,计算结果!B$17,0)</f>
        <v>1.3701939409495267E-2</v>
      </c>
      <c r="O2402" s="2">
        <f t="shared" ca="1" si="113"/>
        <v>2.8363772516985772</v>
      </c>
      <c r="P2402" s="3">
        <f ca="1">1-O2402/MAX(O$2:O2402)</f>
        <v>0.5430545157558031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2">
        <v>528.23076923076917</v>
      </c>
      <c r="J2403" s="32">
        <v>419.23076923076917</v>
      </c>
      <c r="K2403" s="34">
        <f ca="1">IF(ROW()&gt;计算结果!B$18+1,SUM(OFFSET(I2403,0,0,-计算结果!B$18,1))/SUM(OFFSET(J2403,0,0,-计算结果!B$18,1)),SUM(OFFSET(I2403,0,0,-ROW(),1))/SUM(OFFSET(J2403,0,0,-ROW(),1)))</f>
        <v>1.2497834385757216</v>
      </c>
      <c r="L2403" s="35" t="str">
        <f ca="1">(IF(K2403&gt;计算结果!B$19,"卖",IF(K2403&lt;计算结果!B$20,"买",'000300'!L2402)))</f>
        <v>买</v>
      </c>
      <c r="M2403" s="4" t="str">
        <f t="shared" ca="1" si="112"/>
        <v/>
      </c>
      <c r="N2403" s="3">
        <f ca="1">IF(L2402="买",E2403/E2402-1,0)-IF(M2403=1,计算结果!B$17,0)</f>
        <v>1.3948673647209642E-2</v>
      </c>
      <c r="O2403" s="2">
        <f t="shared" ca="1" si="113"/>
        <v>2.8759409523228903</v>
      </c>
      <c r="P2403" s="3">
        <f ca="1">1-O2403/MAX(O$2:O2403)</f>
        <v>0.53668073232151459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2">
        <v>585</v>
      </c>
      <c r="J2404" s="32">
        <v>375</v>
      </c>
      <c r="K2404" s="34">
        <f ca="1">IF(ROW()&gt;计算结果!B$18+1,SUM(OFFSET(I2404,0,0,-计算结果!B$18,1))/SUM(OFFSET(J2404,0,0,-计算结果!B$18,1)),SUM(OFFSET(I2404,0,0,-ROW(),1))/SUM(OFFSET(J2404,0,0,-ROW(),1)))</f>
        <v>1.2709465705079204</v>
      </c>
      <c r="L2404" s="35" t="str">
        <f ca="1">(IF(K2404&gt;计算结果!B$19,"卖",IF(K2404&lt;计算结果!B$20,"买",'000300'!L2403)))</f>
        <v>买</v>
      </c>
      <c r="M2404" s="4" t="str">
        <f t="shared" ca="1" si="112"/>
        <v/>
      </c>
      <c r="N2404" s="3">
        <f ca="1">IF(L2403="买",E2404/E2403-1,0)-IF(M2404=1,计算结果!B$17,0)</f>
        <v>1.1557021248466803E-2</v>
      </c>
      <c r="O2404" s="2">
        <f t="shared" ca="1" si="113"/>
        <v>2.9091782630182217</v>
      </c>
      <c r="P2404" s="3">
        <f ca="1">1-O2404/MAX(O$2:O2404)</f>
        <v>0.53132614170013026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2">
        <v>401.33333333333326</v>
      </c>
      <c r="J2405" s="32">
        <v>573.33333333333326</v>
      </c>
      <c r="K2405" s="34">
        <f ca="1">IF(ROW()&gt;计算结果!B$18+1,SUM(OFFSET(I2405,0,0,-计算结果!B$18,1))/SUM(OFFSET(J2405,0,0,-计算结果!B$18,1)),SUM(OFFSET(I2405,0,0,-ROW(),1))/SUM(OFFSET(J2405,0,0,-ROW(),1)))</f>
        <v>1.2260603202923319</v>
      </c>
      <c r="L2405" s="35" t="str">
        <f ca="1">(IF(K2405&gt;计算结果!B$19,"卖",IF(K2405&lt;计算结果!B$20,"买",'000300'!L2404)))</f>
        <v>买</v>
      </c>
      <c r="M2405" s="4" t="str">
        <f t="shared" ca="1" si="112"/>
        <v/>
      </c>
      <c r="N2405" s="3">
        <f ca="1">IF(L2404="买",E2405/E2404-1,0)-IF(M2405=1,计算结果!B$17,0)</f>
        <v>1.9724159463276436E-2</v>
      </c>
      <c r="O2405" s="2">
        <f t="shared" ca="1" si="113"/>
        <v>2.9665593589850907</v>
      </c>
      <c r="P2405" s="3">
        <f ca="1">1-O2405/MAX(O$2:O2405)</f>
        <v>0.52208194378275452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2">
        <v>354.90476190476187</v>
      </c>
      <c r="J2406" s="32">
        <v>611.90476190476193</v>
      </c>
      <c r="K2406" s="34">
        <f ca="1">IF(ROW()&gt;计算结果!B$18+1,SUM(OFFSET(I2406,0,0,-计算结果!B$18,1))/SUM(OFFSET(J2406,0,0,-计算结果!B$18,1)),SUM(OFFSET(I2406,0,0,-ROW(),1))/SUM(OFFSET(J2406,0,0,-ROW(),1)))</f>
        <v>1.1924057891789543</v>
      </c>
      <c r="L2406" s="35" t="str">
        <f ca="1">(IF(K2406&gt;计算结果!B$19,"卖",IF(K2406&lt;计算结果!B$20,"买",'000300'!L2405)))</f>
        <v>买</v>
      </c>
      <c r="M2406" s="4" t="str">
        <f t="shared" ca="1" si="112"/>
        <v/>
      </c>
      <c r="N2406" s="3">
        <f ca="1">IF(L2405="买",E2406/E2405-1,0)-IF(M2406=1,计算结果!B$17,0)</f>
        <v>3.9126750735183347E-3</v>
      </c>
      <c r="O2406" s="2">
        <f t="shared" ca="1" si="113"/>
        <v>2.978166541843104</v>
      </c>
      <c r="P2406" s="3">
        <f ca="1">1-O2406/MAX(O$2:O2406)</f>
        <v>0.52021200571700899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2">
        <v>837.93282149712093</v>
      </c>
      <c r="J2407" s="32">
        <v>134.93282149712093</v>
      </c>
      <c r="K2407" s="34">
        <f ca="1">IF(ROW()&gt;计算结果!B$18+1,SUM(OFFSET(I2407,0,0,-计算结果!B$18,1))/SUM(OFFSET(J2407,0,0,-计算结果!B$18,1)),SUM(OFFSET(I2407,0,0,-ROW(),1))/SUM(OFFSET(J2407,0,0,-ROW(),1)))</f>
        <v>1.2694608902103766</v>
      </c>
      <c r="L2407" s="35" t="str">
        <f ca="1">(IF(K2407&gt;计算结果!B$19,"卖",IF(K2407&lt;计算结果!B$20,"买",'000300'!L2406)))</f>
        <v>买</v>
      </c>
      <c r="M2407" s="4" t="str">
        <f t="shared" ca="1" si="112"/>
        <v/>
      </c>
      <c r="N2407" s="3">
        <f ca="1">IF(L2406="买",E2407/E2406-1,0)-IF(M2407=1,计算结果!B$17,0)</f>
        <v>3.69280199729769E-2</v>
      </c>
      <c r="O2407" s="2">
        <f t="shared" ca="1" si="113"/>
        <v>3.0881443353831379</v>
      </c>
      <c r="P2407" s="3">
        <f ca="1">1-O2407/MAX(O$2:O2407)</f>
        <v>0.50249438508133215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2">
        <v>685.4545454545455</v>
      </c>
      <c r="J2408" s="32">
        <v>295.4545454545455</v>
      </c>
      <c r="K2408" s="34">
        <f ca="1">IF(ROW()&gt;计算结果!B$18+1,SUM(OFFSET(I2408,0,0,-计算结果!B$18,1))/SUM(OFFSET(J2408,0,0,-计算结果!B$18,1)),SUM(OFFSET(I2408,0,0,-ROW(),1))/SUM(OFFSET(J2408,0,0,-ROW(),1)))</f>
        <v>1.2659588393173615</v>
      </c>
      <c r="L2408" s="35" t="str">
        <f ca="1">(IF(K2408&gt;计算结果!B$19,"卖",IF(K2408&lt;计算结果!B$20,"买",'000300'!L2407)))</f>
        <v>买</v>
      </c>
      <c r="M2408" s="4" t="str">
        <f t="shared" ca="1" si="112"/>
        <v/>
      </c>
      <c r="N2408" s="3">
        <f ca="1">IF(L2407="买",E2408/E2407-1,0)-IF(M2408=1,计算结果!B$17,0)</f>
        <v>1.4914806733380415E-2</v>
      </c>
      <c r="O2408" s="2">
        <f t="shared" ca="1" si="113"/>
        <v>3.1342034113101609</v>
      </c>
      <c r="P2408" s="3">
        <f ca="1">1-O2408/MAX(O$2:O2408)</f>
        <v>0.4950741849860486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2">
        <v>845</v>
      </c>
      <c r="J2409" s="32">
        <v>125</v>
      </c>
      <c r="K2409" s="34">
        <f ca="1">IF(ROW()&gt;计算结果!B$18+1,SUM(OFFSET(I2409,0,0,-计算结果!B$18,1))/SUM(OFFSET(J2409,0,0,-计算结果!B$18,1)),SUM(OFFSET(I2409,0,0,-ROW(),1))/SUM(OFFSET(J2409,0,0,-ROW(),1)))</f>
        <v>1.288386042219926</v>
      </c>
      <c r="L2409" s="35" t="str">
        <f ca="1">(IF(K2409&gt;计算结果!B$19,"卖",IF(K2409&lt;计算结果!B$20,"买",'000300'!L2408)))</f>
        <v>买</v>
      </c>
      <c r="M2409" s="4" t="str">
        <f t="shared" ca="1" si="112"/>
        <v/>
      </c>
      <c r="N2409" s="3">
        <f ca="1">IF(L2408="买",E2409/E2408-1,0)-IF(M2409=1,计算结果!B$17,0)</f>
        <v>4.6098633552930757E-2</v>
      </c>
      <c r="O2409" s="2">
        <f t="shared" ca="1" si="113"/>
        <v>3.2786859058484934</v>
      </c>
      <c r="P2409" s="3">
        <f ca="1">1-O2409/MAX(O$2:O2409)</f>
        <v>0.47179779486830564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2">
        <v>192.31578947368419</v>
      </c>
      <c r="J2410" s="32">
        <v>801.31578947368416</v>
      </c>
      <c r="K2410" s="34">
        <f ca="1">IF(ROW()&gt;计算结果!B$18+1,SUM(OFFSET(I2410,0,0,-计算结果!B$18,1))/SUM(OFFSET(J2410,0,0,-计算结果!B$18,1)),SUM(OFFSET(I2410,0,0,-ROW(),1))/SUM(OFFSET(J2410,0,0,-ROW(),1)))</f>
        <v>1.2315159275620426</v>
      </c>
      <c r="L2410" s="35" t="str">
        <f ca="1">(IF(K2410&gt;计算结果!B$19,"卖",IF(K2410&lt;计算结果!B$20,"买",'000300'!L2409)))</f>
        <v>买</v>
      </c>
      <c r="M2410" s="4" t="str">
        <f t="shared" ca="1" si="112"/>
        <v/>
      </c>
      <c r="N2410" s="3">
        <f ca="1">IF(L2409="买",E2410/E2409-1,0)-IF(M2410=1,计算结果!B$17,0)</f>
        <v>6.6133006909658842E-3</v>
      </c>
      <c r="O2410" s="2">
        <f t="shared" ca="1" si="113"/>
        <v>3.3003688416151014</v>
      </c>
      <c r="P2410" s="3">
        <f ca="1">1-O2410/MAX(O$2:O2410)</f>
        <v>0.46830463486013851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2">
        <v>673.85714285714278</v>
      </c>
      <c r="J2411" s="32">
        <v>317.85714285714278</v>
      </c>
      <c r="K2411" s="34">
        <f ca="1">IF(ROW()&gt;计算结果!B$18+1,SUM(OFFSET(I2411,0,0,-计算结果!B$18,1))/SUM(OFFSET(J2411,0,0,-计算结果!B$18,1)),SUM(OFFSET(I2411,0,0,-ROW(),1))/SUM(OFFSET(J2411,0,0,-ROW(),1)))</f>
        <v>1.2811786154926692</v>
      </c>
      <c r="L2411" s="35" t="str">
        <f ca="1">(IF(K2411&gt;计算结果!B$19,"卖",IF(K2411&lt;计算结果!B$20,"买",'000300'!L2410)))</f>
        <v>买</v>
      </c>
      <c r="M2411" s="4" t="str">
        <f t="shared" ca="1" si="112"/>
        <v/>
      </c>
      <c r="N2411" s="3">
        <f ca="1">IF(L2410="买",E2411/E2410-1,0)-IF(M2411=1,计算结果!B$17,0)</f>
        <v>4.0961572924400391E-2</v>
      </c>
      <c r="O2411" s="2">
        <f t="shared" ca="1" si="113"/>
        <v>3.4355571405983372</v>
      </c>
      <c r="P2411" s="3">
        <f ca="1">1-O2411/MAX(O$2:O2411)</f>
        <v>0.44652555638739633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2">
        <v>107.99999999999999</v>
      </c>
      <c r="J2412" s="32">
        <v>900</v>
      </c>
      <c r="K2412" s="34">
        <f ca="1">IF(ROW()&gt;计算结果!B$18+1,SUM(OFFSET(I2412,0,0,-计算结果!B$18,1))/SUM(OFFSET(J2412,0,0,-计算结果!B$18,1)),SUM(OFFSET(I2412,0,0,-ROW(),1))/SUM(OFFSET(J2412,0,0,-ROW(),1)))</f>
        <v>1.2023439659777986</v>
      </c>
      <c r="L2412" s="35" t="str">
        <f ca="1">(IF(K2412&gt;计算结果!B$19,"卖",IF(K2412&lt;计算结果!B$20,"买",'000300'!L2411)))</f>
        <v>买</v>
      </c>
      <c r="M2412" s="4" t="str">
        <f t="shared" ca="1" si="112"/>
        <v/>
      </c>
      <c r="N2412" s="3">
        <f ca="1">IF(L2411="买",E2412/E2411-1,0)-IF(M2412=1,计算结果!B$17,0)</f>
        <v>-4.4874080814539807E-2</v>
      </c>
      <c r="O2412" s="2">
        <f t="shared" ca="1" si="113"/>
        <v>3.2813896718281579</v>
      </c>
      <c r="P2412" s="3">
        <f ca="1">1-O2412/MAX(O$2:O2412)</f>
        <v>0.47136221329885086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2">
        <v>978</v>
      </c>
      <c r="J2413" s="32">
        <v>40</v>
      </c>
      <c r="K2413" s="34">
        <f ca="1">IF(ROW()&gt;计算结果!B$18+1,SUM(OFFSET(I2413,0,0,-计算结果!B$18,1))/SUM(OFFSET(J2413,0,0,-计算结果!B$18,1)),SUM(OFFSET(I2413,0,0,-ROW(),1))/SUM(OFFSET(J2413,0,0,-ROW(),1)))</f>
        <v>1.2100542777426657</v>
      </c>
      <c r="L2413" s="35" t="str">
        <f ca="1">(IF(K2413&gt;计算结果!B$19,"卖",IF(K2413&lt;计算结果!B$20,"买",'000300'!L2412)))</f>
        <v>买</v>
      </c>
      <c r="M2413" s="4" t="str">
        <f t="shared" ca="1" si="112"/>
        <v/>
      </c>
      <c r="N2413" s="3">
        <f ca="1">IF(L2412="买",E2413/E2412-1,0)-IF(M2413=1,计算结果!B$17,0)</f>
        <v>3.6898397443118736E-2</v>
      </c>
      <c r="O2413" s="2">
        <f t="shared" ca="1" si="113"/>
        <v>3.4024676921050183</v>
      </c>
      <c r="P2413" s="3">
        <f ca="1">1-O2413/MAX(O$2:O2413)</f>
        <v>0.45185632614170113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2">
        <v>720.54054054054063</v>
      </c>
      <c r="J2414" s="32">
        <v>290.54054054054063</v>
      </c>
      <c r="K2414" s="34">
        <f ca="1">IF(ROW()&gt;计算结果!B$18+1,SUM(OFFSET(I2414,0,0,-计算结果!B$18,1))/SUM(OFFSET(J2414,0,0,-计算结果!B$18,1)),SUM(OFFSET(I2414,0,0,-ROW(),1))/SUM(OFFSET(J2414,0,0,-ROW(),1)))</f>
        <v>1.2434070858920949</v>
      </c>
      <c r="L2414" s="35" t="str">
        <f ca="1">(IF(K2414&gt;计算结果!B$19,"卖",IF(K2414&lt;计算结果!B$20,"买",'000300'!L2413)))</f>
        <v>买</v>
      </c>
      <c r="M2414" s="4" t="str">
        <f t="shared" ca="1" si="112"/>
        <v/>
      </c>
      <c r="N2414" s="3">
        <f ca="1">IF(L2413="买",E2414/E2413-1,0)-IF(M2414=1,计算结果!B$17,0)</f>
        <v>-1.1963185423165879E-2</v>
      </c>
      <c r="O2414" s="2">
        <f t="shared" ca="1" si="113"/>
        <v>3.3617633402080349</v>
      </c>
      <c r="P2414" s="3">
        <f ca="1">1-O2414/MAX(O$2:O2414)</f>
        <v>0.45841387055060334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2">
        <v>615.77777777777783</v>
      </c>
      <c r="J2415" s="32">
        <v>377.77777777777783</v>
      </c>
      <c r="K2415" s="34">
        <f ca="1">IF(ROW()&gt;计算结果!B$18+1,SUM(OFFSET(I2415,0,0,-计算结果!B$18,1))/SUM(OFFSET(J2415,0,0,-计算结果!B$18,1)),SUM(OFFSET(I2415,0,0,-ROW(),1))/SUM(OFFSET(J2415,0,0,-ROW(),1)))</f>
        <v>1.2467821636869767</v>
      </c>
      <c r="L2415" s="35" t="str">
        <f ca="1">(IF(K2415&gt;计算结果!B$19,"卖",IF(K2415&lt;计算结果!B$20,"买",'000300'!L2414)))</f>
        <v>买</v>
      </c>
      <c r="M2415" s="4" t="str">
        <f t="shared" ca="1" si="112"/>
        <v/>
      </c>
      <c r="N2415" s="3">
        <f ca="1">IF(L2414="买",E2415/E2414-1,0)-IF(M2415=1,计算结果!B$17,0)</f>
        <v>3.2107973270583123E-3</v>
      </c>
      <c r="O2415" s="2">
        <f t="shared" ca="1" si="113"/>
        <v>3.3725572809549775</v>
      </c>
      <c r="P2415" s="3">
        <f ca="1">1-O2415/MAX(O$2:O2415)</f>
        <v>0.45667494725379532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2">
        <v>716.09589041095887</v>
      </c>
      <c r="J2416" s="32">
        <v>291.09589041095887</v>
      </c>
      <c r="K2416" s="34">
        <f ca="1">IF(ROW()&gt;计算结果!B$18+1,SUM(OFFSET(I2416,0,0,-计算结果!B$18,1))/SUM(OFFSET(J2416,0,0,-计算结果!B$18,1)),SUM(OFFSET(I2416,0,0,-ROW(),1))/SUM(OFFSET(J2416,0,0,-ROW(),1)))</f>
        <v>1.2414965167306899</v>
      </c>
      <c r="L2416" s="35" t="str">
        <f ca="1">(IF(K2416&gt;计算结果!B$19,"卖",IF(K2416&lt;计算结果!B$20,"买",'000300'!L2415)))</f>
        <v>买</v>
      </c>
      <c r="M2416" s="4" t="str">
        <f t="shared" ca="1" si="112"/>
        <v/>
      </c>
      <c r="N2416" s="3">
        <f ca="1">IF(L2415="买",E2416/E2415-1,0)-IF(M2416=1,计算结果!B$17,0)</f>
        <v>7.5159008276886041E-3</v>
      </c>
      <c r="O2416" s="2">
        <f t="shared" ca="1" si="113"/>
        <v>3.3979050870143341</v>
      </c>
      <c r="P2416" s="3">
        <f ca="1">1-O2416/MAX(O$2:O2416)</f>
        <v>0.45259137004015626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2">
        <v>426.92307692307691</v>
      </c>
      <c r="J2417" s="32">
        <v>576.92307692307691</v>
      </c>
      <c r="K2417" s="34">
        <f ca="1">IF(ROW()&gt;计算结果!B$18+1,SUM(OFFSET(I2417,0,0,-计算结果!B$18,1))/SUM(OFFSET(J2417,0,0,-计算结果!B$18,1)),SUM(OFFSET(I2417,0,0,-ROW(),1))/SUM(OFFSET(J2417,0,0,-ROW(),1)))</f>
        <v>1.2221481826066325</v>
      </c>
      <c r="L2417" s="35" t="str">
        <f ca="1">(IF(K2417&gt;计算结果!B$19,"卖",IF(K2417&lt;计算结果!B$20,"买",'000300'!L2416)))</f>
        <v>买</v>
      </c>
      <c r="M2417" s="4" t="str">
        <f t="shared" ca="1" si="112"/>
        <v/>
      </c>
      <c r="N2417" s="3">
        <f ca="1">IF(L2416="买",E2417/E2416-1,0)-IF(M2417=1,计算结果!B$17,0)</f>
        <v>2.6783910382534026E-2</v>
      </c>
      <c r="O2417" s="2">
        <f t="shared" ca="1" si="113"/>
        <v>3.4889142723532824</v>
      </c>
      <c r="P2417" s="3">
        <f ca="1">1-O2417/MAX(O$2:O2417)</f>
        <v>0.43792962635268606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2">
        <v>261.18181818181824</v>
      </c>
      <c r="J2418" s="32">
        <v>768.18181818181824</v>
      </c>
      <c r="K2418" s="34">
        <f ca="1">IF(ROW()&gt;计算结果!B$18+1,SUM(OFFSET(I2418,0,0,-计算结果!B$18,1))/SUM(OFFSET(J2418,0,0,-计算结果!B$18,1)),SUM(OFFSET(I2418,0,0,-ROW(),1))/SUM(OFFSET(J2418,0,0,-ROW(),1)))</f>
        <v>1.1696528605948244</v>
      </c>
      <c r="L2418" s="35" t="str">
        <f ca="1">(IF(K2418&gt;计算结果!B$19,"卖",IF(K2418&lt;计算结果!B$20,"买",'000300'!L2417)))</f>
        <v>买</v>
      </c>
      <c r="M2418" s="4" t="str">
        <f t="shared" ca="1" si="112"/>
        <v/>
      </c>
      <c r="N2418" s="3">
        <f ca="1">IF(L2417="买",E2418/E2417-1,0)-IF(M2418=1,计算结果!B$17,0)</f>
        <v>1.7315493128291948E-2</v>
      </c>
      <c r="O2418" s="2">
        <f t="shared" ca="1" si="113"/>
        <v>3.5493265434614152</v>
      </c>
      <c r="P2418" s="3">
        <f ca="1">1-O2418/MAX(O$2:O2418)</f>
        <v>0.42819710066017957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2">
        <v>441.99999999999994</v>
      </c>
      <c r="J2419" s="32">
        <v>520</v>
      </c>
      <c r="K2419" s="34">
        <f ca="1">IF(ROW()&gt;计算结果!B$18+1,SUM(OFFSET(I2419,0,0,-计算结果!B$18,1))/SUM(OFFSET(J2419,0,0,-计算结果!B$18,1)),SUM(OFFSET(I2419,0,0,-ROW(),1))/SUM(OFFSET(J2419,0,0,-ROW(),1)))</f>
        <v>1.1710467209383404</v>
      </c>
      <c r="L2419" s="35" t="str">
        <f ca="1">(IF(K2419&gt;计算结果!B$19,"卖",IF(K2419&lt;计算结果!B$20,"买",'000300'!L2418)))</f>
        <v>买</v>
      </c>
      <c r="M2419" s="4" t="str">
        <f t="shared" ca="1" si="112"/>
        <v/>
      </c>
      <c r="N2419" s="3">
        <f ca="1">IF(L2418="买",E2419/E2418-1,0)-IF(M2419=1,计算结果!B$17,0)</f>
        <v>-4.3652919121586198E-3</v>
      </c>
      <c r="O2419" s="2">
        <f t="shared" ca="1" si="113"/>
        <v>3.5338326970076333</v>
      </c>
      <c r="P2419" s="3">
        <f ca="1">1-O2419/MAX(O$2:O2419)</f>
        <v>0.43069318723201644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2">
        <v>391.02564102564099</v>
      </c>
      <c r="J2420" s="32">
        <v>641.02564102564099</v>
      </c>
      <c r="K2420" s="34">
        <f ca="1">IF(ROW()&gt;计算结果!B$18+1,SUM(OFFSET(I2420,0,0,-计算结果!B$18,1))/SUM(OFFSET(J2420,0,0,-计算结果!B$18,1)),SUM(OFFSET(I2420,0,0,-ROW(),1))/SUM(OFFSET(J2420,0,0,-ROW(),1)))</f>
        <v>1.1799310039276738</v>
      </c>
      <c r="L2420" s="35" t="str">
        <f ca="1">(IF(K2420&gt;计算结果!B$19,"卖",IF(K2420&lt;计算结果!B$20,"买",'000300'!L2419)))</f>
        <v>买</v>
      </c>
      <c r="M2420" s="4" t="str">
        <f t="shared" ca="1" si="112"/>
        <v/>
      </c>
      <c r="N2420" s="3">
        <f ca="1">IF(L2419="买",E2420/E2419-1,0)-IF(M2420=1,计算结果!B$17,0)</f>
        <v>1.1129939956902923E-2</v>
      </c>
      <c r="O2420" s="2">
        <f t="shared" ca="1" si="113"/>
        <v>3.5731640427430684</v>
      </c>
      <c r="P2420" s="3">
        <f ca="1">1-O2420/MAX(O$2:O2420)</f>
        <v>0.42435683658885304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2">
        <v>212.2162162162162</v>
      </c>
      <c r="J2421" s="32">
        <v>816.21621621621625</v>
      </c>
      <c r="K2421" s="34">
        <f ca="1">IF(ROW()&gt;计算结果!B$18+1,SUM(OFFSET(I2421,0,0,-计算结果!B$18,1))/SUM(OFFSET(J2421,0,0,-计算结果!B$18,1)),SUM(OFFSET(I2421,0,0,-ROW(),1))/SUM(OFFSET(J2421,0,0,-ROW(),1)))</f>
        <v>1.1577210948877139</v>
      </c>
      <c r="L2421" s="35" t="str">
        <f ca="1">(IF(K2421&gt;计算结果!B$19,"卖",IF(K2421&lt;计算结果!B$20,"买",'000300'!L2420)))</f>
        <v>买</v>
      </c>
      <c r="M2421" s="4" t="str">
        <f t="shared" ca="1" si="112"/>
        <v/>
      </c>
      <c r="N2421" s="3">
        <f ca="1">IF(L2420="买",E2421/E2420-1,0)-IF(M2421=1,计算结果!B$17,0)</f>
        <v>3.3430185299585524E-3</v>
      </c>
      <c r="O2421" s="2">
        <f t="shared" ca="1" si="113"/>
        <v>3.5851091963485402</v>
      </c>
      <c r="P2421" s="3">
        <f ca="1">1-O2421/MAX(O$2:O2421)</f>
        <v>0.4224324508269256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2">
        <v>300.99999999999994</v>
      </c>
      <c r="J2422" s="32">
        <v>700</v>
      </c>
      <c r="K2422" s="34">
        <f ca="1">IF(ROW()&gt;计算结果!B$18+1,SUM(OFFSET(I2422,0,0,-计算结果!B$18,1))/SUM(OFFSET(J2422,0,0,-计算结果!B$18,1)),SUM(OFFSET(I2422,0,0,-ROW(),1))/SUM(OFFSET(J2422,0,0,-ROW(),1)))</f>
        <v>1.1523616674453834</v>
      </c>
      <c r="L2422" s="35" t="str">
        <f ca="1">(IF(K2422&gt;计算结果!B$19,"卖",IF(K2422&lt;计算结果!B$20,"买",'000300'!L2421)))</f>
        <v>买</v>
      </c>
      <c r="M2422" s="4" t="str">
        <f t="shared" ca="1" si="112"/>
        <v/>
      </c>
      <c r="N2422" s="3">
        <f ca="1">IF(L2421="买",E2422/E2421-1,0)-IF(M2422=1,计算结果!B$17,0)</f>
        <v>-2.0492093045179183E-2</v>
      </c>
      <c r="O2422" s="2">
        <f t="shared" ca="1" si="113"/>
        <v>3.5116428051198385</v>
      </c>
      <c r="P2422" s="3">
        <f ca="1">1-O2422/MAX(O$2:O2422)</f>
        <v>0.43426801878445631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2">
        <v>766.25581395348843</v>
      </c>
      <c r="J2423" s="32">
        <v>243.25581395348843</v>
      </c>
      <c r="K2423" s="34">
        <f ca="1">IF(ROW()&gt;计算结果!B$18+1,SUM(OFFSET(I2423,0,0,-计算结果!B$18,1))/SUM(OFFSET(J2423,0,0,-计算结果!B$18,1)),SUM(OFFSET(I2423,0,0,-ROW(),1))/SUM(OFFSET(J2423,0,0,-ROW(),1)))</f>
        <v>1.1627010558238315</v>
      </c>
      <c r="L2423" s="35" t="str">
        <f ca="1">(IF(K2423&gt;计算结果!B$19,"卖",IF(K2423&lt;计算结果!B$20,"买",'000300'!L2422)))</f>
        <v>买</v>
      </c>
      <c r="M2423" s="4" t="str">
        <f t="shared" ca="1" si="112"/>
        <v/>
      </c>
      <c r="N2423" s="3">
        <f ca="1">IF(L2422="买",E2423/E2422-1,0)-IF(M2423=1,计算结果!B$17,0)</f>
        <v>-2.8430759236312553E-2</v>
      </c>
      <c r="O2423" s="2">
        <f t="shared" ca="1" si="113"/>
        <v>3.411804134003547</v>
      </c>
      <c r="P2423" s="3">
        <f ca="1">1-O2423/MAX(O$2:O2423)</f>
        <v>0.45035220853467761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2">
        <v>865.87878787878788</v>
      </c>
      <c r="J2424" s="32">
        <v>137.87878787878788</v>
      </c>
      <c r="K2424" s="34">
        <f ca="1">IF(ROW()&gt;计算结果!B$18+1,SUM(OFFSET(I2424,0,0,-计算结果!B$18,1))/SUM(OFFSET(J2424,0,0,-计算结果!B$18,1)),SUM(OFFSET(I2424,0,0,-ROW(),1))/SUM(OFFSET(J2424,0,0,-ROW(),1)))</f>
        <v>1.227289059420656</v>
      </c>
      <c r="L2424" s="35" t="str">
        <f ca="1">(IF(K2424&gt;计算结果!B$19,"卖",IF(K2424&lt;计算结果!B$20,"买",'000300'!L2423)))</f>
        <v>买</v>
      </c>
      <c r="M2424" s="4" t="str">
        <f t="shared" ca="1" si="112"/>
        <v/>
      </c>
      <c r="N2424" s="3">
        <f ca="1">IF(L2423="买",E2424/E2423-1,0)-IF(M2424=1,计算结果!B$17,0)</f>
        <v>3.2513102133179039E-2</v>
      </c>
      <c r="O2424" s="2">
        <f t="shared" ca="1" si="113"/>
        <v>3.5227324702708067</v>
      </c>
      <c r="P2424" s="3">
        <f ca="1">1-O2424/MAX(O$2:O2424)</f>
        <v>0.43248145375348923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2">
        <v>677.79310344827582</v>
      </c>
      <c r="J2425" s="32">
        <v>313.79310344827582</v>
      </c>
      <c r="K2425" s="34">
        <f ca="1">IF(ROW()&gt;计算结果!B$18+1,SUM(OFFSET(I2425,0,0,-计算结果!B$18,1))/SUM(OFFSET(J2425,0,0,-计算结果!B$18,1)),SUM(OFFSET(I2425,0,0,-ROW(),1))/SUM(OFFSET(J2425,0,0,-ROW(),1)))</f>
        <v>1.2713810175760427</v>
      </c>
      <c r="L2425" s="35" t="str">
        <f ca="1">(IF(K2425&gt;计算结果!B$19,"卖",IF(K2425&lt;计算结果!B$20,"买",'000300'!L2424)))</f>
        <v>买</v>
      </c>
      <c r="M2425" s="4" t="str">
        <f t="shared" ca="1" si="112"/>
        <v/>
      </c>
      <c r="N2425" s="3">
        <f ca="1">IF(L2424="买",E2425/E2424-1,0)-IF(M2425=1,计算结果!B$17,0)</f>
        <v>3.3105276097163294E-2</v>
      </c>
      <c r="O2425" s="2">
        <f t="shared" ca="1" si="113"/>
        <v>3.639353501315564</v>
      </c>
      <c r="P2425" s="3">
        <f ca="1">1-O2425/MAX(O$2:O2425)</f>
        <v>0.41369359558973773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2">
        <v>315.81818181818181</v>
      </c>
      <c r="J2426" s="32">
        <v>701.81818181818176</v>
      </c>
      <c r="K2426" s="34">
        <f ca="1">IF(ROW()&gt;计算结果!B$18+1,SUM(OFFSET(I2426,0,0,-计算结果!B$18,1))/SUM(OFFSET(J2426,0,0,-计算结果!B$18,1)),SUM(OFFSET(I2426,0,0,-ROW(),1))/SUM(OFFSET(J2426,0,0,-ROW(),1)))</f>
        <v>1.2192677575946815</v>
      </c>
      <c r="L2426" s="35" t="str">
        <f ca="1">(IF(K2426&gt;计算结果!B$19,"卖",IF(K2426&lt;计算结果!B$20,"买",'000300'!L2425)))</f>
        <v>买</v>
      </c>
      <c r="M2426" s="4" t="str">
        <f t="shared" ca="1" si="112"/>
        <v/>
      </c>
      <c r="N2426" s="3">
        <f ca="1">IF(L2425="买",E2426/E2425-1,0)-IF(M2426=1,计算结果!B$17,0)</f>
        <v>2.7917721078170032E-3</v>
      </c>
      <c r="O2426" s="2">
        <f t="shared" ca="1" si="113"/>
        <v>3.649513746911023</v>
      </c>
      <c r="P2426" s="3">
        <f ca="1">1-O2426/MAX(O$2:O2426)</f>
        <v>0.41205676172327077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2">
        <v>248.00000000000006</v>
      </c>
      <c r="J2427" s="32">
        <v>775</v>
      </c>
      <c r="K2427" s="34">
        <f ca="1">IF(ROW()&gt;计算结果!B$18+1,SUM(OFFSET(I2427,0,0,-计算结果!B$18,1))/SUM(OFFSET(J2427,0,0,-计算结果!B$18,1)),SUM(OFFSET(I2427,0,0,-ROW(),1))/SUM(OFFSET(J2427,0,0,-ROW(),1)))</f>
        <v>1.2190977423610727</v>
      </c>
      <c r="L2427" s="35" t="str">
        <f ca="1">(IF(K2427&gt;计算结果!B$19,"卖",IF(K2427&lt;计算结果!B$20,"买",'000300'!L2426)))</f>
        <v>买</v>
      </c>
      <c r="M2427" s="4" t="str">
        <f t="shared" ca="1" si="112"/>
        <v/>
      </c>
      <c r="N2427" s="3">
        <f ca="1">IF(L2426="买",E2427/E2426-1,0)-IF(M2427=1,计算结果!B$17,0)</f>
        <v>6.048398766012042E-4</v>
      </c>
      <c r="O2427" s="2">
        <f t="shared" ca="1" si="113"/>
        <v>3.6517211183553591</v>
      </c>
      <c r="P2427" s="3">
        <f ca="1">1-O2427/MAX(O$2:O2427)</f>
        <v>0.41170115020758291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2">
        <v>765.47465437788014</v>
      </c>
      <c r="J2428" s="32">
        <v>241.47465437788014</v>
      </c>
      <c r="K2428" s="34">
        <f ca="1">IF(ROW()&gt;计算结果!B$18+1,SUM(OFFSET(I2428,0,0,-计算结果!B$18,1))/SUM(OFFSET(J2428,0,0,-计算结果!B$18,1)),SUM(OFFSET(I2428,0,0,-ROW(),1))/SUM(OFFSET(J2428,0,0,-ROW(),1)))</f>
        <v>1.2743383664914854</v>
      </c>
      <c r="L2428" s="35" t="str">
        <f ca="1">(IF(K2428&gt;计算结果!B$19,"卖",IF(K2428&lt;计算结果!B$20,"买",'000300'!L2427)))</f>
        <v>买</v>
      </c>
      <c r="M2428" s="4" t="str">
        <f t="shared" ca="1" si="112"/>
        <v/>
      </c>
      <c r="N2428" s="3">
        <f ca="1">IF(L2427="买",E2428/E2427-1,0)-IF(M2428=1,计算结果!B$17,0)</f>
        <v>2.2027157958670163E-2</v>
      </c>
      <c r="O2428" s="2">
        <f t="shared" ca="1" si="113"/>
        <v>3.7321581562503843</v>
      </c>
      <c r="P2428" s="3">
        <f ca="1">1-O2428/MAX(O$2:O2428)</f>
        <v>0.39874259851630134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2">
        <v>826.17868338557992</v>
      </c>
      <c r="J2429" s="32">
        <v>197.17868338557992</v>
      </c>
      <c r="K2429" s="34">
        <f ca="1">IF(ROW()&gt;计算结果!B$18+1,SUM(OFFSET(I2429,0,0,-计算结果!B$18,1))/SUM(OFFSET(J2429,0,0,-计算结果!B$18,1)),SUM(OFFSET(I2429,0,0,-ROW(),1))/SUM(OFFSET(J2429,0,0,-ROW(),1)))</f>
        <v>1.3435367334178494</v>
      </c>
      <c r="L2429" s="35" t="str">
        <f ca="1">(IF(K2429&gt;计算结果!B$19,"卖",IF(K2429&lt;计算结果!B$20,"买",'000300'!L2428)))</f>
        <v>买</v>
      </c>
      <c r="M2429" s="4" t="str">
        <f t="shared" ca="1" si="112"/>
        <v/>
      </c>
      <c r="N2429" s="3">
        <f ca="1">IF(L2428="买",E2429/E2428-1,0)-IF(M2429=1,计算结果!B$17,0)</f>
        <v>3.0514671549165095E-2</v>
      </c>
      <c r="O2429" s="2">
        <f t="shared" ca="1" si="113"/>
        <v>3.8460437365579025</v>
      </c>
      <c r="P2429" s="3">
        <f ca="1">1-O2429/MAX(O$2:O2429)</f>
        <v>0.38039542639352175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2">
        <v>652.49382716049377</v>
      </c>
      <c r="J2430" s="32">
        <v>360.49382716049377</v>
      </c>
      <c r="K2430" s="34">
        <f ca="1">IF(ROW()&gt;计算结果!B$18+1,SUM(OFFSET(I2430,0,0,-计算结果!B$18,1))/SUM(OFFSET(J2430,0,0,-计算结果!B$18,1)),SUM(OFFSET(I2430,0,0,-ROW(),1))/SUM(OFFSET(J2430,0,0,-ROW(),1)))</f>
        <v>1.3514073265717998</v>
      </c>
      <c r="L2430" s="35" t="str">
        <f ca="1">(IF(K2430&gt;计算结果!B$19,"卖",IF(K2430&lt;计算结果!B$20,"买",'000300'!L2429)))</f>
        <v>买</v>
      </c>
      <c r="M2430" s="4" t="str">
        <f t="shared" ca="1" si="112"/>
        <v/>
      </c>
      <c r="N2430" s="3">
        <f ca="1">IF(L2429="买",E2430/E2429-1,0)-IF(M2430=1,计算结果!B$17,0)</f>
        <v>-1.3181236509829386E-4</v>
      </c>
      <c r="O2430" s="2">
        <f t="shared" ca="1" si="113"/>
        <v>3.8455367804367153</v>
      </c>
      <c r="P2430" s="3">
        <f ca="1">1-O2430/MAX(O$2:O2430)</f>
        <v>0.38047709793779461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2">
        <v>504.85714285714323</v>
      </c>
      <c r="J2431" s="32">
        <v>542.85714285714323</v>
      </c>
      <c r="K2431" s="34">
        <f ca="1">IF(ROW()&gt;计算结果!B$18+1,SUM(OFFSET(I2431,0,0,-计算结果!B$18,1))/SUM(OFFSET(J2431,0,0,-计算结果!B$18,1)),SUM(OFFSET(I2431,0,0,-ROW(),1))/SUM(OFFSET(J2431,0,0,-ROW(),1)))</f>
        <v>1.3326556291449334</v>
      </c>
      <c r="L2431" s="35" t="str">
        <f ca="1">(IF(K2431&gt;计算结果!B$19,"卖",IF(K2431&lt;计算结果!B$20,"买",'000300'!L2430)))</f>
        <v>买</v>
      </c>
      <c r="M2431" s="4" t="str">
        <f t="shared" ca="1" si="112"/>
        <v/>
      </c>
      <c r="N2431" s="3">
        <f ca="1">IF(L2430="买",E2431/E2430-1,0)-IF(M2431=1,计算结果!B$17,0)</f>
        <v>7.4978165698991184E-4</v>
      </c>
      <c r="O2431" s="2">
        <f t="shared" ca="1" si="113"/>
        <v>3.8484200933759669</v>
      </c>
      <c r="P2431" s="3">
        <f ca="1">1-O2431/MAX(O$2:O2431)</f>
        <v>0.38001259102974316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2">
        <v>296.17241379310343</v>
      </c>
      <c r="J2432" s="32">
        <v>705.17241379310349</v>
      </c>
      <c r="K2432" s="34">
        <f ca="1">IF(ROW()&gt;计算结果!B$18+1,SUM(OFFSET(I2432,0,0,-计算结果!B$18,1))/SUM(OFFSET(J2432,0,0,-计算结果!B$18,1)),SUM(OFFSET(I2432,0,0,-ROW(),1))/SUM(OFFSET(J2432,0,0,-ROW(),1)))</f>
        <v>1.2595816355772693</v>
      </c>
      <c r="L2432" s="35" t="str">
        <f ca="1">(IF(K2432&gt;计算结果!B$19,"卖",IF(K2432&lt;计算结果!B$20,"买",'000300'!L2431)))</f>
        <v>买</v>
      </c>
      <c r="M2432" s="4" t="str">
        <f t="shared" ca="1" si="112"/>
        <v/>
      </c>
      <c r="N2432" s="3">
        <f ca="1">IF(L2431="买",E2432/E2431-1,0)-IF(M2432=1,计算结果!B$17,0)</f>
        <v>-2.3198373122490512E-2</v>
      </c>
      <c r="O2432" s="2">
        <f t="shared" ca="1" si="113"/>
        <v>3.7591430081177415</v>
      </c>
      <c r="P2432" s="3">
        <f ca="1">1-O2432/MAX(O$2:O2432)</f>
        <v>0.39439529027428133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2">
        <v>233.57142857142858</v>
      </c>
      <c r="J2433" s="32">
        <v>778.57142857142856</v>
      </c>
      <c r="K2433" s="34">
        <f ca="1">IF(ROW()&gt;计算结果!B$18+1,SUM(OFFSET(I2433,0,0,-计算结果!B$18,1))/SUM(OFFSET(J2433,0,0,-计算结果!B$18,1)),SUM(OFFSET(I2433,0,0,-ROW(),1))/SUM(OFFSET(J2433,0,0,-ROW(),1)))</f>
        <v>1.191594023891603</v>
      </c>
      <c r="L2433" s="35" t="str">
        <f ca="1">(IF(K2433&gt;计算结果!B$19,"卖",IF(K2433&lt;计算结果!B$20,"买",'000300'!L2432)))</f>
        <v>买</v>
      </c>
      <c r="M2433" s="4" t="str">
        <f t="shared" ca="1" si="112"/>
        <v/>
      </c>
      <c r="N2433" s="3">
        <f ca="1">IF(L2432="买",E2433/E2432-1,0)-IF(M2433=1,计算结果!B$17,0)</f>
        <v>-3.5232042615600534E-3</v>
      </c>
      <c r="O2433" s="2">
        <f t="shared" ca="1" si="113"/>
        <v>3.7458987794517276</v>
      </c>
      <c r="P2433" s="3">
        <f ca="1">1-O2433/MAX(O$2:O2433)</f>
        <v>0.39652895936840771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2">
        <v>211.16216216216219</v>
      </c>
      <c r="J2434" s="32">
        <v>812.16216216216219</v>
      </c>
      <c r="K2434" s="34">
        <f ca="1">IF(ROW()&gt;计算结果!B$18+1,SUM(OFFSET(I2434,0,0,-计算结果!B$18,1))/SUM(OFFSET(J2434,0,0,-计算结果!B$18,1)),SUM(OFFSET(I2434,0,0,-ROW(),1))/SUM(OFFSET(J2434,0,0,-ROW(),1)))</f>
        <v>1.1602726421344551</v>
      </c>
      <c r="L2434" s="35" t="str">
        <f ca="1">(IF(K2434&gt;计算结果!B$19,"卖",IF(K2434&lt;计算结果!B$20,"买",'000300'!L2433)))</f>
        <v>买</v>
      </c>
      <c r="M2434" s="4" t="str">
        <f t="shared" ca="1" si="112"/>
        <v/>
      </c>
      <c r="N2434" s="3">
        <f ca="1">IF(L2433="买",E2434/E2433-1,0)-IF(M2434=1,计算结果!B$17,0)</f>
        <v>-9.3438444534668097E-3</v>
      </c>
      <c r="O2434" s="2">
        <f t="shared" ca="1" si="113"/>
        <v>3.7108976839180996</v>
      </c>
      <c r="P2434" s="3">
        <f ca="1">1-O2434/MAX(O$2:O2434)</f>
        <v>0.40216769890424109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2">
        <v>772.1233480176212</v>
      </c>
      <c r="J2435" s="32">
        <v>236.1233480176212</v>
      </c>
      <c r="K2435" s="34">
        <f ca="1">IF(ROW()&gt;计算结果!B$18+1,SUM(OFFSET(I2435,0,0,-计算结果!B$18,1))/SUM(OFFSET(J2435,0,0,-计算结果!B$18,1)),SUM(OFFSET(I2435,0,0,-ROW(),1))/SUM(OFFSET(J2435,0,0,-ROW(),1)))</f>
        <v>1.1832528254232808</v>
      </c>
      <c r="L2435" s="35" t="str">
        <f ca="1">(IF(K2435&gt;计算结果!B$19,"卖",IF(K2435&lt;计算结果!B$20,"买",'000300'!L2434)))</f>
        <v>买</v>
      </c>
      <c r="M2435" s="4" t="str">
        <f t="shared" ca="1" si="112"/>
        <v/>
      </c>
      <c r="N2435" s="3">
        <f ca="1">IF(L2434="买",E2435/E2434-1,0)-IF(M2435=1,计算结果!B$17,0)</f>
        <v>1.3092059950259305E-4</v>
      </c>
      <c r="O2435" s="2">
        <f t="shared" ca="1" si="113"/>
        <v>3.7113835168675711</v>
      </c>
      <c r="P2435" s="3">
        <f ca="1">1-O2435/MAX(O$2:O2435)</f>
        <v>0.40208943034097955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2">
        <v>331.38461538461536</v>
      </c>
      <c r="J2436" s="32">
        <v>690.38461538461536</v>
      </c>
      <c r="K2436" s="34">
        <f ca="1">IF(ROW()&gt;计算结果!B$18+1,SUM(OFFSET(I2436,0,0,-计算结果!B$18,1))/SUM(OFFSET(J2436,0,0,-计算结果!B$18,1)),SUM(OFFSET(I2436,0,0,-ROW(),1))/SUM(OFFSET(J2436,0,0,-ROW(),1)))</f>
        <v>1.1451142181241221</v>
      </c>
      <c r="L2436" s="35" t="str">
        <f ca="1">(IF(K2436&gt;计算结果!B$19,"卖",IF(K2436&lt;计算结果!B$20,"买",'000300'!L2435)))</f>
        <v>买</v>
      </c>
      <c r="M2436" s="4" t="str">
        <f t="shared" ref="M2436:M2499" ca="1" si="115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16">IFERROR(O2435*(1+N2436),O2435)</f>
        <v>3.6991109541004992</v>
      </c>
      <c r="P2436" s="3">
        <f ca="1">1-O2436/MAX(O$2:O2436)</f>
        <v>0.40406656230858318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2">
        <v>857.91666666666674</v>
      </c>
      <c r="J2437" s="32">
        <v>147.91666666666674</v>
      </c>
      <c r="K2437" s="34">
        <f ca="1">IF(ROW()&gt;计算结果!B$18+1,SUM(OFFSET(I2437,0,0,-计算结果!B$18,1))/SUM(OFFSET(J2437,0,0,-计算结果!B$18,1)),SUM(OFFSET(I2437,0,0,-ROW(),1))/SUM(OFFSET(J2437,0,0,-ROW(),1)))</f>
        <v>1.1893620560140348</v>
      </c>
      <c r="L2437" s="35" t="str">
        <f ca="1">(IF(K2437&gt;计算结果!B$19,"卖",IF(K2437&lt;计算结果!B$20,"买",'000300'!L2436)))</f>
        <v>买</v>
      </c>
      <c r="M2437" s="4" t="str">
        <f t="shared" ca="1" si="115"/>
        <v/>
      </c>
      <c r="N2437" s="3">
        <f ca="1">IF(L2436="买",E2437/E2436-1,0)-IF(M2437=1,计算结果!B$17,0)</f>
        <v>2.9037065800218143E-2</v>
      </c>
      <c r="O2437" s="2">
        <f t="shared" ca="1" si="116"/>
        <v>3.8065222822770233</v>
      </c>
      <c r="P2437" s="3">
        <f ca="1">1-O2437/MAX(O$2:O2437)</f>
        <v>0.38676240386578731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2">
        <v>721.08187134502919</v>
      </c>
      <c r="J2438" s="32">
        <v>266.08187134502919</v>
      </c>
      <c r="K2438" s="34">
        <f ca="1">IF(ROW()&gt;计算结果!B$18+1,SUM(OFFSET(I2438,0,0,-计算结果!B$18,1))/SUM(OFFSET(J2438,0,0,-计算结果!B$18,1)),SUM(OFFSET(I2438,0,0,-ROW(),1))/SUM(OFFSET(J2438,0,0,-ROW(),1)))</f>
        <v>1.2213643677429455</v>
      </c>
      <c r="L2438" s="35" t="str">
        <f ca="1">(IF(K2438&gt;计算结果!B$19,"卖",IF(K2438&lt;计算结果!B$20,"买",'000300'!L2437)))</f>
        <v>买</v>
      </c>
      <c r="M2438" s="4" t="str">
        <f t="shared" ca="1" si="115"/>
        <v/>
      </c>
      <c r="N2438" s="3">
        <f ca="1">IF(L2437="买",E2438/E2437-1,0)-IF(M2438=1,计算结果!B$17,0)</f>
        <v>8.6095912455745882E-3</v>
      </c>
      <c r="O2438" s="2">
        <f t="shared" ca="1" si="116"/>
        <v>3.8392948831946003</v>
      </c>
      <c r="P2438" s="3">
        <f ca="1">1-O2438/MAX(O$2:O2438)</f>
        <v>0.38148267882665299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2">
        <v>103.32584269662921</v>
      </c>
      <c r="J2439" s="32">
        <v>939.32584269662925</v>
      </c>
      <c r="K2439" s="34">
        <f ca="1">IF(ROW()&gt;计算结果!B$18+1,SUM(OFFSET(I2439,0,0,-计算结果!B$18,1))/SUM(OFFSET(J2439,0,0,-计算结果!B$18,1)),SUM(OFFSET(I2439,0,0,-ROW(),1))/SUM(OFFSET(J2439,0,0,-ROW(),1)))</f>
        <v>1.1709606133486663</v>
      </c>
      <c r="L2439" s="35" t="str">
        <f ca="1">(IF(K2439&gt;计算结果!B$19,"卖",IF(K2439&lt;计算结果!B$20,"买",'000300'!L2438)))</f>
        <v>买</v>
      </c>
      <c r="M2439" s="4" t="str">
        <f t="shared" ca="1" si="115"/>
        <v/>
      </c>
      <c r="N2439" s="3">
        <f ca="1">IF(L2438="买",E2439/E2438-1,0)-IF(M2439=1,计算结果!B$17,0)</f>
        <v>-7.7022956411702426E-2</v>
      </c>
      <c r="O2439" s="2">
        <f t="shared" ca="1" si="116"/>
        <v>3.5435810407546304</v>
      </c>
      <c r="P2439" s="3">
        <f ca="1">1-O2439/MAX(O$2:O2439)</f>
        <v>0.42912271149527059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2">
        <v>996.00079333597773</v>
      </c>
      <c r="J2440" s="32">
        <v>38.000793335977733</v>
      </c>
      <c r="K2440" s="34">
        <f ca="1">IF(ROW()&gt;计算结果!B$18+1,SUM(OFFSET(I2440,0,0,-计算结果!B$18,1))/SUM(OFFSET(J2440,0,0,-计算结果!B$18,1)),SUM(OFFSET(I2440,0,0,-ROW(),1))/SUM(OFFSET(J2440,0,0,-ROW(),1)))</f>
        <v>1.2395707692834668</v>
      </c>
      <c r="L2440" s="35" t="str">
        <f ca="1">(IF(K2440&gt;计算结果!B$19,"卖",IF(K2440&lt;计算结果!B$20,"买",'000300'!L2439)))</f>
        <v>买</v>
      </c>
      <c r="M2440" s="4" t="str">
        <f t="shared" ca="1" si="115"/>
        <v/>
      </c>
      <c r="N2440" s="3">
        <f ca="1">IF(L2439="买",E2440/E2439-1,0)-IF(M2440=1,计算结果!B$17,0)</f>
        <v>1.2237866450482304E-2</v>
      </c>
      <c r="O2440" s="2">
        <f t="shared" ca="1" si="116"/>
        <v>3.5869469122878468</v>
      </c>
      <c r="P2440" s="3">
        <f ca="1">1-O2440/MAX(O$2:O2440)</f>
        <v>0.42213639147893622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2">
        <v>973.99700777977262</v>
      </c>
      <c r="J2441" s="32">
        <v>54.997007779772616</v>
      </c>
      <c r="K2441" s="34">
        <f ca="1">IF(ROW()&gt;计算结果!B$18+1,SUM(OFFSET(I2441,0,0,-计算结果!B$18,1))/SUM(OFFSET(J2441,0,0,-计算结果!B$18,1)),SUM(OFFSET(I2441,0,0,-ROW(),1))/SUM(OFFSET(J2441,0,0,-ROW(),1)))</f>
        <v>1.2525851952652827</v>
      </c>
      <c r="L2441" s="35" t="str">
        <f ca="1">(IF(K2441&gt;计算结果!B$19,"卖",IF(K2441&lt;计算结果!B$20,"买",'000300'!L2440)))</f>
        <v>买</v>
      </c>
      <c r="M2441" s="4" t="str">
        <f t="shared" ca="1" si="115"/>
        <v/>
      </c>
      <c r="N2441" s="3">
        <f ca="1">IF(L2440="买",E2441/E2440-1,0)-IF(M2441=1,计算结果!B$17,0)</f>
        <v>4.4949973794395026E-2</v>
      </c>
      <c r="O2441" s="2">
        <f t="shared" ca="1" si="116"/>
        <v>3.7481800819970719</v>
      </c>
      <c r="P2441" s="3">
        <f ca="1">1-O2441/MAX(O$2:O2441)</f>
        <v>0.39616143741917986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2">
        <v>819.17647058823525</v>
      </c>
      <c r="J2442" s="32">
        <v>186.17647058823525</v>
      </c>
      <c r="K2442" s="34">
        <f ca="1">IF(ROW()&gt;计算结果!B$18+1,SUM(OFFSET(I2442,0,0,-计算结果!B$18,1))/SUM(OFFSET(J2442,0,0,-计算结果!B$18,1)),SUM(OFFSET(I2442,0,0,-ROW(),1))/SUM(OFFSET(J2442,0,0,-ROW(),1)))</f>
        <v>1.3207627983057406</v>
      </c>
      <c r="L2442" s="35" t="str">
        <f ca="1">(IF(K2442&gt;计算结果!B$19,"卖",IF(K2442&lt;计算结果!B$20,"买",'000300'!L2441)))</f>
        <v>买</v>
      </c>
      <c r="M2442" s="4" t="str">
        <f t="shared" ca="1" si="115"/>
        <v/>
      </c>
      <c r="N2442" s="3">
        <f ca="1">IF(L2441="买",E2442/E2441-1,0)-IF(M2442=1,计算结果!B$17,0)</f>
        <v>5.2777214219696944E-3</v>
      </c>
      <c r="O2442" s="2">
        <f t="shared" ca="1" si="116"/>
        <v>3.7679619323092282</v>
      </c>
      <c r="P2442" s="3">
        <f ca="1">1-O2442/MAX(O$2:O2442)</f>
        <v>0.39297454570203572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2">
        <v>344.50000000000006</v>
      </c>
      <c r="J2443" s="32">
        <v>662.5</v>
      </c>
      <c r="K2443" s="34">
        <f ca="1">IF(ROW()&gt;计算结果!B$18+1,SUM(OFFSET(I2443,0,0,-计算结果!B$18,1))/SUM(OFFSET(J2443,0,0,-计算结果!B$18,1)),SUM(OFFSET(I2443,0,0,-ROW(),1))/SUM(OFFSET(J2443,0,0,-ROW(),1)))</f>
        <v>1.2623630955098826</v>
      </c>
      <c r="L2443" s="35" t="str">
        <f ca="1">(IF(K2443&gt;计算结果!B$19,"卖",IF(K2443&lt;计算结果!B$20,"买",'000300'!L2442)))</f>
        <v>买</v>
      </c>
      <c r="M2443" s="4" t="str">
        <f t="shared" ca="1" si="115"/>
        <v/>
      </c>
      <c r="N2443" s="3">
        <f ca="1">IF(L2442="买",E2443/E2442-1,0)-IF(M2443=1,计算结果!B$17,0)</f>
        <v>1.1548347493139932E-3</v>
      </c>
      <c r="O2443" s="2">
        <f t="shared" ca="1" si="116"/>
        <v>3.7723133056827511</v>
      </c>
      <c r="P2443" s="3">
        <f ca="1">1-O2443/MAX(O$2:O2443)</f>
        <v>0.39227353161369427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2">
        <v>894.03880070546734</v>
      </c>
      <c r="J2444" s="32">
        <v>134.03880070546734</v>
      </c>
      <c r="K2444" s="34">
        <f ca="1">IF(ROW()&gt;计算结果!B$18+1,SUM(OFFSET(I2444,0,0,-计算结果!B$18,1))/SUM(OFFSET(J2444,0,0,-计算结果!B$18,1)),SUM(OFFSET(I2444,0,0,-ROW(),1))/SUM(OFFSET(J2444,0,0,-ROW(),1)))</f>
        <v>1.3204003010497767</v>
      </c>
      <c r="L2444" s="35" t="str">
        <f ca="1">(IF(K2444&gt;计算结果!B$19,"卖",IF(K2444&lt;计算结果!B$20,"买",'000300'!L2443)))</f>
        <v>买</v>
      </c>
      <c r="M2444" s="4" t="str">
        <f t="shared" ca="1" si="115"/>
        <v/>
      </c>
      <c r="N2444" s="3">
        <f ca="1">IF(L2443="买",E2444/E2443-1,0)-IF(M2444=1,计算结果!B$17,0)</f>
        <v>1.0149143412296002E-2</v>
      </c>
      <c r="O2444" s="2">
        <f t="shared" ca="1" si="116"/>
        <v>3.8105990544182378</v>
      </c>
      <c r="P2444" s="3">
        <f ca="1">1-O2444/MAX(O$2:O2444)</f>
        <v>0.38610562853059349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2">
        <v>504.85714285714323</v>
      </c>
      <c r="J2445" s="32">
        <v>542.85714285714323</v>
      </c>
      <c r="K2445" s="34">
        <f ca="1">IF(ROW()&gt;计算结果!B$18+1,SUM(OFFSET(I2445,0,0,-计算结果!B$18,1))/SUM(OFFSET(J2445,0,0,-计算结果!B$18,1)),SUM(OFFSET(I2445,0,0,-ROW(),1))/SUM(OFFSET(J2445,0,0,-ROW(),1)))</f>
        <v>1.3287163602964691</v>
      </c>
      <c r="L2445" s="35" t="str">
        <f ca="1">(IF(K2445&gt;计算结果!B$19,"卖",IF(K2445&lt;计算结果!B$20,"买",'000300'!L2444)))</f>
        <v>买</v>
      </c>
      <c r="M2445" s="4" t="str">
        <f t="shared" ca="1" si="115"/>
        <v/>
      </c>
      <c r="N2445" s="3">
        <f ca="1">IF(L2444="买",E2445/E2444-1,0)-IF(M2445=1,计算结果!B$17,0)</f>
        <v>-9.1602503339819341E-3</v>
      </c>
      <c r="O2445" s="2">
        <f t="shared" ca="1" si="116"/>
        <v>3.7756930131573321</v>
      </c>
      <c r="P2445" s="3">
        <f ca="1">1-O2445/MAX(O$2:O2445)</f>
        <v>0.39172905465187569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2">
        <v>318.27272727272725</v>
      </c>
      <c r="J2446" s="32">
        <v>707.27272727272725</v>
      </c>
      <c r="K2446" s="34">
        <f ca="1">IF(ROW()&gt;计算结果!B$18+1,SUM(OFFSET(I2446,0,0,-计算结果!B$18,1))/SUM(OFFSET(J2446,0,0,-计算结果!B$18,1)),SUM(OFFSET(I2446,0,0,-ROW(),1))/SUM(OFFSET(J2446,0,0,-ROW(),1)))</f>
        <v>1.2885868136638474</v>
      </c>
      <c r="L2446" s="35" t="str">
        <f ca="1">(IF(K2446&gt;计算结果!B$19,"卖",IF(K2446&lt;计算结果!B$20,"买",'000300'!L2445)))</f>
        <v>买</v>
      </c>
      <c r="M2446" s="4" t="str">
        <f t="shared" ca="1" si="115"/>
        <v/>
      </c>
      <c r="N2446" s="3">
        <f ca="1">IF(L2445="买",E2446/E2445-1,0)-IF(M2446=1,计算结果!B$17,0)</f>
        <v>-1.3877194798219694E-2</v>
      </c>
      <c r="O2446" s="2">
        <f t="shared" ca="1" si="116"/>
        <v>3.7232969857154705</v>
      </c>
      <c r="P2446" s="3">
        <f ca="1">1-O2446/MAX(O$2:O2446)</f>
        <v>0.40017014905056891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2">
        <v>304.77192982456137</v>
      </c>
      <c r="J2447" s="32">
        <v>708.77192982456131</v>
      </c>
      <c r="K2447" s="34">
        <f ca="1">IF(ROW()&gt;计算结果!B$18+1,SUM(OFFSET(I2447,0,0,-计算结果!B$18,1))/SUM(OFFSET(J2447,0,0,-计算结果!B$18,1)),SUM(OFFSET(I2447,0,0,-ROW(),1))/SUM(OFFSET(J2447,0,0,-ROW(),1)))</f>
        <v>1.2639090471826473</v>
      </c>
      <c r="L2447" s="35" t="str">
        <f ca="1">(IF(K2447&gt;计算结果!B$19,"卖",IF(K2447&lt;计算结果!B$20,"买",'000300'!L2446)))</f>
        <v>买</v>
      </c>
      <c r="M2447" s="4" t="str">
        <f t="shared" ca="1" si="115"/>
        <v/>
      </c>
      <c r="N2447" s="3">
        <f ca="1">IF(L2446="买",E2447/E2446-1,0)-IF(M2447=1,计算结果!B$17,0)</f>
        <v>-1.2344978611870672E-2</v>
      </c>
      <c r="O2447" s="2">
        <f t="shared" ca="1" si="116"/>
        <v>3.6773329640611703</v>
      </c>
      <c r="P2447" s="3">
        <f ca="1">1-O2447/MAX(O$2:O2447)</f>
        <v>0.40757503573130127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2">
        <v>255.62686567164184</v>
      </c>
      <c r="J2448" s="32">
        <v>774.62686567164178</v>
      </c>
      <c r="K2448" s="34">
        <f ca="1">IF(ROW()&gt;计算结果!B$18+1,SUM(OFFSET(I2448,0,0,-计算结果!B$18,1))/SUM(OFFSET(J2448,0,0,-计算结果!B$18,1)),SUM(OFFSET(I2448,0,0,-ROW(),1))/SUM(OFFSET(J2448,0,0,-ROW(),1)))</f>
        <v>1.2334932404174184</v>
      </c>
      <c r="L2448" s="35" t="str">
        <f ca="1">(IF(K2448&gt;计算结果!B$19,"卖",IF(K2448&lt;计算结果!B$20,"买",'000300'!L2447)))</f>
        <v>买</v>
      </c>
      <c r="M2448" s="4" t="str">
        <f t="shared" ca="1" si="115"/>
        <v/>
      </c>
      <c r="N2448" s="3">
        <f ca="1">IF(L2447="买",E2448/E2447-1,0)-IF(M2448=1,计算结果!B$17,0)</f>
        <v>-1.3616520190706027E-2</v>
      </c>
      <c r="O2448" s="2">
        <f t="shared" ca="1" si="116"/>
        <v>3.6272604855080823</v>
      </c>
      <c r="P2448" s="3">
        <f ca="1">1-O2448/MAX(O$2:O2448)</f>
        <v>0.41564180221874425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2">
        <v>351.79591836734693</v>
      </c>
      <c r="J2449" s="32">
        <v>689.79591836734699</v>
      </c>
      <c r="K2449" s="34">
        <f ca="1">IF(ROW()&gt;计算结果!B$18+1,SUM(OFFSET(I2449,0,0,-计算结果!B$18,1))/SUM(OFFSET(J2449,0,0,-计算结果!B$18,1)),SUM(OFFSET(I2449,0,0,-ROW(),1))/SUM(OFFSET(J2449,0,0,-ROW(),1)))</f>
        <v>1.2209984885475844</v>
      </c>
      <c r="L2449" s="35" t="str">
        <f ca="1">(IF(K2449&gt;计算结果!B$19,"卖",IF(K2449&lt;计算结果!B$20,"买",'000300'!L2448)))</f>
        <v>买</v>
      </c>
      <c r="M2449" s="4" t="str">
        <f t="shared" ca="1" si="115"/>
        <v/>
      </c>
      <c r="N2449" s="3">
        <f ca="1">IF(L2448="买",E2449/E2448-1,0)-IF(M2449=1,计算结果!B$17,0)</f>
        <v>-2.3419005995242159E-2</v>
      </c>
      <c r="O2449" s="2">
        <f t="shared" ca="1" si="116"/>
        <v>3.5423136504516637</v>
      </c>
      <c r="P2449" s="3">
        <f ca="1">1-O2449/MAX(O$2:O2449)</f>
        <v>0.4293268903559524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2">
        <v>897.10104529616729</v>
      </c>
      <c r="J2450" s="32">
        <v>133.10104529616729</v>
      </c>
      <c r="K2450" s="34">
        <f ca="1">IF(ROW()&gt;计算结果!B$18+1,SUM(OFFSET(I2450,0,0,-计算结果!B$18,1))/SUM(OFFSET(J2450,0,0,-计算结果!B$18,1)),SUM(OFFSET(I2450,0,0,-ROW(),1))/SUM(OFFSET(J2450,0,0,-ROW(),1)))</f>
        <v>1.2279480544975654</v>
      </c>
      <c r="L2450" s="35" t="str">
        <f ca="1">(IF(K2450&gt;计算结果!B$19,"卖",IF(K2450&lt;计算结果!B$20,"买",'000300'!L2449)))</f>
        <v>买</v>
      </c>
      <c r="M2450" s="4" t="str">
        <f t="shared" ca="1" si="115"/>
        <v/>
      </c>
      <c r="N2450" s="3">
        <f ca="1">IF(L2449="买",E2450/E2449-1,0)-IF(M2450=1,计算结果!B$17,0)</f>
        <v>2.4892962348984415E-2</v>
      </c>
      <c r="O2450" s="2">
        <f t="shared" ca="1" si="116"/>
        <v>3.6304923307806507</v>
      </c>
      <c r="P2450" s="3">
        <f ca="1">1-O2450/MAX(O$2:O2450)</f>
        <v>0.41512114612400519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2">
        <v>296.03389830508468</v>
      </c>
      <c r="J2451" s="32">
        <v>722.03389830508468</v>
      </c>
      <c r="K2451" s="34">
        <f ca="1">IF(ROW()&gt;计算结果!B$18+1,SUM(OFFSET(I2451,0,0,-计算结果!B$18,1))/SUM(OFFSET(J2451,0,0,-计算结果!B$18,1)),SUM(OFFSET(I2451,0,0,-ROW(),1))/SUM(OFFSET(J2451,0,0,-ROW(),1)))</f>
        <v>1.1743022439145263</v>
      </c>
      <c r="L2451" s="35" t="str">
        <f ca="1">(IF(K2451&gt;计算结果!B$19,"卖",IF(K2451&lt;计算结果!B$20,"买",'000300'!L2450)))</f>
        <v>买</v>
      </c>
      <c r="M2451" s="4" t="str">
        <f t="shared" ca="1" si="115"/>
        <v/>
      </c>
      <c r="N2451" s="3">
        <f ca="1">IF(L2450="买",E2451/E2450-1,0)-IF(M2451=1,计算结果!B$17,0)</f>
        <v>-1.0379787342361335E-2</v>
      </c>
      <c r="O2451" s="2">
        <f t="shared" ca="1" si="116"/>
        <v>3.592808592439074</v>
      </c>
      <c r="P2451" s="3">
        <f ca="1">1-O2451/MAX(O$2:O2451)</f>
        <v>0.42119206424828204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2">
        <v>256.11940298507466</v>
      </c>
      <c r="J2452" s="32">
        <v>776.11940298507466</v>
      </c>
      <c r="K2452" s="34">
        <f ca="1">IF(ROW()&gt;计算结果!B$18+1,SUM(OFFSET(I2452,0,0,-计算结果!B$18,1))/SUM(OFFSET(J2452,0,0,-计算结果!B$18,1)),SUM(OFFSET(I2452,0,0,-ROW(),1))/SUM(OFFSET(J2452,0,0,-ROW(),1)))</f>
        <v>1.1194760167456264</v>
      </c>
      <c r="L2452" s="35" t="str">
        <f ca="1">(IF(K2452&gt;计算结果!B$19,"卖",IF(K2452&lt;计算结果!B$20,"买",'000300'!L2451)))</f>
        <v>买</v>
      </c>
      <c r="M2452" s="4" t="str">
        <f t="shared" ca="1" si="115"/>
        <v/>
      </c>
      <c r="N2452" s="3">
        <f ca="1">IF(L2451="买",E2452/E2451-1,0)-IF(M2452=1,计算结果!B$17,0)</f>
        <v>-1.0235847808640841E-2</v>
      </c>
      <c r="O2452" s="2">
        <f t="shared" ca="1" si="116"/>
        <v>3.5560331504812908</v>
      </c>
      <c r="P2452" s="3">
        <f ca="1">1-O2452/MAX(O$2:O2452)</f>
        <v>0.42711665418907019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2">
        <v>166.77777777777777</v>
      </c>
      <c r="J2453" s="32">
        <v>877.77777777777783</v>
      </c>
      <c r="K2453" s="34">
        <f ca="1">IF(ROW()&gt;计算结果!B$18+1,SUM(OFFSET(I2453,0,0,-计算结果!B$18,1))/SUM(OFFSET(J2453,0,0,-计算结果!B$18,1)),SUM(OFFSET(I2453,0,0,-ROW(),1))/SUM(OFFSET(J2453,0,0,-ROW(),1)))</f>
        <v>1.0834085175433168</v>
      </c>
      <c r="L2453" s="35" t="str">
        <f ca="1">(IF(K2453&gt;计算结果!B$19,"卖",IF(K2453&lt;计算结果!B$20,"买",'000300'!L2452)))</f>
        <v>买</v>
      </c>
      <c r="M2453" s="4" t="str">
        <f t="shared" ca="1" si="115"/>
        <v/>
      </c>
      <c r="N2453" s="3">
        <f ca="1">IF(L2452="买",E2453/E2452-1,0)-IF(M2453=1,计算结果!B$17,0)</f>
        <v>-1.6195666701317113E-2</v>
      </c>
      <c r="O2453" s="2">
        <f t="shared" ca="1" si="116"/>
        <v>3.498440822797261</v>
      </c>
      <c r="P2453" s="3">
        <f ca="1">1-O2453/MAX(O$2:O2453)</f>
        <v>0.4363948819165594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2">
        <v>436.38095238095246</v>
      </c>
      <c r="J2454" s="32">
        <v>552.38095238095252</v>
      </c>
      <c r="K2454" s="34">
        <f ca="1">IF(ROW()&gt;计算结果!B$18+1,SUM(OFFSET(I2454,0,0,-计算结果!B$18,1))/SUM(OFFSET(J2454,0,0,-计算结果!B$18,1)),SUM(OFFSET(I2454,0,0,-ROW(),1))/SUM(OFFSET(J2454,0,0,-ROW(),1)))</f>
        <v>1.0694595131286431</v>
      </c>
      <c r="L2454" s="35" t="str">
        <f ca="1">(IF(K2454&gt;计算结果!B$19,"卖",IF(K2454&lt;计算结果!B$20,"买",'000300'!L2453)))</f>
        <v>买</v>
      </c>
      <c r="M2454" s="4" t="str">
        <f t="shared" ca="1" si="115"/>
        <v/>
      </c>
      <c r="N2454" s="3">
        <f ca="1">IF(L2453="买",E2454/E2453-1,0)-IF(M2454=1,计算结果!B$17,0)</f>
        <v>1.0113451796571749E-2</v>
      </c>
      <c r="O2454" s="2">
        <f t="shared" ca="1" si="116"/>
        <v>3.5338221354217798</v>
      </c>
      <c r="P2454" s="3">
        <f ca="1">1-O2454/MAX(O$2:O2454)</f>
        <v>0.43069488872252137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2">
        <v>816.68227424749159</v>
      </c>
      <c r="J2455" s="32">
        <v>204.68227424749159</v>
      </c>
      <c r="K2455" s="34">
        <f ca="1">IF(ROW()&gt;计算结果!B$18+1,SUM(OFFSET(I2455,0,0,-计算结果!B$18,1))/SUM(OFFSET(J2455,0,0,-计算结果!B$18,1)),SUM(OFFSET(I2455,0,0,-ROW(),1))/SUM(OFFSET(J2455,0,0,-ROW(),1)))</f>
        <v>1.103105004196</v>
      </c>
      <c r="L2455" s="35" t="str">
        <f ca="1">(IF(K2455&gt;计算结果!B$19,"卖",IF(K2455&lt;计算结果!B$20,"买",'000300'!L2454)))</f>
        <v>买</v>
      </c>
      <c r="M2455" s="4" t="str">
        <f t="shared" ca="1" si="115"/>
        <v/>
      </c>
      <c r="N2455" s="3">
        <f ca="1">IF(L2454="买",E2455/E2454-1,0)-IF(M2455=1,计算结果!B$17,0)</f>
        <v>1.8237136572303081E-2</v>
      </c>
      <c r="O2455" s="2">
        <f t="shared" ca="1" si="116"/>
        <v>3.5982689323276946</v>
      </c>
      <c r="P2455" s="3">
        <f ca="1">1-O2455/MAX(O$2:O2455)</f>
        <v>0.42031239365684381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2">
        <v>729.66850828729287</v>
      </c>
      <c r="J2456" s="32">
        <v>259.66850828729287</v>
      </c>
      <c r="K2456" s="34">
        <f ca="1">IF(ROW()&gt;计算结果!B$18+1,SUM(OFFSET(I2456,0,0,-计算结果!B$18,1))/SUM(OFFSET(J2456,0,0,-计算结果!B$18,1)),SUM(OFFSET(I2456,0,0,-ROW(),1))/SUM(OFFSET(J2456,0,0,-ROW(),1)))</f>
        <v>1.1352980721063819</v>
      </c>
      <c r="L2456" s="35" t="str">
        <f ca="1">(IF(K2456&gt;计算结果!B$19,"卖",IF(K2456&lt;计算结果!B$20,"买",'000300'!L2455)))</f>
        <v>买</v>
      </c>
      <c r="M2456" s="4" t="str">
        <f t="shared" ca="1" si="115"/>
        <v/>
      </c>
      <c r="N2456" s="3">
        <f ca="1">IF(L2455="买",E2456/E2455-1,0)-IF(M2456=1,计算结果!B$17,0)</f>
        <v>7.9778334810709506E-3</v>
      </c>
      <c r="O2456" s="2">
        <f t="shared" ca="1" si="116"/>
        <v>3.626975322689916</v>
      </c>
      <c r="P2456" s="3">
        <f ca="1">1-O2456/MAX(O$2:O2456)</f>
        <v>0.41568774246239748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2">
        <v>717.47619047619037</v>
      </c>
      <c r="J2457" s="32">
        <v>290.47619047619037</v>
      </c>
      <c r="K2457" s="34">
        <f ca="1">IF(ROW()&gt;计算结果!B$18+1,SUM(OFFSET(I2457,0,0,-计算结果!B$18,1))/SUM(OFFSET(J2457,0,0,-计算结果!B$18,1)),SUM(OFFSET(I2457,0,0,-ROW(),1))/SUM(OFFSET(J2457,0,0,-ROW(),1)))</f>
        <v>1.1228517973784939</v>
      </c>
      <c r="L2457" s="35" t="str">
        <f ca="1">(IF(K2457&gt;计算结果!B$19,"卖",IF(K2457&lt;计算结果!B$20,"买",'000300'!L2456)))</f>
        <v>买</v>
      </c>
      <c r="M2457" s="4" t="str">
        <f t="shared" ca="1" si="115"/>
        <v/>
      </c>
      <c r="N2457" s="3">
        <f ca="1">IF(L2456="买",E2457/E2456-1,0)-IF(M2457=1,计算结果!B$17,0)</f>
        <v>2.5479598849196261E-3</v>
      </c>
      <c r="O2457" s="2">
        <f t="shared" ca="1" si="116"/>
        <v>3.6362167103157232</v>
      </c>
      <c r="P2457" s="3">
        <f ca="1">1-O2457/MAX(O$2:O2457)</f>
        <v>0.41419893826992493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2">
        <v>918.00522193211486</v>
      </c>
      <c r="J2458" s="32">
        <v>106.00522193211486</v>
      </c>
      <c r="K2458" s="34">
        <f ca="1">IF(ROW()&gt;计算结果!B$18+1,SUM(OFFSET(I2458,0,0,-计算结果!B$18,1))/SUM(OFFSET(J2458,0,0,-计算结果!B$18,1)),SUM(OFFSET(I2458,0,0,-ROW(),1))/SUM(OFFSET(J2458,0,0,-ROW(),1)))</f>
        <v>1.141658222640888</v>
      </c>
      <c r="L2458" s="35" t="str">
        <f ca="1">(IF(K2458&gt;计算结果!B$19,"卖",IF(K2458&lt;计算结果!B$20,"买",'000300'!L2457)))</f>
        <v>买</v>
      </c>
      <c r="M2458" s="4" t="str">
        <f t="shared" ca="1" si="115"/>
        <v/>
      </c>
      <c r="N2458" s="3">
        <f ca="1">IF(L2457="买",E2458/E2457-1,0)-IF(M2458=1,计算结果!B$17,0)</f>
        <v>7.8306761510018585E-3</v>
      </c>
      <c r="O2458" s="2">
        <f t="shared" ca="1" si="116"/>
        <v>3.6646907457890672</v>
      </c>
      <c r="P2458" s="3">
        <f ca="1">1-O2458/MAX(O$2:O2458)</f>
        <v>0.40961171986660361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2">
        <v>883.98671726755219</v>
      </c>
      <c r="J2459" s="32">
        <v>140.98671726755219</v>
      </c>
      <c r="K2459" s="34">
        <f ca="1">IF(ROW()&gt;计算结果!B$18+1,SUM(OFFSET(I2459,0,0,-计算结果!B$18,1))/SUM(OFFSET(J2459,0,0,-计算结果!B$18,1)),SUM(OFFSET(I2459,0,0,-ROW(),1))/SUM(OFFSET(J2459,0,0,-ROW(),1)))</f>
        <v>1.1425334017878588</v>
      </c>
      <c r="L2459" s="35" t="str">
        <f ca="1">(IF(K2459&gt;计算结果!B$19,"卖",IF(K2459&lt;计算结果!B$20,"买",'000300'!L2458)))</f>
        <v>买</v>
      </c>
      <c r="M2459" s="4" t="str">
        <f t="shared" ca="1" si="115"/>
        <v/>
      </c>
      <c r="N2459" s="3">
        <f ca="1">IF(L2458="买",E2459/E2458-1,0)-IF(M2459=1,计算结果!B$17,0)</f>
        <v>8.5450872232932795E-3</v>
      </c>
      <c r="O2459" s="2">
        <f t="shared" ca="1" si="116"/>
        <v>3.6960058478582303</v>
      </c>
      <c r="P2459" s="3">
        <f ca="1">1-O2459/MAX(O$2:O2459)</f>
        <v>0.40456680051725369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2">
        <v>682.89795918367349</v>
      </c>
      <c r="J2460" s="32">
        <v>344.89795918367349</v>
      </c>
      <c r="K2460" s="34">
        <f ca="1">IF(ROW()&gt;计算结果!B$18+1,SUM(OFFSET(I2460,0,0,-计算结果!B$18,1))/SUM(OFFSET(J2460,0,0,-计算结果!B$18,1)),SUM(OFFSET(I2460,0,0,-ROW(),1))/SUM(OFFSET(J2460,0,0,-ROW(),1)))</f>
        <v>1.1860883527671919</v>
      </c>
      <c r="L2460" s="35" t="str">
        <f ca="1">(IF(K2460&gt;计算结果!B$19,"卖",IF(K2460&lt;计算结果!B$20,"买",'000300'!L2459)))</f>
        <v>买</v>
      </c>
      <c r="M2460" s="4" t="str">
        <f t="shared" ca="1" si="115"/>
        <v/>
      </c>
      <c r="N2460" s="3">
        <f ca="1">IF(L2459="买",E2460/E2459-1,0)-IF(M2460=1,计算结果!B$17,0)</f>
        <v>6.5266839644748664E-3</v>
      </c>
      <c r="O2460" s="2">
        <f t="shared" ca="1" si="116"/>
        <v>3.7201285099580521</v>
      </c>
      <c r="P2460" s="3">
        <f ca="1">1-O2460/MAX(O$2:O2460)</f>
        <v>0.40068059620227359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2">
        <v>433.3448275862068</v>
      </c>
      <c r="J2461" s="32">
        <v>610.34482758620675</v>
      </c>
      <c r="K2461" s="34">
        <f ca="1">IF(ROW()&gt;计算结果!B$18+1,SUM(OFFSET(I2461,0,0,-计算结果!B$18,1))/SUM(OFFSET(J2461,0,0,-计算结果!B$18,1)),SUM(OFFSET(I2461,0,0,-ROW(),1))/SUM(OFFSET(J2461,0,0,-ROW(),1)))</f>
        <v>1.1611219498159548</v>
      </c>
      <c r="L2461" s="35" t="str">
        <f ca="1">(IF(K2461&gt;计算结果!B$19,"卖",IF(K2461&lt;计算结果!B$20,"买",'000300'!L2460)))</f>
        <v>买</v>
      </c>
      <c r="M2461" s="4" t="str">
        <f t="shared" ca="1" si="115"/>
        <v/>
      </c>
      <c r="N2461" s="3">
        <f ca="1">IF(L2460="买",E2461/E2460-1,0)-IF(M2461=1,计算结果!B$17,0)</f>
        <v>-1.2375366235889973E-2</v>
      </c>
      <c r="O2461" s="2">
        <f t="shared" ca="1" si="116"/>
        <v>3.6740905572027454</v>
      </c>
      <c r="P2461" s="3">
        <f ca="1">1-O2461/MAX(O$2:O2461)</f>
        <v>0.40809739331654571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2">
        <v>847.08045977011489</v>
      </c>
      <c r="J2462" s="32">
        <v>189.08045977011489</v>
      </c>
      <c r="K2462" s="34">
        <f ca="1">IF(ROW()&gt;计算结果!B$18+1,SUM(OFFSET(I2462,0,0,-计算结果!B$18,1))/SUM(OFFSET(J2462,0,0,-计算结果!B$18,1)),SUM(OFFSET(I2462,0,0,-ROW(),1))/SUM(OFFSET(J2462,0,0,-ROW(),1)))</f>
        <v>1.2296886755956304</v>
      </c>
      <c r="L2462" s="35" t="str">
        <f ca="1">(IF(K2462&gt;计算结果!B$19,"卖",IF(K2462&lt;计算结果!B$20,"买",'000300'!L2461)))</f>
        <v>买</v>
      </c>
      <c r="M2462" s="4" t="str">
        <f t="shared" ca="1" si="115"/>
        <v/>
      </c>
      <c r="N2462" s="3">
        <f ca="1">IF(L2461="买",E2462/E2461-1,0)-IF(M2462=1,计算结果!B$17,0)</f>
        <v>2.517010518206364E-2</v>
      </c>
      <c r="O2462" s="2">
        <f t="shared" ca="1" si="116"/>
        <v>3.7665678029759651</v>
      </c>
      <c r="P2462" s="3">
        <f ca="1">1-O2462/MAX(O$2:O2462)</f>
        <v>0.39319914244878562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2">
        <v>638.23943661971828</v>
      </c>
      <c r="J2463" s="32">
        <v>373.23943661971828</v>
      </c>
      <c r="K2463" s="34">
        <f ca="1">IF(ROW()&gt;计算结果!B$18+1,SUM(OFFSET(I2463,0,0,-计算结果!B$18,1))/SUM(OFFSET(J2463,0,0,-计算结果!B$18,1)),SUM(OFFSET(I2463,0,0,-ROW(),1))/SUM(OFFSET(J2463,0,0,-ROW(),1)))</f>
        <v>1.1973125935508855</v>
      </c>
      <c r="L2463" s="35" t="str">
        <f ca="1">(IF(K2463&gt;计算结果!B$19,"卖",IF(K2463&lt;计算结果!B$20,"买",'000300'!L2462)))</f>
        <v>买</v>
      </c>
      <c r="M2463" s="4" t="str">
        <f t="shared" ca="1" si="115"/>
        <v/>
      </c>
      <c r="N2463" s="3">
        <f ca="1">IF(L2462="买",E2463/E2462-1,0)-IF(M2463=1,计算结果!B$17,0)</f>
        <v>1.8366425613172144E-3</v>
      </c>
      <c r="O2463" s="2">
        <f t="shared" ca="1" si="116"/>
        <v>3.7734856417129978</v>
      </c>
      <c r="P2463" s="3">
        <f ca="1">1-O2463/MAX(O$2:O2463)</f>
        <v>0.39208466616756321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2">
        <v>860.7966101694916</v>
      </c>
      <c r="J2464" s="32">
        <v>167.7966101694916</v>
      </c>
      <c r="K2464" s="34">
        <f ca="1">IF(ROW()&gt;计算结果!B$18+1,SUM(OFFSET(I2464,0,0,-计算结果!B$18,1))/SUM(OFFSET(J2464,0,0,-计算结果!B$18,1)),SUM(OFFSET(I2464,0,0,-ROW(),1))/SUM(OFFSET(J2464,0,0,-ROW(),1)))</f>
        <v>1.2097850057786894</v>
      </c>
      <c r="L2464" s="35" t="str">
        <f ca="1">(IF(K2464&gt;计算结果!B$19,"卖",IF(K2464&lt;计算结果!B$20,"买",'000300'!L2463)))</f>
        <v>买</v>
      </c>
      <c r="M2464" s="4" t="str">
        <f t="shared" ca="1" si="115"/>
        <v/>
      </c>
      <c r="N2464" s="3">
        <f ca="1">IF(L2463="买",E2464/E2463-1,0)-IF(M2464=1,计算结果!B$17,0)</f>
        <v>7.9572552927082985E-3</v>
      </c>
      <c r="O2464" s="2">
        <f t="shared" ca="1" si="116"/>
        <v>3.8035122303074775</v>
      </c>
      <c r="P2464" s="3">
        <f ca="1">1-O2464/MAX(O$2:O2464)</f>
        <v>0.38724732865990652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2">
        <v>323.18181818181813</v>
      </c>
      <c r="J2465" s="32">
        <v>718.18181818181813</v>
      </c>
      <c r="K2465" s="34">
        <f ca="1">IF(ROW()&gt;计算结果!B$18+1,SUM(OFFSET(I2465,0,0,-计算结果!B$18,1))/SUM(OFFSET(J2465,0,0,-计算结果!B$18,1)),SUM(OFFSET(I2465,0,0,-ROW(),1))/SUM(OFFSET(J2465,0,0,-ROW(),1)))</f>
        <v>1.1796416773403395</v>
      </c>
      <c r="L2465" s="35" t="str">
        <f ca="1">(IF(K2465&gt;计算结果!B$19,"卖",IF(K2465&lt;计算结果!B$20,"买",'000300'!L2464)))</f>
        <v>买</v>
      </c>
      <c r="M2465" s="4" t="str">
        <f t="shared" ca="1" si="115"/>
        <v/>
      </c>
      <c r="N2465" s="3">
        <f ca="1">IF(L2464="买",E2465/E2464-1,0)-IF(M2465=1,计算结果!B$17,0)</f>
        <v>-2.5926964654135909E-2</v>
      </c>
      <c r="O2465" s="2">
        <f t="shared" ca="1" si="116"/>
        <v>3.7048987031507221</v>
      </c>
      <c r="P2465" s="3">
        <f ca="1">1-O2465/MAX(O$2:O2465)</f>
        <v>0.40313414551146842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2">
        <v>810.6</v>
      </c>
      <c r="J2466" s="32">
        <v>231.60000000000002</v>
      </c>
      <c r="K2466" s="34">
        <f ca="1">IF(ROW()&gt;计算结果!B$18+1,SUM(OFFSET(I2466,0,0,-计算结果!B$18,1))/SUM(OFFSET(J2466,0,0,-计算结果!B$18,1)),SUM(OFFSET(I2466,0,0,-ROW(),1))/SUM(OFFSET(J2466,0,0,-ROW(),1)))</f>
        <v>1.1867070256221199</v>
      </c>
      <c r="L2466" s="35" t="str">
        <f ca="1">(IF(K2466&gt;计算结果!B$19,"卖",IF(K2466&lt;计算结果!B$20,"买",'000300'!L2465)))</f>
        <v>买</v>
      </c>
      <c r="M2466" s="4" t="str">
        <f t="shared" ca="1" si="115"/>
        <v/>
      </c>
      <c r="N2466" s="3">
        <f ca="1">IF(L2465="买",E2466/E2465-1,0)-IF(M2466=1,计算结果!B$17,0)</f>
        <v>6.5338236551784057E-3</v>
      </c>
      <c r="O2466" s="2">
        <f t="shared" ca="1" si="116"/>
        <v>3.7291058579374079</v>
      </c>
      <c r="P2466" s="3">
        <f ca="1">1-O2466/MAX(O$2:O2466)</f>
        <v>0.39923432927244307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2">
        <v>464.66666666666657</v>
      </c>
      <c r="J2467" s="32">
        <v>566.66666666666652</v>
      </c>
      <c r="K2467" s="34">
        <f ca="1">IF(ROW()&gt;计算结果!B$18+1,SUM(OFFSET(I2467,0,0,-计算结果!B$18,1))/SUM(OFFSET(J2467,0,0,-计算结果!B$18,1)),SUM(OFFSET(I2467,0,0,-ROW(),1))/SUM(OFFSET(J2467,0,0,-ROW(),1)))</f>
        <v>1.1888493907898152</v>
      </c>
      <c r="L2467" s="35" t="str">
        <f ca="1">(IF(K2467&gt;计算结果!B$19,"卖",IF(K2467&lt;计算结果!B$20,"买",'000300'!L2466)))</f>
        <v>买</v>
      </c>
      <c r="M2467" s="4" t="str">
        <f t="shared" ca="1" si="115"/>
        <v/>
      </c>
      <c r="N2467" s="3">
        <f ca="1">IF(L2466="买",E2467/E2466-1,0)-IF(M2467=1,计算结果!B$17,0)</f>
        <v>-9.76543692400067E-3</v>
      </c>
      <c r="O2467" s="2">
        <f t="shared" ca="1" si="116"/>
        <v>3.6926895098987988</v>
      </c>
      <c r="P2467" s="3">
        <f ca="1">1-O2467/MAX(O$2:O2467)</f>
        <v>0.40510106853603789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2">
        <v>401.83783783783787</v>
      </c>
      <c r="J2468" s="32">
        <v>637.83783783783792</v>
      </c>
      <c r="K2468" s="34">
        <f ca="1">IF(ROW()&gt;计算结果!B$18+1,SUM(OFFSET(I2468,0,0,-计算结果!B$18,1))/SUM(OFFSET(J2468,0,0,-计算结果!B$18,1)),SUM(OFFSET(I2468,0,0,-ROW(),1))/SUM(OFFSET(J2468,0,0,-ROW(),1)))</f>
        <v>1.201608677007578</v>
      </c>
      <c r="L2468" s="35" t="str">
        <f ca="1">(IF(K2468&gt;计算结果!B$19,"卖",IF(K2468&lt;计算结果!B$20,"买",'000300'!L2467)))</f>
        <v>买</v>
      </c>
      <c r="M2468" s="4" t="str">
        <f t="shared" ca="1" si="115"/>
        <v/>
      </c>
      <c r="N2468" s="3">
        <f ca="1">IF(L2467="买",E2468/E2467-1,0)-IF(M2468=1,计算结果!B$17,0)</f>
        <v>-5.0967583244192483E-3</v>
      </c>
      <c r="O2468" s="2">
        <f t="shared" ca="1" si="116"/>
        <v>3.6738687638997267</v>
      </c>
      <c r="P2468" s="3">
        <f ca="1">1-O2468/MAX(O$2:O2468)</f>
        <v>0.408133124617165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2">
        <v>773.40609137055833</v>
      </c>
      <c r="J2469" s="32">
        <v>260.40609137055833</v>
      </c>
      <c r="K2469" s="34">
        <f ca="1">IF(ROW()&gt;计算结果!B$18+1,SUM(OFFSET(I2469,0,0,-计算结果!B$18,1))/SUM(OFFSET(J2469,0,0,-计算结果!B$18,1)),SUM(OFFSET(I2469,0,0,-ROW(),1))/SUM(OFFSET(J2469,0,0,-ROW(),1)))</f>
        <v>1.229690868771784</v>
      </c>
      <c r="L2469" s="35" t="str">
        <f ca="1">(IF(K2469&gt;计算结果!B$19,"卖",IF(K2469&lt;计算结果!B$20,"买",'000300'!L2468)))</f>
        <v>买</v>
      </c>
      <c r="M2469" s="4" t="str">
        <f t="shared" ca="1" si="115"/>
        <v/>
      </c>
      <c r="N2469" s="3">
        <f ca="1">IF(L2468="买",E2469/E2468-1,0)-IF(M2469=1,计算结果!B$17,0)</f>
        <v>1.7027356461943643E-2</v>
      </c>
      <c r="O2469" s="2">
        <f t="shared" ca="1" si="116"/>
        <v>3.7364250369370478</v>
      </c>
      <c r="P2469" s="3">
        <f ca="1">1-O2469/MAX(O$2:O2469)</f>
        <v>0.39805519635200459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2">
        <v>651.50724637681162</v>
      </c>
      <c r="J2470" s="32">
        <v>385.50724637681162</v>
      </c>
      <c r="K2470" s="34">
        <f ca="1">IF(ROW()&gt;计算结果!B$18+1,SUM(OFFSET(I2470,0,0,-计算结果!B$18,1))/SUM(OFFSET(J2470,0,0,-计算结果!B$18,1)),SUM(OFFSET(I2470,0,0,-ROW(),1))/SUM(OFFSET(J2470,0,0,-ROW(),1)))</f>
        <v>1.2550595489220451</v>
      </c>
      <c r="L2470" s="35" t="str">
        <f ca="1">(IF(K2470&gt;计算结果!B$19,"卖",IF(K2470&lt;计算结果!B$20,"买",'000300'!L2469)))</f>
        <v>买</v>
      </c>
      <c r="M2470" s="4" t="str">
        <f t="shared" ca="1" si="115"/>
        <v/>
      </c>
      <c r="N2470" s="3">
        <f ca="1">IF(L2469="买",E2470/E2469-1,0)-IF(M2470=1,计算结果!B$17,0)</f>
        <v>-4.8448872871175164E-3</v>
      </c>
      <c r="O2470" s="2">
        <f t="shared" ca="1" si="116"/>
        <v>3.718322478776324</v>
      </c>
      <c r="P2470" s="3">
        <f ca="1">1-O2470/MAX(O$2:O2470)</f>
        <v>0.40097155107874516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2">
        <v>385.28571428571422</v>
      </c>
      <c r="J2471" s="32">
        <v>664.28571428571422</v>
      </c>
      <c r="K2471" s="34">
        <f ca="1">IF(ROW()&gt;计算结果!B$18+1,SUM(OFFSET(I2471,0,0,-计算结果!B$18,1))/SUM(OFFSET(J2471,0,0,-计算结果!B$18,1)),SUM(OFFSET(I2471,0,0,-ROW(),1))/SUM(OFFSET(J2471,0,0,-ROW(),1)))</f>
        <v>1.2712251228859444</v>
      </c>
      <c r="L2471" s="35" t="str">
        <f ca="1">(IF(K2471&gt;计算结果!B$19,"卖",IF(K2471&lt;计算结果!B$20,"买",'000300'!L2470)))</f>
        <v>买</v>
      </c>
      <c r="M2471" s="4" t="str">
        <f t="shared" ca="1" si="115"/>
        <v/>
      </c>
      <c r="N2471" s="3">
        <f ca="1">IF(L2470="买",E2471/E2470-1,0)-IF(M2471=1,计算结果!B$17,0)</f>
        <v>1.1475284112696382E-3</v>
      </c>
      <c r="O2471" s="2">
        <f t="shared" ca="1" si="116"/>
        <v>3.7225893594629826</v>
      </c>
      <c r="P2471" s="3">
        <f ca="1">1-O2471/MAX(O$2:O2471)</f>
        <v>0.4002841489144493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2">
        <v>557.11111111111063</v>
      </c>
      <c r="J2472" s="32">
        <v>511.11111111111063</v>
      </c>
      <c r="K2472" s="34">
        <f ca="1">IF(ROW()&gt;计算结果!B$18+1,SUM(OFFSET(I2472,0,0,-计算结果!B$18,1))/SUM(OFFSET(J2472,0,0,-计算结果!B$18,1)),SUM(OFFSET(I2472,0,0,-ROW(),1))/SUM(OFFSET(J2472,0,0,-ROW(),1)))</f>
        <v>1.2934649729020191</v>
      </c>
      <c r="L2472" s="35" t="str">
        <f ca="1">(IF(K2472&gt;计算结果!B$19,"卖",IF(K2472&lt;计算结果!B$20,"买",'000300'!L2471)))</f>
        <v>买</v>
      </c>
      <c r="M2472" s="4" t="str">
        <f t="shared" ca="1" si="115"/>
        <v/>
      </c>
      <c r="N2472" s="3">
        <f ca="1">IF(L2471="买",E2472/E2471-1,0)-IF(M2472=1,计算结果!B$17,0)</f>
        <v>1.9346601790248608E-2</v>
      </c>
      <c r="O2472" s="2">
        <f t="shared" ca="1" si="116"/>
        <v>3.7946088134291296</v>
      </c>
      <c r="P2472" s="3">
        <f ca="1">1-O2472/MAX(O$2:O2472)</f>
        <v>0.38868168515619705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2">
        <v>829.97674418604663</v>
      </c>
      <c r="J2473" s="32">
        <v>206.97674418604663</v>
      </c>
      <c r="K2473" s="34">
        <f ca="1">IF(ROW()&gt;计算结果!B$18+1,SUM(OFFSET(I2473,0,0,-计算结果!B$18,1))/SUM(OFFSET(J2473,0,0,-计算结果!B$18,1)),SUM(OFFSET(I2473,0,0,-ROW(),1))/SUM(OFFSET(J2473,0,0,-ROW(),1)))</f>
        <v>1.2984319542314602</v>
      </c>
      <c r="L2473" s="35" t="str">
        <f ca="1">(IF(K2473&gt;计算结果!B$19,"卖",IF(K2473&lt;计算结果!B$20,"买",'000300'!L2472)))</f>
        <v>买</v>
      </c>
      <c r="M2473" s="4" t="str">
        <f t="shared" ca="1" si="115"/>
        <v/>
      </c>
      <c r="N2473" s="3">
        <f ca="1">IF(L2472="买",E2473/E2472-1,0)-IF(M2473=1,计算结果!B$17,0)</f>
        <v>6.9081840549536366E-3</v>
      </c>
      <c r="O2473" s="2">
        <f t="shared" ca="1" si="116"/>
        <v>3.8208226695288472</v>
      </c>
      <c r="P2473" s="3">
        <f ca="1">1-O2473/MAX(O$2:O2473)</f>
        <v>0.38445858572109204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2">
        <v>1040</v>
      </c>
      <c r="J2474" s="32">
        <v>13</v>
      </c>
      <c r="K2474" s="34">
        <f ca="1">IF(ROW()&gt;计算结果!B$18+1,SUM(OFFSET(I2474,0,0,-计算结果!B$18,1))/SUM(OFFSET(J2474,0,0,-计算结果!B$18,1)),SUM(OFFSET(I2474,0,0,-ROW(),1))/SUM(OFFSET(J2474,0,0,-ROW(),1)))</f>
        <v>1.3136122792177944</v>
      </c>
      <c r="L2474" s="35" t="str">
        <f ca="1">(IF(K2474&gt;计算结果!B$19,"卖",IF(K2474&lt;计算结果!B$20,"买",'000300'!L2473)))</f>
        <v>买</v>
      </c>
      <c r="M2474" s="4" t="str">
        <f t="shared" ca="1" si="115"/>
        <v/>
      </c>
      <c r="N2474" s="3">
        <f ca="1">IF(L2473="买",E2474/E2473-1,0)-IF(M2474=1,计算结果!B$17,0)</f>
        <v>2.4327880453110629E-2</v>
      </c>
      <c r="O2474" s="2">
        <f t="shared" ca="1" si="116"/>
        <v>3.91377518666568</v>
      </c>
      <c r="P2474" s="3">
        <f ca="1">1-O2474/MAX(O$2:O2474)</f>
        <v>0.36948376778057612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2">
        <v>770.02564102564099</v>
      </c>
      <c r="J2475" s="32">
        <v>261.02564102564099</v>
      </c>
      <c r="K2475" s="34">
        <f ca="1">IF(ROW()&gt;计算结果!B$18+1,SUM(OFFSET(I2475,0,0,-计算结果!B$18,1))/SUM(OFFSET(J2475,0,0,-计算结果!B$18,1)),SUM(OFFSET(I2475,0,0,-ROW(),1))/SUM(OFFSET(J2475,0,0,-ROW(),1)))</f>
        <v>1.3209225678825878</v>
      </c>
      <c r="L2475" s="35" t="str">
        <f ca="1">(IF(K2475&gt;计算结果!B$19,"卖",IF(K2475&lt;计算结果!B$20,"买",'000300'!L2474)))</f>
        <v>买</v>
      </c>
      <c r="M2475" s="4" t="str">
        <f t="shared" ca="1" si="115"/>
        <v/>
      </c>
      <c r="N2475" s="3">
        <f ca="1">IF(L2474="买",E2475/E2474-1,0)-IF(M2475=1,计算结果!B$17,0)</f>
        <v>1.388412891595836E-2</v>
      </c>
      <c r="O2475" s="2">
        <f t="shared" ca="1" si="116"/>
        <v>3.9681145459054252</v>
      </c>
      <c r="P2475" s="3">
        <f ca="1">1-O2475/MAX(O$2:O2475)</f>
        <v>0.36072959912883729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2">
        <v>910</v>
      </c>
      <c r="J2476" s="32">
        <v>130</v>
      </c>
      <c r="K2476" s="34">
        <f ca="1">IF(ROW()&gt;计算结果!B$18+1,SUM(OFFSET(I2476,0,0,-计算结果!B$18,1))/SUM(OFFSET(J2476,0,0,-计算结果!B$18,1)),SUM(OFFSET(I2476,0,0,-ROW(),1))/SUM(OFFSET(J2476,0,0,-ROW(),1)))</f>
        <v>1.3836118051532562</v>
      </c>
      <c r="L2476" s="35" t="str">
        <f ca="1">(IF(K2476&gt;计算结果!B$19,"卖",IF(K2476&lt;计算结果!B$20,"买",'000300'!L2475)))</f>
        <v>买</v>
      </c>
      <c r="M2476" s="4" t="str">
        <f t="shared" ca="1" si="115"/>
        <v/>
      </c>
      <c r="N2476" s="3">
        <f ca="1">IF(L2475="买",E2476/E2475-1,0)-IF(M2476=1,计算结果!B$17,0)</f>
        <v>2.3672387360531566E-2</v>
      </c>
      <c r="O2476" s="2">
        <f t="shared" ca="1" si="116"/>
        <v>4.0620492905270584</v>
      </c>
      <c r="P2476" s="3">
        <f ca="1">1-O2476/MAX(O$2:O2476)</f>
        <v>0.3455965425712928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2">
        <v>532.88888888888846</v>
      </c>
      <c r="J2477" s="32">
        <v>488.88888888888846</v>
      </c>
      <c r="K2477" s="34">
        <f ca="1">IF(ROW()&gt;计算结果!B$18+1,SUM(OFFSET(I2477,0,0,-计算结果!B$18,1))/SUM(OFFSET(J2477,0,0,-计算结果!B$18,1)),SUM(OFFSET(I2477,0,0,-ROW(),1))/SUM(OFFSET(J2477,0,0,-ROW(),1)))</f>
        <v>1.4156611487522617</v>
      </c>
      <c r="L2477" s="35" t="str">
        <f ca="1">(IF(K2477&gt;计算结果!B$19,"卖",IF(K2477&lt;计算结果!B$20,"买",'000300'!L2476)))</f>
        <v>买</v>
      </c>
      <c r="M2477" s="4" t="str">
        <f t="shared" ca="1" si="115"/>
        <v/>
      </c>
      <c r="N2477" s="3">
        <f ca="1">IF(L2476="买",E2477/E2476-1,0)-IF(M2477=1,计算结果!B$17,0)</f>
        <v>-1.6432400950583403E-3</v>
      </c>
      <c r="O2477" s="2">
        <f t="shared" ca="1" si="116"/>
        <v>4.0553743682647614</v>
      </c>
      <c r="P2477" s="3">
        <f ca="1">1-O2477/MAX(O$2:O2477)</f>
        <v>0.34667188457088438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2">
        <v>610.50000000000011</v>
      </c>
      <c r="J2478" s="32">
        <v>412.50000000000011</v>
      </c>
      <c r="K2478" s="34">
        <f ca="1">IF(ROW()&gt;计算结果!B$18+1,SUM(OFFSET(I2478,0,0,-计算结果!B$18,1))/SUM(OFFSET(J2478,0,0,-计算结果!B$18,1)),SUM(OFFSET(I2478,0,0,-ROW(),1))/SUM(OFFSET(J2478,0,0,-ROW(),1)))</f>
        <v>1.3971159063703609</v>
      </c>
      <c r="L2478" s="35" t="str">
        <f ca="1">(IF(K2478&gt;计算结果!B$19,"卖",IF(K2478&lt;计算结果!B$20,"买",'000300'!L2477)))</f>
        <v>买</v>
      </c>
      <c r="M2478" s="4" t="str">
        <f t="shared" ca="1" si="115"/>
        <v/>
      </c>
      <c r="N2478" s="3">
        <f ca="1">IF(L2477="买",E2478/E2477-1,0)-IF(M2478=1,计算结果!B$17,0)</f>
        <v>1.3758744081630692E-2</v>
      </c>
      <c r="O2478" s="2">
        <f t="shared" ca="1" si="116"/>
        <v>4.111171226352921</v>
      </c>
      <c r="P2478" s="3">
        <f ca="1">1-O2478/MAX(O$2:O2478)</f>
        <v>0.33768291022936114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2">
        <v>940.9424206815512</v>
      </c>
      <c r="J2479" s="32">
        <v>98.942420681551198</v>
      </c>
      <c r="K2479" s="34">
        <f ca="1">IF(ROW()&gt;计算结果!B$18+1,SUM(OFFSET(I2479,0,0,-计算结果!B$18,1))/SUM(OFFSET(J2479,0,0,-计算结果!B$18,1)),SUM(OFFSET(I2479,0,0,-ROW(),1))/SUM(OFFSET(J2479,0,0,-ROW(),1)))</f>
        <v>1.4089398408429483</v>
      </c>
      <c r="L2479" s="35" t="str">
        <f ca="1">(IF(K2479&gt;计算结果!B$19,"卖",IF(K2479&lt;计算结果!B$20,"买",'000300'!L2478)))</f>
        <v>买</v>
      </c>
      <c r="M2479" s="4" t="str">
        <f t="shared" ca="1" si="115"/>
        <v/>
      </c>
      <c r="N2479" s="3">
        <f ca="1">IF(L2478="买",E2479/E2478-1,0)-IF(M2479=1,计算结果!B$17,0)</f>
        <v>2.0420955820961373E-2</v>
      </c>
      <c r="O2479" s="2">
        <f t="shared" ca="1" si="116"/>
        <v>4.1951252723386814</v>
      </c>
      <c r="P2479" s="3">
        <f ca="1">1-O2479/MAX(O$2:O2479)</f>
        <v>0.32415776219968717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2">
        <v>388.53658536585357</v>
      </c>
      <c r="J2480" s="32">
        <v>658.53658536585363</v>
      </c>
      <c r="K2480" s="34">
        <f ca="1">IF(ROW()&gt;计算结果!B$18+1,SUM(OFFSET(I2480,0,0,-计算结果!B$18,1))/SUM(OFFSET(J2480,0,0,-计算结果!B$18,1)),SUM(OFFSET(I2480,0,0,-ROW(),1))/SUM(OFFSET(J2480,0,0,-ROW(),1)))</f>
        <v>1.377295785229828</v>
      </c>
      <c r="L2480" s="35" t="str">
        <f ca="1">(IF(K2480&gt;计算结果!B$19,"卖",IF(K2480&lt;计算结果!B$20,"买",'000300'!L2479)))</f>
        <v>买</v>
      </c>
      <c r="M2480" s="4" t="str">
        <f t="shared" ca="1" si="115"/>
        <v/>
      </c>
      <c r="N2480" s="3">
        <f ca="1">IF(L2479="买",E2480/E2479-1,0)-IF(M2480=1,计算结果!B$17,0)</f>
        <v>2.4924094802192265E-4</v>
      </c>
      <c r="O2480" s="2">
        <f t="shared" ca="1" si="116"/>
        <v>4.1961708693386299</v>
      </c>
      <c r="P2480" s="3">
        <f ca="1">1-O2480/MAX(O$2:O2480)</f>
        <v>0.32398931463962455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2">
        <v>587.99999999999943</v>
      </c>
      <c r="J2481" s="32">
        <v>599.99999999999943</v>
      </c>
      <c r="K2481" s="34">
        <f ca="1">IF(ROW()&gt;计算结果!B$18+1,SUM(OFFSET(I2481,0,0,-计算结果!B$18,1))/SUM(OFFSET(J2481,0,0,-计算结果!B$18,1)),SUM(OFFSET(I2481,0,0,-ROW(),1))/SUM(OFFSET(J2481,0,0,-ROW(),1)))</f>
        <v>1.3775006989244498</v>
      </c>
      <c r="L2481" s="35" t="str">
        <f ca="1">(IF(K2481&gt;计算结果!B$19,"卖",IF(K2481&lt;计算结果!B$20,"买",'000300'!L2480)))</f>
        <v>买</v>
      </c>
      <c r="M2481" s="4" t="str">
        <f t="shared" ca="1" si="115"/>
        <v/>
      </c>
      <c r="N2481" s="3">
        <f ca="1">IF(L2480="买",E2481/E2480-1,0)-IF(M2481=1,计算结果!B$17,0)</f>
        <v>-8.2153509268698688E-3</v>
      </c>
      <c r="O2481" s="2">
        <f t="shared" ca="1" si="116"/>
        <v>4.1616978530979045</v>
      </c>
      <c r="P2481" s="3">
        <f ca="1">1-O2481/MAX(O$2:O2481)</f>
        <v>0.32954297965017387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2">
        <v>452.00000000000011</v>
      </c>
      <c r="J2482" s="32">
        <v>565.00000000000011</v>
      </c>
      <c r="K2482" s="34">
        <f ca="1">IF(ROW()&gt;计算结果!B$18+1,SUM(OFFSET(I2482,0,0,-计算结果!B$18,1))/SUM(OFFSET(J2482,0,0,-计算结果!B$18,1)),SUM(OFFSET(I2482,0,0,-ROW(),1))/SUM(OFFSET(J2482,0,0,-ROW(),1)))</f>
        <v>1.3937077065879673</v>
      </c>
      <c r="L2482" s="35" t="str">
        <f ca="1">(IF(K2482&gt;计算结果!B$19,"卖",IF(K2482&lt;计算结果!B$20,"买",'000300'!L2481)))</f>
        <v>买</v>
      </c>
      <c r="M2482" s="4" t="str">
        <f t="shared" ca="1" si="115"/>
        <v/>
      </c>
      <c r="N2482" s="3">
        <f ca="1">IF(L2481="买",E2482/E2481-1,0)-IF(M2482=1,计算结果!B$17,0)</f>
        <v>2.4337568933181508E-3</v>
      </c>
      <c r="O2482" s="2">
        <f t="shared" ca="1" si="116"/>
        <v>4.171826413935789</v>
      </c>
      <c r="P2482" s="3">
        <f ca="1">1-O2482/MAX(O$2:O2482)</f>
        <v>0.32791125025522394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2">
        <v>705.72413793103453</v>
      </c>
      <c r="J2483" s="32">
        <v>326.72413793103453</v>
      </c>
      <c r="K2483" s="34">
        <f ca="1">IF(ROW()&gt;计算结果!B$18+1,SUM(OFFSET(I2483,0,0,-计算结果!B$18,1))/SUM(OFFSET(J2483,0,0,-计算结果!B$18,1)),SUM(OFFSET(I2483,0,0,-ROW(),1))/SUM(OFFSET(J2483,0,0,-ROW(),1)))</f>
        <v>1.4459877021455072</v>
      </c>
      <c r="L2483" s="35" t="str">
        <f ca="1">(IF(K2483&gt;计算结果!B$19,"卖",IF(K2483&lt;计算结果!B$20,"买",'000300'!L2482)))</f>
        <v>买</v>
      </c>
      <c r="M2483" s="4" t="str">
        <f t="shared" ca="1" si="115"/>
        <v/>
      </c>
      <c r="N2483" s="3">
        <f ca="1">IF(L2482="买",E2483/E2482-1,0)-IF(M2483=1,计算结果!B$17,0)</f>
        <v>5.4936708860759964E-3</v>
      </c>
      <c r="O2483" s="2">
        <f t="shared" ca="1" si="116"/>
        <v>4.1947450552477905</v>
      </c>
      <c r="P2483" s="3">
        <f ca="1">1-O2483/MAX(O$2:O2483)</f>
        <v>0.32421901585789192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2">
        <v>789.16513761467888</v>
      </c>
      <c r="J2484" s="32">
        <v>248.16513761467888</v>
      </c>
      <c r="K2484" s="34">
        <f ca="1">IF(ROW()&gt;计算结果!B$18+1,SUM(OFFSET(I2484,0,0,-计算结果!B$18,1))/SUM(OFFSET(J2484,0,0,-计算结果!B$18,1)),SUM(OFFSET(I2484,0,0,-ROW(),1))/SUM(OFFSET(J2484,0,0,-ROW(),1)))</f>
        <v>1.5139225798837534</v>
      </c>
      <c r="L2484" s="35" t="str">
        <f ca="1">(IF(K2484&gt;计算结果!B$19,"卖",IF(K2484&lt;计算结果!B$20,"买",'000300'!L2483)))</f>
        <v>买</v>
      </c>
      <c r="M2484" s="4" t="str">
        <f t="shared" ca="1" si="115"/>
        <v/>
      </c>
      <c r="N2484" s="3">
        <f ca="1">IF(L2483="买",E2484/E2483-1,0)-IF(M2484=1,计算结果!B$17,0)</f>
        <v>2.9327492005942091E-2</v>
      </c>
      <c r="O2484" s="2">
        <f t="shared" ca="1" si="116"/>
        <v>4.3177664073225355</v>
      </c>
      <c r="P2484" s="3">
        <f ca="1">1-O2484/MAX(O$2:O2484)</f>
        <v>0.30440005444769647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2">
        <v>336.92307692307691</v>
      </c>
      <c r="J2485" s="32">
        <v>701.92307692307691</v>
      </c>
      <c r="K2485" s="34">
        <f ca="1">IF(ROW()&gt;计算结果!B$18+1,SUM(OFFSET(I2485,0,0,-计算结果!B$18,1))/SUM(OFFSET(J2485,0,0,-计算结果!B$18,1)),SUM(OFFSET(I2485,0,0,-ROW(),1))/SUM(OFFSET(J2485,0,0,-ROW(),1)))</f>
        <v>1.4595631816691423</v>
      </c>
      <c r="L2485" s="35" t="str">
        <f ca="1">(IF(K2485&gt;计算结果!B$19,"卖",IF(K2485&lt;计算结果!B$20,"买",'000300'!L2484)))</f>
        <v>买</v>
      </c>
      <c r="M2485" s="4" t="str">
        <f t="shared" ca="1" si="115"/>
        <v/>
      </c>
      <c r="N2485" s="3">
        <f ca="1">IF(L2484="买",E2485/E2484-1,0)-IF(M2485=1,计算结果!B$17,0)</f>
        <v>-9.0455899691305186E-3</v>
      </c>
      <c r="O2485" s="2">
        <f t="shared" ca="1" si="116"/>
        <v>4.2787096628194101</v>
      </c>
      <c r="P2485" s="3">
        <f ca="1">1-O2485/MAX(O$2:O2485)</f>
        <v>0.31069216633771213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2">
        <v>971.97077922077926</v>
      </c>
      <c r="J2486" s="32">
        <v>72.970779220779264</v>
      </c>
      <c r="K2486" s="34">
        <f ca="1">IF(ROW()&gt;计算结果!B$18+1,SUM(OFFSET(I2486,0,0,-计算结果!B$18,1))/SUM(OFFSET(J2486,0,0,-计算结果!B$18,1)),SUM(OFFSET(I2486,0,0,-ROW(),1))/SUM(OFFSET(J2486,0,0,-ROW(),1)))</f>
        <v>1.5352827081881799</v>
      </c>
      <c r="L2486" s="35" t="str">
        <f ca="1">(IF(K2486&gt;计算结果!B$19,"卖",IF(K2486&lt;计算结果!B$20,"买",'000300'!L2485)))</f>
        <v>买</v>
      </c>
      <c r="M2486" s="4" t="str">
        <f t="shared" ca="1" si="115"/>
        <v/>
      </c>
      <c r="N2486" s="3">
        <f ca="1">IF(L2485="买",E2486/E2485-1,0)-IF(M2486=1,计算结果!B$17,0)</f>
        <v>1.7945300157977906E-2</v>
      </c>
      <c r="O2486" s="2">
        <f t="shared" ca="1" si="116"/>
        <v>4.3554923920075446</v>
      </c>
      <c r="P2486" s="3">
        <f ca="1">1-O2486/MAX(O$2:O2486)</f>
        <v>0.29832233036139688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2">
        <v>775.5</v>
      </c>
      <c r="J2487" s="32">
        <v>258.5</v>
      </c>
      <c r="K2487" s="34">
        <f ca="1">IF(ROW()&gt;计算结果!B$18+1,SUM(OFFSET(I2487,0,0,-计算结果!B$18,1))/SUM(OFFSET(J2487,0,0,-计算结果!B$18,1)),SUM(OFFSET(I2487,0,0,-ROW(),1))/SUM(OFFSET(J2487,0,0,-ROW(),1)))</f>
        <v>1.522963639428534</v>
      </c>
      <c r="L2487" s="35" t="str">
        <f ca="1">(IF(K2487&gt;计算结果!B$19,"卖",IF(K2487&lt;计算结果!B$20,"买",'000300'!L2486)))</f>
        <v>买</v>
      </c>
      <c r="M2487" s="4" t="str">
        <f t="shared" ca="1" si="115"/>
        <v/>
      </c>
      <c r="N2487" s="3">
        <f ca="1">IF(L2486="买",E2487/E2486-1,0)-IF(M2487=1,计算结果!B$17,0)</f>
        <v>2.1339023739663787E-4</v>
      </c>
      <c r="O2487" s="2">
        <f t="shared" ca="1" si="116"/>
        <v>4.3564218115630542</v>
      </c>
      <c r="P2487" s="3">
        <f ca="1">1-O2487/MAX(O$2:O2487)</f>
        <v>0.29817259919689687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2">
        <v>777</v>
      </c>
      <c r="J2488" s="32">
        <v>259</v>
      </c>
      <c r="K2488" s="34">
        <f ca="1">IF(ROW()&gt;计算结果!B$18+1,SUM(OFFSET(I2488,0,0,-计算结果!B$18,1))/SUM(OFFSET(J2488,0,0,-计算结果!B$18,1)),SUM(OFFSET(I2488,0,0,-ROW(),1))/SUM(OFFSET(J2488,0,0,-ROW(),1)))</f>
        <v>1.5262230835426156</v>
      </c>
      <c r="L2488" s="35" t="str">
        <f ca="1">(IF(K2488&gt;计算结果!B$19,"卖",IF(K2488&lt;计算结果!B$20,"买",'000300'!L2487)))</f>
        <v>买</v>
      </c>
      <c r="M2488" s="4" t="str">
        <f t="shared" ca="1" si="115"/>
        <v/>
      </c>
      <c r="N2488" s="3">
        <f ca="1">IF(L2487="买",E2488/E2487-1,0)-IF(M2488=1,计算结果!B$17,0)</f>
        <v>1.1093925009333816E-2</v>
      </c>
      <c r="O2488" s="2">
        <f t="shared" ca="1" si="116"/>
        <v>4.4047516284495609</v>
      </c>
      <c r="P2488" s="3">
        <f ca="1">1-O2488/MAX(O$2:O2488)</f>
        <v>0.29038657864289152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2">
        <v>897.90656063618292</v>
      </c>
      <c r="J2489" s="32">
        <v>148.90656063618292</v>
      </c>
      <c r="K2489" s="34">
        <f ca="1">IF(ROW()&gt;计算结果!B$18+1,SUM(OFFSET(I2489,0,0,-计算结果!B$18,1))/SUM(OFFSET(J2489,0,0,-计算结果!B$18,1)),SUM(OFFSET(I2489,0,0,-ROW(),1))/SUM(OFFSET(J2489,0,0,-ROW(),1)))</f>
        <v>1.627926237254278</v>
      </c>
      <c r="L2489" s="35" t="str">
        <f ca="1">(IF(K2489&gt;计算结果!B$19,"卖",IF(K2489&lt;计算结果!B$20,"买",'000300'!L2488)))</f>
        <v>买</v>
      </c>
      <c r="M2489" s="4" t="str">
        <f t="shared" ca="1" si="115"/>
        <v/>
      </c>
      <c r="N2489" s="3">
        <f ca="1">IF(L2488="买",E2489/E2488-1,0)-IF(M2489=1,计算结果!B$17,0)</f>
        <v>2.146005073683499E-2</v>
      </c>
      <c r="O2489" s="2">
        <f t="shared" ca="1" si="116"/>
        <v>4.4992778218792449</v>
      </c>
      <c r="P2489" s="3">
        <f ca="1">1-O2489/MAX(O$2:O2489)</f>
        <v>0.27515823861702893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2">
        <v>369.78260869565224</v>
      </c>
      <c r="J2490" s="32">
        <v>684.78260869565224</v>
      </c>
      <c r="K2490" s="34">
        <f ca="1">IF(ROW()&gt;计算结果!B$18+1,SUM(OFFSET(I2490,0,0,-计算结果!B$18,1))/SUM(OFFSET(J2490,0,0,-计算结果!B$18,1)),SUM(OFFSET(I2490,0,0,-ROW(),1))/SUM(OFFSET(J2490,0,0,-ROW(),1)))</f>
        <v>1.5452961640353544</v>
      </c>
      <c r="L2490" s="35" t="str">
        <f ca="1">(IF(K2490&gt;计算结果!B$19,"卖",IF(K2490&lt;计算结果!B$20,"买",'000300'!L2489)))</f>
        <v>买</v>
      </c>
      <c r="M2490" s="4" t="str">
        <f t="shared" ca="1" si="115"/>
        <v/>
      </c>
      <c r="N2490" s="3">
        <f ca="1">IF(L2489="买",E2490/E2489-1,0)-IF(M2490=1,计算结果!B$17,0)</f>
        <v>8.3942873775832982E-3</v>
      </c>
      <c r="O2490" s="2">
        <f t="shared" ca="1" si="116"/>
        <v>4.5370460529076864</v>
      </c>
      <c r="P2490" s="3">
        <f ca="1">1-O2490/MAX(O$2:O2490)</f>
        <v>0.2690737085687066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2">
        <v>289.29032258064518</v>
      </c>
      <c r="J2491" s="32">
        <v>761.29032258064512</v>
      </c>
      <c r="K2491" s="34">
        <f ca="1">IF(ROW()&gt;计算结果!B$18+1,SUM(OFFSET(I2491,0,0,-计算结果!B$18,1))/SUM(OFFSET(J2491,0,0,-计算结果!B$18,1)),SUM(OFFSET(I2491,0,0,-ROW(),1))/SUM(OFFSET(J2491,0,0,-ROW(),1)))</f>
        <v>1.4608281665921563</v>
      </c>
      <c r="L2491" s="35" t="str">
        <f ca="1">(IF(K2491&gt;计算结果!B$19,"卖",IF(K2491&lt;计算结果!B$20,"买",'000300'!L2490)))</f>
        <v>买</v>
      </c>
      <c r="M2491" s="4" t="str">
        <f t="shared" ca="1" si="115"/>
        <v/>
      </c>
      <c r="N2491" s="3">
        <f ca="1">IF(L2490="买",E2491/E2490-1,0)-IF(M2491=1,计算结果!B$17,0)</f>
        <v>-7.8355603147259867E-3</v>
      </c>
      <c r="O2491" s="2">
        <f t="shared" ca="1" si="116"/>
        <v>4.5014957549094383</v>
      </c>
      <c r="P2491" s="3">
        <f ca="1">1-O2491/MAX(O$2:O2491)</f>
        <v>0.27480092561083558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2">
        <v>953.02428722280888</v>
      </c>
      <c r="J2492" s="32">
        <v>91.02428722280888</v>
      </c>
      <c r="K2492" s="34">
        <f ca="1">IF(ROW()&gt;计算结果!B$18+1,SUM(OFFSET(I2492,0,0,-计算结果!B$18,1))/SUM(OFFSET(J2492,0,0,-计算结果!B$18,1)),SUM(OFFSET(I2492,0,0,-ROW(),1))/SUM(OFFSET(J2492,0,0,-ROW(),1)))</f>
        <v>1.4738630457471074</v>
      </c>
      <c r="L2492" s="35" t="str">
        <f ca="1">(IF(K2492&gt;计算结果!B$19,"卖",IF(K2492&lt;计算结果!B$20,"买",'000300'!L2491)))</f>
        <v>买</v>
      </c>
      <c r="M2492" s="4" t="str">
        <f t="shared" ca="1" si="115"/>
        <v/>
      </c>
      <c r="N2492" s="3">
        <f ca="1">IF(L2491="买",E2492/E2491-1,0)-IF(M2492=1,计算结果!B$17,0)</f>
        <v>1.9304856245923263E-2</v>
      </c>
      <c r="O2492" s="2">
        <f t="shared" ca="1" si="116"/>
        <v>4.5883964833495989</v>
      </c>
      <c r="P2492" s="3">
        <f ca="1">1-O2492/MAX(O$2:O2492)</f>
        <v>0.26080106173007611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2">
        <v>885.89579158316633</v>
      </c>
      <c r="J2493" s="32">
        <v>147.89579158316633</v>
      </c>
      <c r="K2493" s="34">
        <f ca="1">IF(ROW()&gt;计算结果!B$18+1,SUM(OFFSET(I2493,0,0,-计算结果!B$18,1))/SUM(OFFSET(J2493,0,0,-计算结果!B$18,1)),SUM(OFFSET(I2493,0,0,-ROW(),1))/SUM(OFFSET(J2493,0,0,-ROW(),1)))</f>
        <v>1.5375263389002394</v>
      </c>
      <c r="L2493" s="35" t="str">
        <f ca="1">(IF(K2493&gt;计算结果!B$19,"卖",IF(K2493&lt;计算结果!B$20,"买",'000300'!L2492)))</f>
        <v>买</v>
      </c>
      <c r="M2493" s="4" t="str">
        <f t="shared" ca="1" si="115"/>
        <v/>
      </c>
      <c r="N2493" s="3">
        <f ca="1">IF(L2492="买",E2493/E2492-1,0)-IF(M2493=1,计算结果!B$17,0)</f>
        <v>1.7643321778280985E-2</v>
      </c>
      <c r="O2493" s="2">
        <f t="shared" ca="1" si="116"/>
        <v>4.6693510389516684</v>
      </c>
      <c r="P2493" s="3">
        <f ca="1">1-O2493/MAX(O$2:O2493)</f>
        <v>0.24775913700401631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2">
        <v>549.3333333333328</v>
      </c>
      <c r="J2494" s="32">
        <v>533.3333333333328</v>
      </c>
      <c r="K2494" s="34">
        <f ca="1">IF(ROW()&gt;计算结果!B$18+1,SUM(OFFSET(I2494,0,0,-计算结果!B$18,1))/SUM(OFFSET(J2494,0,0,-计算结果!B$18,1)),SUM(OFFSET(I2494,0,0,-ROW(),1))/SUM(OFFSET(J2494,0,0,-ROW(),1)))</f>
        <v>1.4914757074610789</v>
      </c>
      <c r="L2494" s="35" t="str">
        <f ca="1">(IF(K2494&gt;计算结果!B$19,"卖",IF(K2494&lt;计算结果!B$20,"买",'000300'!L2493)))</f>
        <v>买</v>
      </c>
      <c r="M2494" s="4" t="str">
        <f t="shared" ca="1" si="115"/>
        <v/>
      </c>
      <c r="N2494" s="3">
        <f ca="1">IF(L2493="买",E2494/E2493-1,0)-IF(M2494=1,计算结果!B$17,0)</f>
        <v>3.8701038436397273E-3</v>
      </c>
      <c r="O2494" s="2">
        <f t="shared" ca="1" si="116"/>
        <v>4.687421912354818</v>
      </c>
      <c r="P2494" s="3">
        <f ca="1">1-O2494/MAX(O$2:O2494)</f>
        <v>0.24484788674879265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2">
        <v>202.73684210526312</v>
      </c>
      <c r="J2495" s="32">
        <v>844.73684210526312</v>
      </c>
      <c r="K2495" s="34">
        <f ca="1">IF(ROW()&gt;计算结果!B$18+1,SUM(OFFSET(I2495,0,0,-计算结果!B$18,1))/SUM(OFFSET(J2495,0,0,-计算结果!B$18,1)),SUM(OFFSET(I2495,0,0,-ROW(),1))/SUM(OFFSET(J2495,0,0,-ROW(),1)))</f>
        <v>1.455850231135092</v>
      </c>
      <c r="L2495" s="35" t="str">
        <f ca="1">(IF(K2495&gt;计算结果!B$19,"卖",IF(K2495&lt;计算结果!B$20,"买",'000300'!L2494)))</f>
        <v>买</v>
      </c>
      <c r="M2495" s="4" t="str">
        <f t="shared" ca="1" si="115"/>
        <v/>
      </c>
      <c r="N2495" s="3">
        <f ca="1">IF(L2494="买",E2495/E2494-1,0)-IF(M2495=1,计算结果!B$17,0)</f>
        <v>-1.2994065134807498E-2</v>
      </c>
      <c r="O2495" s="2">
        <f t="shared" ca="1" si="116"/>
        <v>4.6265132467113554</v>
      </c>
      <c r="P2495" s="3">
        <f ca="1">1-O2495/MAX(O$2:O2495)</f>
        <v>0.2546603824950664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2">
        <v>801.77777777777783</v>
      </c>
      <c r="J2496" s="32">
        <v>227.77777777777783</v>
      </c>
      <c r="K2496" s="34">
        <f ca="1">IF(ROW()&gt;计算结果!B$18+1,SUM(OFFSET(I2496,0,0,-计算结果!B$18,1))/SUM(OFFSET(J2496,0,0,-计算结果!B$18,1)),SUM(OFFSET(I2496,0,0,-ROW(),1))/SUM(OFFSET(J2496,0,0,-ROW(),1)))</f>
        <v>1.5130992091950151</v>
      </c>
      <c r="L2496" s="35" t="str">
        <f ca="1">(IF(K2496&gt;计算结果!B$19,"卖",IF(K2496&lt;计算结果!B$20,"买",'000300'!L2495)))</f>
        <v>买</v>
      </c>
      <c r="M2496" s="4" t="str">
        <f t="shared" ca="1" si="115"/>
        <v/>
      </c>
      <c r="N2496" s="3">
        <f ca="1">IF(L2495="买",E2496/E2495-1,0)-IF(M2496=1,计算结果!B$17,0)</f>
        <v>3.0370892886901313E-2</v>
      </c>
      <c r="O2496" s="2">
        <f t="shared" ca="1" si="116"/>
        <v>4.7670245849670563</v>
      </c>
      <c r="P2496" s="3">
        <f ca="1">1-O2496/MAX(O$2:O2496)</f>
        <v>0.23202375280746002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2">
        <v>672.9545454545455</v>
      </c>
      <c r="J2497" s="32">
        <v>357.9545454545455</v>
      </c>
      <c r="K2497" s="34">
        <f ca="1">IF(ROW()&gt;计算结果!B$18+1,SUM(OFFSET(I2497,0,0,-计算结果!B$18,1))/SUM(OFFSET(J2497,0,0,-计算结果!B$18,1)),SUM(OFFSET(I2497,0,0,-ROW(),1))/SUM(OFFSET(J2497,0,0,-ROW(),1)))</f>
        <v>1.557410303045726</v>
      </c>
      <c r="L2497" s="35" t="str">
        <f ca="1">(IF(K2497&gt;计算结果!B$19,"卖",IF(K2497&lt;计算结果!B$20,"买",'000300'!L2496)))</f>
        <v>买</v>
      </c>
      <c r="M2497" s="4" t="str">
        <f t="shared" ca="1" si="115"/>
        <v/>
      </c>
      <c r="N2497" s="3">
        <f ca="1">IF(L2496="买",E2497/E2496-1,0)-IF(M2497=1,计算结果!B$17,0)</f>
        <v>1.82982353136667E-2</v>
      </c>
      <c r="O2497" s="2">
        <f t="shared" ca="1" si="116"/>
        <v>4.8542527225688179</v>
      </c>
      <c r="P2497" s="3">
        <f ca="1">1-O2497/MAX(O$2:O2497)</f>
        <v>0.21797114272102425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2">
        <v>274.07692307692304</v>
      </c>
      <c r="J2498" s="32">
        <v>783.07692307692309</v>
      </c>
      <c r="K2498" s="34">
        <f ca="1">IF(ROW()&gt;计算结果!B$18+1,SUM(OFFSET(I2498,0,0,-计算结果!B$18,1))/SUM(OFFSET(J2498,0,0,-计算结果!B$18,1)),SUM(OFFSET(I2498,0,0,-ROW(),1))/SUM(OFFSET(J2498,0,0,-ROW(),1)))</f>
        <v>1.5576709264289685</v>
      </c>
      <c r="L2498" s="35" t="str">
        <f ca="1">(IF(K2498&gt;计算结果!B$19,"卖",IF(K2498&lt;计算结果!B$20,"买",'000300'!L2497)))</f>
        <v>买</v>
      </c>
      <c r="M2498" s="4" t="str">
        <f t="shared" ca="1" si="115"/>
        <v/>
      </c>
      <c r="N2498" s="3">
        <f ca="1">IF(L2497="买",E2498/E2497-1,0)-IF(M2498=1,计算结果!B$17,0)</f>
        <v>-1.6148333166526752E-2</v>
      </c>
      <c r="O2498" s="2">
        <f t="shared" ca="1" si="116"/>
        <v>4.7758646323302569</v>
      </c>
      <c r="P2498" s="3">
        <f ca="1">1-O2498/MAX(O$2:O2498)</f>
        <v>0.23059960525420342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2">
        <v>969.97474275023376</v>
      </c>
      <c r="J2499" s="32">
        <v>82.974742750233759</v>
      </c>
      <c r="K2499" s="34">
        <f ca="1">IF(ROW()&gt;计算结果!B$18+1,SUM(OFFSET(I2499,0,0,-计算结果!B$18,1))/SUM(OFFSET(J2499,0,0,-计算结果!B$18,1)),SUM(OFFSET(I2499,0,0,-ROW(),1))/SUM(OFFSET(J2499,0,0,-ROW(),1)))</f>
        <v>1.637071586198193</v>
      </c>
      <c r="L2499" s="35" t="str">
        <f ca="1">(IF(K2499&gt;计算结果!B$19,"卖",IF(K2499&lt;计算结果!B$20,"买",'000300'!L2498)))</f>
        <v>买</v>
      </c>
      <c r="M2499" s="4" t="str">
        <f t="shared" ca="1" si="115"/>
        <v/>
      </c>
      <c r="N2499" s="3">
        <f ca="1">IF(L2498="买",E2499/E2498-1,0)-IF(M2499=1,计算结果!B$17,0)</f>
        <v>2.1504139834406466E-2</v>
      </c>
      <c r="O2499" s="2">
        <f t="shared" ca="1" si="116"/>
        <v>4.8785654932140829</v>
      </c>
      <c r="P2499" s="3">
        <f ca="1">1-O2499/MAX(O$2:O2499)</f>
        <v>0.21405431157694232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2">
        <v>997.00880572372046</v>
      </c>
      <c r="J2500" s="32">
        <v>52.008805723720457</v>
      </c>
      <c r="K2500" s="34">
        <f ca="1">IF(ROW()&gt;计算结果!B$18+1,SUM(OFFSET(I2500,0,0,-计算结果!B$18,1))/SUM(OFFSET(J2500,0,0,-计算结果!B$18,1)),SUM(OFFSET(I2500,0,0,-ROW(),1))/SUM(OFFSET(J2500,0,0,-ROW(),1)))</f>
        <v>1.6489366241882344</v>
      </c>
      <c r="L2500" s="35" t="str">
        <f ca="1">(IF(K2500&gt;计算结果!B$19,"卖",IF(K2500&lt;计算结果!B$20,"买",'000300'!L2499)))</f>
        <v>买</v>
      </c>
      <c r="M2500" s="4" t="str">
        <f t="shared" ref="M2500:M2563" ca="1" si="11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19">IFERROR(O2499*(1+N2500),O2499)</f>
        <v>5.0059910265916416</v>
      </c>
      <c r="P2500" s="3">
        <f ca="1">1-O2500/MAX(O$2:O2500)</f>
        <v>0.19352582862587697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2">
        <v>563.77777777777794</v>
      </c>
      <c r="J2501" s="32">
        <v>477.77777777777794</v>
      </c>
      <c r="K2501" s="34">
        <f ca="1">IF(ROW()&gt;计算结果!B$18+1,SUM(OFFSET(I2501,0,0,-计算结果!B$18,1))/SUM(OFFSET(J2501,0,0,-计算结果!B$18,1)),SUM(OFFSET(I2501,0,0,-ROW(),1))/SUM(OFFSET(J2501,0,0,-ROW(),1)))</f>
        <v>1.6835617477541693</v>
      </c>
      <c r="L2501" s="35" t="str">
        <f ca="1">(IF(K2501&gt;计算结果!B$19,"卖",IF(K2501&lt;计算结果!B$20,"买",'000300'!L2500)))</f>
        <v>买</v>
      </c>
      <c r="M2501" s="4" t="str">
        <f t="shared" ca="1" si="118"/>
        <v/>
      </c>
      <c r="N2501" s="3">
        <f ca="1">IF(L2500="买",E2501/E2500-1,0)-IF(M2501=1,计算结果!B$17,0)</f>
        <v>2.2785723478357944E-4</v>
      </c>
      <c r="O2501" s="2">
        <f t="shared" ca="1" si="119"/>
        <v>5.0071316778643125</v>
      </c>
      <c r="P2501" s="3">
        <f ca="1">1-O2501/MAX(O$2:O2501)</f>
        <v>0.19334206765126327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2">
        <v>409.5263157894737</v>
      </c>
      <c r="J2502" s="32">
        <v>660.52631578947376</v>
      </c>
      <c r="K2502" s="34">
        <f ca="1">IF(ROW()&gt;计算结果!B$18+1,SUM(OFFSET(I2502,0,0,-计算结果!B$18,1))/SUM(OFFSET(J2502,0,0,-计算结果!B$18,1)),SUM(OFFSET(I2502,0,0,-ROW(),1))/SUM(OFFSET(J2502,0,0,-ROW(),1)))</f>
        <v>1.7016412447716642</v>
      </c>
      <c r="L2502" s="35" t="str">
        <f ca="1">(IF(K2502&gt;计算结果!B$19,"卖",IF(K2502&lt;计算结果!B$20,"买",'000300'!L2501)))</f>
        <v>买</v>
      </c>
      <c r="M2502" s="4" t="str">
        <f t="shared" ca="1" si="118"/>
        <v/>
      </c>
      <c r="N2502" s="3">
        <f ca="1">IF(L2501="买",E2502/E2501-1,0)-IF(M2502=1,计算结果!B$17,0)</f>
        <v>-8.0681053557454252E-3</v>
      </c>
      <c r="O2502" s="2">
        <f t="shared" ca="1" si="119"/>
        <v>4.9667336119572125</v>
      </c>
      <c r="P2502" s="3">
        <f ca="1">1-O2502/MAX(O$2:O2502)</f>
        <v>0.19985026883550072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2">
        <v>726.9256198347108</v>
      </c>
      <c r="J2503" s="32">
        <v>328.9256198347108</v>
      </c>
      <c r="K2503" s="34">
        <f ca="1">IF(ROW()&gt;计算结果!B$18+1,SUM(OFFSET(I2503,0,0,-计算结果!B$18,1))/SUM(OFFSET(J2503,0,0,-计算结果!B$18,1)),SUM(OFFSET(I2503,0,0,-ROW(),1))/SUM(OFFSET(J2503,0,0,-ROW(),1)))</f>
        <v>1.781538209346311</v>
      </c>
      <c r="L2503" s="35" t="str">
        <f ca="1">(IF(K2503&gt;计算结果!B$19,"卖",IF(K2503&lt;计算结果!B$20,"买",'000300'!L2502)))</f>
        <v>买</v>
      </c>
      <c r="M2503" s="4" t="str">
        <f t="shared" ca="1" si="118"/>
        <v/>
      </c>
      <c r="N2503" s="3">
        <f ca="1">IF(L2502="买",E2503/E2502-1,0)-IF(M2503=1,计算结果!B$17,0)</f>
        <v>2.2317251586343012E-2</v>
      </c>
      <c r="O2503" s="2">
        <f t="shared" ca="1" si="119"/>
        <v>5.0775774555376074</v>
      </c>
      <c r="P2503" s="3">
        <f ca="1">1-O2503/MAX(O$2:O2503)</f>
        <v>0.18199312597835793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2">
        <v>193.20512820512818</v>
      </c>
      <c r="J2504" s="32">
        <v>878.20512820512818</v>
      </c>
      <c r="K2504" s="34">
        <f ca="1">IF(ROW()&gt;计算结果!B$18+1,SUM(OFFSET(I2504,0,0,-计算结果!B$18,1))/SUM(OFFSET(J2504,0,0,-计算结果!B$18,1)),SUM(OFFSET(I2504,0,0,-ROW(),1))/SUM(OFFSET(J2504,0,0,-ROW(),1)))</f>
        <v>1.7382480479547011</v>
      </c>
      <c r="L2504" s="35" t="str">
        <f ca="1">(IF(K2504&gt;计算结果!B$19,"卖",IF(K2504&lt;计算结果!B$20,"买",'000300'!L2503)))</f>
        <v>买</v>
      </c>
      <c r="M2504" s="4" t="str">
        <f t="shared" ca="1" si="118"/>
        <v/>
      </c>
      <c r="N2504" s="3">
        <f ca="1">IF(L2503="买",E2504/E2503-1,0)-IF(M2504=1,计算结果!B$17,0)</f>
        <v>-1.3672130942946614E-2</v>
      </c>
      <c r="O2504" s="2">
        <f t="shared" ca="1" si="119"/>
        <v>5.0081561516925435</v>
      </c>
      <c r="P2504" s="3">
        <f ca="1">1-O2504/MAX(O$2:O2504)</f>
        <v>0.19317702307221218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2">
        <v>883.93401015228426</v>
      </c>
      <c r="J2505" s="32">
        <v>178.93401015228426</v>
      </c>
      <c r="K2505" s="34">
        <f ca="1">IF(ROW()&gt;计算结果!B$18+1,SUM(OFFSET(I2505,0,0,-计算结果!B$18,1))/SUM(OFFSET(J2505,0,0,-计算结果!B$18,1)),SUM(OFFSET(I2505,0,0,-ROW(),1))/SUM(OFFSET(J2505,0,0,-ROW(),1)))</f>
        <v>1.7441431206893008</v>
      </c>
      <c r="L2505" s="35" t="str">
        <f ca="1">(IF(K2505&gt;计算结果!B$19,"卖",IF(K2505&lt;计算结果!B$20,"买",'000300'!L2504)))</f>
        <v>买</v>
      </c>
      <c r="M2505" s="4" t="str">
        <f t="shared" ca="1" si="118"/>
        <v/>
      </c>
      <c r="N2505" s="3">
        <f ca="1">IF(L2504="买",E2505/E2504-1,0)-IF(M2505=1,计算结果!B$17,0)</f>
        <v>6.8475239673884136E-3</v>
      </c>
      <c r="O2505" s="2">
        <f t="shared" ca="1" si="119"/>
        <v>5.0424496209736818</v>
      </c>
      <c r="P2505" s="3">
        <f ca="1">1-O2505/MAX(O$2:O2505)</f>
        <v>0.18765228340025952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2">
        <v>459.16666666666669</v>
      </c>
      <c r="J2506" s="32">
        <v>604.16666666666674</v>
      </c>
      <c r="K2506" s="34">
        <f ca="1">IF(ROW()&gt;计算结果!B$18+1,SUM(OFFSET(I2506,0,0,-计算结果!B$18,1))/SUM(OFFSET(J2506,0,0,-计算结果!B$18,1)),SUM(OFFSET(I2506,0,0,-ROW(),1))/SUM(OFFSET(J2506,0,0,-ROW(),1)))</f>
        <v>1.6990998770637951</v>
      </c>
      <c r="L2506" s="35" t="str">
        <f ca="1">(IF(K2506&gt;计算结果!B$19,"卖",IF(K2506&lt;计算结果!B$20,"买",'000300'!L2505)))</f>
        <v>买</v>
      </c>
      <c r="M2506" s="4" t="str">
        <f t="shared" ca="1" si="118"/>
        <v/>
      </c>
      <c r="N2506" s="3">
        <f ca="1">IF(L2505="买",E2506/E2505-1,0)-IF(M2506=1,计算结果!B$17,0)</f>
        <v>-5.119042881409408E-3</v>
      </c>
      <c r="O2506" s="2">
        <f t="shared" ca="1" si="119"/>
        <v>5.0166371051365708</v>
      </c>
      <c r="P2506" s="3">
        <f ca="1">1-O2506/MAX(O$2:O2506)</f>
        <v>0.1918107261961487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2">
        <v>636.56862745098033</v>
      </c>
      <c r="J2507" s="32">
        <v>421.56862745098033</v>
      </c>
      <c r="K2507" s="34">
        <f ca="1">IF(ROW()&gt;计算结果!B$18+1,SUM(OFFSET(I2507,0,0,-计算结果!B$18,1))/SUM(OFFSET(J2507,0,0,-计算结果!B$18,1)),SUM(OFFSET(I2507,0,0,-ROW(),1))/SUM(OFFSET(J2507,0,0,-ROW(),1)))</f>
        <v>1.6835090366277272</v>
      </c>
      <c r="L2507" s="35" t="str">
        <f ca="1">(IF(K2507&gt;计算结果!B$19,"卖",IF(K2507&lt;计算结果!B$20,"买",'000300'!L2506)))</f>
        <v>买</v>
      </c>
      <c r="M2507" s="4" t="str">
        <f t="shared" ca="1" si="118"/>
        <v/>
      </c>
      <c r="N2507" s="3">
        <f ca="1">IF(L2506="买",E2507/E2506-1,0)-IF(M2507=1,计算结果!B$17,0)</f>
        <v>7.9686055887608909E-3</v>
      </c>
      <c r="O2507" s="2">
        <f t="shared" ca="1" si="119"/>
        <v>5.0566127076093474</v>
      </c>
      <c r="P2507" s="3">
        <f ca="1">1-O2507/MAX(O$2:O2507)</f>
        <v>0.18537058463213862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2">
        <v>122.22988505747126</v>
      </c>
      <c r="J2508" s="32">
        <v>940.22988505747128</v>
      </c>
      <c r="K2508" s="34">
        <f ca="1">IF(ROW()&gt;计算结果!B$18+1,SUM(OFFSET(I2508,0,0,-计算结果!B$18,1))/SUM(OFFSET(J2508,0,0,-计算结果!B$18,1)),SUM(OFFSET(I2508,0,0,-ROW(),1))/SUM(OFFSET(J2508,0,0,-ROW(),1)))</f>
        <v>1.5751791870718759</v>
      </c>
      <c r="L2508" s="35" t="str">
        <f ca="1">(IF(K2508&gt;计算结果!B$19,"卖",IF(K2508&lt;计算结果!B$20,"买",'000300'!L2507)))</f>
        <v>买</v>
      </c>
      <c r="M2508" s="4" t="str">
        <f t="shared" ca="1" si="118"/>
        <v/>
      </c>
      <c r="N2508" s="3">
        <f ca="1">IF(L2507="买",E2508/E2507-1,0)-IF(M2508=1,计算结果!B$17,0)</f>
        <v>-3.9872674790193186E-2</v>
      </c>
      <c r="O2508" s="2">
        <f t="shared" ca="1" si="119"/>
        <v>4.8549920335788821</v>
      </c>
      <c r="P2508" s="3">
        <f ca="1">1-O2508/MAX(O$2:O2508)</f>
        <v>0.2178520383856265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2">
        <v>259.56716417910451</v>
      </c>
      <c r="J2509" s="32">
        <v>786.56716417910457</v>
      </c>
      <c r="K2509" s="34">
        <f ca="1">IF(ROW()&gt;计算结果!B$18+1,SUM(OFFSET(I2509,0,0,-计算结果!B$18,1))/SUM(OFFSET(J2509,0,0,-计算结果!B$18,1)),SUM(OFFSET(I2509,0,0,-ROW(),1))/SUM(OFFSET(J2509,0,0,-ROW(),1)))</f>
        <v>1.4968559277791891</v>
      </c>
      <c r="L2509" s="35" t="str">
        <f ca="1">(IF(K2509&gt;计算结果!B$19,"卖",IF(K2509&lt;计算结果!B$20,"买",'000300'!L2508)))</f>
        <v>买</v>
      </c>
      <c r="M2509" s="4" t="str">
        <f t="shared" ca="1" si="118"/>
        <v/>
      </c>
      <c r="N2509" s="3">
        <f ca="1">IF(L2508="买",E2509/E2508-1,0)-IF(M2509=1,计算结果!B$17,0)</f>
        <v>-9.4651978315538621E-3</v>
      </c>
      <c r="O2509" s="2">
        <f t="shared" ca="1" si="119"/>
        <v>4.8090385735104402</v>
      </c>
      <c r="P2509" s="3">
        <f ca="1">1-O2509/MAX(O$2:O2509)</f>
        <v>0.22525522357585315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2">
        <v>240.16901408450704</v>
      </c>
      <c r="J2510" s="32">
        <v>828.16901408450701</v>
      </c>
      <c r="K2510" s="34">
        <f ca="1">IF(ROW()&gt;计算结果!B$18+1,SUM(OFFSET(I2510,0,0,-计算结果!B$18,1))/SUM(OFFSET(J2510,0,0,-计算结果!B$18,1)),SUM(OFFSET(I2510,0,0,-ROW(),1))/SUM(OFFSET(J2510,0,0,-ROW(),1)))</f>
        <v>1.4424637594841263</v>
      </c>
      <c r="L2510" s="35" t="str">
        <f ca="1">(IF(K2510&gt;计算结果!B$19,"卖",IF(K2510&lt;计算结果!B$20,"买",'000300'!L2509)))</f>
        <v>买</v>
      </c>
      <c r="M2510" s="4" t="str">
        <f t="shared" ca="1" si="118"/>
        <v/>
      </c>
      <c r="N2510" s="3">
        <f ca="1">IF(L2509="买",E2510/E2509-1,0)-IF(M2510=1,计算结果!B$17,0)</f>
        <v>-1.8281126120882951E-2</v>
      </c>
      <c r="O2510" s="2">
        <f t="shared" ca="1" si="119"/>
        <v>4.7211239328279051</v>
      </c>
      <c r="P2510" s="3">
        <f ca="1">1-O2510/MAX(O$2:O2510)</f>
        <v>0.23941843054515821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2">
        <v>1016.0019960079841</v>
      </c>
      <c r="J2511" s="32">
        <v>39.001996007984076</v>
      </c>
      <c r="K2511" s="34">
        <f ca="1">IF(ROW()&gt;计算结果!B$18+1,SUM(OFFSET(I2511,0,0,-计算结果!B$18,1))/SUM(OFFSET(J2511,0,0,-计算结果!B$18,1)),SUM(OFFSET(I2511,0,0,-ROW(),1))/SUM(OFFSET(J2511,0,0,-ROW(),1)))</f>
        <v>1.5098788756522632</v>
      </c>
      <c r="L2511" s="35" t="str">
        <f ca="1">(IF(K2511&gt;计算结果!B$19,"卖",IF(K2511&lt;计算结果!B$20,"买",'000300'!L2510)))</f>
        <v>买</v>
      </c>
      <c r="M2511" s="4" t="str">
        <f t="shared" ca="1" si="118"/>
        <v/>
      </c>
      <c r="N2511" s="3">
        <f ca="1">IF(L2510="买",E2511/E2510-1,0)-IF(M2511=1,计算结果!B$17,0)</f>
        <v>1.9755754358413258E-2</v>
      </c>
      <c r="O2511" s="2">
        <f t="shared" ca="1" si="119"/>
        <v>4.8143932975404793</v>
      </c>
      <c r="P2511" s="3">
        <f ca="1">1-O2511/MAX(O$2:O2511)</f>
        <v>0.22439256788947193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2">
        <v>1056.0002578870453</v>
      </c>
      <c r="J2512" s="32">
        <v>9.0002578870453362</v>
      </c>
      <c r="K2512" s="34">
        <f ca="1">IF(ROW()&gt;计算结果!B$18+1,SUM(OFFSET(I2512,0,0,-计算结果!B$18,1))/SUM(OFFSET(J2512,0,0,-计算结果!B$18,1)),SUM(OFFSET(I2512,0,0,-ROW(),1))/SUM(OFFSET(J2512,0,0,-ROW(),1)))</f>
        <v>1.5331207502042257</v>
      </c>
      <c r="L2512" s="35" t="str">
        <f ca="1">(IF(K2512&gt;计算结果!B$19,"卖",IF(K2512&lt;计算结果!B$20,"买",'000300'!L2511)))</f>
        <v>买</v>
      </c>
      <c r="M2512" s="4" t="str">
        <f t="shared" ca="1" si="118"/>
        <v/>
      </c>
      <c r="N2512" s="3">
        <f ca="1">IF(L2511="买",E2512/E2511-1,0)-IF(M2512=1,计算结果!B$17,0)</f>
        <v>2.8986047736047738E-2</v>
      </c>
      <c r="O2512" s="2">
        <f t="shared" ca="1" si="119"/>
        <v>4.9539435314830955</v>
      </c>
      <c r="P2512" s="3">
        <f ca="1">1-O2512/MAX(O$2:O2512)</f>
        <v>0.20191077383788281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2">
        <v>800.99134199134198</v>
      </c>
      <c r="J2513" s="32">
        <v>241.99134199134198</v>
      </c>
      <c r="K2513" s="34">
        <f ca="1">IF(ROW()&gt;计算结果!B$18+1,SUM(OFFSET(I2513,0,0,-计算结果!B$18,1))/SUM(OFFSET(J2513,0,0,-计算结果!B$18,1)),SUM(OFFSET(I2513,0,0,-ROW(),1))/SUM(OFFSET(J2513,0,0,-ROW(),1)))</f>
        <v>1.5508267475247972</v>
      </c>
      <c r="L2513" s="35" t="str">
        <f ca="1">(IF(K2513&gt;计算结果!B$19,"卖",IF(K2513&lt;计算结果!B$20,"买",'000300'!L2512)))</f>
        <v>买</v>
      </c>
      <c r="M2513" s="4" t="str">
        <f t="shared" ca="1" si="118"/>
        <v/>
      </c>
      <c r="N2513" s="3">
        <f ca="1">IF(L2512="买",E2513/E2512-1,0)-IF(M2513=1,计算结果!B$17,0)</f>
        <v>1.2128693345954566E-2</v>
      </c>
      <c r="O2513" s="2">
        <f t="shared" ca="1" si="119"/>
        <v>5.014028393429629</v>
      </c>
      <c r="P2513" s="3">
        <f ca="1">1-O2513/MAX(O$2:O2513)</f>
        <v>0.19223099435105229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2">
        <v>570.42857142857144</v>
      </c>
      <c r="J2514" s="32">
        <v>471.42857142857144</v>
      </c>
      <c r="K2514" s="34">
        <f ca="1">IF(ROW()&gt;计算结果!B$18+1,SUM(OFFSET(I2514,0,0,-计算结果!B$18,1))/SUM(OFFSET(J2514,0,0,-计算结果!B$18,1)),SUM(OFFSET(I2514,0,0,-ROW(),1))/SUM(OFFSET(J2514,0,0,-ROW(),1)))</f>
        <v>1.5143335342004602</v>
      </c>
      <c r="L2514" s="35" t="str">
        <f ca="1">(IF(K2514&gt;计算结果!B$19,"卖",IF(K2514&lt;计算结果!B$20,"买",'000300'!L2513)))</f>
        <v>买</v>
      </c>
      <c r="M2514" s="4" t="str">
        <f t="shared" ca="1" si="118"/>
        <v/>
      </c>
      <c r="N2514" s="3">
        <f ca="1">IF(L2513="买",E2514/E2513-1,0)-IF(M2514=1,计算结果!B$17,0)</f>
        <v>-6.1043682673959099E-3</v>
      </c>
      <c r="O2514" s="2">
        <f t="shared" ca="1" si="119"/>
        <v>4.9834209176129551</v>
      </c>
      <c r="P2514" s="3">
        <f ca="1">1-O2514/MAX(O$2:O2514)</f>
        <v>0.19716191383652171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2">
        <v>549.99999999999955</v>
      </c>
      <c r="J2515" s="32">
        <v>499.99999999999955</v>
      </c>
      <c r="K2515" s="34">
        <f ca="1">IF(ROW()&gt;计算结果!B$18+1,SUM(OFFSET(I2515,0,0,-计算结果!B$18,1))/SUM(OFFSET(J2515,0,0,-计算结果!B$18,1)),SUM(OFFSET(I2515,0,0,-ROW(),1))/SUM(OFFSET(J2515,0,0,-ROW(),1)))</f>
        <v>1.5413281569974078</v>
      </c>
      <c r="L2515" s="35" t="str">
        <f ca="1">(IF(K2515&gt;计算结果!B$19,"卖",IF(K2515&lt;计算结果!B$20,"买",'000300'!L2514)))</f>
        <v>买</v>
      </c>
      <c r="M2515" s="4" t="str">
        <f t="shared" ca="1" si="118"/>
        <v/>
      </c>
      <c r="N2515" s="3">
        <f ca="1">IF(L2514="买",E2515/E2514-1,0)-IF(M2515=1,计算结果!B$17,0)</f>
        <v>-3.7427624384329672E-3</v>
      </c>
      <c r="O2515" s="2">
        <f t="shared" ca="1" si="119"/>
        <v>4.9647691569876118</v>
      </c>
      <c r="P2515" s="3">
        <f ca="1">1-O2515/MAX(O$2:O2515)</f>
        <v>0.20016674606955787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2">
        <v>359.66666666666669</v>
      </c>
      <c r="J2516" s="32">
        <v>691.66666666666674</v>
      </c>
      <c r="K2516" s="34">
        <f ca="1">IF(ROW()&gt;计算结果!B$18+1,SUM(OFFSET(I2516,0,0,-计算结果!B$18,1))/SUM(OFFSET(J2516,0,0,-计算结果!B$18,1)),SUM(OFFSET(I2516,0,0,-ROW(),1))/SUM(OFFSET(J2516,0,0,-ROW(),1)))</f>
        <v>1.4863545475597986</v>
      </c>
      <c r="L2516" s="35" t="str">
        <f ca="1">(IF(K2516&gt;计算结果!B$19,"卖",IF(K2516&lt;计算结果!B$20,"买",'000300'!L2515)))</f>
        <v>买</v>
      </c>
      <c r="M2516" s="4" t="str">
        <f t="shared" ca="1" si="118"/>
        <v/>
      </c>
      <c r="N2516" s="3">
        <f ca="1">IF(L2515="买",E2516/E2515-1,0)-IF(M2516=1,计算结果!B$17,0)</f>
        <v>-1.7722590718986964E-2</v>
      </c>
      <c r="O2516" s="2">
        <f t="shared" ca="1" si="119"/>
        <v>4.8767805852040702</v>
      </c>
      <c r="P2516" s="3">
        <f ca="1">1-O2516/MAX(O$2:O2516)</f>
        <v>0.21434186347240269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2">
        <v>646.28571428571422</v>
      </c>
      <c r="J2517" s="32">
        <v>414.28571428571422</v>
      </c>
      <c r="K2517" s="34">
        <f ca="1">IF(ROW()&gt;计算结果!B$18+1,SUM(OFFSET(I2517,0,0,-计算结果!B$18,1))/SUM(OFFSET(J2517,0,0,-计算结果!B$18,1)),SUM(OFFSET(I2517,0,0,-ROW(),1))/SUM(OFFSET(J2517,0,0,-ROW(),1)))</f>
        <v>1.5058352511303457</v>
      </c>
      <c r="L2517" s="35" t="str">
        <f ca="1">(IF(K2517&gt;计算结果!B$19,"卖",IF(K2517&lt;计算结果!B$20,"买",'000300'!L2516)))</f>
        <v>买</v>
      </c>
      <c r="M2517" s="4" t="str">
        <f t="shared" ca="1" si="118"/>
        <v/>
      </c>
      <c r="N2517" s="3">
        <f ca="1">IF(L2516="买",E2517/E2516-1,0)-IF(M2517=1,计算结果!B$17,0)</f>
        <v>-9.1673578821301893E-3</v>
      </c>
      <c r="O2517" s="2">
        <f t="shared" ca="1" si="119"/>
        <v>4.8320733922668806</v>
      </c>
      <c r="P2517" s="3">
        <f ca="1">1-O2517/MAX(O$2:O2517)</f>
        <v>0.22154427278295852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2">
        <v>929.04537521815007</v>
      </c>
      <c r="J2518" s="32">
        <v>138.04537521815007</v>
      </c>
      <c r="K2518" s="34">
        <f ca="1">IF(ROW()&gt;计算结果!B$18+1,SUM(OFFSET(I2518,0,0,-计算结果!B$18,1))/SUM(OFFSET(J2518,0,0,-计算结果!B$18,1)),SUM(OFFSET(I2518,0,0,-ROW(),1))/SUM(OFFSET(J2518,0,0,-ROW(),1)))</f>
        <v>1.5684186449673898</v>
      </c>
      <c r="L2518" s="35" t="str">
        <f ca="1">(IF(K2518&gt;计算结果!B$19,"卖",IF(K2518&lt;计算结果!B$20,"买",'000300'!L2517)))</f>
        <v>买</v>
      </c>
      <c r="M2518" s="4" t="str">
        <f t="shared" ca="1" si="118"/>
        <v/>
      </c>
      <c r="N2518" s="3">
        <f ca="1">IF(L2517="买",E2518/E2517-1,0)-IF(M2518=1,计算结果!B$17,0)</f>
        <v>3.4114803044278386E-2</v>
      </c>
      <c r="O2518" s="2">
        <f t="shared" ca="1" si="119"/>
        <v>4.9969186243395631</v>
      </c>
      <c r="P2518" s="3">
        <f ca="1">1-O2518/MAX(O$2:O2518)</f>
        <v>0.19498740897025879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2">
        <v>687.25531914893622</v>
      </c>
      <c r="J2519" s="32">
        <v>354.25531914893622</v>
      </c>
      <c r="K2519" s="34">
        <f ca="1">IF(ROW()&gt;计算结果!B$18+1,SUM(OFFSET(I2519,0,0,-计算结果!B$18,1))/SUM(OFFSET(J2519,0,0,-计算结果!B$18,1)),SUM(OFFSET(I2519,0,0,-ROW(),1))/SUM(OFFSET(J2519,0,0,-ROW(),1)))</f>
        <v>1.5570600689133318</v>
      </c>
      <c r="L2519" s="35" t="str">
        <f ca="1">(IF(K2519&gt;计算结果!B$19,"卖",IF(K2519&lt;计算结果!B$20,"买",'000300'!L2518)))</f>
        <v>买</v>
      </c>
      <c r="M2519" s="4" t="str">
        <f t="shared" ca="1" si="118"/>
        <v/>
      </c>
      <c r="N2519" s="3">
        <f ca="1">IF(L2518="买",E2519/E2518-1,0)-IF(M2519=1,计算结果!B$17,0)</f>
        <v>5.0092787906712566E-3</v>
      </c>
      <c r="O2519" s="2">
        <f t="shared" ca="1" si="119"/>
        <v>5.0219495828231775</v>
      </c>
      <c r="P2519" s="3">
        <f ca="1">1-O2519/MAX(O$2:O2519)</f>
        <v>0.1909548764717901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2">
        <v>952.95322376738295</v>
      </c>
      <c r="J2520" s="32">
        <v>106.95322376738295</v>
      </c>
      <c r="K2520" s="34">
        <f ca="1">IF(ROW()&gt;计算结果!B$18+1,SUM(OFFSET(I2520,0,0,-计算结果!B$18,1))/SUM(OFFSET(J2520,0,0,-计算结果!B$18,1)),SUM(OFFSET(I2520,0,0,-ROW(),1))/SUM(OFFSET(J2520,0,0,-ROW(),1)))</f>
        <v>1.5933379325951684</v>
      </c>
      <c r="L2520" s="35" t="str">
        <f ca="1">(IF(K2520&gt;计算结果!B$19,"卖",IF(K2520&lt;计算结果!B$20,"买",'000300'!L2519)))</f>
        <v>买</v>
      </c>
      <c r="M2520" s="4" t="str">
        <f t="shared" ca="1" si="118"/>
        <v/>
      </c>
      <c r="N2520" s="3">
        <f ca="1">IF(L2519="买",E2520/E2519-1,0)-IF(M2520=1,计算结果!B$17,0)</f>
        <v>1.8099147830036966E-2</v>
      </c>
      <c r="O2520" s="2">
        <f t="shared" ca="1" si="119"/>
        <v>5.1128425907176869</v>
      </c>
      <c r="P2520" s="3">
        <f ca="1">1-O2520/MAX(O$2:O2520)</f>
        <v>0.17631184917988252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2">
        <v>819.11475409836066</v>
      </c>
      <c r="J2521" s="32">
        <v>238.11475409836066</v>
      </c>
      <c r="K2521" s="34">
        <f ca="1">IF(ROW()&gt;计算结果!B$18+1,SUM(OFFSET(I2521,0,0,-计算结果!B$18,1))/SUM(OFFSET(J2521,0,0,-计算结果!B$18,1)),SUM(OFFSET(I2521,0,0,-ROW(),1))/SUM(OFFSET(J2521,0,0,-ROW(),1)))</f>
        <v>1.649433116021306</v>
      </c>
      <c r="L2521" s="35" t="str">
        <f ca="1">(IF(K2521&gt;计算结果!B$19,"卖",IF(K2521&lt;计算结果!B$20,"买",'000300'!L2520)))</f>
        <v>买</v>
      </c>
      <c r="M2521" s="4" t="str">
        <f t="shared" ca="1" si="118"/>
        <v/>
      </c>
      <c r="N2521" s="3">
        <f ca="1">IF(L2520="买",E2521/E2520-1,0)-IF(M2521=1,计算结果!B$17,0)</f>
        <v>2.27949712661486E-2</v>
      </c>
      <c r="O2521" s="2">
        <f t="shared" ca="1" si="119"/>
        <v>5.2293896906614377</v>
      </c>
      <c r="P2521" s="3">
        <f ca="1">1-O2521/MAX(O$2:O2521)</f>
        <v>0.15753590144967078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2">
        <v>977.99824253075576</v>
      </c>
      <c r="J2522" s="32">
        <v>78.998242530755761</v>
      </c>
      <c r="K2522" s="34">
        <f ca="1">IF(ROW()&gt;计算结果!B$18+1,SUM(OFFSET(I2522,0,0,-计算结果!B$18,1))/SUM(OFFSET(J2522,0,0,-计算结果!B$18,1)),SUM(OFFSET(I2522,0,0,-ROW(),1))/SUM(OFFSET(J2522,0,0,-ROW(),1)))</f>
        <v>1.707847312820477</v>
      </c>
      <c r="L2522" s="35" t="str">
        <f ca="1">(IF(K2522&gt;计算结果!B$19,"卖",IF(K2522&lt;计算结果!B$20,"买",'000300'!L2521)))</f>
        <v>买</v>
      </c>
      <c r="M2522" s="4" t="str">
        <f t="shared" ca="1" si="118"/>
        <v/>
      </c>
      <c r="N2522" s="3">
        <f ca="1">IF(L2521="买",E2522/E2521-1,0)-IF(M2522=1,计算结果!B$17,0)</f>
        <v>2.992327314075216E-2</v>
      </c>
      <c r="O2522" s="2">
        <f t="shared" ca="1" si="119"/>
        <v>5.3858701467345336</v>
      </c>
      <c r="P2522" s="3">
        <f ca="1">1-O2522/MAX(O$2:O2522)</f>
        <v>0.13232661811747171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2">
        <v>957.96313364055288</v>
      </c>
      <c r="J2523" s="32">
        <v>98.963133640552883</v>
      </c>
      <c r="K2523" s="34">
        <f ca="1">IF(ROW()&gt;计算结果!B$18+1,SUM(OFFSET(I2523,0,0,-计算结果!B$18,1))/SUM(OFFSET(J2523,0,0,-计算结果!B$18,1)),SUM(OFFSET(I2523,0,0,-ROW(),1))/SUM(OFFSET(J2523,0,0,-ROW(),1)))</f>
        <v>1.7240378809453025</v>
      </c>
      <c r="L2523" s="35" t="str">
        <f ca="1">(IF(K2523&gt;计算结果!B$19,"卖",IF(K2523&lt;计算结果!B$20,"买",'000300'!L2522)))</f>
        <v>买</v>
      </c>
      <c r="M2523" s="4" t="str">
        <f t="shared" ca="1" si="118"/>
        <v/>
      </c>
      <c r="N2523" s="3">
        <f ca="1">IF(L2522="买",E2523/E2522-1,0)-IF(M2523=1,计算结果!B$17,0)</f>
        <v>1.9498028234196108E-2</v>
      </c>
      <c r="O2523" s="2">
        <f t="shared" ca="1" si="119"/>
        <v>5.4908839949212771</v>
      </c>
      <c r="P2523" s="3">
        <f ca="1">1-O2523/MAX(O$2:O2523)</f>
        <v>0.11540869801946585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2">
        <v>572.75000000000034</v>
      </c>
      <c r="J2524" s="32">
        <v>493.75000000000034</v>
      </c>
      <c r="K2524" s="34">
        <f ca="1">IF(ROW()&gt;计算结果!B$18+1,SUM(OFFSET(I2524,0,0,-计算结果!B$18,1))/SUM(OFFSET(J2524,0,0,-计算结果!B$18,1)),SUM(OFFSET(I2524,0,0,-ROW(),1))/SUM(OFFSET(J2524,0,0,-ROW(),1)))</f>
        <v>1.6585112716136827</v>
      </c>
      <c r="L2524" s="35" t="str">
        <f ca="1">(IF(K2524&gt;计算结果!B$19,"卖",IF(K2524&lt;计算结果!B$20,"买",'000300'!L2523)))</f>
        <v>买</v>
      </c>
      <c r="M2524" s="4" t="str">
        <f t="shared" ca="1" si="118"/>
        <v/>
      </c>
      <c r="N2524" s="3">
        <f ca="1">IF(L2523="买",E2524/E2523-1,0)-IF(M2524=1,计算结果!B$17,0)</f>
        <v>-3.3641602486670363E-3</v>
      </c>
      <c r="O2524" s="2">
        <f t="shared" ca="1" si="119"/>
        <v>5.4724117812555209</v>
      </c>
      <c r="P2524" s="3">
        <f ca="1">1-O2524/MAX(O$2:O2524)</f>
        <v>0.11838460491390534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2">
        <v>105.42696629213482</v>
      </c>
      <c r="J2525" s="32">
        <v>958.42696629213481</v>
      </c>
      <c r="K2525" s="34">
        <f ca="1">IF(ROW()&gt;计算结果!B$18+1,SUM(OFFSET(I2525,0,0,-计算结果!B$18,1))/SUM(OFFSET(J2525,0,0,-计算结果!B$18,1)),SUM(OFFSET(I2525,0,0,-ROW(),1))/SUM(OFFSET(J2525,0,0,-ROW(),1)))</f>
        <v>1.5695695999608026</v>
      </c>
      <c r="L2525" s="35" t="str">
        <f ca="1">(IF(K2525&gt;计算结果!B$19,"卖",IF(K2525&lt;计算结果!B$20,"买",'000300'!L2524)))</f>
        <v>买</v>
      </c>
      <c r="M2525" s="4" t="str">
        <f t="shared" ca="1" si="118"/>
        <v/>
      </c>
      <c r="N2525" s="3">
        <f ca="1">IF(L2524="买",E2525/E2524-1,0)-IF(M2525=1,计算结果!B$17,0)</f>
        <v>-6.7050987854704203E-2</v>
      </c>
      <c r="O2525" s="2">
        <f t="shared" ca="1" si="119"/>
        <v>5.1054811653746164</v>
      </c>
      <c r="P2525" s="3">
        <f ca="1">1-O2525/MAX(O$2:O2525)</f>
        <v>0.1774977880623434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2">
        <v>550.66666666666629</v>
      </c>
      <c r="J2526" s="32">
        <v>491.66666666666629</v>
      </c>
      <c r="K2526" s="34">
        <f ca="1">IF(ROW()&gt;计算结果!B$18+1,SUM(OFFSET(I2526,0,0,-计算结果!B$18,1))/SUM(OFFSET(J2526,0,0,-计算结果!B$18,1)),SUM(OFFSET(I2526,0,0,-ROW(),1))/SUM(OFFSET(J2526,0,0,-ROW(),1)))</f>
        <v>1.5250849722352011</v>
      </c>
      <c r="L2526" s="35" t="str">
        <f ca="1">(IF(K2526&gt;计算结果!B$19,"卖",IF(K2526&lt;计算结果!B$20,"买",'000300'!L2525)))</f>
        <v>买</v>
      </c>
      <c r="M2526" s="4" t="str">
        <f t="shared" ca="1" si="118"/>
        <v/>
      </c>
      <c r="N2526" s="3">
        <f ca="1">IF(L2525="买",E2526/E2525-1,0)-IF(M2526=1,计算结果!B$17,0)</f>
        <v>1.4108369655834174E-3</v>
      </c>
      <c r="O2526" s="2">
        <f t="shared" ca="1" si="119"/>
        <v>5.1126841669298164</v>
      </c>
      <c r="P2526" s="3">
        <f ca="1">1-O2526/MAX(O$2:O2526)</f>
        <v>0.17633737153746765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2">
        <v>1002.9872773536896</v>
      </c>
      <c r="J2527" s="32">
        <v>59.987277353689592</v>
      </c>
      <c r="K2527" s="34">
        <f ca="1">IF(ROW()&gt;计算结果!B$18+1,SUM(OFFSET(I2527,0,0,-计算结果!B$18,1))/SUM(OFFSET(J2527,0,0,-计算结果!B$18,1)),SUM(OFFSET(I2527,0,0,-ROW(),1))/SUM(OFFSET(J2527,0,0,-ROW(),1)))</f>
        <v>1.5801672921515753</v>
      </c>
      <c r="L2527" s="35" t="str">
        <f ca="1">(IF(K2527&gt;计算结果!B$19,"卖",IF(K2527&lt;计算结果!B$20,"买",'000300'!L2526)))</f>
        <v>买</v>
      </c>
      <c r="M2527" s="4" t="str">
        <f t="shared" ca="1" si="118"/>
        <v/>
      </c>
      <c r="N2527" s="3">
        <f ca="1">IF(L2526="买",E2527/E2526-1,0)-IF(M2527=1,计算结果!B$17,0)</f>
        <v>4.8617695725733157E-2</v>
      </c>
      <c r="O2527" s="2">
        <f t="shared" ca="1" si="119"/>
        <v>5.3612510900993842</v>
      </c>
      <c r="P2527" s="3">
        <f ca="1">1-O2527/MAX(O$2:O2527)</f>
        <v>0.13629279248621862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2">
        <v>882.81481481481489</v>
      </c>
      <c r="J2528" s="32">
        <v>174.81481481481489</v>
      </c>
      <c r="K2528" s="34">
        <f ca="1">IF(ROW()&gt;计算结果!B$18+1,SUM(OFFSET(I2528,0,0,-计算结果!B$18,1))/SUM(OFFSET(J2528,0,0,-计算结果!B$18,1)),SUM(OFFSET(I2528,0,0,-ROW(),1))/SUM(OFFSET(J2528,0,0,-ROW(),1)))</f>
        <v>1.6122860176160245</v>
      </c>
      <c r="L2528" s="35" t="str">
        <f ca="1">(IF(K2528&gt;计算结果!B$19,"卖",IF(K2528&lt;计算结果!B$20,"买",'000300'!L2527)))</f>
        <v>买</v>
      </c>
      <c r="M2528" s="4" t="str">
        <f t="shared" ca="1" si="118"/>
        <v/>
      </c>
      <c r="N2528" s="3">
        <f ca="1">IF(L2527="买",E2528/E2527-1,0)-IF(M2528=1,计算结果!B$17,0)</f>
        <v>1.6880804069201671E-2</v>
      </c>
      <c r="O2528" s="2">
        <f t="shared" ca="1" si="119"/>
        <v>5.4517533193171461</v>
      </c>
      <c r="P2528" s="3">
        <f ca="1">1-O2528/MAX(O$2:O2528)</f>
        <v>0.12171272034302105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2">
        <v>473.77777777777766</v>
      </c>
      <c r="J2529" s="32">
        <v>577.7777777777776</v>
      </c>
      <c r="K2529" s="34">
        <f ca="1">IF(ROW()&gt;计算结果!B$18+1,SUM(OFFSET(I2529,0,0,-计算结果!B$18,1))/SUM(OFFSET(J2529,0,0,-计算结果!B$18,1)),SUM(OFFSET(I2529,0,0,-ROW(),1))/SUM(OFFSET(J2529,0,0,-ROW(),1)))</f>
        <v>1.5522793660570906</v>
      </c>
      <c r="L2529" s="35" t="str">
        <f ca="1">(IF(K2529&gt;计算结果!B$19,"卖",IF(K2529&lt;计算结果!B$20,"买",'000300'!L2528)))</f>
        <v>买</v>
      </c>
      <c r="M2529" s="4" t="str">
        <f t="shared" ca="1" si="118"/>
        <v/>
      </c>
      <c r="N2529" s="3">
        <f ca="1">IF(L2528="买",E2529/E2528-1,0)-IF(M2529=1,计算结果!B$17,0)</f>
        <v>-3.5413522618740201E-3</v>
      </c>
      <c r="O2529" s="2">
        <f t="shared" ca="1" si="119"/>
        <v>5.4324467403686034</v>
      </c>
      <c r="P2529" s="3">
        <f ca="1">1-O2529/MAX(O$2:O2529)</f>
        <v>0.12482304498740948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2">
        <v>425.00000000000006</v>
      </c>
      <c r="J2530" s="32">
        <v>625</v>
      </c>
      <c r="K2530" s="34">
        <f ca="1">IF(ROW()&gt;计算结果!B$18+1,SUM(OFFSET(I2530,0,0,-计算结果!B$18,1))/SUM(OFFSET(J2530,0,0,-计算结果!B$18,1)),SUM(OFFSET(I2530,0,0,-ROW(),1))/SUM(OFFSET(J2530,0,0,-ROW(),1)))</f>
        <v>1.5565729352744608</v>
      </c>
      <c r="L2530" s="35" t="str">
        <f ca="1">(IF(K2530&gt;计算结果!B$19,"卖",IF(K2530&lt;计算结果!B$20,"买",'000300'!L2529)))</f>
        <v>买</v>
      </c>
      <c r="M2530" s="4" t="str">
        <f t="shared" ca="1" si="118"/>
        <v/>
      </c>
      <c r="N2530" s="3">
        <f ca="1">IF(L2529="买",E2530/E2529-1,0)-IF(M2530=1,计算结果!B$17,0)</f>
        <v>7.3547852764315191E-3</v>
      </c>
      <c r="O2530" s="2">
        <f t="shared" ca="1" si="119"/>
        <v>5.4724012196696652</v>
      </c>
      <c r="P2530" s="3">
        <f ca="1">1-O2530/MAX(O$2:O2530)</f>
        <v>0.11838630640441061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2">
        <v>774.66101694915255</v>
      </c>
      <c r="J2531" s="32">
        <v>279.66101694915255</v>
      </c>
      <c r="K2531" s="34">
        <f ca="1">IF(ROW()&gt;计算结果!B$18+1,SUM(OFFSET(I2531,0,0,-计算结果!B$18,1))/SUM(OFFSET(J2531,0,0,-计算结果!B$18,1)),SUM(OFFSET(I2531,0,0,-ROW(),1))/SUM(OFFSET(J2531,0,0,-ROW(),1)))</f>
        <v>1.590336309943408</v>
      </c>
      <c r="L2531" s="35" t="str">
        <f ca="1">(IF(K2531&gt;计算结果!B$19,"卖",IF(K2531&lt;计算结果!B$20,"买",'000300'!L2530)))</f>
        <v>买</v>
      </c>
      <c r="M2531" s="4" t="str">
        <f t="shared" ca="1" si="118"/>
        <v/>
      </c>
      <c r="N2531" s="3">
        <f ca="1">IF(L2530="买",E2531/E2530-1,0)-IF(M2531=1,计算结果!B$17,0)</f>
        <v>9.4819566836890079E-3</v>
      </c>
      <c r="O2531" s="2">
        <f t="shared" ca="1" si="119"/>
        <v>5.52429029099034</v>
      </c>
      <c r="P2531" s="3">
        <f ca="1">1-O2531/MAX(O$2:O2531)</f>
        <v>0.11002688354999013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2">
        <v>475.99999999999989</v>
      </c>
      <c r="J2532" s="32">
        <v>559.99999999999989</v>
      </c>
      <c r="K2532" s="34">
        <f ca="1">IF(ROW()&gt;计算结果!B$18+1,SUM(OFFSET(I2532,0,0,-计算结果!B$18,1))/SUM(OFFSET(J2532,0,0,-计算结果!B$18,1)),SUM(OFFSET(I2532,0,0,-ROW(),1))/SUM(OFFSET(J2532,0,0,-ROW(),1)))</f>
        <v>1.5919109123058928</v>
      </c>
      <c r="L2532" s="35" t="str">
        <f ca="1">(IF(K2532&gt;计算结果!B$19,"卖",IF(K2532&lt;计算结果!B$20,"买",'000300'!L2531)))</f>
        <v>买</v>
      </c>
      <c r="M2532" s="4" t="str">
        <f t="shared" ca="1" si="118"/>
        <v/>
      </c>
      <c r="N2532" s="3">
        <f ca="1">IF(L2531="买",E2532/E2531-1,0)-IF(M2532=1,计算结果!B$17,0)</f>
        <v>2.3553928363174048E-2</v>
      </c>
      <c r="O2532" s="2">
        <f t="shared" ca="1" si="119"/>
        <v>5.6544090287617044</v>
      </c>
      <c r="P2532" s="3">
        <f ca="1">1-O2532/MAX(O$2:O2532)</f>
        <v>8.9064520519975932E-2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2">
        <v>484</v>
      </c>
      <c r="J2533" s="32">
        <v>550</v>
      </c>
      <c r="K2533" s="34">
        <f ca="1">IF(ROW()&gt;计算结果!B$18+1,SUM(OFFSET(I2533,0,0,-计算结果!B$18,1))/SUM(OFFSET(J2533,0,0,-计算结果!B$18,1)),SUM(OFFSET(I2533,0,0,-ROW(),1))/SUM(OFFSET(J2533,0,0,-ROW(),1)))</f>
        <v>1.5637776278303674</v>
      </c>
      <c r="L2533" s="35" t="str">
        <f ca="1">(IF(K2533&gt;计算结果!B$19,"卖",IF(K2533&lt;计算结果!B$20,"买",'000300'!L2532)))</f>
        <v>买</v>
      </c>
      <c r="M2533" s="4" t="str">
        <f t="shared" ca="1" si="118"/>
        <v/>
      </c>
      <c r="N2533" s="3">
        <f ca="1">IF(L2532="买",E2533/E2532-1,0)-IF(M2533=1,计算结果!B$17,0)</f>
        <v>-6.7784263366799102E-3</v>
      </c>
      <c r="O2533" s="2">
        <f t="shared" ca="1" si="119"/>
        <v>5.6160810336827858</v>
      </c>
      <c r="P2533" s="3">
        <f ca="1">1-O2533/MAX(O$2:O2533)</f>
        <v>9.5239229565099337E-2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2">
        <v>739.23529411764707</v>
      </c>
      <c r="J2534" s="32">
        <v>313.23529411764707</v>
      </c>
      <c r="K2534" s="34">
        <f ca="1">IF(ROW()&gt;计算结果!B$18+1,SUM(OFFSET(I2534,0,0,-计算结果!B$18,1))/SUM(OFFSET(J2534,0,0,-计算结果!B$18,1)),SUM(OFFSET(I2534,0,0,-ROW(),1))/SUM(OFFSET(J2534,0,0,-ROW(),1)))</f>
        <v>1.5564072075983189</v>
      </c>
      <c r="L2534" s="35" t="str">
        <f ca="1">(IF(K2534&gt;计算结果!B$19,"卖",IF(K2534&lt;计算结果!B$20,"买",'000300'!L2533)))</f>
        <v>买</v>
      </c>
      <c r="M2534" s="4" t="str">
        <f t="shared" ca="1" si="118"/>
        <v/>
      </c>
      <c r="N2534" s="3">
        <f ca="1">IF(L2533="买",E2534/E2533-1,0)-IF(M2534=1,计算结果!B$17,0)</f>
        <v>-1.5702986012119391E-3</v>
      </c>
      <c r="O2534" s="2">
        <f t="shared" ca="1" si="119"/>
        <v>5.6072621094913009</v>
      </c>
      <c r="P2534" s="3">
        <f ca="1">1-O2534/MAX(O$2:O2534)</f>
        <v>9.6659974137344729E-2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2">
        <v>716.28318584070803</v>
      </c>
      <c r="J2535" s="32">
        <v>336.28318584070803</v>
      </c>
      <c r="K2535" s="34">
        <f ca="1">IF(ROW()&gt;计算结果!B$18+1,SUM(OFFSET(I2535,0,0,-计算结果!B$18,1))/SUM(OFFSET(J2535,0,0,-计算结果!B$18,1)),SUM(OFFSET(I2535,0,0,-ROW(),1))/SUM(OFFSET(J2535,0,0,-ROW(),1)))</f>
        <v>1.6033259766450885</v>
      </c>
      <c r="L2535" s="35" t="str">
        <f ca="1">(IF(K2535&gt;计算结果!B$19,"卖",IF(K2535&lt;计算结果!B$20,"买",'000300'!L2534)))</f>
        <v>买</v>
      </c>
      <c r="M2535" s="4" t="str">
        <f t="shared" ca="1" si="118"/>
        <v/>
      </c>
      <c r="N2535" s="3">
        <f ca="1">IF(L2534="买",E2535/E2534-1,0)-IF(M2535=1,计算结果!B$17,0)</f>
        <v>-4.7465582743611012E-4</v>
      </c>
      <c r="O2535" s="2">
        <f t="shared" ca="1" si="119"/>
        <v>5.6046005898550693</v>
      </c>
      <c r="P2535" s="3">
        <f ca="1">1-O2535/MAX(O$2:O2535)</f>
        <v>9.7088749744776659E-2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2">
        <v>728.22222222222229</v>
      </c>
      <c r="J2536" s="32">
        <v>322.22222222222229</v>
      </c>
      <c r="K2536" s="34">
        <f ca="1">IF(ROW()&gt;计算结果!B$18+1,SUM(OFFSET(I2536,0,0,-计算结果!B$18,1))/SUM(OFFSET(J2536,0,0,-计算结果!B$18,1)),SUM(OFFSET(I2536,0,0,-ROW(),1))/SUM(OFFSET(J2536,0,0,-ROW(),1)))</f>
        <v>1.5718861705911442</v>
      </c>
      <c r="L2536" s="35" t="str">
        <f ca="1">(IF(K2536&gt;计算结果!B$19,"卖",IF(K2536&lt;计算结果!B$20,"买",'000300'!L2535)))</f>
        <v>买</v>
      </c>
      <c r="M2536" s="4" t="str">
        <f t="shared" ca="1" si="118"/>
        <v/>
      </c>
      <c r="N2536" s="3">
        <f ca="1">IF(L2535="买",E2536/E2535-1,0)-IF(M2536=1,计算结果!B$17,0)</f>
        <v>5.3763339545733757E-3</v>
      </c>
      <c r="O2536" s="2">
        <f t="shared" ca="1" si="119"/>
        <v>5.6347327943081291</v>
      </c>
      <c r="P2536" s="3">
        <f ca="1">1-O2536/MAX(O$2:O2536)</f>
        <v>9.2234397332063178E-2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2">
        <v>325.63636363636363</v>
      </c>
      <c r="J2537" s="32">
        <v>723.63636363636363</v>
      </c>
      <c r="K2537" s="34">
        <f ca="1">IF(ROW()&gt;计算结果!B$18+1,SUM(OFFSET(I2537,0,0,-计算结果!B$18,1))/SUM(OFFSET(J2537,0,0,-计算结果!B$18,1)),SUM(OFFSET(I2537,0,0,-ROW(),1))/SUM(OFFSET(J2537,0,0,-ROW(),1)))</f>
        <v>1.515457047649682</v>
      </c>
      <c r="L2537" s="35" t="str">
        <f ca="1">(IF(K2537&gt;计算结果!B$19,"卖",IF(K2537&lt;计算结果!B$20,"买",'000300'!L2536)))</f>
        <v>买</v>
      </c>
      <c r="M2537" s="4" t="str">
        <f t="shared" ca="1" si="118"/>
        <v/>
      </c>
      <c r="N2537" s="3">
        <f ca="1">IF(L2536="买",E2537/E2536-1,0)-IF(M2537=1,计算结果!B$17,0)</f>
        <v>-2.1358469912579281E-2</v>
      </c>
      <c r="O2537" s="2">
        <f t="shared" ca="1" si="119"/>
        <v>5.514383523455475</v>
      </c>
      <c r="P2537" s="3">
        <f ca="1">1-O2537/MAX(O$2:O2537)</f>
        <v>0.11162288164432077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2">
        <v>170.76543209876542</v>
      </c>
      <c r="J2538" s="32">
        <v>898.76543209876536</v>
      </c>
      <c r="K2538" s="34">
        <f ca="1">IF(ROW()&gt;计算结果!B$18+1,SUM(OFFSET(I2538,0,0,-计算结果!B$18,1))/SUM(OFFSET(J2538,0,0,-计算结果!B$18,1)),SUM(OFFSET(I2538,0,0,-ROW(),1))/SUM(OFFSET(J2538,0,0,-ROW(),1)))</f>
        <v>1.4423990099159263</v>
      </c>
      <c r="L2538" s="35" t="str">
        <f ca="1">(IF(K2538&gt;计算结果!B$19,"卖",IF(K2538&lt;计算结果!B$20,"买",'000300'!L2537)))</f>
        <v>买</v>
      </c>
      <c r="M2538" s="4" t="str">
        <f t="shared" ca="1" si="118"/>
        <v/>
      </c>
      <c r="N2538" s="3">
        <f ca="1">IF(L2537="买",E2538/E2537-1,0)-IF(M2538=1,计算结果!B$17,0)</f>
        <v>-2.9945395380728934E-2</v>
      </c>
      <c r="O2538" s="2">
        <f t="shared" ca="1" si="119"/>
        <v>5.3492531285646239</v>
      </c>
      <c r="P2538" s="3">
        <f ca="1">1-O2538/MAX(O$2:O2538)</f>
        <v>0.13822568570067417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2">
        <v>785.59562841530055</v>
      </c>
      <c r="J2539" s="32">
        <v>277.59562841530055</v>
      </c>
      <c r="K2539" s="34">
        <f ca="1">IF(ROW()&gt;计算结果!B$18+1,SUM(OFFSET(I2539,0,0,-计算结果!B$18,1))/SUM(OFFSET(J2539,0,0,-计算结果!B$18,1)),SUM(OFFSET(I2539,0,0,-ROW(),1))/SUM(OFFSET(J2539,0,0,-ROW(),1)))</f>
        <v>1.4286678171240497</v>
      </c>
      <c r="L2539" s="35" t="str">
        <f ca="1">(IF(K2539&gt;计算结果!B$19,"卖",IF(K2539&lt;计算结果!B$20,"买",'000300'!L2538)))</f>
        <v>买</v>
      </c>
      <c r="M2539" s="4" t="str">
        <f t="shared" ca="1" si="118"/>
        <v/>
      </c>
      <c r="N2539" s="3">
        <f ca="1">IF(L2538="买",E2539/E2538-1,0)-IF(M2539=1,计算结果!B$17,0)</f>
        <v>1.4612562736681767E-2</v>
      </c>
      <c r="O2539" s="2">
        <f t="shared" ca="1" si="119"/>
        <v>5.4274194255001653</v>
      </c>
      <c r="P2539" s="3">
        <f ca="1">1-O2539/MAX(O$2:O2539)</f>
        <v>0.1256329544681144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2">
        <v>144.95238095238096</v>
      </c>
      <c r="J2540" s="32">
        <v>905.95238095238096</v>
      </c>
      <c r="K2540" s="34">
        <f ca="1">IF(ROW()&gt;计算结果!B$18+1,SUM(OFFSET(I2540,0,0,-计算结果!B$18,1))/SUM(OFFSET(J2540,0,0,-计算结果!B$18,1)),SUM(OFFSET(I2540,0,0,-ROW(),1))/SUM(OFFSET(J2540,0,0,-ROW(),1)))</f>
        <v>1.4039943529908996</v>
      </c>
      <c r="L2540" s="35" t="str">
        <f ca="1">(IF(K2540&gt;计算结果!B$19,"卖",IF(K2540&lt;计算结果!B$20,"买",'000300'!L2539)))</f>
        <v>买</v>
      </c>
      <c r="M2540" s="4" t="str">
        <f t="shared" ca="1" si="118"/>
        <v/>
      </c>
      <c r="N2540" s="3">
        <f ca="1">IF(L2539="买",E2540/E2539-1,0)-IF(M2540=1,计算结果!B$17,0)</f>
        <v>-4.0530626621234744E-2</v>
      </c>
      <c r="O2540" s="2">
        <f t="shared" ca="1" si="119"/>
        <v>5.2074427152483818</v>
      </c>
      <c r="P2540" s="3">
        <f ca="1">1-O2540/MAX(O$2:O2540)</f>
        <v>0.16107159872047938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2">
        <v>51.368421052631582</v>
      </c>
      <c r="J2541" s="32">
        <v>1027.3684210526317</v>
      </c>
      <c r="K2541" s="34">
        <f ca="1">IF(ROW()&gt;计算结果!B$18+1,SUM(OFFSET(I2541,0,0,-计算结果!B$18,1))/SUM(OFFSET(J2541,0,0,-计算结果!B$18,1)),SUM(OFFSET(I2541,0,0,-ROW(),1))/SUM(OFFSET(J2541,0,0,-ROW(),1)))</f>
        <v>1.3764305809624648</v>
      </c>
      <c r="L2541" s="35" t="str">
        <f ca="1">(IF(K2541&gt;计算结果!B$19,"卖",IF(K2541&lt;计算结果!B$20,"买",'000300'!L2540)))</f>
        <v>买</v>
      </c>
      <c r="M2541" s="4" t="str">
        <f t="shared" ca="1" si="118"/>
        <v/>
      </c>
      <c r="N2541" s="3">
        <f ca="1">IF(L2540="买",E2541/E2540-1,0)-IF(M2541=1,计算结果!B$17,0)</f>
        <v>-5.9526827635862145E-2</v>
      </c>
      <c r="O2541" s="2">
        <f t="shared" ca="1" si="119"/>
        <v>4.8974601703141651</v>
      </c>
      <c r="P2541" s="3">
        <f ca="1">1-O2541/MAX(O$2:O2541)</f>
        <v>0.2110103450622749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2">
        <v>612.60606060606051</v>
      </c>
      <c r="J2542" s="32">
        <v>460.60606060606051</v>
      </c>
      <c r="K2542" s="34">
        <f ca="1">IF(ROW()&gt;计算结果!B$18+1,SUM(OFFSET(I2542,0,0,-计算结果!B$18,1))/SUM(OFFSET(J2542,0,0,-计算结果!B$18,1)),SUM(OFFSET(I2542,0,0,-ROW(),1))/SUM(OFFSET(J2542,0,0,-ROW(),1)))</f>
        <v>1.3387826593331744</v>
      </c>
      <c r="L2542" s="35" t="str">
        <f ca="1">(IF(K2542&gt;计算结果!B$19,"卖",IF(K2542&lt;计算结果!B$20,"买",'000300'!L2541)))</f>
        <v>买</v>
      </c>
      <c r="M2542" s="4" t="str">
        <f t="shared" ca="1" si="118"/>
        <v/>
      </c>
      <c r="N2542" s="3">
        <f ca="1">IF(L2541="买",E2542/E2541-1,0)-IF(M2542=1,计算结果!B$17,0)</f>
        <v>3.2141124206122473E-2</v>
      </c>
      <c r="O2542" s="2">
        <f t="shared" ca="1" si="119"/>
        <v>5.0548700459427707</v>
      </c>
      <c r="P2542" s="3">
        <f ca="1">1-O2542/MAX(O$2:O2542)</f>
        <v>0.1856513305655757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2">
        <v>968.0402010050251</v>
      </c>
      <c r="J2543" s="32">
        <v>108.0402010050251</v>
      </c>
      <c r="K2543" s="34">
        <f ca="1">IF(ROW()&gt;计算结果!B$18+1,SUM(OFFSET(I2543,0,0,-计算结果!B$18,1))/SUM(OFFSET(J2543,0,0,-计算结果!B$18,1)),SUM(OFFSET(I2543,0,0,-ROW(),1))/SUM(OFFSET(J2543,0,0,-ROW(),1)))</f>
        <v>1.3448011282927013</v>
      </c>
      <c r="L2543" s="35" t="str">
        <f ca="1">(IF(K2543&gt;计算结果!B$19,"卖",IF(K2543&lt;计算结果!B$20,"买",'000300'!L2542)))</f>
        <v>买</v>
      </c>
      <c r="M2543" s="4" t="str">
        <f t="shared" ca="1" si="118"/>
        <v/>
      </c>
      <c r="N2543" s="3">
        <f ca="1">IF(L2542="买",E2543/E2542-1,0)-IF(M2543=1,计算结果!B$17,0)</f>
        <v>1.9648606691474724E-2</v>
      </c>
      <c r="O2543" s="2">
        <f t="shared" ca="1" si="119"/>
        <v>5.1541911993520166</v>
      </c>
      <c r="P2543" s="3">
        <f ca="1">1-O2543/MAX(O$2:O2543)</f>
        <v>0.16965051385013297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2">
        <v>156.89156626506025</v>
      </c>
      <c r="J2544" s="32">
        <v>922.89156626506019</v>
      </c>
      <c r="K2544" s="34">
        <f ca="1">IF(ROW()&gt;计算结果!B$18+1,SUM(OFFSET(I2544,0,0,-计算结果!B$18,1))/SUM(OFFSET(J2544,0,0,-计算结果!B$18,1)),SUM(OFFSET(I2544,0,0,-ROW(),1))/SUM(OFFSET(J2544,0,0,-ROW(),1)))</f>
        <v>1.3047941125051623</v>
      </c>
      <c r="L2544" s="35" t="str">
        <f ca="1">(IF(K2544&gt;计算结果!B$19,"卖",IF(K2544&lt;计算结果!B$20,"买",'000300'!L2543)))</f>
        <v>买</v>
      </c>
      <c r="M2544" s="4" t="str">
        <f t="shared" ca="1" si="118"/>
        <v/>
      </c>
      <c r="N2544" s="3">
        <f ca="1">IF(L2543="买",E2544/E2543-1,0)-IF(M2544=1,计算结果!B$17,0)</f>
        <v>-3.5574871980869283E-2</v>
      </c>
      <c r="O2544" s="2">
        <f t="shared" ca="1" si="119"/>
        <v>4.9708315072701454</v>
      </c>
      <c r="P2544" s="3">
        <f ca="1">1-O2544/MAX(O$2:O2544)</f>
        <v>0.19919009051929515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2">
        <v>31.639175257731956</v>
      </c>
      <c r="J2545" s="32">
        <v>1054.6391752577319</v>
      </c>
      <c r="K2545" s="34">
        <f ca="1">IF(ROW()&gt;计算结果!B$18+1,SUM(OFFSET(I2545,0,0,-计算结果!B$18,1))/SUM(OFFSET(J2545,0,0,-计算结果!B$18,1)),SUM(OFFSET(I2545,0,0,-ROW(),1))/SUM(OFFSET(J2545,0,0,-ROW(),1)))</f>
        <v>1.2855426133914982</v>
      </c>
      <c r="L2545" s="35" t="str">
        <f ca="1">(IF(K2545&gt;计算结果!B$19,"卖",IF(K2545&lt;计算结果!B$20,"买",'000300'!L2544)))</f>
        <v>买</v>
      </c>
      <c r="M2545" s="4" t="str">
        <f t="shared" ca="1" si="118"/>
        <v/>
      </c>
      <c r="N2545" s="3">
        <f ca="1">IF(L2544="买",E2545/E2544-1,0)-IF(M2545=1,计算结果!B$17,0)</f>
        <v>-7.8684463255229042E-2</v>
      </c>
      <c r="O2545" s="2">
        <f t="shared" ca="1" si="119"/>
        <v>4.5797042981884131</v>
      </c>
      <c r="P2545" s="3">
        <f ca="1">1-O2545/MAX(O$2:O2545)</f>
        <v>0.26220138841625296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2">
        <v>133.32558139534885</v>
      </c>
      <c r="J2546" s="32">
        <v>952.32558139534888</v>
      </c>
      <c r="K2546" s="34">
        <f ca="1">IF(ROW()&gt;计算结果!B$18+1,SUM(OFFSET(I2546,0,0,-计算结果!B$18,1))/SUM(OFFSET(J2546,0,0,-计算结果!B$18,1)),SUM(OFFSET(I2546,0,0,-ROW(),1))/SUM(OFFSET(J2546,0,0,-ROW(),1)))</f>
        <v>1.2184287606595636</v>
      </c>
      <c r="L2546" s="35" t="str">
        <f ca="1">(IF(K2546&gt;计算结果!B$19,"卖",IF(K2546&lt;计算结果!B$20,"买",'000300'!L2545)))</f>
        <v>买</v>
      </c>
      <c r="M2546" s="4" t="str">
        <f t="shared" ca="1" si="118"/>
        <v/>
      </c>
      <c r="N2546" s="3">
        <f ca="1">IF(L2545="买",E2546/E2545-1,0)-IF(M2546=1,计算结果!B$17,0)</f>
        <v>-3.3356471925814923E-2</v>
      </c>
      <c r="O2546" s="2">
        <f t="shared" ca="1" si="119"/>
        <v>4.4269415203373574</v>
      </c>
      <c r="P2546" s="3">
        <f ca="1">1-O2546/MAX(O$2:O2546)</f>
        <v>0.28681174709045143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2">
        <v>998.00773694390716</v>
      </c>
      <c r="J2547" s="32">
        <v>88.007736943907162</v>
      </c>
      <c r="K2547" s="34">
        <f ca="1">IF(ROW()&gt;计算结果!B$18+1,SUM(OFFSET(I2547,0,0,-计算结果!B$18,1))/SUM(OFFSET(J2547,0,0,-计算结果!B$18,1)),SUM(OFFSET(I2547,0,0,-ROW(),1))/SUM(OFFSET(J2547,0,0,-ROW(),1)))</f>
        <v>1.2461761544581449</v>
      </c>
      <c r="L2547" s="35" t="str">
        <f ca="1">(IF(K2547&gt;计算结果!B$19,"卖",IF(K2547&lt;计算结果!B$20,"买",'000300'!L2546)))</f>
        <v>买</v>
      </c>
      <c r="M2547" s="4" t="str">
        <f t="shared" ca="1" si="118"/>
        <v/>
      </c>
      <c r="N2547" s="3">
        <f ca="1">IF(L2546="买",E2547/E2546-1,0)-IF(M2547=1,计算结果!B$17,0)</f>
        <v>6.7146998127184387E-2</v>
      </c>
      <c r="O2547" s="2">
        <f t="shared" ca="1" si="119"/>
        <v>4.7241973543126043</v>
      </c>
      <c r="P2547" s="3">
        <f ca="1">1-O2547/MAX(O$2:O2547)</f>
        <v>0.23892329680800406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2">
        <v>88.813186813186803</v>
      </c>
      <c r="J2548" s="32">
        <v>986.8131868131868</v>
      </c>
      <c r="K2548" s="34">
        <f ca="1">IF(ROW()&gt;计算结果!B$18+1,SUM(OFFSET(I2548,0,0,-计算结果!B$18,1))/SUM(OFFSET(J2548,0,0,-计算结果!B$18,1)),SUM(OFFSET(I2548,0,0,-ROW(),1))/SUM(OFFSET(J2548,0,0,-ROW(),1)))</f>
        <v>1.227702704699515</v>
      </c>
      <c r="L2548" s="35" t="str">
        <f ca="1">(IF(K2548&gt;计算结果!B$19,"卖",IF(K2548&lt;计算结果!B$20,"买",'000300'!L2547)))</f>
        <v>买</v>
      </c>
      <c r="M2548" s="4" t="str">
        <f t="shared" ca="1" si="118"/>
        <v/>
      </c>
      <c r="N2548" s="3">
        <f ca="1">IF(L2547="买",E2548/E2547-1,0)-IF(M2548=1,计算结果!B$17,0)</f>
        <v>-4.9179521573887719E-2</v>
      </c>
      <c r="O2548" s="2">
        <f t="shared" ca="1" si="119"/>
        <v>4.4918635886068845</v>
      </c>
      <c r="P2548" s="3">
        <f ca="1">1-O2548/MAX(O$2:O2548)</f>
        <v>0.27635268495201815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2">
        <v>80</v>
      </c>
      <c r="J2549" s="32">
        <v>1000</v>
      </c>
      <c r="K2549" s="34">
        <f ca="1">IF(ROW()&gt;计算结果!B$18+1,SUM(OFFSET(I2549,0,0,-计算结果!B$18,1))/SUM(OFFSET(J2549,0,0,-计算结果!B$18,1)),SUM(OFFSET(I2549,0,0,-ROW(),1))/SUM(OFFSET(J2549,0,0,-ROW(),1)))</f>
        <v>1.1460554661251472</v>
      </c>
      <c r="L2549" s="35" t="str">
        <f ca="1">(IF(K2549&gt;计算结果!B$19,"卖",IF(K2549&lt;计算结果!B$20,"买",'000300'!L2548)))</f>
        <v>买</v>
      </c>
      <c r="M2549" s="4" t="str">
        <f t="shared" ca="1" si="118"/>
        <v/>
      </c>
      <c r="N2549" s="3">
        <f ca="1">IF(L2548="买",E2549/E2548-1,0)-IF(M2549=1,计算结果!B$17,0)</f>
        <v>-3.4098123215973719E-2</v>
      </c>
      <c r="O2549" s="2">
        <f t="shared" ca="1" si="119"/>
        <v>4.3386994704932214</v>
      </c>
      <c r="P2549" s="3">
        <f ca="1">1-O2549/MAX(O$2:O2549)</f>
        <v>0.3010277002654328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2">
        <v>61.212765957446813</v>
      </c>
      <c r="J2550" s="32">
        <v>1020.2127659574468</v>
      </c>
      <c r="K2550" s="34">
        <f ca="1">IF(ROW()&gt;计算结果!B$18+1,SUM(OFFSET(I2550,0,0,-计算结果!B$18,1))/SUM(OFFSET(J2550,0,0,-计算结果!B$18,1)),SUM(OFFSET(I2550,0,0,-ROW(),1))/SUM(OFFSET(J2550,0,0,-ROW(),1)))</f>
        <v>1.0663354970822403</v>
      </c>
      <c r="L2550" s="35" t="str">
        <f ca="1">(IF(K2550&gt;计算结果!B$19,"卖",IF(K2550&lt;计算结果!B$20,"买",'000300'!L2549)))</f>
        <v>买</v>
      </c>
      <c r="M2550" s="4" t="str">
        <f t="shared" ca="1" si="118"/>
        <v/>
      </c>
      <c r="N2550" s="3">
        <f ca="1">IF(L2549="买",E2550/E2549-1,0)-IF(M2550=1,计算结果!B$17,0)</f>
        <v>-5.4060370009737069E-2</v>
      </c>
      <c r="O2550" s="2">
        <f t="shared" ca="1" si="119"/>
        <v>4.1041477717573072</v>
      </c>
      <c r="P2550" s="3">
        <f ca="1">1-O2550/MAX(O$2:O2550)</f>
        <v>0.33881440141564034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2">
        <v>328.90909090909088</v>
      </c>
      <c r="J2551" s="32">
        <v>730.90909090909088</v>
      </c>
      <c r="K2551" s="34">
        <f ca="1">IF(ROW()&gt;计算结果!B$18+1,SUM(OFFSET(I2551,0,0,-计算结果!B$18,1))/SUM(OFFSET(J2551,0,0,-计算结果!B$18,1)),SUM(OFFSET(I2551,0,0,-ROW(),1))/SUM(OFFSET(J2551,0,0,-ROW(),1)))</f>
        <v>1.0468534369477136</v>
      </c>
      <c r="L2551" s="35" t="str">
        <f ca="1">(IF(K2551&gt;计算结果!B$19,"卖",IF(K2551&lt;计算结果!B$20,"买",'000300'!L2550)))</f>
        <v>买</v>
      </c>
      <c r="M2551" s="4" t="str">
        <f t="shared" ca="1" si="118"/>
        <v/>
      </c>
      <c r="N2551" s="3">
        <f ca="1">IF(L2550="买",E2551/E2550-1,0)-IF(M2551=1,计算结果!B$17,0)</f>
        <v>2.8981553917733827E-2</v>
      </c>
      <c r="O2551" s="2">
        <f t="shared" ca="1" si="119"/>
        <v>4.2230923516908385</v>
      </c>
      <c r="P2551" s="3">
        <f ca="1">1-O2551/MAX(O$2:O2551)</f>
        <v>0.3196522153406387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2">
        <v>84.956043956043956</v>
      </c>
      <c r="J2552" s="32">
        <v>943.95604395604391</v>
      </c>
      <c r="K2552" s="34">
        <f ca="1">IF(ROW()&gt;计算结果!B$18+1,SUM(OFFSET(I2552,0,0,-计算结果!B$18,1))/SUM(OFFSET(J2552,0,0,-计算结果!B$18,1)),SUM(OFFSET(I2552,0,0,-ROW(),1))/SUM(OFFSET(J2552,0,0,-ROW(),1)))</f>
        <v>1.0231350553484158</v>
      </c>
      <c r="L2552" s="35" t="str">
        <f ca="1">(IF(K2552&gt;计算结果!B$19,"卖",IF(K2552&lt;计算结果!B$20,"买",'000300'!L2551)))</f>
        <v>买</v>
      </c>
      <c r="M2552" s="4" t="str">
        <f t="shared" ca="1" si="118"/>
        <v/>
      </c>
      <c r="N2552" s="3">
        <f ca="1">IF(L2551="买",E2552/E2551-1,0)-IF(M2552=1,计算结果!B$17,0)</f>
        <v>-1.7641439125280711E-2</v>
      </c>
      <c r="O2552" s="2">
        <f t="shared" ca="1" si="119"/>
        <v>4.1485909250480457</v>
      </c>
      <c r="P2552" s="3">
        <f ca="1">1-O2552/MAX(O$2:O2552)</f>
        <v>0.33165452936772644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2">
        <v>16.510204081632654</v>
      </c>
      <c r="J2553" s="32">
        <v>825.51020408163265</v>
      </c>
      <c r="K2553" s="34">
        <f ca="1">IF(ROW()&gt;计算结果!B$18+1,SUM(OFFSET(I2553,0,0,-计算结果!B$18,1))/SUM(OFFSET(J2553,0,0,-计算结果!B$18,1)),SUM(OFFSET(I2553,0,0,-ROW(),1))/SUM(OFFSET(J2553,0,0,-ROW(),1)))</f>
        <v>0.97748270939822446</v>
      </c>
      <c r="L2553" s="35" t="str">
        <f ca="1">(IF(K2553&gt;计算结果!B$19,"卖",IF(K2553&lt;计算结果!B$20,"买",'000300'!L2552)))</f>
        <v>买</v>
      </c>
      <c r="M2553" s="4" t="str">
        <f t="shared" ca="1" si="118"/>
        <v/>
      </c>
      <c r="N2553" s="3">
        <f ca="1">IF(L2552="买",E2553/E2552-1,0)-IF(M2553=1,计算结果!B$17,0)</f>
        <v>-6.745417515274954E-2</v>
      </c>
      <c r="O2553" s="2">
        <f t="shared" ca="1" si="119"/>
        <v>3.8687511461527477</v>
      </c>
      <c r="P2553" s="3">
        <f ca="1">1-O2553/MAX(O$2:O2553)</f>
        <v>0.37673722180630265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2">
        <v>779.99964981907328</v>
      </c>
      <c r="J2554" s="32">
        <v>8.9996498190732837</v>
      </c>
      <c r="K2554" s="34">
        <f ca="1">IF(ROW()&gt;计算结果!B$18+1,SUM(OFFSET(I2554,0,0,-计算结果!B$18,1))/SUM(OFFSET(J2554,0,0,-计算结果!B$18,1)),SUM(OFFSET(I2554,0,0,-ROW(),1))/SUM(OFFSET(J2554,0,0,-ROW(),1)))</f>
        <v>1.0331120766614705</v>
      </c>
      <c r="L2554" s="35" t="str">
        <f ca="1">(IF(K2554&gt;计算结果!B$19,"卖",IF(K2554&lt;计算结果!B$20,"买",'000300'!L2553)))</f>
        <v>买</v>
      </c>
      <c r="M2554" s="4" t="str">
        <f t="shared" ca="1" si="118"/>
        <v/>
      </c>
      <c r="N2554" s="3">
        <f ca="1">IF(L2553="买",E2554/E2553-1,0)-IF(M2554=1,计算结果!B$17,0)</f>
        <v>6.4042434699047801E-2</v>
      </c>
      <c r="O2554" s="2">
        <f t="shared" ca="1" si="119"/>
        <v>4.1165153887971018</v>
      </c>
      <c r="P2554" s="3">
        <f ca="1">1-O2554/MAX(O$2:O2554)</f>
        <v>0.33682195603348553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2">
        <v>813.00128150363093</v>
      </c>
      <c r="J2555" s="32">
        <v>17.001281503630935</v>
      </c>
      <c r="K2555" s="34">
        <f ca="1">IF(ROW()&gt;计算结果!B$18+1,SUM(OFFSET(I2555,0,0,-计算结果!B$18,1))/SUM(OFFSET(J2555,0,0,-计算结果!B$18,1)),SUM(OFFSET(I2555,0,0,-ROW(),1))/SUM(OFFSET(J2555,0,0,-ROW(),1)))</f>
        <v>1.0368674916863356</v>
      </c>
      <c r="L2555" s="35" t="str">
        <f ca="1">(IF(K2555&gt;计算结果!B$19,"卖",IF(K2555&lt;计算结果!B$20,"买",'000300'!L2554)))</f>
        <v>买</v>
      </c>
      <c r="M2555" s="4" t="str">
        <f t="shared" ca="1" si="118"/>
        <v/>
      </c>
      <c r="N2555" s="3">
        <f ca="1">IF(L2554="买",E2555/E2554-1,0)-IF(M2555=1,计算结果!B$17,0)</f>
        <v>5.3604369835002386E-2</v>
      </c>
      <c r="O2555" s="2">
        <f t="shared" ca="1" si="119"/>
        <v>4.3371786021296606</v>
      </c>
      <c r="P2555" s="3">
        <f ca="1">1-O2555/MAX(O$2:O2555)</f>
        <v>0.30127271489825103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2">
        <v>972.99176954732513</v>
      </c>
      <c r="J2556" s="32">
        <v>73.991769547325134</v>
      </c>
      <c r="K2556" s="34">
        <f ca="1">IF(ROW()&gt;计算结果!B$18+1,SUM(OFFSET(I2556,0,0,-计算结果!B$18,1))/SUM(OFFSET(J2556,0,0,-计算结果!B$18,1)),SUM(OFFSET(I2556,0,0,-ROW(),1))/SUM(OFFSET(J2556,0,0,-ROW(),1)))</f>
        <v>1.0791904679215401</v>
      </c>
      <c r="L2556" s="35" t="str">
        <f ca="1">(IF(K2556&gt;计算结果!B$19,"卖",IF(K2556&lt;计算结果!B$20,"买",'000300'!L2555)))</f>
        <v>买</v>
      </c>
      <c r="M2556" s="4" t="str">
        <f t="shared" ca="1" si="118"/>
        <v/>
      </c>
      <c r="N2556" s="3">
        <f ca="1">IF(L2555="买",E2556/E2555-1,0)-IF(M2556=1,计算结果!B$17,0)</f>
        <v>2.5629724148679145E-2</v>
      </c>
      <c r="O2556" s="2">
        <f t="shared" ca="1" si="119"/>
        <v>4.4483392932857972</v>
      </c>
      <c r="P2556" s="3">
        <f ca="1">1-O2556/MAX(O$2:O2556)</f>
        <v>0.28336452732593775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2">
        <v>629</v>
      </c>
      <c r="J2557" s="32">
        <v>425</v>
      </c>
      <c r="K2557" s="34">
        <f ca="1">IF(ROW()&gt;计算结果!B$18+1,SUM(OFFSET(I2557,0,0,-计算结果!B$18,1))/SUM(OFFSET(J2557,0,0,-计算结果!B$18,1)),SUM(OFFSET(I2557,0,0,-ROW(),1))/SUM(OFFSET(J2557,0,0,-ROW(),1)))</f>
        <v>1.0787419795484006</v>
      </c>
      <c r="L2557" s="35" t="str">
        <f ca="1">(IF(K2557&gt;计算结果!B$19,"卖",IF(K2557&lt;计算结果!B$20,"买",'000300'!L2556)))</f>
        <v>买</v>
      </c>
      <c r="M2557" s="4" t="str">
        <f t="shared" ca="1" si="118"/>
        <v/>
      </c>
      <c r="N2557" s="3">
        <f ca="1">IF(L2556="买",E2557/E2556-1,0)-IF(M2557=1,计算结果!B$17,0)</f>
        <v>-2.3662036036763423E-2</v>
      </c>
      <c r="O2557" s="2">
        <f t="shared" ca="1" si="119"/>
        <v>4.3430825286243175</v>
      </c>
      <c r="P2557" s="3">
        <f ca="1">1-O2557/MAX(O$2:O2557)</f>
        <v>0.30032158170557444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2">
        <v>132.67441860465118</v>
      </c>
      <c r="J2558" s="32">
        <v>947.67441860465124</v>
      </c>
      <c r="K2558" s="34">
        <f ca="1">IF(ROW()&gt;计算结果!B$18+1,SUM(OFFSET(I2558,0,0,-计算结果!B$18,1))/SUM(OFFSET(J2558,0,0,-计算结果!B$18,1)),SUM(OFFSET(I2558,0,0,-ROW(),1))/SUM(OFFSET(J2558,0,0,-ROW(),1)))</f>
        <v>1.0788379933529224</v>
      </c>
      <c r="L2558" s="35" t="str">
        <f ca="1">(IF(K2558&gt;计算结果!B$19,"卖",IF(K2558&lt;计算结果!B$20,"买",'000300'!L2557)))</f>
        <v>买</v>
      </c>
      <c r="M2558" s="4" t="str">
        <f t="shared" ca="1" si="118"/>
        <v/>
      </c>
      <c r="N2558" s="3">
        <f ca="1">IF(L2557="买",E2558/E2557-1,0)-IF(M2558=1,计算结果!B$17,0)</f>
        <v>-3.5356200527704384E-2</v>
      </c>
      <c r="O2558" s="2">
        <f t="shared" ca="1" si="119"/>
        <v>4.189527631833907</v>
      </c>
      <c r="P2558" s="3">
        <f ca="1">1-O2558/MAX(O$2:O2558)</f>
        <v>0.32505955216769922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2">
        <v>778.61676646706587</v>
      </c>
      <c r="J2559" s="32">
        <v>291.61676646706587</v>
      </c>
      <c r="K2559" s="34">
        <f ca="1">IF(ROW()&gt;计算结果!B$18+1,SUM(OFFSET(I2559,0,0,-计算结果!B$18,1))/SUM(OFFSET(J2559,0,0,-计算结果!B$18,1)),SUM(OFFSET(I2559,0,0,-ROW(),1))/SUM(OFFSET(J2559,0,0,-ROW(),1)))</f>
        <v>1.1215651921418681</v>
      </c>
      <c r="L2559" s="35" t="str">
        <f ca="1">(IF(K2559&gt;计算结果!B$19,"卖",IF(K2559&lt;计算结果!B$20,"买",'000300'!L2558)))</f>
        <v>买</v>
      </c>
      <c r="M2559" s="4" t="str">
        <f t="shared" ca="1" si="118"/>
        <v/>
      </c>
      <c r="N2559" s="3">
        <f ca="1">IF(L2558="买",E2559/E2558-1,0)-IF(M2559=1,计算结果!B$17,0)</f>
        <v>7.714104205951422E-3</v>
      </c>
      <c r="O2559" s="2">
        <f t="shared" ca="1" si="119"/>
        <v>4.2218460845595862</v>
      </c>
      <c r="P2559" s="3">
        <f ca="1">1-O2559/MAX(O$2:O2559)</f>
        <v>0.3198529912203093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2">
        <v>1060.9995424388012</v>
      </c>
      <c r="J2560" s="32">
        <v>11.9995424388012</v>
      </c>
      <c r="K2560" s="34">
        <f ca="1">IF(ROW()&gt;计算结果!B$18+1,SUM(OFFSET(I2560,0,0,-计算结果!B$18,1))/SUM(OFFSET(J2560,0,0,-计算结果!B$18,1)),SUM(OFFSET(I2560,0,0,-ROW(),1))/SUM(OFFSET(J2560,0,0,-ROW(),1)))</f>
        <v>1.1944266071950587</v>
      </c>
      <c r="L2560" s="35" t="str">
        <f ca="1">(IF(K2560&gt;计算结果!B$19,"卖",IF(K2560&lt;计算结果!B$20,"买",'000300'!L2559)))</f>
        <v>买</v>
      </c>
      <c r="M2560" s="4" t="str">
        <f t="shared" ca="1" si="118"/>
        <v/>
      </c>
      <c r="N2560" s="3">
        <f ca="1">IF(L2559="买",E2560/E2559-1,0)-IF(M2560=1,计算结果!B$17,0)</f>
        <v>3.8560449896931859E-2</v>
      </c>
      <c r="O2560" s="2">
        <f t="shared" ca="1" si="119"/>
        <v>4.3846423689758041</v>
      </c>
      <c r="P2560" s="3">
        <f ca="1">1-O2560/MAX(O$2:O2560)</f>
        <v>0.29362621656571197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2">
        <v>746.34375000000011</v>
      </c>
      <c r="J2561" s="32">
        <v>327.34375000000011</v>
      </c>
      <c r="K2561" s="34">
        <f ca="1">IF(ROW()&gt;计算结果!B$18+1,SUM(OFFSET(I2561,0,0,-计算结果!B$18,1))/SUM(OFFSET(J2561,0,0,-计算结果!B$18,1)),SUM(OFFSET(I2561,0,0,-ROW(),1))/SUM(OFFSET(J2561,0,0,-ROW(),1)))</f>
        <v>1.1689652517038085</v>
      </c>
      <c r="L2561" s="35" t="str">
        <f ca="1">(IF(K2561&gt;计算结果!B$19,"卖",IF(K2561&lt;计算结果!B$20,"买",'000300'!L2560)))</f>
        <v>买</v>
      </c>
      <c r="M2561" s="4" t="str">
        <f t="shared" ca="1" si="118"/>
        <v/>
      </c>
      <c r="N2561" s="3">
        <f ca="1">IF(L2560="买",E2561/E2560-1,0)-IF(M2561=1,计算结果!B$17,0)</f>
        <v>2.1943875707575167E-3</v>
      </c>
      <c r="O2561" s="2">
        <f t="shared" ca="1" si="119"/>
        <v>4.3942639736925013</v>
      </c>
      <c r="P2561" s="3">
        <f ca="1">1-O2561/MAX(O$2:O2561)</f>
        <v>0.29207615871503489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2">
        <v>781.20930232558135</v>
      </c>
      <c r="J2562" s="32">
        <v>287.20930232558135</v>
      </c>
      <c r="K2562" s="34">
        <f ca="1">IF(ROW()&gt;计算结果!B$18+1,SUM(OFFSET(I2562,0,0,-计算结果!B$18,1))/SUM(OFFSET(J2562,0,0,-计算结果!B$18,1)),SUM(OFFSET(I2562,0,0,-ROW(),1))/SUM(OFFSET(J2562,0,0,-ROW(),1)))</f>
        <v>1.1443703324716059</v>
      </c>
      <c r="L2562" s="35" t="str">
        <f ca="1">(IF(K2562&gt;计算结果!B$19,"卖",IF(K2562&lt;计算结果!B$20,"买",'000300'!L2561)))</f>
        <v>买</v>
      </c>
      <c r="M2562" s="4" t="str">
        <f t="shared" ca="1" si="118"/>
        <v/>
      </c>
      <c r="N2562" s="3">
        <f ca="1">IF(L2561="买",E2562/E2561-1,0)-IF(M2562=1,计算结果!B$17,0)</f>
        <v>1.2978866079735862E-3</v>
      </c>
      <c r="O2562" s="2">
        <f t="shared" ca="1" si="119"/>
        <v>4.3999672300558572</v>
      </c>
      <c r="P2562" s="3">
        <f ca="1">1-O2562/MAX(O$2:O2562)</f>
        <v>0.29115735384196595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2">
        <v>654.86440677966095</v>
      </c>
      <c r="J2563" s="32">
        <v>411.86440677966095</v>
      </c>
      <c r="K2563" s="34">
        <f ca="1">IF(ROW()&gt;计算结果!B$18+1,SUM(OFFSET(I2563,0,0,-计算结果!B$18,1))/SUM(OFFSET(J2563,0,0,-计算结果!B$18,1)),SUM(OFFSET(I2563,0,0,-ROW(),1))/SUM(OFFSET(J2563,0,0,-ROW(),1)))</f>
        <v>1.1305084086767361</v>
      </c>
      <c r="L2563" s="35" t="str">
        <f ca="1">(IF(K2563&gt;计算结果!B$19,"卖",IF(K2563&lt;计算结果!B$20,"买",'000300'!L2562)))</f>
        <v>买</v>
      </c>
      <c r="M2563" s="4" t="str">
        <f t="shared" ca="1" si="118"/>
        <v/>
      </c>
      <c r="N2563" s="3">
        <f ca="1">IF(L2562="买",E2563/E2562-1,0)-IF(M2563=1,计算结果!B$17,0)</f>
        <v>-2.1243347951638292E-3</v>
      </c>
      <c r="O2563" s="2">
        <f t="shared" ca="1" si="119"/>
        <v>4.3906202265714693</v>
      </c>
      <c r="P2563" s="3">
        <f ca="1">1-O2563/MAX(O$2:O2563)</f>
        <v>0.2926631729394954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2">
        <v>1060.0029129041654</v>
      </c>
      <c r="J2564" s="32">
        <v>30.002912904165441</v>
      </c>
      <c r="K2564" s="34">
        <f ca="1">IF(ROW()&gt;计算结果!B$18+1,SUM(OFFSET(I2564,0,0,-计算结果!B$18,1))/SUM(OFFSET(J2564,0,0,-计算结果!B$18,1)),SUM(OFFSET(I2564,0,0,-ROW(),1))/SUM(OFFSET(J2564,0,0,-ROW(),1)))</f>
        <v>1.1714886801127127</v>
      </c>
      <c r="L2564" s="35" t="str">
        <f ca="1">(IF(K2564&gt;计算结果!B$19,"卖",IF(K2564&lt;计算结果!B$20,"买",'000300'!L2563)))</f>
        <v>买</v>
      </c>
      <c r="M2564" s="4" t="str">
        <f t="shared" ref="M2564:M2627" ca="1" si="121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22">IFERROR(O2563*(1+N2564),O2563)</f>
        <v>4.4895294781322512</v>
      </c>
      <c r="P2564" s="3">
        <f ca="1">1-O2564/MAX(O$2:O2564)</f>
        <v>0.27672871435377422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2">
        <v>248.14285714285714</v>
      </c>
      <c r="J2565" s="32">
        <v>827.14285714285711</v>
      </c>
      <c r="K2565" s="34">
        <f ca="1">IF(ROW()&gt;计算结果!B$18+1,SUM(OFFSET(I2565,0,0,-计算结果!B$18,1))/SUM(OFFSET(J2565,0,0,-计算结果!B$18,1)),SUM(OFFSET(I2565,0,0,-ROW(),1))/SUM(OFFSET(J2565,0,0,-ROW(),1)))</f>
        <v>1.1434695341840195</v>
      </c>
      <c r="L2565" s="35" t="str">
        <f ca="1">(IF(K2565&gt;计算结果!B$19,"卖",IF(K2565&lt;计算结果!B$20,"买",'000300'!L2564)))</f>
        <v>买</v>
      </c>
      <c r="M2565" s="4" t="str">
        <f t="shared" ca="1" si="121"/>
        <v/>
      </c>
      <c r="N2565" s="3">
        <f ca="1">IF(L2564="买",E2565/E2564-1,0)-IF(M2565=1,计算结果!B$17,0)</f>
        <v>-1.7533128980123935E-2</v>
      </c>
      <c r="O2565" s="2">
        <f t="shared" ca="1" si="122"/>
        <v>4.4108139787320901</v>
      </c>
      <c r="P2565" s="3">
        <f ca="1">1-O2565/MAX(O$2:O2565)</f>
        <v>0.28940992309262958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2">
        <v>21.142857142857142</v>
      </c>
      <c r="J2566" s="32">
        <v>1057.1428571428571</v>
      </c>
      <c r="K2566" s="34">
        <f ca="1">IF(ROW()&gt;计算结果!B$18+1,SUM(OFFSET(I2566,0,0,-计算结果!B$18,1))/SUM(OFFSET(J2566,0,0,-计算结果!B$18,1)),SUM(OFFSET(I2566,0,0,-ROW(),1))/SUM(OFFSET(J2566,0,0,-ROW(),1)))</f>
        <v>1.1129886117521666</v>
      </c>
      <c r="L2566" s="35" t="str">
        <f ca="1">(IF(K2566&gt;计算结果!B$19,"卖",IF(K2566&lt;计算结果!B$20,"买",'000300'!L2565)))</f>
        <v>买</v>
      </c>
      <c r="M2566" s="4" t="str">
        <f t="shared" ca="1" si="121"/>
        <v/>
      </c>
      <c r="N2566" s="3">
        <f ca="1">IF(L2565="买",E2566/E2565-1,0)-IF(M2566=1,计算结果!B$17,0)</f>
        <v>-8.5614470294137268E-2</v>
      </c>
      <c r="O2566" s="2">
        <f t="shared" ca="1" si="122"/>
        <v>4.0331844763769658</v>
      </c>
      <c r="P2566" s="3">
        <f ca="1">1-O2566/MAX(O$2:O2566)</f>
        <v>0.35024671612332436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2">
        <v>297.87096774193549</v>
      </c>
      <c r="J2567" s="32">
        <v>783.87096774193549</v>
      </c>
      <c r="K2567" s="34">
        <f ca="1">IF(ROW()&gt;计算结果!B$18+1,SUM(OFFSET(I2567,0,0,-计算结果!B$18,1))/SUM(OFFSET(J2567,0,0,-计算结果!B$18,1)),SUM(OFFSET(I2567,0,0,-ROW(),1))/SUM(OFFSET(J2567,0,0,-ROW(),1)))</f>
        <v>1.0828229833765224</v>
      </c>
      <c r="L2567" s="35" t="str">
        <f ca="1">(IF(K2567&gt;计算结果!B$19,"卖",IF(K2567&lt;计算结果!B$20,"买",'000300'!L2566)))</f>
        <v>买</v>
      </c>
      <c r="M2567" s="4" t="str">
        <f t="shared" ca="1" si="121"/>
        <v/>
      </c>
      <c r="N2567" s="3">
        <f ca="1">IF(L2566="买",E2567/E2566-1,0)-IF(M2567=1,计算结果!B$17,0)</f>
        <v>-2.0006651425997779E-3</v>
      </c>
      <c r="O2567" s="2">
        <f t="shared" ca="1" si="122"/>
        <v>4.0251154247814034</v>
      </c>
      <c r="P2567" s="3">
        <f ca="1">1-O2567/MAX(O$2:O2567)</f>
        <v>0.3515466548696663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2">
        <v>1037.9890943575153</v>
      </c>
      <c r="J2568" s="32">
        <v>46.989094357515341</v>
      </c>
      <c r="K2568" s="34">
        <f ca="1">IF(ROW()&gt;计算结果!B$18+1,SUM(OFFSET(I2568,0,0,-计算结果!B$18,1))/SUM(OFFSET(J2568,0,0,-计算结果!B$18,1)),SUM(OFFSET(I2568,0,0,-ROW(),1))/SUM(OFFSET(J2568,0,0,-ROW(),1)))</f>
        <v>1.0910931562077051</v>
      </c>
      <c r="L2568" s="35" t="str">
        <f ca="1">(IF(K2568&gt;计算结果!B$19,"卖",IF(K2568&lt;计算结果!B$20,"买",'000300'!L2567)))</f>
        <v>买</v>
      </c>
      <c r="M2568" s="4" t="str">
        <f t="shared" ca="1" si="121"/>
        <v/>
      </c>
      <c r="N2568" s="3">
        <f ca="1">IF(L2567="买",E2568/E2567-1,0)-IF(M2568=1,计算结果!B$17,0)</f>
        <v>3.1300756476493552E-2</v>
      </c>
      <c r="O2568" s="2">
        <f t="shared" ca="1" si="122"/>
        <v>4.1511045824822643</v>
      </c>
      <c r="P2568" s="3">
        <f ca="1">1-O2568/MAX(O$2:O2568)</f>
        <v>0.33124957462737403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2">
        <v>209.68421052631578</v>
      </c>
      <c r="J2569" s="32">
        <v>873.68421052631584</v>
      </c>
      <c r="K2569" s="34">
        <f ca="1">IF(ROW()&gt;计算结果!B$18+1,SUM(OFFSET(I2569,0,0,-计算结果!B$18,1))/SUM(OFFSET(J2569,0,0,-计算结果!B$18,1)),SUM(OFFSET(I2569,0,0,-ROW(),1))/SUM(OFFSET(J2569,0,0,-ROW(),1)))</f>
        <v>1.0503228269810074</v>
      </c>
      <c r="L2569" s="35" t="str">
        <f ca="1">(IF(K2569&gt;计算结果!B$19,"卖",IF(K2569&lt;计算结果!B$20,"买",'000300'!L2568)))</f>
        <v>买</v>
      </c>
      <c r="M2569" s="4" t="str">
        <f t="shared" ca="1" si="121"/>
        <v/>
      </c>
      <c r="N2569" s="3">
        <f ca="1">IF(L2568="买",E2569/E2568-1,0)-IF(M2569=1,计算结果!B$17,0)</f>
        <v>-2.9251624524855191E-2</v>
      </c>
      <c r="O2569" s="2">
        <f t="shared" ca="1" si="122"/>
        <v>4.0296780298720876</v>
      </c>
      <c r="P2569" s="3">
        <f ca="1">1-O2569/MAX(O$2:O2569)</f>
        <v>0.35081161097121127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2">
        <v>320.61403508771929</v>
      </c>
      <c r="J2570" s="32">
        <v>745.61403508771923</v>
      </c>
      <c r="K2570" s="34">
        <f ca="1">IF(ROW()&gt;计算结果!B$18+1,SUM(OFFSET(I2570,0,0,-计算结果!B$18,1))/SUM(OFFSET(J2570,0,0,-计算结果!B$18,1)),SUM(OFFSET(I2570,0,0,-ROW(),1))/SUM(OFFSET(J2570,0,0,-ROW(),1)))</f>
        <v>1.0006856286405357</v>
      </c>
      <c r="L2570" s="35" t="str">
        <f ca="1">(IF(K2570&gt;计算结果!B$19,"卖",IF(K2570&lt;计算结果!B$20,"买",'000300'!L2569)))</f>
        <v>买</v>
      </c>
      <c r="M2570" s="4" t="str">
        <f t="shared" ca="1" si="121"/>
        <v/>
      </c>
      <c r="N2570" s="3">
        <f ca="1">IF(L2569="买",E2570/E2569-1,0)-IF(M2570=1,计算结果!B$17,0)</f>
        <v>3.3810258923683278E-4</v>
      </c>
      <c r="O2570" s="2">
        <f t="shared" ca="1" si="122"/>
        <v>4.0310404744477779</v>
      </c>
      <c r="P2570" s="3">
        <f ca="1">1-O2570/MAX(O$2:O2570)</f>
        <v>0.35059211869597817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2">
        <v>310</v>
      </c>
      <c r="J2571" s="32">
        <v>775</v>
      </c>
      <c r="K2571" s="34">
        <f ca="1">IF(ROW()&gt;计算结果!B$18+1,SUM(OFFSET(I2571,0,0,-计算结果!B$18,1))/SUM(OFFSET(J2571,0,0,-计算结果!B$18,1)),SUM(OFFSET(I2571,0,0,-ROW(),1))/SUM(OFFSET(J2571,0,0,-ROW(),1)))</f>
        <v>0.96162770821315413</v>
      </c>
      <c r="L2571" s="35" t="str">
        <f ca="1">(IF(K2571&gt;计算结果!B$19,"卖",IF(K2571&lt;计算结果!B$20,"买",'000300'!L2570)))</f>
        <v>买</v>
      </c>
      <c r="M2571" s="4" t="str">
        <f t="shared" ca="1" si="121"/>
        <v/>
      </c>
      <c r="N2571" s="3">
        <f ca="1">IF(L2570="买",E2571/E2570-1,0)-IF(M2571=1,计算结果!B$17,0)</f>
        <v>3.285560824796363E-3</v>
      </c>
      <c r="O2571" s="2">
        <f t="shared" ca="1" si="122"/>
        <v>4.0442847031137923</v>
      </c>
      <c r="P2571" s="3">
        <f ca="1">1-O2571/MAX(O$2:O2571)</f>
        <v>0.34845844960185157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2">
        <v>1036.0057034220531</v>
      </c>
      <c r="J2572" s="32">
        <v>47.005703422053102</v>
      </c>
      <c r="K2572" s="34">
        <f ca="1">IF(ROW()&gt;计算结果!B$18+1,SUM(OFFSET(I2572,0,0,-计算结果!B$18,1))/SUM(OFFSET(J2572,0,0,-计算结果!B$18,1)),SUM(OFFSET(I2572,0,0,-ROW(),1))/SUM(OFFSET(J2572,0,0,-ROW(),1)))</f>
        <v>0.96494528812408653</v>
      </c>
      <c r="L2572" s="35" t="str">
        <f ca="1">(IF(K2572&gt;计算结果!B$19,"卖",IF(K2572&lt;计算结果!B$20,"买",'000300'!L2571)))</f>
        <v>买</v>
      </c>
      <c r="M2572" s="4" t="str">
        <f t="shared" ca="1" si="121"/>
        <v/>
      </c>
      <c r="N2572" s="3">
        <f ca="1">IF(L2571="买",E2572/E2571-1,0)-IF(M2572=1,计算结果!B$17,0)</f>
        <v>3.105577085792488E-2</v>
      </c>
      <c r="O2572" s="2">
        <f t="shared" ca="1" si="122"/>
        <v>4.1698830821379049</v>
      </c>
      <c r="P2572" s="3">
        <f ca="1">1-O2572/MAX(O$2:O2572)</f>
        <v>0.32822432450826955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2">
        <v>332.18181818181819</v>
      </c>
      <c r="J2573" s="32">
        <v>738.18181818181824</v>
      </c>
      <c r="K2573" s="34">
        <f ca="1">IF(ROW()&gt;计算结果!B$18+1,SUM(OFFSET(I2573,0,0,-计算结果!B$18,1))/SUM(OFFSET(J2573,0,0,-计算结果!B$18,1)),SUM(OFFSET(I2573,0,0,-ROW(),1))/SUM(OFFSET(J2573,0,0,-ROW(),1)))</f>
        <v>0.91959088192691896</v>
      </c>
      <c r="L2573" s="35" t="str">
        <f ca="1">(IF(K2573&gt;计算结果!B$19,"卖",IF(K2573&lt;计算结果!B$20,"买",'000300'!L2572)))</f>
        <v>买</v>
      </c>
      <c r="M2573" s="4" t="str">
        <f t="shared" ca="1" si="121"/>
        <v/>
      </c>
      <c r="N2573" s="3">
        <f ca="1">IF(L2572="买",E2573/E2572-1,0)-IF(M2573=1,计算结果!B$17,0)</f>
        <v>-2.0581739341870575E-2</v>
      </c>
      <c r="O2573" s="2">
        <f t="shared" ca="1" si="122"/>
        <v>4.084059635455267</v>
      </c>
      <c r="P2573" s="3">
        <f ca="1">1-O2573/MAX(O$2:O2573)</f>
        <v>0.34205063635744937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2">
        <v>355</v>
      </c>
      <c r="J2574" s="32">
        <v>710</v>
      </c>
      <c r="K2574" s="34">
        <f ca="1">IF(ROW()&gt;计算结果!B$18+1,SUM(OFFSET(I2574,0,0,-计算结果!B$18,1))/SUM(OFFSET(J2574,0,0,-计算结果!B$18,1)),SUM(OFFSET(I2574,0,0,-ROW(),1))/SUM(OFFSET(J2574,0,0,-ROW(),1)))</f>
        <v>0.90450371768125071</v>
      </c>
      <c r="L2574" s="35" t="str">
        <f ca="1">(IF(K2574&gt;计算结果!B$19,"卖",IF(K2574&lt;计算结果!B$20,"买",'000300'!L2573)))</f>
        <v>买</v>
      </c>
      <c r="M2574" s="4" t="str">
        <f t="shared" ca="1" si="121"/>
        <v/>
      </c>
      <c r="N2574" s="3">
        <f ca="1">IF(L2573="买",E2574/E2573-1,0)-IF(M2574=1,计算结果!B$17,0)</f>
        <v>-9.0641082003672935E-3</v>
      </c>
      <c r="O2574" s="2">
        <f t="shared" ca="1" si="122"/>
        <v>4.047041277022748</v>
      </c>
      <c r="P2574" s="3">
        <f ca="1">1-O2574/MAX(O$2:O2574)</f>
        <v>0.34801436057986823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2">
        <v>1049.9974380871051</v>
      </c>
      <c r="J2575" s="32">
        <v>42.997438087105138</v>
      </c>
      <c r="K2575" s="34">
        <f ca="1">IF(ROW()&gt;计算结果!B$18+1,SUM(OFFSET(I2575,0,0,-计算结果!B$18,1))/SUM(OFFSET(J2575,0,0,-计算结果!B$18,1)),SUM(OFFSET(I2575,0,0,-ROW(),1))/SUM(OFFSET(J2575,0,0,-ROW(),1)))</f>
        <v>0.97089692625566693</v>
      </c>
      <c r="L2575" s="35" t="str">
        <f ca="1">(IF(K2575&gt;计算结果!B$19,"卖",IF(K2575&lt;计算结果!B$20,"买",'000300'!L2574)))</f>
        <v>买</v>
      </c>
      <c r="M2575" s="4" t="str">
        <f t="shared" ca="1" si="121"/>
        <v/>
      </c>
      <c r="N2575" s="3">
        <f ca="1">IF(L2574="买",E2575/E2574-1,0)-IF(M2575=1,计算结果!B$17,0)</f>
        <v>1.9596278559964597E-2</v>
      </c>
      <c r="O2575" s="2">
        <f t="shared" ca="1" si="122"/>
        <v>4.1263482252309602</v>
      </c>
      <c r="P2575" s="3">
        <f ca="1">1-O2575/MAX(O$2:O2575)</f>
        <v>0.33523786837269476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2">
        <v>1071.9990009990011</v>
      </c>
      <c r="J2576" s="32">
        <v>20.999000999001055</v>
      </c>
      <c r="K2576" s="34">
        <f ca="1">IF(ROW()&gt;计算结果!B$18+1,SUM(OFFSET(I2576,0,0,-计算结果!B$18,1))/SUM(OFFSET(J2576,0,0,-计算结果!B$18,1)),SUM(OFFSET(I2576,0,0,-ROW(),1))/SUM(OFFSET(J2576,0,0,-ROW(),1)))</f>
        <v>1.0081974891154015</v>
      </c>
      <c r="L2576" s="35" t="str">
        <f ca="1">(IF(K2576&gt;计算结果!B$19,"卖",IF(K2576&lt;计算结果!B$20,"买",'000300'!L2575)))</f>
        <v>买</v>
      </c>
      <c r="M2576" s="4" t="str">
        <f t="shared" ca="1" si="121"/>
        <v/>
      </c>
      <c r="N2576" s="3">
        <f ca="1">IF(L2575="买",E2576/E2575-1,0)-IF(M2576=1,计算结果!B$17,0)</f>
        <v>4.5411498512902604E-2</v>
      </c>
      <c r="O2576" s="2">
        <f t="shared" ca="1" si="122"/>
        <v>4.3137318815247543</v>
      </c>
      <c r="P2576" s="3">
        <f ca="1">1-O2576/MAX(O$2:O2576)</f>
        <v>0.30505002382086743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2">
        <v>604.50000000000011</v>
      </c>
      <c r="J2577" s="32">
        <v>487.50000000000011</v>
      </c>
      <c r="K2577" s="34">
        <f ca="1">IF(ROW()&gt;计算结果!B$18+1,SUM(OFFSET(I2577,0,0,-计算结果!B$18,1))/SUM(OFFSET(J2577,0,0,-计算结果!B$18,1)),SUM(OFFSET(I2577,0,0,-ROW(),1))/SUM(OFFSET(J2577,0,0,-ROW(),1)))</f>
        <v>0.97707751949538202</v>
      </c>
      <c r="L2577" s="35" t="str">
        <f ca="1">(IF(K2577&gt;计算结果!B$19,"卖",IF(K2577&lt;计算结果!B$20,"买",'000300'!L2576)))</f>
        <v>买</v>
      </c>
      <c r="M2577" s="4" t="str">
        <f t="shared" ca="1" si="121"/>
        <v/>
      </c>
      <c r="N2577" s="3">
        <f ca="1">IF(L2576="买",E2577/E2576-1,0)-IF(M2577=1,计算结果!B$17,0)</f>
        <v>-4.3311559216131501E-3</v>
      </c>
      <c r="O2577" s="2">
        <f t="shared" ca="1" si="122"/>
        <v>4.2950484361418368</v>
      </c>
      <c r="P2577" s="3">
        <f ca="1">1-O2577/MAX(O$2:O2577)</f>
        <v>0.30805996052542062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2">
        <v>330.78571428571428</v>
      </c>
      <c r="J2578" s="32">
        <v>751.78571428571422</v>
      </c>
      <c r="K2578" s="34">
        <f ca="1">IF(ROW()&gt;计算结果!B$18+1,SUM(OFFSET(I2578,0,0,-计算结果!B$18,1))/SUM(OFFSET(J2578,0,0,-计算结果!B$18,1)),SUM(OFFSET(I2578,0,0,-ROW(),1))/SUM(OFFSET(J2578,0,0,-ROW(),1)))</f>
        <v>0.93610464580433139</v>
      </c>
      <c r="L2578" s="35" t="str">
        <f ca="1">(IF(K2578&gt;计算结果!B$19,"卖",IF(K2578&lt;计算结果!B$20,"买",'000300'!L2577)))</f>
        <v>买</v>
      </c>
      <c r="M2578" s="4" t="str">
        <f t="shared" ca="1" si="121"/>
        <v/>
      </c>
      <c r="N2578" s="3">
        <f ca="1">IF(L2577="买",E2578/E2577-1,0)-IF(M2578=1,计算结果!B$17,0)</f>
        <v>-1.2427858665689628E-2</v>
      </c>
      <c r="O2578" s="2">
        <f t="shared" ca="1" si="122"/>
        <v>4.2416701812151745</v>
      </c>
      <c r="P2578" s="3">
        <f ca="1">1-O2578/MAX(O$2:O2578)</f>
        <v>0.31665929354114242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2">
        <v>1005.983193277311</v>
      </c>
      <c r="J2579" s="32">
        <v>77.983193277310988</v>
      </c>
      <c r="K2579" s="34">
        <f ca="1">IF(ROW()&gt;计算结果!B$18+1,SUM(OFFSET(I2579,0,0,-计算结果!B$18,1))/SUM(OFFSET(J2579,0,0,-计算结果!B$18,1)),SUM(OFFSET(I2579,0,0,-ROW(),1))/SUM(OFFSET(J2579,0,0,-ROW(),1)))</f>
        <v>0.97351511862525597</v>
      </c>
      <c r="L2579" s="35" t="str">
        <f ca="1">(IF(K2579&gt;计算结果!B$19,"卖",IF(K2579&lt;计算结果!B$20,"买",'000300'!L2578)))</f>
        <v>买</v>
      </c>
      <c r="M2579" s="4" t="str">
        <f t="shared" ca="1" si="121"/>
        <v/>
      </c>
      <c r="N2579" s="3">
        <f ca="1">IF(L2578="买",E2579/E2578-1,0)-IF(M2579=1,计算结果!B$17,0)</f>
        <v>1.47729281671658E-2</v>
      </c>
      <c r="O2579" s="2">
        <f t="shared" ca="1" si="122"/>
        <v>4.3043320701110757</v>
      </c>
      <c r="P2579" s="3">
        <f ca="1">1-O2579/MAX(O$2:O2579)</f>
        <v>0.30656435037092533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2">
        <v>616.63636363636351</v>
      </c>
      <c r="J2580" s="32">
        <v>463.63636363636351</v>
      </c>
      <c r="K2580" s="34">
        <f ca="1">IF(ROW()&gt;计算结果!B$18+1,SUM(OFFSET(I2580,0,0,-计算结果!B$18,1))/SUM(OFFSET(J2580,0,0,-计算结果!B$18,1)),SUM(OFFSET(I2580,0,0,-ROW(),1))/SUM(OFFSET(J2580,0,0,-ROW(),1)))</f>
        <v>0.98663950339095841</v>
      </c>
      <c r="L2580" s="35" t="str">
        <f ca="1">(IF(K2580&gt;计算结果!B$19,"卖",IF(K2580&lt;计算结果!B$20,"买",'000300'!L2579)))</f>
        <v>买</v>
      </c>
      <c r="M2580" s="4" t="str">
        <f t="shared" ca="1" si="121"/>
        <v/>
      </c>
      <c r="N2580" s="3">
        <f ca="1">IF(L2579="买",E2580/E2579-1,0)-IF(M2580=1,计算结果!B$17,0)</f>
        <v>-4.7111246337838697E-4</v>
      </c>
      <c r="O2580" s="2">
        <f t="shared" ca="1" si="122"/>
        <v>4.3023042456263267</v>
      </c>
      <c r="P2580" s="3">
        <f ca="1">1-O2580/MAX(O$2:O2580)</f>
        <v>0.30689103654801653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2">
        <v>787.3865030674848</v>
      </c>
      <c r="J2581" s="32">
        <v>299.3865030674848</v>
      </c>
      <c r="K2581" s="34">
        <f ca="1">IF(ROW()&gt;计算结果!B$18+1,SUM(OFFSET(I2581,0,0,-计算结果!B$18,1))/SUM(OFFSET(J2581,0,0,-计算结果!B$18,1)),SUM(OFFSET(I2581,0,0,-ROW(),1))/SUM(OFFSET(J2581,0,0,-ROW(),1)))</f>
        <v>0.9863861635188006</v>
      </c>
      <c r="L2581" s="35" t="str">
        <f ca="1">(IF(K2581&gt;计算结果!B$19,"卖",IF(K2581&lt;计算结果!B$20,"买",'000300'!L2580)))</f>
        <v>买</v>
      </c>
      <c r="M2581" s="4" t="str">
        <f t="shared" ca="1" si="121"/>
        <v/>
      </c>
      <c r="N2581" s="3">
        <f ca="1">IF(L2580="买",E2581/E2580-1,0)-IF(M2581=1,计算结果!B$17,0)</f>
        <v>1.0629575258864765E-3</v>
      </c>
      <c r="O2581" s="2">
        <f t="shared" ca="1" si="122"/>
        <v>4.3068774123028684</v>
      </c>
      <c r="P2581" s="3">
        <f ca="1">1-O2581/MAX(O$2:O2581)</f>
        <v>0.3061542911590559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2">
        <v>41.416666666666664</v>
      </c>
      <c r="J2582" s="32">
        <v>1035.4166666666667</v>
      </c>
      <c r="K2582" s="34">
        <f ca="1">IF(ROW()&gt;计算结果!B$18+1,SUM(OFFSET(I2582,0,0,-计算结果!B$18,1))/SUM(OFFSET(J2582,0,0,-计算结果!B$18,1)),SUM(OFFSET(I2582,0,0,-ROW(),1))/SUM(OFFSET(J2582,0,0,-ROW(),1)))</f>
        <v>0.9530037872585374</v>
      </c>
      <c r="L2582" s="35" t="str">
        <f ca="1">(IF(K2582&gt;计算结果!B$19,"卖",IF(K2582&lt;计算结果!B$20,"买",'000300'!L2581)))</f>
        <v>买</v>
      </c>
      <c r="M2582" s="4" t="str">
        <f t="shared" ca="1" si="121"/>
        <v/>
      </c>
      <c r="N2582" s="3">
        <f ca="1">IF(L2581="买",E2582/E2581-1,0)-IF(M2582=1,计算结果!B$17,0)</f>
        <v>-6.1909771522878354E-2</v>
      </c>
      <c r="O2582" s="2">
        <f t="shared" ca="1" si="122"/>
        <v>4.0402396157301519</v>
      </c>
      <c r="P2582" s="3">
        <f ca="1">1-O2582/MAX(O$2:O2582)</f>
        <v>0.34911012046552836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2">
        <v>933.01113172541739</v>
      </c>
      <c r="J2583" s="32">
        <v>146.01113172541739</v>
      </c>
      <c r="K2583" s="34">
        <f ca="1">IF(ROW()&gt;计算结果!B$18+1,SUM(OFFSET(I2583,0,0,-计算结果!B$18,1))/SUM(OFFSET(J2583,0,0,-计算结果!B$18,1)),SUM(OFFSET(I2583,0,0,-ROW(),1))/SUM(OFFSET(J2583,0,0,-ROW(),1)))</f>
        <v>0.98428476273800547</v>
      </c>
      <c r="L2583" s="35" t="str">
        <f ca="1">(IF(K2583&gt;计算结果!B$19,"卖",IF(K2583&lt;计算结果!B$20,"买",'000300'!L2582)))</f>
        <v>买</v>
      </c>
      <c r="M2583" s="4" t="str">
        <f t="shared" ca="1" si="121"/>
        <v/>
      </c>
      <c r="N2583" s="3">
        <f ca="1">IF(L2582="买",E2583/E2582-1,0)-IF(M2583=1,计算结果!B$17,0)</f>
        <v>1.587542250373164E-2</v>
      </c>
      <c r="O2583" s="2">
        <f t="shared" ca="1" si="122"/>
        <v>4.1043801266461823</v>
      </c>
      <c r="P2583" s="3">
        <f ca="1">1-O2583/MAX(O$2:O2583)</f>
        <v>0.33877696862451567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2">
        <v>141.35294117647058</v>
      </c>
      <c r="J2584" s="32">
        <v>942.35294117647061</v>
      </c>
      <c r="K2584" s="34">
        <f ca="1">IF(ROW()&gt;计算结果!B$18+1,SUM(OFFSET(I2584,0,0,-计算结果!B$18,1))/SUM(OFFSET(J2584,0,0,-计算结果!B$18,1)),SUM(OFFSET(I2584,0,0,-ROW(),1))/SUM(OFFSET(J2584,0,0,-ROW(),1)))</f>
        <v>0.93968738471595359</v>
      </c>
      <c r="L2584" s="35" t="str">
        <f ca="1">(IF(K2584&gt;计算结果!B$19,"卖",IF(K2584&lt;计算结果!B$20,"买",'000300'!L2583)))</f>
        <v>买</v>
      </c>
      <c r="M2584" s="4" t="str">
        <f t="shared" ca="1" si="121"/>
        <v/>
      </c>
      <c r="N2584" s="3">
        <f ca="1">IF(L2583="买",E2584/E2583-1,0)-IF(M2584=1,计算结果!B$17,0)</f>
        <v>-3.208582295027973E-2</v>
      </c>
      <c r="O2584" s="2">
        <f t="shared" ca="1" si="122"/>
        <v>3.9726877125819664</v>
      </c>
      <c r="P2584" s="3">
        <f ca="1">1-O2584/MAX(O$2:O2584)</f>
        <v>0.35999285373987666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2">
        <v>61.595744680851062</v>
      </c>
      <c r="J2585" s="32">
        <v>1026.5957446808511</v>
      </c>
      <c r="K2585" s="34">
        <f ca="1">IF(ROW()&gt;计算结果!B$18+1,SUM(OFFSET(I2585,0,0,-计算结果!B$18,1))/SUM(OFFSET(J2585,0,0,-计算结果!B$18,1)),SUM(OFFSET(I2585,0,0,-ROW(),1))/SUM(OFFSET(J2585,0,0,-ROW(),1)))</f>
        <v>0.89310776335078623</v>
      </c>
      <c r="L2585" s="35" t="str">
        <f ca="1">(IF(K2585&gt;计算结果!B$19,"卖",IF(K2585&lt;计算结果!B$20,"买",'000300'!L2584)))</f>
        <v>买</v>
      </c>
      <c r="M2585" s="4" t="str">
        <f t="shared" ca="1" si="121"/>
        <v/>
      </c>
      <c r="N2585" s="3">
        <f ca="1">IF(L2584="买",E2585/E2584-1,0)-IF(M2585=1,计算结果!B$17,0)</f>
        <v>-4.5703119807520953E-2</v>
      </c>
      <c r="O2585" s="2">
        <f t="shared" ca="1" si="122"/>
        <v>3.7911234900959663</v>
      </c>
      <c r="P2585" s="3">
        <f ca="1">1-O2585/MAX(O$2:O2585)</f>
        <v>0.38924317702307276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2">
        <v>21.469387755102041</v>
      </c>
      <c r="J2586" s="32">
        <v>1073.4693877551019</v>
      </c>
      <c r="K2586" s="34">
        <f ca="1">IF(ROW()&gt;计算结果!B$18+1,SUM(OFFSET(I2586,0,0,-计算结果!B$18,1))/SUM(OFFSET(J2586,0,0,-计算结果!B$18,1)),SUM(OFFSET(I2586,0,0,-ROW(),1))/SUM(OFFSET(J2586,0,0,-ROW(),1)))</f>
        <v>0.84515899608335554</v>
      </c>
      <c r="L2586" s="35" t="str">
        <f ca="1">(IF(K2586&gt;计算结果!B$19,"卖",IF(K2586&lt;计算结果!B$20,"买",'000300'!L2585)))</f>
        <v>买</v>
      </c>
      <c r="M2586" s="4" t="str">
        <f t="shared" ca="1" si="121"/>
        <v/>
      </c>
      <c r="N2586" s="3">
        <f ca="1">IF(L2585="买",E2586/E2585-1,0)-IF(M2586=1,计算结果!B$17,0)</f>
        <v>-8.7479175604673554E-2</v>
      </c>
      <c r="O2586" s="2">
        <f t="shared" ca="1" si="122"/>
        <v>3.4594791325668584</v>
      </c>
      <c r="P2586" s="3">
        <f ca="1">1-O2586/MAX(O$2:O2586)</f>
        <v>0.44267168039202387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2">
        <v>31.546391752577318</v>
      </c>
      <c r="J2587" s="32">
        <v>1051.5463917525774</v>
      </c>
      <c r="K2587" s="34">
        <f ca="1">IF(ROW()&gt;计算结果!B$18+1,SUM(OFFSET(I2587,0,0,-计算结果!B$18,1))/SUM(OFFSET(J2587,0,0,-计算结果!B$18,1)),SUM(OFFSET(I2587,0,0,-ROW(),1))/SUM(OFFSET(J2587,0,0,-ROW(),1)))</f>
        <v>0.82550262631430182</v>
      </c>
      <c r="L2587" s="35" t="str">
        <f ca="1">(IF(K2587&gt;计算结果!B$19,"卖",IF(K2587&lt;计算结果!B$20,"买",'000300'!L2586)))</f>
        <v>买</v>
      </c>
      <c r="M2587" s="4" t="str">
        <f t="shared" ca="1" si="121"/>
        <v/>
      </c>
      <c r="N2587" s="3">
        <f ca="1">IF(L2586="买",E2587/E2586-1,0)-IF(M2587=1,计算结果!B$17,0)</f>
        <v>-7.101140884070678E-2</v>
      </c>
      <c r="O2587" s="2">
        <f t="shared" ca="1" si="122"/>
        <v>3.2138166455082597</v>
      </c>
      <c r="P2587" s="3">
        <f ca="1">1-O2587/MAX(O$2:O2587)</f>
        <v>0.48224834955420992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2">
        <v>364.28571428571428</v>
      </c>
      <c r="J2588" s="32">
        <v>714.28571428571422</v>
      </c>
      <c r="K2588" s="34">
        <f ca="1">IF(ROW()&gt;计算结果!B$18+1,SUM(OFFSET(I2588,0,0,-计算结果!B$18,1))/SUM(OFFSET(J2588,0,0,-计算结果!B$18,1)),SUM(OFFSET(I2588,0,0,-ROW(),1))/SUM(OFFSET(J2588,0,0,-ROW(),1)))</f>
        <v>0.83747821926200894</v>
      </c>
      <c r="L2588" s="35" t="str">
        <f ca="1">(IF(K2588&gt;计算结果!B$19,"卖",IF(K2588&lt;计算结果!B$20,"买",'000300'!L2587)))</f>
        <v>买</v>
      </c>
      <c r="M2588" s="4" t="str">
        <f t="shared" ca="1" si="121"/>
        <v/>
      </c>
      <c r="N2588" s="3">
        <f ca="1">IF(L2587="买",E2588/E2587-1,0)-IF(M2588=1,计算结果!B$17,0)</f>
        <v>-5.6655920445096708E-3</v>
      </c>
      <c r="O2588" s="2">
        <f t="shared" ca="1" si="122"/>
        <v>3.1956084714889554</v>
      </c>
      <c r="P2588" s="3">
        <f ca="1">1-O2588/MAX(O$2:O2588)</f>
        <v>0.48518171918600739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2">
        <v>974.02702702702697</v>
      </c>
      <c r="J2589" s="32">
        <v>95.027027027026975</v>
      </c>
      <c r="K2589" s="34">
        <f ca="1">IF(ROW()&gt;计算结果!B$18+1,SUM(OFFSET(I2589,0,0,-计算结果!B$18,1))/SUM(OFFSET(J2589,0,0,-计算结果!B$18,1)),SUM(OFFSET(I2589,0,0,-ROW(),1))/SUM(OFFSET(J2589,0,0,-ROW(),1)))</f>
        <v>0.84937387160233213</v>
      </c>
      <c r="L2589" s="35" t="str">
        <f ca="1">(IF(K2589&gt;计算结果!B$19,"卖",IF(K2589&lt;计算结果!B$20,"买",'000300'!L2588)))</f>
        <v>买</v>
      </c>
      <c r="M2589" s="4" t="str">
        <f t="shared" ca="1" si="121"/>
        <v/>
      </c>
      <c r="N2589" s="3">
        <f ca="1">IF(L2588="买",E2589/E2588-1,0)-IF(M2589=1,计算结果!B$17,0)</f>
        <v>5.9474037327022833E-2</v>
      </c>
      <c r="O2589" s="2">
        <f t="shared" ca="1" si="122"/>
        <v>3.3856642090048399</v>
      </c>
      <c r="P2589" s="3">
        <f ca="1">1-O2589/MAX(O$2:O2589)</f>
        <v>0.4545633975362422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2">
        <v>1053.9979924157929</v>
      </c>
      <c r="J2590" s="32">
        <v>22.997992415792851</v>
      </c>
      <c r="K2590" s="34">
        <f ca="1">IF(ROW()&gt;计算结果!B$18+1,SUM(OFFSET(I2590,0,0,-计算结果!B$18,1))/SUM(OFFSET(J2590,0,0,-计算结果!B$18,1)),SUM(OFFSET(I2590,0,0,-ROW(),1))/SUM(OFFSET(J2590,0,0,-ROW(),1)))</f>
        <v>0.90902751466795062</v>
      </c>
      <c r="L2590" s="35" t="str">
        <f ca="1">(IF(K2590&gt;计算结果!B$19,"卖",IF(K2590&lt;计算结果!B$20,"买",'000300'!L2589)))</f>
        <v>买</v>
      </c>
      <c r="M2590" s="4" t="str">
        <f t="shared" ca="1" si="121"/>
        <v/>
      </c>
      <c r="N2590" s="3">
        <f ca="1">IF(L2589="买",E2590/E2589-1,0)-IF(M2590=1,计算结果!B$17,0)</f>
        <v>4.2627993162051903E-2</v>
      </c>
      <c r="O2590" s="2">
        <f t="shared" ca="1" si="122"/>
        <v>3.5299882797553019</v>
      </c>
      <c r="P2590" s="3">
        <f ca="1">1-O2590/MAX(O$2:O2590)</f>
        <v>0.43131252977608436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2">
        <v>213</v>
      </c>
      <c r="J2591" s="32">
        <v>852</v>
      </c>
      <c r="K2591" s="34">
        <f ca="1">IF(ROW()&gt;计算结果!B$18+1,SUM(OFFSET(I2591,0,0,-计算结果!B$18,1))/SUM(OFFSET(J2591,0,0,-计算结果!B$18,1)),SUM(OFFSET(I2591,0,0,-ROW(),1))/SUM(OFFSET(J2591,0,0,-ROW(),1)))</f>
        <v>0.92064479463985183</v>
      </c>
      <c r="L2591" s="35" t="str">
        <f ca="1">(IF(K2591&gt;计算结果!B$19,"卖",IF(K2591&lt;计算结果!B$20,"买",'000300'!L2590)))</f>
        <v>买</v>
      </c>
      <c r="M2591" s="4" t="str">
        <f t="shared" ca="1" si="121"/>
        <v/>
      </c>
      <c r="N2591" s="3">
        <f ca="1">IF(L2590="买",E2591/E2590-1,0)-IF(M2591=1,计算结果!B$17,0)</f>
        <v>7.2555044595172813E-3</v>
      </c>
      <c r="O2591" s="2">
        <f t="shared" ca="1" si="122"/>
        <v>3.5556001254611105</v>
      </c>
      <c r="P2591" s="3">
        <f ca="1">1-O2591/MAX(O$2:O2591)</f>
        <v>0.42718641529980317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2">
        <v>169.82716049382717</v>
      </c>
      <c r="J2592" s="32">
        <v>893.82716049382714</v>
      </c>
      <c r="K2592" s="34">
        <f ca="1">IF(ROW()&gt;计算结果!B$18+1,SUM(OFFSET(I2592,0,0,-计算结果!B$18,1))/SUM(OFFSET(J2592,0,0,-计算结果!B$18,1)),SUM(OFFSET(I2592,0,0,-ROW(),1))/SUM(OFFSET(J2592,0,0,-ROW(),1)))</f>
        <v>0.89066019011920894</v>
      </c>
      <c r="L2592" s="35" t="str">
        <f ca="1">(IF(K2592&gt;计算结果!B$19,"卖",IF(K2592&lt;计算结果!B$20,"买",'000300'!L2591)))</f>
        <v>买</v>
      </c>
      <c r="M2592" s="4" t="str">
        <f t="shared" ca="1" si="121"/>
        <v/>
      </c>
      <c r="N2592" s="3">
        <f ca="1">IF(L2591="买",E2592/E2591-1,0)-IF(M2592=1,计算结果!B$17,0)</f>
        <v>-1.3248023192952152E-3</v>
      </c>
      <c r="O2592" s="2">
        <f t="shared" ca="1" si="122"/>
        <v>3.5508896581684133</v>
      </c>
      <c r="P2592" s="3">
        <f ca="1">1-O2592/MAX(O$2:O2592)</f>
        <v>0.42794528006533772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2">
        <v>281.25</v>
      </c>
      <c r="J2593" s="32">
        <v>781.25</v>
      </c>
      <c r="K2593" s="34">
        <f ca="1">IF(ROW()&gt;计算结果!B$18+1,SUM(OFFSET(I2593,0,0,-计算结果!B$18,1))/SUM(OFFSET(J2593,0,0,-计算结果!B$18,1)),SUM(OFFSET(I2593,0,0,-ROW(),1))/SUM(OFFSET(J2593,0,0,-ROW(),1)))</f>
        <v>0.84590317320507136</v>
      </c>
      <c r="L2593" s="35" t="str">
        <f ca="1">(IF(K2593&gt;计算结果!B$19,"卖",IF(K2593&lt;计算结果!B$20,"买",'000300'!L2592)))</f>
        <v>买</v>
      </c>
      <c r="M2593" s="4" t="str">
        <f t="shared" ca="1" si="121"/>
        <v/>
      </c>
      <c r="N2593" s="3">
        <f ca="1">IF(L2592="买",E2593/E2592-1,0)-IF(M2593=1,计算结果!B$17,0)</f>
        <v>1.1153809546471383E-3</v>
      </c>
      <c r="O2593" s="2">
        <f t="shared" ca="1" si="122"/>
        <v>3.554850252865188</v>
      </c>
      <c r="P2593" s="3">
        <f ca="1">1-O2593/MAX(O$2:O2593)</f>
        <v>0.42730722112570663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2">
        <v>747.40298507462694</v>
      </c>
      <c r="J2594" s="32">
        <v>319.40298507462694</v>
      </c>
      <c r="K2594" s="34">
        <f ca="1">IF(ROW()&gt;计算结果!B$18+1,SUM(OFFSET(I2594,0,0,-计算结果!B$18,1))/SUM(OFFSET(J2594,0,0,-计算结果!B$18,1)),SUM(OFFSET(I2594,0,0,-ROW(),1))/SUM(OFFSET(J2594,0,0,-ROW(),1)))</f>
        <v>0.88503165648388715</v>
      </c>
      <c r="L2594" s="35" t="str">
        <f ca="1">(IF(K2594&gt;计算结果!B$19,"卖",IF(K2594&lt;计算结果!B$20,"买",'000300'!L2593)))</f>
        <v>买</v>
      </c>
      <c r="M2594" s="4" t="str">
        <f t="shared" ca="1" si="121"/>
        <v/>
      </c>
      <c r="N2594" s="3">
        <f ca="1">IF(L2593="买",E2594/E2593-1,0)-IF(M2594=1,计算结果!B$17,0)</f>
        <v>-3.4267922028147657E-2</v>
      </c>
      <c r="O2594" s="2">
        <f t="shared" ca="1" si="122"/>
        <v>3.4330329215782629</v>
      </c>
      <c r="P2594" s="3">
        <f ca="1">1-O2594/MAX(O$2:O2594)</f>
        <v>0.446932212618254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2">
        <v>1023.9861191440137</v>
      </c>
      <c r="J2595" s="32">
        <v>55.986119144013742</v>
      </c>
      <c r="K2595" s="34">
        <f ca="1">IF(ROW()&gt;计算结果!B$18+1,SUM(OFFSET(I2595,0,0,-计算结果!B$18,1))/SUM(OFFSET(J2595,0,0,-计算结果!B$18,1)),SUM(OFFSET(I2595,0,0,-ROW(),1))/SUM(OFFSET(J2595,0,0,-ROW(),1)))</f>
        <v>0.95416279803593085</v>
      </c>
      <c r="L2595" s="35" t="str">
        <f ca="1">(IF(K2595&gt;计算结果!B$19,"卖",IF(K2595&lt;计算结果!B$20,"买",'000300'!L2594)))</f>
        <v>买</v>
      </c>
      <c r="M2595" s="4" t="str">
        <f t="shared" ca="1" si="121"/>
        <v/>
      </c>
      <c r="N2595" s="3">
        <f ca="1">IF(L2594="买",E2595/E2594-1,0)-IF(M2595=1,计算结果!B$17,0)</f>
        <v>2.5697664044497914E-2</v>
      </c>
      <c r="O2595" s="2">
        <f t="shared" ca="1" si="122"/>
        <v>3.5212538482506823</v>
      </c>
      <c r="P2595" s="3">
        <f ca="1">1-O2595/MAX(O$2:O2595)</f>
        <v>0.43271966242428417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2">
        <v>1037.0085470085469</v>
      </c>
      <c r="J2596" s="32">
        <v>47.008547008546884</v>
      </c>
      <c r="K2596" s="34">
        <f ca="1">IF(ROW()&gt;计算结果!B$18+1,SUM(OFFSET(I2596,0,0,-计算结果!B$18,1))/SUM(OFFSET(J2596,0,0,-计算结果!B$18,1)),SUM(OFFSET(I2596,0,0,-ROW(),1))/SUM(OFFSET(J2596,0,0,-ROW(),1)))</f>
        <v>1.021536764075929</v>
      </c>
      <c r="L2596" s="35" t="str">
        <f ca="1">(IF(K2596&gt;计算结果!B$19,"卖",IF(K2596&lt;计算结果!B$20,"买",'000300'!L2595)))</f>
        <v>买</v>
      </c>
      <c r="M2596" s="4" t="str">
        <f t="shared" ca="1" si="121"/>
        <v/>
      </c>
      <c r="N2596" s="3">
        <f ca="1">IF(L2595="买",E2596/E2595-1,0)-IF(M2596=1,计算结果!B$17,0)</f>
        <v>1.9582965909022754E-2</v>
      </c>
      <c r="O2596" s="2">
        <f t="shared" ca="1" si="122"/>
        <v>3.5902104423179906</v>
      </c>
      <c r="P2596" s="3">
        <f ca="1">1-O2596/MAX(O$2:O2596)</f>
        <v>0.42161063091267992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2">
        <v>196.30769230769232</v>
      </c>
      <c r="J2597" s="32">
        <v>892.30769230769238</v>
      </c>
      <c r="K2597" s="34">
        <f ca="1">IF(ROW()&gt;计算结果!B$18+1,SUM(OFFSET(I2597,0,0,-计算结果!B$18,1))/SUM(OFFSET(J2597,0,0,-计算结果!B$18,1)),SUM(OFFSET(I2597,0,0,-ROW(),1))/SUM(OFFSET(J2597,0,0,-ROW(),1)))</f>
        <v>0.96149935826705935</v>
      </c>
      <c r="L2597" s="35" t="str">
        <f ca="1">(IF(K2597&gt;计算结果!B$19,"卖",IF(K2597&lt;计算结果!B$20,"买",'000300'!L2596)))</f>
        <v>买</v>
      </c>
      <c r="M2597" s="4" t="str">
        <f t="shared" ca="1" si="121"/>
        <v/>
      </c>
      <c r="N2597" s="3">
        <f ca="1">IF(L2596="买",E2597/E2596-1,0)-IF(M2597=1,计算结果!B$17,0)</f>
        <v>-1.2281904268807486E-2</v>
      </c>
      <c r="O2597" s="2">
        <f t="shared" ca="1" si="122"/>
        <v>3.5461158213605679</v>
      </c>
      <c r="P2597" s="3">
        <f ca="1">1-O2597/MAX(O$2:O2597)</f>
        <v>0.42871435377390643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2">
        <v>701.03296703296701</v>
      </c>
      <c r="J2598" s="32">
        <v>367.03296703296701</v>
      </c>
      <c r="K2598" s="34">
        <f ca="1">IF(ROW()&gt;计算结果!B$18+1,SUM(OFFSET(I2598,0,0,-计算结果!B$18,1))/SUM(OFFSET(J2598,0,0,-计算结果!B$18,1)),SUM(OFFSET(I2598,0,0,-ROW(),1))/SUM(OFFSET(J2598,0,0,-ROW(),1)))</f>
        <v>1.0072297191823518</v>
      </c>
      <c r="L2598" s="35" t="str">
        <f ca="1">(IF(K2598&gt;计算结果!B$19,"卖",IF(K2598&lt;计算结果!B$20,"买",'000300'!L2597)))</f>
        <v>买</v>
      </c>
      <c r="M2598" s="4" t="str">
        <f t="shared" ca="1" si="121"/>
        <v/>
      </c>
      <c r="N2598" s="3">
        <f ca="1">IF(L2597="买",E2598/E2597-1,0)-IF(M2598=1,计算结果!B$17,0)</f>
        <v>-3.08855240114847E-3</v>
      </c>
      <c r="O2598" s="2">
        <f t="shared" ca="1" si="122"/>
        <v>3.5351634568257539</v>
      </c>
      <c r="P2598" s="3">
        <f ca="1">1-O2598/MAX(O$2:O2598)</f>
        <v>0.4304787994282997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2">
        <v>108.26966292134831</v>
      </c>
      <c r="J2599" s="32">
        <v>984.2696629213483</v>
      </c>
      <c r="K2599" s="34">
        <f ca="1">IF(ROW()&gt;计算结果!B$18+1,SUM(OFFSET(I2599,0,0,-计算结果!B$18,1))/SUM(OFFSET(J2599,0,0,-计算结果!B$18,1)),SUM(OFFSET(I2599,0,0,-ROW(),1))/SUM(OFFSET(J2599,0,0,-ROW(),1)))</f>
        <v>1.0089005038001746</v>
      </c>
      <c r="L2599" s="35" t="str">
        <f ca="1">(IF(K2599&gt;计算结果!B$19,"卖",IF(K2599&lt;计算结果!B$20,"买",'000300'!L2598)))</f>
        <v>买</v>
      </c>
      <c r="M2599" s="4" t="str">
        <f t="shared" ca="1" si="121"/>
        <v/>
      </c>
      <c r="N2599" s="3">
        <f ca="1">IF(L2598="买",E2599/E2598-1,0)-IF(M2599=1,计算结果!B$17,0)</f>
        <v>-1.9735957624156364E-2</v>
      </c>
      <c r="O2599" s="2">
        <f t="shared" ca="1" si="122"/>
        <v>3.4653936206473746</v>
      </c>
      <c r="P2599" s="3">
        <f ca="1">1-O2599/MAX(O$2:O2599)</f>
        <v>0.44171884570884146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2">
        <v>80.869565217391312</v>
      </c>
      <c r="J2600" s="32">
        <v>1010.8695652173913</v>
      </c>
      <c r="K2600" s="34">
        <f ca="1">IF(ROW()&gt;计算结果!B$18+1,SUM(OFFSET(I2600,0,0,-计算结果!B$18,1))/SUM(OFFSET(J2600,0,0,-计算结果!B$18,1)),SUM(OFFSET(I2600,0,0,-ROW(),1))/SUM(OFFSET(J2600,0,0,-ROW(),1)))</f>
        <v>1.0100024033831763</v>
      </c>
      <c r="L2600" s="35" t="str">
        <f ca="1">(IF(K2600&gt;计算结果!B$19,"卖",IF(K2600&lt;计算结果!B$20,"买",'000300'!L2599)))</f>
        <v>买</v>
      </c>
      <c r="M2600" s="4" t="str">
        <f t="shared" ca="1" si="121"/>
        <v/>
      </c>
      <c r="N2600" s="3">
        <f ca="1">IF(L2599="买",E2600/E2599-1,0)-IF(M2600=1,计算结果!B$17,0)</f>
        <v>-3.9285246241386407E-2</v>
      </c>
      <c r="O2600" s="2">
        <f t="shared" ca="1" si="122"/>
        <v>3.3292547789369129</v>
      </c>
      <c r="P2600" s="3">
        <f ca="1">1-O2600/MAX(O$2:O2600)</f>
        <v>0.46365105832709508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2">
        <v>1057.9973439575033</v>
      </c>
      <c r="J2601" s="32">
        <v>33.99734395750329</v>
      </c>
      <c r="K2601" s="34">
        <f ca="1">IF(ROW()&gt;计算结果!B$18+1,SUM(OFFSET(I2601,0,0,-计算结果!B$18,1))/SUM(OFFSET(J2601,0,0,-计算结果!B$18,1)),SUM(OFFSET(I2601,0,0,-ROW(),1))/SUM(OFFSET(J2601,0,0,-ROW(),1)))</f>
        <v>1.0657670849022451</v>
      </c>
      <c r="L2601" s="35" t="str">
        <f ca="1">(IF(K2601&gt;计算结果!B$19,"卖",IF(K2601&lt;计算结果!B$20,"买",'000300'!L2600)))</f>
        <v>买</v>
      </c>
      <c r="M2601" s="4" t="str">
        <f t="shared" ca="1" si="121"/>
        <v/>
      </c>
      <c r="N2601" s="3">
        <f ca="1">IF(L2600="买",E2601/E2600-1,0)-IF(M2601=1,计算结果!B$17,0)</f>
        <v>4.9812355062923697E-2</v>
      </c>
      <c r="O2601" s="2">
        <f t="shared" ca="1" si="122"/>
        <v>3.4950928000802541</v>
      </c>
      <c r="P2601" s="3">
        <f ca="1">1-O2601/MAX(O$2:O2601)</f>
        <v>0.43693425440686096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2">
        <v>131.53488372093025</v>
      </c>
      <c r="J2602" s="32">
        <v>939.53488372093022</v>
      </c>
      <c r="K2602" s="34">
        <f ca="1">IF(ROW()&gt;计算结果!B$18+1,SUM(OFFSET(I2602,0,0,-计算结果!B$18,1))/SUM(OFFSET(J2602,0,0,-计算结果!B$18,1)),SUM(OFFSET(I2602,0,0,-ROW(),1))/SUM(OFFSET(J2602,0,0,-ROW(),1)))</f>
        <v>1.0677634308710964</v>
      </c>
      <c r="L2602" s="35" t="str">
        <f ca="1">(IF(K2602&gt;计算结果!B$19,"卖",IF(K2602&lt;计算结果!B$20,"买",'000300'!L2601)))</f>
        <v>买</v>
      </c>
      <c r="M2602" s="4" t="str">
        <f t="shared" ca="1" si="121"/>
        <v/>
      </c>
      <c r="N2602" s="3">
        <f ca="1">IF(L2601="买",E2602/E2601-1,0)-IF(M2602=1,计算结果!B$17,0)</f>
        <v>-2.1832741557754831E-2</v>
      </c>
      <c r="O2602" s="2">
        <f t="shared" ca="1" si="122"/>
        <v>3.4187853422557324</v>
      </c>
      <c r="P2602" s="3">
        <f ca="1">1-O2602/MAX(O$2:O2602)</f>
        <v>0.44922752331042048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2">
        <v>844.32075471698113</v>
      </c>
      <c r="J2603" s="32">
        <v>231.32075471698113</v>
      </c>
      <c r="K2603" s="34">
        <f ca="1">IF(ROW()&gt;计算结果!B$18+1,SUM(OFFSET(I2603,0,0,-计算结果!B$18,1))/SUM(OFFSET(J2603,0,0,-计算结果!B$18,1)),SUM(OFFSET(I2603,0,0,-ROW(),1))/SUM(OFFSET(J2603,0,0,-ROW(),1)))</f>
        <v>1.1260253041203845</v>
      </c>
      <c r="L2603" s="35" t="str">
        <f ca="1">(IF(K2603&gt;计算结果!B$19,"卖",IF(K2603&lt;计算结果!B$20,"买",'000300'!L2602)))</f>
        <v>买</v>
      </c>
      <c r="M2603" s="4" t="str">
        <f t="shared" ca="1" si="121"/>
        <v/>
      </c>
      <c r="N2603" s="3">
        <f ca="1">IF(L2602="买",E2603/E2602-1,0)-IF(M2603=1,计算结果!B$17,0)</f>
        <v>4.4084028421378374E-3</v>
      </c>
      <c r="O2603" s="2">
        <f t="shared" ca="1" si="122"/>
        <v>3.4338567252751919</v>
      </c>
      <c r="P2603" s="3">
        <f ca="1">1-O2603/MAX(O$2:O2603)</f>
        <v>0.44679949635881078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2">
        <v>1021.0133779264214</v>
      </c>
      <c r="J2604" s="32">
        <v>64.013377926421413</v>
      </c>
      <c r="K2604" s="34">
        <f ca="1">IF(ROW()&gt;计算结果!B$18+1,SUM(OFFSET(I2604,0,0,-计算结果!B$18,1))/SUM(OFFSET(J2604,0,0,-计算结果!B$18,1)),SUM(OFFSET(I2604,0,0,-ROW(),1))/SUM(OFFSET(J2604,0,0,-ROW(),1)))</f>
        <v>1.1331443684393696</v>
      </c>
      <c r="L2604" s="35" t="str">
        <f ca="1">(IF(K2604&gt;计算结果!B$19,"卖",IF(K2604&lt;计算结果!B$20,"买",'000300'!L2603)))</f>
        <v>买</v>
      </c>
      <c r="M2604" s="4" t="str">
        <f t="shared" ca="1" si="121"/>
        <v/>
      </c>
      <c r="N2604" s="3">
        <f ca="1">IF(L2603="买",E2604/E2603-1,0)-IF(M2604=1,计算结果!B$17,0)</f>
        <v>1.7525459282065059E-2</v>
      </c>
      <c r="O2604" s="2">
        <f t="shared" ca="1" si="122"/>
        <v>3.4940366414944477</v>
      </c>
      <c r="P2604" s="3">
        <f ca="1">1-O2604/MAX(O$2:O2604)</f>
        <v>0.43710440345742918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2">
        <v>753.11764705882365</v>
      </c>
      <c r="J2605" s="32">
        <v>319.11764705882365</v>
      </c>
      <c r="K2605" s="34">
        <f ca="1">IF(ROW()&gt;计算结果!B$18+1,SUM(OFFSET(I2605,0,0,-计算结果!B$18,1))/SUM(OFFSET(J2605,0,0,-计算结果!B$18,1)),SUM(OFFSET(I2605,0,0,-ROW(),1))/SUM(OFFSET(J2605,0,0,-ROW(),1)))</f>
        <v>1.1173431146212514</v>
      </c>
      <c r="L2605" s="35" t="str">
        <f ca="1">(IF(K2605&gt;计算结果!B$19,"卖",IF(K2605&lt;计算结果!B$20,"买",'000300'!L2604)))</f>
        <v>买</v>
      </c>
      <c r="M2605" s="4" t="str">
        <f t="shared" ca="1" si="121"/>
        <v/>
      </c>
      <c r="N2605" s="3">
        <f ca="1">IF(L2604="买",E2605/E2604-1,0)-IF(M2605=1,计算结果!B$17,0)</f>
        <v>9.3040126955339364E-3</v>
      </c>
      <c r="O2605" s="2">
        <f t="shared" ca="1" si="122"/>
        <v>3.5265452027655728</v>
      </c>
      <c r="P2605" s="3">
        <f ca="1">1-O2605/MAX(O$2:O2605)</f>
        <v>0.431867215680937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2">
        <v>218</v>
      </c>
      <c r="J2606" s="32">
        <v>872</v>
      </c>
      <c r="K2606" s="34">
        <f ca="1">IF(ROW()&gt;计算结果!B$18+1,SUM(OFFSET(I2606,0,0,-计算结果!B$18,1))/SUM(OFFSET(J2606,0,0,-计算结果!B$18,1)),SUM(OFFSET(I2606,0,0,-ROW(),1))/SUM(OFFSET(J2606,0,0,-ROW(),1)))</f>
        <v>1.0546217617896227</v>
      </c>
      <c r="L2606" s="35" t="str">
        <f ca="1">(IF(K2606&gt;计算结果!B$19,"卖",IF(K2606&lt;计算结果!B$20,"买",'000300'!L2605)))</f>
        <v>买</v>
      </c>
      <c r="M2606" s="4" t="str">
        <f t="shared" ca="1" si="121"/>
        <v/>
      </c>
      <c r="N2606" s="3">
        <f ca="1">IF(L2605="买",E2606/E2605-1,0)-IF(M2606=1,计算结果!B$17,0)</f>
        <v>-2.2761101277916085E-2</v>
      </c>
      <c r="O2606" s="2">
        <f t="shared" ca="1" si="122"/>
        <v>3.4462771502442764</v>
      </c>
      <c r="P2606" s="3">
        <f ca="1">1-O2606/MAX(O$2:O2606)</f>
        <v>0.44479854352412762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2">
        <v>924.87128712871277</v>
      </c>
      <c r="J2607" s="32">
        <v>152.87128712871277</v>
      </c>
      <c r="K2607" s="34">
        <f ca="1">IF(ROW()&gt;计算结果!B$18+1,SUM(OFFSET(I2607,0,0,-计算结果!B$18,1))/SUM(OFFSET(J2607,0,0,-计算结果!B$18,1)),SUM(OFFSET(I2607,0,0,-ROW(),1))/SUM(OFFSET(J2607,0,0,-ROW(),1)))</f>
        <v>1.0770558837492998</v>
      </c>
      <c r="L2607" s="35" t="str">
        <f ca="1">(IF(K2607&gt;计算结果!B$19,"卖",IF(K2607&lt;计算结果!B$20,"买",'000300'!L2606)))</f>
        <v>买</v>
      </c>
      <c r="M2607" s="4" t="str">
        <f t="shared" ca="1" si="121"/>
        <v/>
      </c>
      <c r="N2607" s="3">
        <f ca="1">IF(L2606="买",E2607/E2606-1,0)-IF(M2607=1,计算结果!B$17,0)</f>
        <v>6.7330058258734393E-3</v>
      </c>
      <c r="O2607" s="2">
        <f t="shared" ca="1" si="122"/>
        <v>3.4694809543744456</v>
      </c>
      <c r="P2607" s="3">
        <f ca="1">1-O2607/MAX(O$2:O2607)</f>
        <v>0.44106036888314215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2">
        <v>134.30232558139537</v>
      </c>
      <c r="J2608" s="32">
        <v>959.30232558139539</v>
      </c>
      <c r="K2608" s="34">
        <f ca="1">IF(ROW()&gt;计算结果!B$18+1,SUM(OFFSET(I2608,0,0,-计算结果!B$18,1))/SUM(OFFSET(J2608,0,0,-计算结果!B$18,1)),SUM(OFFSET(I2608,0,0,-ROW(),1))/SUM(OFFSET(J2608,0,0,-ROW(),1)))</f>
        <v>1.0766366903384892</v>
      </c>
      <c r="L2608" s="35" t="str">
        <f ca="1">(IF(K2608&gt;计算结果!B$19,"卖",IF(K2608&lt;计算结果!B$20,"买",'000300'!L2607)))</f>
        <v>买</v>
      </c>
      <c r="M2608" s="4" t="str">
        <f t="shared" ca="1" si="121"/>
        <v/>
      </c>
      <c r="N2608" s="3">
        <f ca="1">IF(L2607="买",E2608/E2607-1,0)-IF(M2608=1,计算结果!B$17,0)</f>
        <v>-1.6149162861491706E-2</v>
      </c>
      <c r="O2608" s="2">
        <f t="shared" ca="1" si="122"/>
        <v>3.413451741397409</v>
      </c>
      <c r="P2608" s="3">
        <f ca="1">1-O2608/MAX(O$2:O2608)</f>
        <v>0.45008677601579039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2">
        <v>860.96610169491521</v>
      </c>
      <c r="J2609" s="32">
        <v>217.96610169491521</v>
      </c>
      <c r="K2609" s="34">
        <f ca="1">IF(ROW()&gt;计算结果!B$18+1,SUM(OFFSET(I2609,0,0,-计算结果!B$18,1))/SUM(OFFSET(J2609,0,0,-计算结果!B$18,1)),SUM(OFFSET(I2609,0,0,-ROW(),1))/SUM(OFFSET(J2609,0,0,-ROW(),1)))</f>
        <v>1.0828731804813787</v>
      </c>
      <c r="L2609" s="35" t="str">
        <f ca="1">(IF(K2609&gt;计算结果!B$19,"卖",IF(K2609&lt;计算结果!B$20,"买",'000300'!L2608)))</f>
        <v>买</v>
      </c>
      <c r="M2609" s="4" t="str">
        <f t="shared" ca="1" si="121"/>
        <v/>
      </c>
      <c r="N2609" s="3">
        <f ca="1">IF(L2608="买",E2609/E2608-1,0)-IF(M2609=1,计算结果!B$17,0)</f>
        <v>3.3416358545150793E-3</v>
      </c>
      <c r="O2609" s="2">
        <f t="shared" ca="1" si="122"/>
        <v>3.4248582541241195</v>
      </c>
      <c r="P2609" s="3">
        <f ca="1">1-O2609/MAX(O$2:O2609)</f>
        <v>0.44824916626965283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2">
        <v>165.51219512195121</v>
      </c>
      <c r="J2610" s="32">
        <v>919.51219512195121</v>
      </c>
      <c r="K2610" s="34">
        <f ca="1">IF(ROW()&gt;计算结果!B$18+1,SUM(OFFSET(I2610,0,0,-计算结果!B$18,1))/SUM(OFFSET(J2610,0,0,-计算结果!B$18,1)),SUM(OFFSET(I2610,0,0,-ROW(),1))/SUM(OFFSET(J2610,0,0,-ROW(),1)))</f>
        <v>1.0128603537555543</v>
      </c>
      <c r="L2610" s="35" t="str">
        <f ca="1">(IF(K2610&gt;计算结果!B$19,"卖",IF(K2610&lt;计算结果!B$20,"买",'000300'!L2609)))</f>
        <v>买</v>
      </c>
      <c r="M2610" s="4" t="str">
        <f t="shared" ca="1" si="121"/>
        <v/>
      </c>
      <c r="N2610" s="3">
        <f ca="1">IF(L2609="买",E2610/E2609-1,0)-IF(M2610=1,计算结果!B$17,0)</f>
        <v>-1.9705496877650219E-2</v>
      </c>
      <c r="O2610" s="2">
        <f t="shared" ca="1" si="122"/>
        <v>3.3573697204910822</v>
      </c>
      <c r="P2610" s="3">
        <f ca="1">1-O2610/MAX(O$2:O2610)</f>
        <v>0.45912169060096708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2">
        <v>734.02941176470597</v>
      </c>
      <c r="J2611" s="32">
        <v>311.02941176470597</v>
      </c>
      <c r="K2611" s="34">
        <f ca="1">IF(ROW()&gt;计算结果!B$18+1,SUM(OFFSET(I2611,0,0,-计算结果!B$18,1))/SUM(OFFSET(J2611,0,0,-计算结果!B$18,1)),SUM(OFFSET(I2611,0,0,-ROW(),1))/SUM(OFFSET(J2611,0,0,-ROW(),1)))</f>
        <v>1.0130173756879493</v>
      </c>
      <c r="L2611" s="35" t="str">
        <f ca="1">(IF(K2611&gt;计算结果!B$19,"卖",IF(K2611&lt;计算结果!B$20,"买",'000300'!L2610)))</f>
        <v>买</v>
      </c>
      <c r="M2611" s="4" t="str">
        <f t="shared" ca="1" si="121"/>
        <v/>
      </c>
      <c r="N2611" s="3">
        <f ca="1">IF(L2610="买",E2611/E2610-1,0)-IF(M2611=1,计算结果!B$17,0)</f>
        <v>7.5813580382841916E-3</v>
      </c>
      <c r="O2611" s="2">
        <f t="shared" ca="1" si="122"/>
        <v>3.3828231424090194</v>
      </c>
      <c r="P2611" s="3">
        <f ca="1">1-O2611/MAX(O$2:O2611)</f>
        <v>0.45502109848227112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2">
        <v>1050.9980732177264</v>
      </c>
      <c r="J2612" s="32">
        <v>38.998073217726414</v>
      </c>
      <c r="K2612" s="34">
        <f ca="1">IF(ROW()&gt;计算结果!B$18+1,SUM(OFFSET(I2612,0,0,-计算结果!B$18,1))/SUM(OFFSET(J2612,0,0,-计算结果!B$18,1)),SUM(OFFSET(I2612,0,0,-ROW(),1))/SUM(OFFSET(J2612,0,0,-ROW(),1)))</f>
        <v>1.032640481481397</v>
      </c>
      <c r="L2612" s="35" t="str">
        <f ca="1">(IF(K2612&gt;计算结果!B$19,"卖",IF(K2612&lt;计算结果!B$20,"买",'000300'!L2611)))</f>
        <v>买</v>
      </c>
      <c r="M2612" s="4" t="str">
        <f t="shared" ca="1" si="121"/>
        <v/>
      </c>
      <c r="N2612" s="3">
        <f ca="1">IF(L2611="买",E2612/E2611-1,0)-IF(M2612=1,计算结果!B$17,0)</f>
        <v>2.9201205139012476E-2</v>
      </c>
      <c r="O2612" s="2">
        <f t="shared" ca="1" si="122"/>
        <v>3.481605654939504</v>
      </c>
      <c r="P2612" s="3">
        <f ca="1">1-O2612/MAX(O$2:O2612)</f>
        <v>0.43910705778261827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2">
        <v>909.98319327731087</v>
      </c>
      <c r="J2613" s="32">
        <v>157.98319327731087</v>
      </c>
      <c r="K2613" s="34">
        <f ca="1">IF(ROW()&gt;计算结果!B$18+1,SUM(OFFSET(I2613,0,0,-计算结果!B$18,1))/SUM(OFFSET(J2613,0,0,-计算结果!B$18,1)),SUM(OFFSET(I2613,0,0,-ROW(),1))/SUM(OFFSET(J2613,0,0,-ROW(),1)))</f>
        <v>1.0523030306072125</v>
      </c>
      <c r="L2613" s="35" t="str">
        <f ca="1">(IF(K2613&gt;计算结果!B$19,"卖",IF(K2613&lt;计算结果!B$20,"买",'000300'!L2612)))</f>
        <v>买</v>
      </c>
      <c r="M2613" s="4" t="str">
        <f t="shared" ca="1" si="121"/>
        <v/>
      </c>
      <c r="N2613" s="3">
        <f ca="1">IF(L2612="买",E2613/E2612-1,0)-IF(M2613=1,计算结果!B$17,0)</f>
        <v>1.3238363345143833E-2</v>
      </c>
      <c r="O2613" s="2">
        <f t="shared" ca="1" si="122"/>
        <v>3.5276964156241006</v>
      </c>
      <c r="P2613" s="3">
        <f ca="1">1-O2613/MAX(O$2:O2613)</f>
        <v>0.43168175321581781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2">
        <v>1035.0040786058582</v>
      </c>
      <c r="J2614" s="32">
        <v>37.00407860585824</v>
      </c>
      <c r="K2614" s="34">
        <f ca="1">IF(ROW()&gt;计算结果!B$18+1,SUM(OFFSET(I2614,0,0,-计算结果!B$18,1))/SUM(OFFSET(J2614,0,0,-计算结果!B$18,1)),SUM(OFFSET(I2614,0,0,-ROW(),1))/SUM(OFFSET(J2614,0,0,-ROW(),1)))</f>
        <v>1.0510730894481517</v>
      </c>
      <c r="L2614" s="35" t="str">
        <f ca="1">(IF(K2614&gt;计算结果!B$19,"卖",IF(K2614&lt;计算结果!B$20,"买",'000300'!L2613)))</f>
        <v>买</v>
      </c>
      <c r="M2614" s="4" t="str">
        <f t="shared" ca="1" si="121"/>
        <v/>
      </c>
      <c r="N2614" s="3">
        <f ca="1">IF(L2613="买",E2614/E2613-1,0)-IF(M2614=1,计算结果!B$17,0)</f>
        <v>3.2205429745039149E-2</v>
      </c>
      <c r="O2614" s="2">
        <f t="shared" ca="1" si="122"/>
        <v>3.6413073946993091</v>
      </c>
      <c r="P2614" s="3">
        <f ca="1">1-O2614/MAX(O$2:O2614)</f>
        <v>0.41337881984618596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2">
        <v>708.71428571428578</v>
      </c>
      <c r="J2615" s="32">
        <v>345.71428571428578</v>
      </c>
      <c r="K2615" s="34">
        <f ca="1">IF(ROW()&gt;计算结果!B$18+1,SUM(OFFSET(I2615,0,0,-计算结果!B$18,1))/SUM(OFFSET(J2615,0,0,-计算结果!B$18,1)),SUM(OFFSET(I2615,0,0,-ROW(),1))/SUM(OFFSET(J2615,0,0,-ROW(),1)))</f>
        <v>1.088488725595544</v>
      </c>
      <c r="L2615" s="35" t="str">
        <f ca="1">(IF(K2615&gt;计算结果!B$19,"卖",IF(K2615&lt;计算结果!B$20,"买",'000300'!L2614)))</f>
        <v>买</v>
      </c>
      <c r="M2615" s="4" t="str">
        <f t="shared" ca="1" si="121"/>
        <v/>
      </c>
      <c r="N2615" s="3">
        <f ca="1">IF(L2614="买",E2615/E2614-1,0)-IF(M2615=1,计算结果!B$17,0)</f>
        <v>-7.6863059033727144E-4</v>
      </c>
      <c r="O2615" s="2">
        <f t="shared" ca="1" si="122"/>
        <v>3.6385085744469219</v>
      </c>
      <c r="P2615" s="3">
        <f ca="1">1-O2615/MAX(O$2:O2615)</f>
        <v>0.41382971483019193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2">
        <v>228.20547945205482</v>
      </c>
      <c r="J2616" s="32">
        <v>845.20547945205476</v>
      </c>
      <c r="K2616" s="34">
        <f ca="1">IF(ROW()&gt;计算结果!B$18+1,SUM(OFFSET(I2616,0,0,-计算结果!B$18,1))/SUM(OFFSET(J2616,0,0,-计算结果!B$18,1)),SUM(OFFSET(I2616,0,0,-ROW(),1))/SUM(OFFSET(J2616,0,0,-ROW(),1)))</f>
        <v>1.1055739033008842</v>
      </c>
      <c r="L2616" s="35" t="str">
        <f ca="1">(IF(K2616&gt;计算结果!B$19,"卖",IF(K2616&lt;计算结果!B$20,"买",'000300'!L2615)))</f>
        <v>买</v>
      </c>
      <c r="M2616" s="4" t="str">
        <f t="shared" ca="1" si="121"/>
        <v/>
      </c>
      <c r="N2616" s="3">
        <f ca="1">IF(L2615="买",E2616/E2615-1,0)-IF(M2616=1,计算结果!B$17,0)</f>
        <v>-1.1300304205466349E-2</v>
      </c>
      <c r="O2616" s="2">
        <f t="shared" ca="1" si="122"/>
        <v>3.597392320701474</v>
      </c>
      <c r="P2616" s="3">
        <f ca="1">1-O2616/MAX(O$2:O2616)</f>
        <v>0.4204536173688157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2">
        <v>1037.9939209726444</v>
      </c>
      <c r="J2617" s="32">
        <v>37.993920972644446</v>
      </c>
      <c r="K2617" s="34">
        <f ca="1">IF(ROW()&gt;计算结果!B$18+1,SUM(OFFSET(I2617,0,0,-计算结果!B$18,1))/SUM(OFFSET(J2617,0,0,-计算结果!B$18,1)),SUM(OFFSET(I2617,0,0,-ROW(),1))/SUM(OFFSET(J2617,0,0,-ROW(),1)))</f>
        <v>1.168475739868831</v>
      </c>
      <c r="L2617" s="35" t="str">
        <f ca="1">(IF(K2617&gt;计算结果!B$19,"卖",IF(K2617&lt;计算结果!B$20,"买",'000300'!L2616)))</f>
        <v>买</v>
      </c>
      <c r="M2617" s="4" t="str">
        <f t="shared" ca="1" si="121"/>
        <v/>
      </c>
      <c r="N2617" s="3">
        <f ca="1">IF(L2616="买",E2617/E2616-1,0)-IF(M2617=1,计算结果!B$17,0)</f>
        <v>2.3692716911667411E-2</v>
      </c>
      <c r="O2617" s="2">
        <f t="shared" ca="1" si="122"/>
        <v>3.6826243185760603</v>
      </c>
      <c r="P2617" s="3">
        <f ca="1">1-O2617/MAX(O$2:O2617)</f>
        <v>0.40672258898795421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2">
        <v>871.89005235602099</v>
      </c>
      <c r="J2618" s="32">
        <v>180.89005235602099</v>
      </c>
      <c r="K2618" s="34">
        <f ca="1">IF(ROW()&gt;计算结果!B$18+1,SUM(OFFSET(I2618,0,0,-计算结果!B$18,1))/SUM(OFFSET(J2618,0,0,-计算结果!B$18,1)),SUM(OFFSET(I2618,0,0,-ROW(),1))/SUM(OFFSET(J2618,0,0,-ROW(),1)))</f>
        <v>1.1555784774897335</v>
      </c>
      <c r="L2618" s="35" t="str">
        <f ca="1">(IF(K2618&gt;计算结果!B$19,"卖",IF(K2618&lt;计算结果!B$20,"买",'000300'!L2617)))</f>
        <v>买</v>
      </c>
      <c r="M2618" s="4" t="str">
        <f t="shared" ca="1" si="121"/>
        <v/>
      </c>
      <c r="N2618" s="3">
        <f ca="1">IF(L2617="买",E2618/E2617-1,0)-IF(M2618=1,计算结果!B$17,0)</f>
        <v>1.3553936119260923E-2</v>
      </c>
      <c r="O2618" s="2">
        <f t="shared" ca="1" si="122"/>
        <v>3.7325383733412769</v>
      </c>
      <c r="P2618" s="3">
        <f ca="1">1-O2618/MAX(O$2:O2618)</f>
        <v>0.39868134485809636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2">
        <v>392.99999999999994</v>
      </c>
      <c r="J2619" s="32">
        <v>655</v>
      </c>
      <c r="K2619" s="34">
        <f ca="1">IF(ROW()&gt;计算结果!B$18+1,SUM(OFFSET(I2619,0,0,-计算结果!B$18,1))/SUM(OFFSET(J2619,0,0,-计算结果!B$18,1)),SUM(OFFSET(I2619,0,0,-ROW(),1))/SUM(OFFSET(J2619,0,0,-ROW(),1)))</f>
        <v>1.1731662716859521</v>
      </c>
      <c r="L2619" s="35" t="str">
        <f ca="1">(IF(K2619&gt;计算结果!B$19,"卖",IF(K2619&lt;计算结果!B$20,"买",'000300'!L2618)))</f>
        <v>买</v>
      </c>
      <c r="M2619" s="4" t="str">
        <f t="shared" ca="1" si="121"/>
        <v/>
      </c>
      <c r="N2619" s="3">
        <f ca="1">IF(L2618="买",E2619/E2618-1,0)-IF(M2619=1,计算结果!B$17,0)</f>
        <v>3.112558608053817E-5</v>
      </c>
      <c r="O2619" s="2">
        <f t="shared" ca="1" si="122"/>
        <v>3.7326545507857154</v>
      </c>
      <c r="P2619" s="3">
        <f ca="1">1-O2619/MAX(O$2:O2619)</f>
        <v>0.39866262846253397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2">
        <v>870.81546134663347</v>
      </c>
      <c r="J2620" s="32">
        <v>173.81546134663347</v>
      </c>
      <c r="K2620" s="34">
        <f ca="1">IF(ROW()&gt;计算结果!B$18+1,SUM(OFFSET(I2620,0,0,-计算结果!B$18,1))/SUM(OFFSET(J2620,0,0,-计算结果!B$18,1)),SUM(OFFSET(I2620,0,0,-ROW(),1))/SUM(OFFSET(J2620,0,0,-ROW(),1)))</f>
        <v>1.2235810656336223</v>
      </c>
      <c r="L2620" s="35" t="str">
        <f ca="1">(IF(K2620&gt;计算结果!B$19,"卖",IF(K2620&lt;计算结果!B$20,"买",'000300'!L2619)))</f>
        <v>买</v>
      </c>
      <c r="M2620" s="4" t="str">
        <f t="shared" ca="1" si="121"/>
        <v/>
      </c>
      <c r="N2620" s="3">
        <f ca="1">IF(L2619="买",E2620/E2619-1,0)-IF(M2620=1,计算结果!B$17,0)</f>
        <v>1.2314030411580523E-2</v>
      </c>
      <c r="O2620" s="2">
        <f t="shared" ca="1" si="122"/>
        <v>3.7786185724400152</v>
      </c>
      <c r="P2620" s="3">
        <f ca="1">1-O2620/MAX(O$2:O2620)</f>
        <v>0.39125774178180173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2">
        <v>89.109890109890117</v>
      </c>
      <c r="J2621" s="32">
        <v>990.1098901098901</v>
      </c>
      <c r="K2621" s="34">
        <f ca="1">IF(ROW()&gt;计算结果!B$18+1,SUM(OFFSET(I2621,0,0,-计算结果!B$18,1))/SUM(OFFSET(J2621,0,0,-计算结果!B$18,1)),SUM(OFFSET(I2621,0,0,-ROW(),1))/SUM(OFFSET(J2621,0,0,-ROW(),1)))</f>
        <v>1.2037691506350099</v>
      </c>
      <c r="L2621" s="35" t="str">
        <f ca="1">(IF(K2621&gt;计算结果!B$19,"卖",IF(K2621&lt;计算结果!B$20,"买",'000300'!L2620)))</f>
        <v>买</v>
      </c>
      <c r="M2621" s="4" t="str">
        <f t="shared" ca="1" si="121"/>
        <v/>
      </c>
      <c r="N2621" s="3">
        <f ca="1">IF(L2620="买",E2621/E2620-1,0)-IF(M2621=1,计算结果!B$17,0)</f>
        <v>-2.9194734047013449E-2</v>
      </c>
      <c r="O2621" s="2">
        <f t="shared" ca="1" si="122"/>
        <v>3.6683028081525233</v>
      </c>
      <c r="P2621" s="3">
        <f ca="1">1-O2621/MAX(O$2:O2621)</f>
        <v>0.40902981011366035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2">
        <v>1010.9838909541512</v>
      </c>
      <c r="J2622" s="32">
        <v>58.983890954151207</v>
      </c>
      <c r="K2622" s="34">
        <f ca="1">IF(ROW()&gt;计算结果!B$18+1,SUM(OFFSET(I2622,0,0,-计算结果!B$18,1))/SUM(OFFSET(J2622,0,0,-计算结果!B$18,1)),SUM(OFFSET(I2622,0,0,-ROW(),1))/SUM(OFFSET(J2622,0,0,-ROW(),1)))</f>
        <v>1.2021557990713103</v>
      </c>
      <c r="L2622" s="35" t="str">
        <f ca="1">(IF(K2622&gt;计算结果!B$19,"卖",IF(K2622&lt;计算结果!B$20,"买",'000300'!L2621)))</f>
        <v>买</v>
      </c>
      <c r="M2622" s="4" t="str">
        <f t="shared" ca="1" si="121"/>
        <v/>
      </c>
      <c r="N2622" s="3">
        <f ca="1">IF(L2621="买",E2622/E2621-1,0)-IF(M2622=1,计算结果!B$17,0)</f>
        <v>1.476426977614631E-2</v>
      </c>
      <c r="O2622" s="2">
        <f t="shared" ca="1" si="122"/>
        <v>3.7224626204326823</v>
      </c>
      <c r="P2622" s="3">
        <f ca="1">1-O2622/MAX(O$2:O2622)</f>
        <v>0.40030456680051807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2">
        <v>967.99455930359079</v>
      </c>
      <c r="J2623" s="32">
        <v>94.99455930359079</v>
      </c>
      <c r="K2623" s="34">
        <f ca="1">IF(ROW()&gt;计算结果!B$18+1,SUM(OFFSET(I2623,0,0,-计算结果!B$18,1))/SUM(OFFSET(J2623,0,0,-计算结果!B$18,1)),SUM(OFFSET(I2623,0,0,-ROW(),1))/SUM(OFFSET(J2623,0,0,-ROW(),1)))</f>
        <v>1.2613502716928264</v>
      </c>
      <c r="L2623" s="35" t="str">
        <f ca="1">(IF(K2623&gt;计算结果!B$19,"卖",IF(K2623&lt;计算结果!B$20,"买",'000300'!L2622)))</f>
        <v>买</v>
      </c>
      <c r="M2623" s="4" t="str">
        <f t="shared" ca="1" si="121"/>
        <v/>
      </c>
      <c r="N2623" s="3">
        <f ca="1">IF(L2622="买",E2623/E2622-1,0)-IF(M2623=1,计算结果!B$17,0)</f>
        <v>1.325283087390372E-2</v>
      </c>
      <c r="O2623" s="2">
        <f t="shared" ca="1" si="122"/>
        <v>3.7717957879757051</v>
      </c>
      <c r="P2623" s="3">
        <f ca="1">1-O2623/MAX(O$2:O2623)</f>
        <v>0.39235690464847284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2">
        <v>702</v>
      </c>
      <c r="J2624" s="32">
        <v>351</v>
      </c>
      <c r="K2624" s="34">
        <f ca="1">IF(ROW()&gt;计算结果!B$18+1,SUM(OFFSET(I2624,0,0,-计算结果!B$18,1))/SUM(OFFSET(J2624,0,0,-计算结果!B$18,1)),SUM(OFFSET(I2624,0,0,-ROW(),1))/SUM(OFFSET(J2624,0,0,-ROW(),1)))</f>
        <v>1.2954662234099947</v>
      </c>
      <c r="L2624" s="35" t="str">
        <f ca="1">(IF(K2624&gt;计算结果!B$19,"卖",IF(K2624&lt;计算结果!B$20,"买",'000300'!L2623)))</f>
        <v>买</v>
      </c>
      <c r="M2624" s="4" t="str">
        <f t="shared" ca="1" si="121"/>
        <v/>
      </c>
      <c r="N2624" s="3">
        <f ca="1">IF(L2623="买",E2624/E2623-1,0)-IF(M2624=1,计算结果!B$17,0)</f>
        <v>5.0458664217472027E-3</v>
      </c>
      <c r="O2624" s="2">
        <f t="shared" ca="1" si="122"/>
        <v>3.7908277656919394</v>
      </c>
      <c r="P2624" s="3">
        <f ca="1">1-O2624/MAX(O$2:O2624)</f>
        <v>0.38929081875723204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2">
        <v>544.71428571428612</v>
      </c>
      <c r="J2625" s="32">
        <v>585.71428571428612</v>
      </c>
      <c r="K2625" s="34">
        <f ca="1">IF(ROW()&gt;计算结果!B$18+1,SUM(OFFSET(I2625,0,0,-计算结果!B$18,1))/SUM(OFFSET(J2625,0,0,-计算结果!B$18,1)),SUM(OFFSET(I2625,0,0,-ROW(),1))/SUM(OFFSET(J2625,0,0,-ROW(),1)))</f>
        <v>1.2450908767265703</v>
      </c>
      <c r="L2625" s="35" t="str">
        <f ca="1">(IF(K2625&gt;计算结果!B$19,"卖",IF(K2625&lt;计算结果!B$20,"买",'000300'!L2624)))</f>
        <v>买</v>
      </c>
      <c r="M2625" s="4" t="str">
        <f t="shared" ca="1" si="121"/>
        <v/>
      </c>
      <c r="N2625" s="3">
        <f ca="1">IF(L2624="买",E2625/E2624-1,0)-IF(M2625=1,计算结果!B$17,0)</f>
        <v>1.0085644394666193E-3</v>
      </c>
      <c r="O2625" s="2">
        <f t="shared" ca="1" si="122"/>
        <v>3.7946510597725589</v>
      </c>
      <c r="P2625" s="3">
        <f ca="1">1-O2625/MAX(O$2:O2625)</f>
        <v>0.38867487919417487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2">
        <v>177.5</v>
      </c>
      <c r="J2626" s="32">
        <v>887.5</v>
      </c>
      <c r="K2626" s="34">
        <f ca="1">IF(ROW()&gt;计算结果!B$18+1,SUM(OFFSET(I2626,0,0,-计算结果!B$18,1))/SUM(OFFSET(J2626,0,0,-计算结果!B$18,1)),SUM(OFFSET(I2626,0,0,-ROW(),1))/SUM(OFFSET(J2626,0,0,-ROW(),1)))</f>
        <v>1.1656908024892036</v>
      </c>
      <c r="L2626" s="35" t="str">
        <f ca="1">(IF(K2626&gt;计算结果!B$19,"卖",IF(K2626&lt;计算结果!B$20,"买",'000300'!L2625)))</f>
        <v>买</v>
      </c>
      <c r="M2626" s="4" t="str">
        <f t="shared" ca="1" si="121"/>
        <v/>
      </c>
      <c r="N2626" s="3">
        <f ca="1">IF(L2625="买",E2626/E2625-1,0)-IF(M2626=1,计算结果!B$17,0)</f>
        <v>-1.8915187815902623E-2</v>
      </c>
      <c r="O2626" s="2">
        <f t="shared" ca="1" si="122"/>
        <v>3.7228745222811472</v>
      </c>
      <c r="P2626" s="3">
        <f ca="1">1-O2626/MAX(O$2:O2626)</f>
        <v>0.40023820867079629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2">
        <v>795.41626794258366</v>
      </c>
      <c r="J2627" s="32">
        <v>257.41626794258366</v>
      </c>
      <c r="K2627" s="34">
        <f ca="1">IF(ROW()&gt;计算结果!B$18+1,SUM(OFFSET(I2627,0,0,-计算结果!B$18,1))/SUM(OFFSET(J2627,0,0,-计算结果!B$18,1)),SUM(OFFSET(I2627,0,0,-ROW(),1))/SUM(OFFSET(J2627,0,0,-ROW(),1)))</f>
        <v>1.184336564050021</v>
      </c>
      <c r="L2627" s="35" t="str">
        <f ca="1">(IF(K2627&gt;计算结果!B$19,"卖",IF(K2627&lt;计算结果!B$20,"买",'000300'!L2626)))</f>
        <v>买</v>
      </c>
      <c r="M2627" s="4" t="str">
        <f t="shared" ca="1" si="121"/>
        <v/>
      </c>
      <c r="N2627" s="3">
        <f ca="1">IF(L2626="买",E2627/E2626-1,0)-IF(M2627=1,计算结果!B$17,0)</f>
        <v>2.3801958626010755E-3</v>
      </c>
      <c r="O2627" s="2">
        <f t="shared" ca="1" si="122"/>
        <v>3.7317356928160637</v>
      </c>
      <c r="P2627" s="3">
        <f ca="1">1-O2627/MAX(O$2:O2627)</f>
        <v>0.39881065813652838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2">
        <v>440.99999999999989</v>
      </c>
      <c r="J2628" s="32">
        <v>629.99999999999989</v>
      </c>
      <c r="K2628" s="34">
        <f ca="1">IF(ROW()&gt;计算结果!B$18+1,SUM(OFFSET(I2628,0,0,-计算结果!B$18,1))/SUM(OFFSET(J2628,0,0,-计算结果!B$18,1)),SUM(OFFSET(I2628,0,0,-ROW(),1))/SUM(OFFSET(J2628,0,0,-ROW(),1)))</f>
        <v>1.1947215599138461</v>
      </c>
      <c r="L2628" s="35" t="str">
        <f ca="1">(IF(K2628&gt;计算结果!B$19,"卖",IF(K2628&lt;计算结果!B$20,"买",'000300'!L2627)))</f>
        <v>买</v>
      </c>
      <c r="M2628" s="4" t="str">
        <f t="shared" ref="M2628:M2691" ca="1" si="124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25">IFERROR(O2627*(1+N2628),O2627)</f>
        <v>3.7325489349271344</v>
      </c>
      <c r="P2628" s="3">
        <f ca="1">1-O2628/MAX(O$2:O2628)</f>
        <v>0.39867964336759087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2">
        <v>243.43661971830983</v>
      </c>
      <c r="J2629" s="32">
        <v>839.43661971830988</v>
      </c>
      <c r="K2629" s="34">
        <f ca="1">IF(ROW()&gt;计算结果!B$18+1,SUM(OFFSET(I2629,0,0,-计算结果!B$18,1))/SUM(OFFSET(J2629,0,0,-计算结果!B$18,1)),SUM(OFFSET(I2629,0,0,-ROW(),1))/SUM(OFFSET(J2629,0,0,-ROW(),1)))</f>
        <v>1.1285273476005002</v>
      </c>
      <c r="L2629" s="35" t="str">
        <f ca="1">(IF(K2629&gt;计算结果!B$19,"卖",IF(K2629&lt;计算结果!B$20,"买",'000300'!L2628)))</f>
        <v>买</v>
      </c>
      <c r="M2629" s="4" t="str">
        <f t="shared" ca="1" si="124"/>
        <v/>
      </c>
      <c r="N2629" s="3">
        <f ca="1">IF(L2628="买",E2629/E2628-1,0)-IF(M2629=1,计算结果!B$17,0)</f>
        <v>-1.6445581311119173E-2</v>
      </c>
      <c r="O2629" s="2">
        <f t="shared" ca="1" si="125"/>
        <v>3.6711649979200587</v>
      </c>
      <c r="P2629" s="3">
        <f ca="1">1-O2629/MAX(O$2:O2629)</f>
        <v>0.40856870618662033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2">
        <v>440.9999999999996</v>
      </c>
      <c r="J2630" s="32">
        <v>449.9999999999996</v>
      </c>
      <c r="K2630" s="34">
        <f ca="1">IF(ROW()&gt;计算结果!B$18+1,SUM(OFFSET(I2630,0,0,-计算结果!B$18,1))/SUM(OFFSET(J2630,0,0,-计算结果!B$18,1)),SUM(OFFSET(I2630,0,0,-ROW(),1))/SUM(OFFSET(J2630,0,0,-ROW(),1)))</f>
        <v>1.122180784406448</v>
      </c>
      <c r="L2630" s="35" t="str">
        <f ca="1">(IF(K2630&gt;计算结果!B$19,"卖",IF(K2630&lt;计算结果!B$20,"买",'000300'!L2629)))</f>
        <v>买</v>
      </c>
      <c r="M2630" s="4" t="str">
        <f t="shared" ca="1" si="124"/>
        <v/>
      </c>
      <c r="N2630" s="3">
        <f ca="1">IF(L2629="买",E2630/E2629-1,0)-IF(M2630=1,计算结果!B$17,0)</f>
        <v>-3.0121175157367119E-3</v>
      </c>
      <c r="O2630" s="2">
        <f t="shared" ca="1" si="125"/>
        <v>3.6601070175266641</v>
      </c>
      <c r="P2630" s="3">
        <f ca="1">1-O2630/MAX(O$2:O2630)</f>
        <v>0.41035016674607039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2">
        <v>1077.9996603837665</v>
      </c>
      <c r="J2631" s="32">
        <v>17.999660383766468</v>
      </c>
      <c r="K2631" s="34">
        <f ca="1">IF(ROW()&gt;计算结果!B$18+1,SUM(OFFSET(I2631,0,0,-计算结果!B$18,1))/SUM(OFFSET(J2631,0,0,-计算结果!B$18,1)),SUM(OFFSET(I2631,0,0,-ROW(),1))/SUM(OFFSET(J2631,0,0,-ROW(),1)))</f>
        <v>1.1464669929779125</v>
      </c>
      <c r="L2631" s="35" t="str">
        <f ca="1">(IF(K2631&gt;计算结果!B$19,"卖",IF(K2631&lt;计算结果!B$20,"买",'000300'!L2630)))</f>
        <v>买</v>
      </c>
      <c r="M2631" s="4" t="str">
        <f t="shared" ca="1" si="124"/>
        <v/>
      </c>
      <c r="N2631" s="3">
        <f ca="1">IF(L2630="买",E2631/E2630-1,0)-IF(M2631=1,计算结果!B$17,0)</f>
        <v>4.7049623574155541E-2</v>
      </c>
      <c r="O2631" s="2">
        <f t="shared" ca="1" si="125"/>
        <v>3.8323136749424189</v>
      </c>
      <c r="P2631" s="3">
        <f ca="1">1-O2631/MAX(O$2:O2631)</f>
        <v>0.38260736405090945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2">
        <v>620.99999999999989</v>
      </c>
      <c r="J2632" s="32">
        <v>459.99999999999989</v>
      </c>
      <c r="K2632" s="34">
        <f ca="1">IF(ROW()&gt;计算结果!B$18+1,SUM(OFFSET(I2632,0,0,-计算结果!B$18,1))/SUM(OFFSET(J2632,0,0,-计算结果!B$18,1)),SUM(OFFSET(I2632,0,0,-ROW(),1))/SUM(OFFSET(J2632,0,0,-ROW(),1)))</f>
        <v>1.1972724090372058</v>
      </c>
      <c r="L2632" s="35" t="str">
        <f ca="1">(IF(K2632&gt;计算结果!B$19,"卖",IF(K2632&lt;计算结果!B$20,"买",'000300'!L2631)))</f>
        <v>买</v>
      </c>
      <c r="M2632" s="4" t="str">
        <f t="shared" ca="1" si="124"/>
        <v/>
      </c>
      <c r="N2632" s="3">
        <f ca="1">IF(L2631="买",E2632/E2631-1,0)-IF(M2632=1,计算结果!B$17,0)</f>
        <v>2.1339161205333301E-2</v>
      </c>
      <c r="O2632" s="2">
        <f t="shared" ca="1" si="125"/>
        <v>3.9140920342414183</v>
      </c>
      <c r="P2632" s="3">
        <f ca="1">1-O2632/MAX(O$2:O2632)</f>
        <v>0.3694327230654062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2">
        <v>1034.0038948393378</v>
      </c>
      <c r="J2633" s="32">
        <v>48.003894839337818</v>
      </c>
      <c r="K2633" s="34">
        <f ca="1">IF(ROW()&gt;计算结果!B$18+1,SUM(OFFSET(I2633,0,0,-计算结果!B$18,1))/SUM(OFFSET(J2633,0,0,-计算结果!B$18,1)),SUM(OFFSET(I2633,0,0,-ROW(),1))/SUM(OFFSET(J2633,0,0,-ROW(),1)))</f>
        <v>1.2062593277321185</v>
      </c>
      <c r="L2633" s="35" t="str">
        <f ca="1">(IF(K2633&gt;计算结果!B$19,"卖",IF(K2633&lt;计算结果!B$20,"买",'000300'!L2632)))</f>
        <v>买</v>
      </c>
      <c r="M2633" s="4" t="str">
        <f t="shared" ca="1" si="124"/>
        <v/>
      </c>
      <c r="N2633" s="3">
        <f ca="1">IF(L2632="买",E2633/E2632-1,0)-IF(M2633=1,计算结果!B$17,0)</f>
        <v>2.3583569213998068E-2</v>
      </c>
      <c r="O2633" s="2">
        <f t="shared" ca="1" si="125"/>
        <v>4.0064002946409092</v>
      </c>
      <c r="P2633" s="3">
        <f ca="1">1-O2633/MAX(O$2:O2633)</f>
        <v>0.35456169604573695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2">
        <v>745.58139534883719</v>
      </c>
      <c r="J2634" s="32">
        <v>325.58139534883719</v>
      </c>
      <c r="K2634" s="34">
        <f ca="1">IF(ROW()&gt;计算结果!B$18+1,SUM(OFFSET(I2634,0,0,-计算结果!B$18,1))/SUM(OFFSET(J2634,0,0,-计算结果!B$18,1)),SUM(OFFSET(I2634,0,0,-ROW(),1))/SUM(OFFSET(J2634,0,0,-ROW(),1)))</f>
        <v>1.263199158030607</v>
      </c>
      <c r="L2634" s="35" t="str">
        <f ca="1">(IF(K2634&gt;计算结果!B$19,"卖",IF(K2634&lt;计算结果!B$20,"买",'000300'!L2633)))</f>
        <v>买</v>
      </c>
      <c r="M2634" s="4" t="str">
        <f t="shared" ca="1" si="124"/>
        <v/>
      </c>
      <c r="N2634" s="3">
        <f ca="1">IF(L2633="买",E2634/E2633-1,0)-IF(M2634=1,计算结果!B$17,0)</f>
        <v>1.2384766052349283E-2</v>
      </c>
      <c r="O2634" s="2">
        <f t="shared" ca="1" si="125"/>
        <v>4.0560186250020998</v>
      </c>
      <c r="P2634" s="3">
        <f ca="1">1-O2634/MAX(O$2:O2634)</f>
        <v>0.34656809365003827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2">
        <v>506.00000000000028</v>
      </c>
      <c r="J2635" s="32">
        <v>550.00000000000023</v>
      </c>
      <c r="K2635" s="34">
        <f ca="1">IF(ROW()&gt;计算结果!B$18+1,SUM(OFFSET(I2635,0,0,-计算结果!B$18,1))/SUM(OFFSET(J2635,0,0,-计算结果!B$18,1)),SUM(OFFSET(I2635,0,0,-ROW(),1))/SUM(OFFSET(J2635,0,0,-ROW(),1)))</f>
        <v>1.3083018022713087</v>
      </c>
      <c r="L2635" s="35" t="str">
        <f ca="1">(IF(K2635&gt;计算结果!B$19,"卖",IF(K2635&lt;计算结果!B$20,"买",'000300'!L2634)))</f>
        <v>买</v>
      </c>
      <c r="M2635" s="4" t="str">
        <f t="shared" ca="1" si="124"/>
        <v/>
      </c>
      <c r="N2635" s="3">
        <f ca="1">IF(L2634="买",E2635/E2634-1,0)-IF(M2635=1,计算结果!B$17,0)</f>
        <v>-1.851393753173558E-3</v>
      </c>
      <c r="O2635" s="2">
        <f t="shared" ca="1" si="125"/>
        <v>4.0485093374570154</v>
      </c>
      <c r="P2635" s="3">
        <f ca="1">1-O2635/MAX(O$2:O2635)</f>
        <v>0.3477778533995789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2">
        <v>767.05369127516769</v>
      </c>
      <c r="J2636" s="32">
        <v>308.05369127516769</v>
      </c>
      <c r="K2636" s="34">
        <f ca="1">IF(ROW()&gt;计算结果!B$18+1,SUM(OFFSET(I2636,0,0,-计算结果!B$18,1))/SUM(OFFSET(J2636,0,0,-计算结果!B$18,1)),SUM(OFFSET(I2636,0,0,-ROW(),1))/SUM(OFFSET(J2636,0,0,-ROW(),1)))</f>
        <v>1.3861672286129731</v>
      </c>
      <c r="L2636" s="35" t="str">
        <f ca="1">(IF(K2636&gt;计算结果!B$19,"卖",IF(K2636&lt;计算结果!B$20,"买",'000300'!L2635)))</f>
        <v>买</v>
      </c>
      <c r="M2636" s="4" t="str">
        <f t="shared" ca="1" si="124"/>
        <v/>
      </c>
      <c r="N2636" s="3">
        <f ca="1">IF(L2635="买",E2636/E2635-1,0)-IF(M2636=1,计算结果!B$17,0)</f>
        <v>1.0695912596148105E-4</v>
      </c>
      <c r="O2636" s="2">
        <f t="shared" ca="1" si="125"/>
        <v>4.048942362477197</v>
      </c>
      <c r="P2636" s="3">
        <f ca="1">1-O2636/MAX(O$2:O2636)</f>
        <v>0.3477080922888458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2">
        <v>467.7407407407407</v>
      </c>
      <c r="J2637" s="32">
        <v>640.74074074074065</v>
      </c>
      <c r="K2637" s="34">
        <f ca="1">IF(ROW()&gt;计算结果!B$18+1,SUM(OFFSET(I2637,0,0,-计算结果!B$18,1))/SUM(OFFSET(J2637,0,0,-计算结果!B$18,1)),SUM(OFFSET(I2637,0,0,-ROW(),1))/SUM(OFFSET(J2637,0,0,-ROW(),1)))</f>
        <v>1.4318260923753479</v>
      </c>
      <c r="L2637" s="35" t="str">
        <f ca="1">(IF(K2637&gt;计算结果!B$19,"卖",IF(K2637&lt;计算结果!B$20,"买",'000300'!L2636)))</f>
        <v>买</v>
      </c>
      <c r="M2637" s="4" t="str">
        <f t="shared" ca="1" si="124"/>
        <v/>
      </c>
      <c r="N2637" s="3">
        <f ca="1">IF(L2636="买",E2637/E2636-1,0)-IF(M2637=1,计算结果!B$17,0)</f>
        <v>-9.9983044878900751E-3</v>
      </c>
      <c r="O2637" s="2">
        <f t="shared" ca="1" si="125"/>
        <v>4.0084598038832331</v>
      </c>
      <c r="P2637" s="3">
        <f ca="1">1-O2637/MAX(O$2:O2637)</f>
        <v>0.35422990539712851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2">
        <v>271.8805970149254</v>
      </c>
      <c r="J2638" s="32">
        <v>823.88059701492534</v>
      </c>
      <c r="K2638" s="34">
        <f ca="1">IF(ROW()&gt;计算结果!B$18+1,SUM(OFFSET(I2638,0,0,-计算结果!B$18,1))/SUM(OFFSET(J2638,0,0,-计算结果!B$18,1)),SUM(OFFSET(I2638,0,0,-ROW(),1))/SUM(OFFSET(J2638,0,0,-ROW(),1)))</f>
        <v>1.4205620443769233</v>
      </c>
      <c r="L2638" s="35" t="str">
        <f ca="1">(IF(K2638&gt;计算结果!B$19,"卖",IF(K2638&lt;计算结果!B$20,"买",'000300'!L2637)))</f>
        <v>买</v>
      </c>
      <c r="M2638" s="4" t="str">
        <f t="shared" ca="1" si="124"/>
        <v/>
      </c>
      <c r="N2638" s="3">
        <f ca="1">IF(L2637="买",E2638/E2637-1,0)-IF(M2638=1,计算结果!B$17,0)</f>
        <v>-1.2931715902743446E-2</v>
      </c>
      <c r="O2638" s="2">
        <f t="shared" ca="1" si="125"/>
        <v>3.9566235404918486</v>
      </c>
      <c r="P2638" s="3">
        <f ca="1">1-O2638/MAX(O$2:O2638)</f>
        <v>0.36258082079902065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2">
        <v>856.25396825396831</v>
      </c>
      <c r="J2639" s="32">
        <v>243.25396825396831</v>
      </c>
      <c r="K2639" s="34">
        <f ca="1">IF(ROW()&gt;计算结果!B$18+1,SUM(OFFSET(I2639,0,0,-计算结果!B$18,1))/SUM(OFFSET(J2639,0,0,-计算结果!B$18,1)),SUM(OFFSET(I2639,0,0,-ROW(),1))/SUM(OFFSET(J2639,0,0,-ROW(),1)))</f>
        <v>1.405827034888981</v>
      </c>
      <c r="L2639" s="35" t="str">
        <f ca="1">(IF(K2639&gt;计算结果!B$19,"卖",IF(K2639&lt;计算结果!B$20,"买",'000300'!L2638)))</f>
        <v>买</v>
      </c>
      <c r="M2639" s="4" t="str">
        <f t="shared" ca="1" si="124"/>
        <v/>
      </c>
      <c r="N2639" s="3">
        <f ca="1">IF(L2638="买",E2639/E2638-1,0)-IF(M2639=1,计算结果!B$17,0)</f>
        <v>4.7754548560690058E-3</v>
      </c>
      <c r="O2639" s="2">
        <f t="shared" ca="1" si="125"/>
        <v>3.9755182175919273</v>
      </c>
      <c r="P2639" s="3">
        <f ca="1">1-O2639/MAX(O$2:O2639)</f>
        <v>0.35953685428435378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2">
        <v>414.4871794871795</v>
      </c>
      <c r="J2640" s="32">
        <v>679.48717948717945</v>
      </c>
      <c r="K2640" s="34">
        <f ca="1">IF(ROW()&gt;计算结果!B$18+1,SUM(OFFSET(I2640,0,0,-计算结果!B$18,1))/SUM(OFFSET(J2640,0,0,-计算结果!B$18,1)),SUM(OFFSET(I2640,0,0,-ROW(),1))/SUM(OFFSET(J2640,0,0,-ROW(),1)))</f>
        <v>1.3377161714939836</v>
      </c>
      <c r="L2640" s="35" t="str">
        <f ca="1">(IF(K2640&gt;计算结果!B$19,"卖",IF(K2640&lt;计算结果!B$20,"买",'000300'!L2639)))</f>
        <v>买</v>
      </c>
      <c r="M2640" s="4" t="str">
        <f t="shared" ca="1" si="124"/>
        <v/>
      </c>
      <c r="N2640" s="3">
        <f ca="1">IF(L2639="买",E2640/E2639-1,0)-IF(M2640=1,计算结果!B$17,0)</f>
        <v>-1.5249207652233698E-3</v>
      </c>
      <c r="O2640" s="2">
        <f t="shared" ca="1" si="125"/>
        <v>3.9694558673093976</v>
      </c>
      <c r="P2640" s="3">
        <f ca="1">1-O2640/MAX(O$2:O2640)</f>
        <v>0.36051350983461583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2">
        <v>220</v>
      </c>
      <c r="J2641" s="32">
        <v>880</v>
      </c>
      <c r="K2641" s="34">
        <f ca="1">IF(ROW()&gt;计算结果!B$18+1,SUM(OFFSET(I2641,0,0,-计算结果!B$18,1))/SUM(OFFSET(J2641,0,0,-计算结果!B$18,1)),SUM(OFFSET(I2641,0,0,-ROW(),1))/SUM(OFFSET(J2641,0,0,-ROW(),1)))</f>
        <v>1.3363901146606778</v>
      </c>
      <c r="L2641" s="35" t="str">
        <f ca="1">(IF(K2641&gt;计算结果!B$19,"卖",IF(K2641&lt;计算结果!B$20,"买",'000300'!L2640)))</f>
        <v>买</v>
      </c>
      <c r="M2641" s="4" t="str">
        <f t="shared" ca="1" si="124"/>
        <v/>
      </c>
      <c r="N2641" s="3">
        <f ca="1">IF(L2640="买",E2641/E2640-1,0)-IF(M2641=1,计算结果!B$17,0)</f>
        <v>-1.1390515619720154E-2</v>
      </c>
      <c r="O2641" s="2">
        <f t="shared" ca="1" si="125"/>
        <v>3.9242417182510203</v>
      </c>
      <c r="P2641" s="3">
        <f ca="1">1-O2641/MAX(O$2:O2641)</f>
        <v>0.36779759068944462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2">
        <v>1045.0148347943357</v>
      </c>
      <c r="J2642" s="32">
        <v>66.014834794335684</v>
      </c>
      <c r="K2642" s="34">
        <f ca="1">IF(ROW()&gt;计算结果!B$18+1,SUM(OFFSET(I2642,0,0,-计算结果!B$18,1))/SUM(OFFSET(J2642,0,0,-计算结果!B$18,1)),SUM(OFFSET(I2642,0,0,-ROW(),1))/SUM(OFFSET(J2642,0,0,-ROW(),1)))</f>
        <v>1.4258890517522413</v>
      </c>
      <c r="L2642" s="35" t="str">
        <f ca="1">(IF(K2642&gt;计算结果!B$19,"卖",IF(K2642&lt;计算结果!B$20,"买",'000300'!L2641)))</f>
        <v>买</v>
      </c>
      <c r="M2642" s="4" t="str">
        <f t="shared" ca="1" si="124"/>
        <v/>
      </c>
      <c r="N2642" s="3">
        <f ca="1">IF(L2641="买",E2642/E2641-1,0)-IF(M2642=1,计算结果!B$17,0)</f>
        <v>1.598404555950883E-2</v>
      </c>
      <c r="O2642" s="2">
        <f t="shared" ca="1" si="125"/>
        <v>3.9869669766620697</v>
      </c>
      <c r="P2642" s="3">
        <f ca="1">1-O2642/MAX(O$2:O2642)</f>
        <v>0.35769243857619348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2">
        <v>694.20779220779218</v>
      </c>
      <c r="J2643" s="32">
        <v>392.20779220779218</v>
      </c>
      <c r="K2643" s="34">
        <f ca="1">IF(ROW()&gt;计算结果!B$18+1,SUM(OFFSET(I2643,0,0,-计算结果!B$18,1))/SUM(OFFSET(J2643,0,0,-计算结果!B$18,1)),SUM(OFFSET(I2643,0,0,-ROW(),1))/SUM(OFFSET(J2643,0,0,-ROW(),1)))</f>
        <v>1.4703794142702111</v>
      </c>
      <c r="L2643" s="35" t="str">
        <f ca="1">(IF(K2643&gt;计算结果!B$19,"卖",IF(K2643&lt;计算结果!B$20,"买",'000300'!L2642)))</f>
        <v>买</v>
      </c>
      <c r="M2643" s="4" t="str">
        <f t="shared" ca="1" si="124"/>
        <v/>
      </c>
      <c r="N2643" s="3">
        <f ca="1">IF(L2642="买",E2643/E2642-1,0)-IF(M2643=1,计算结果!B$17,0)</f>
        <v>-1.562926327890457E-4</v>
      </c>
      <c r="O2643" s="2">
        <f t="shared" ca="1" si="125"/>
        <v>3.986343843096444</v>
      </c>
      <c r="P2643" s="3">
        <f ca="1">1-O2643/MAX(O$2:O2643)</f>
        <v>0.35779282651602873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2">
        <v>370</v>
      </c>
      <c r="J2644" s="32">
        <v>740</v>
      </c>
      <c r="K2644" s="34">
        <f ca="1">IF(ROW()&gt;计算结果!B$18+1,SUM(OFFSET(I2644,0,0,-计算结果!B$18,1))/SUM(OFFSET(J2644,0,0,-计算结果!B$18,1)),SUM(OFFSET(I2644,0,0,-ROW(),1))/SUM(OFFSET(J2644,0,0,-ROW(),1)))</f>
        <v>1.4254633247111645</v>
      </c>
      <c r="L2644" s="35" t="str">
        <f ca="1">(IF(K2644&gt;计算结果!B$19,"卖",IF(K2644&lt;计算结果!B$20,"买",'000300'!L2643)))</f>
        <v>买</v>
      </c>
      <c r="M2644" s="4" t="str">
        <f t="shared" ca="1" si="124"/>
        <v/>
      </c>
      <c r="N2644" s="3">
        <f ca="1">IF(L2643="买",E2644/E2643-1,0)-IF(M2644=1,计算结果!B$17,0)</f>
        <v>-5.5744254685538008E-3</v>
      </c>
      <c r="O2644" s="2">
        <f t="shared" ca="1" si="125"/>
        <v>3.9641222664510747</v>
      </c>
      <c r="P2644" s="3">
        <f ca="1">1-O2644/MAX(O$2:O2644)</f>
        <v>0.36137276253998574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2">
        <v>620.88888888888891</v>
      </c>
      <c r="J2645" s="32">
        <v>488.88888888888891</v>
      </c>
      <c r="K2645" s="34">
        <f ca="1">IF(ROW()&gt;计算结果!B$18+1,SUM(OFFSET(I2645,0,0,-计算结果!B$18,1))/SUM(OFFSET(J2645,0,0,-计算结果!B$18,1)),SUM(OFFSET(I2645,0,0,-ROW(),1))/SUM(OFFSET(J2645,0,0,-ROW(),1)))</f>
        <v>1.3803304695860681</v>
      </c>
      <c r="L2645" s="35" t="str">
        <f ca="1">(IF(K2645&gt;计算结果!B$19,"卖",IF(K2645&lt;计算结果!B$20,"买",'000300'!L2644)))</f>
        <v>买</v>
      </c>
      <c r="M2645" s="4" t="str">
        <f t="shared" ca="1" si="124"/>
        <v/>
      </c>
      <c r="N2645" s="3">
        <f ca="1">IF(L2644="买",E2645/E2644-1,0)-IF(M2645=1,计算结果!B$17,0)</f>
        <v>1.4653615180071355E-4</v>
      </c>
      <c r="O2645" s="2">
        <f t="shared" ca="1" si="125"/>
        <v>3.964703153673268</v>
      </c>
      <c r="P2645" s="3">
        <f ca="1">1-O2645/MAX(O$2:O2645)</f>
        <v>0.36127918056217323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2">
        <v>887.33121019108285</v>
      </c>
      <c r="J2646" s="32">
        <v>214.33121019108285</v>
      </c>
      <c r="K2646" s="34">
        <f ca="1">IF(ROW()&gt;计算结果!B$18+1,SUM(OFFSET(I2646,0,0,-计算结果!B$18,1))/SUM(OFFSET(J2646,0,0,-计算结果!B$18,1)),SUM(OFFSET(I2646,0,0,-ROW(),1))/SUM(OFFSET(J2646,0,0,-ROW(),1)))</f>
        <v>1.3636148193662847</v>
      </c>
      <c r="L2646" s="35" t="str">
        <f ca="1">(IF(K2646&gt;计算结果!B$19,"卖",IF(K2646&lt;计算结果!B$20,"买",'000300'!L2645)))</f>
        <v>买</v>
      </c>
      <c r="M2646" s="4" t="str">
        <f t="shared" ca="1" si="124"/>
        <v/>
      </c>
      <c r="N2646" s="3">
        <f ca="1">IF(L2645="买",E2646/E2645-1,0)-IF(M2646=1,计算结果!B$17,0)</f>
        <v>7.3843399779962571E-3</v>
      </c>
      <c r="O2646" s="2">
        <f t="shared" ca="1" si="125"/>
        <v>3.9939798696718252</v>
      </c>
      <c r="P2646" s="3">
        <f ca="1">1-O2646/MAX(O$2:O2646)</f>
        <v>0.35656264888042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2">
        <v>411.56097560975604</v>
      </c>
      <c r="J2647" s="32">
        <v>697.56097560975604</v>
      </c>
      <c r="K2647" s="34">
        <f ca="1">IF(ROW()&gt;计算结果!B$18+1,SUM(OFFSET(I2647,0,0,-计算结果!B$18,1))/SUM(OFFSET(J2647,0,0,-计算结果!B$18,1)),SUM(OFFSET(I2647,0,0,-ROW(),1))/SUM(OFFSET(J2647,0,0,-ROW(),1)))</f>
        <v>1.3849117702293603</v>
      </c>
      <c r="L2647" s="35" t="str">
        <f ca="1">(IF(K2647&gt;计算结果!B$19,"卖",IF(K2647&lt;计算结果!B$20,"买",'000300'!L2646)))</f>
        <v>买</v>
      </c>
      <c r="M2647" s="4" t="str">
        <f t="shared" ca="1" si="124"/>
        <v/>
      </c>
      <c r="N2647" s="3">
        <f ca="1">IF(L2646="买",E2647/E2646-1,0)-IF(M2647=1,计算结果!B$17,0)</f>
        <v>-5.8652267156052984E-3</v>
      </c>
      <c r="O2647" s="2">
        <f t="shared" ca="1" si="125"/>
        <v>3.970554272238636</v>
      </c>
      <c r="P2647" s="3">
        <f ca="1">1-O2647/MAX(O$2:O2647)</f>
        <v>0.36033655482202487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2">
        <v>53.21052631578948</v>
      </c>
      <c r="J2648" s="32">
        <v>1064.2105263157896</v>
      </c>
      <c r="K2648" s="34">
        <f ca="1">IF(ROW()&gt;计算结果!B$18+1,SUM(OFFSET(I2648,0,0,-计算结果!B$18,1))/SUM(OFFSET(J2648,0,0,-计算结果!B$18,1)),SUM(OFFSET(I2648,0,0,-ROW(),1))/SUM(OFFSET(J2648,0,0,-ROW(),1)))</f>
        <v>1.3155911935749205</v>
      </c>
      <c r="L2648" s="35" t="str">
        <f ca="1">(IF(K2648&gt;计算结果!B$19,"卖",IF(K2648&lt;计算结果!B$20,"买",'000300'!L2647)))</f>
        <v>买</v>
      </c>
      <c r="M2648" s="4" t="str">
        <f t="shared" ca="1" si="124"/>
        <v/>
      </c>
      <c r="N2648" s="3">
        <f ca="1">IF(L2647="买",E2648/E2647-1,0)-IF(M2648=1,计算结果!B$17,0)</f>
        <v>-5.3848588748826254E-2</v>
      </c>
      <c r="O2648" s="2">
        <f t="shared" ca="1" si="125"/>
        <v>3.7567455281279627</v>
      </c>
      <c r="P2648" s="3">
        <f ca="1">1-O2648/MAX(O$2:O2648)</f>
        <v>0.39478152861907101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2">
        <v>515.66666666666686</v>
      </c>
      <c r="J2649" s="32">
        <v>566.66666666666686</v>
      </c>
      <c r="K2649" s="34">
        <f ca="1">IF(ROW()&gt;计算结果!B$18+1,SUM(OFFSET(I2649,0,0,-计算结果!B$18,1))/SUM(OFFSET(J2649,0,0,-计算结果!B$18,1)),SUM(OFFSET(I2649,0,0,-ROW(),1))/SUM(OFFSET(J2649,0,0,-ROW(),1)))</f>
        <v>1.3574526050039639</v>
      </c>
      <c r="L2649" s="35" t="str">
        <f ca="1">(IF(K2649&gt;计算结果!B$19,"卖",IF(K2649&lt;计算结果!B$20,"买",'000300'!L2648)))</f>
        <v>买</v>
      </c>
      <c r="M2649" s="4" t="str">
        <f t="shared" ca="1" si="124"/>
        <v/>
      </c>
      <c r="N2649" s="3">
        <f ca="1">IF(L2648="买",E2649/E2648-1,0)-IF(M2649=1,计算结果!B$17,0)</f>
        <v>2.648306573816539E-3</v>
      </c>
      <c r="O2649" s="2">
        <f t="shared" ca="1" si="125"/>
        <v>3.7666945420062601</v>
      </c>
      <c r="P2649" s="3">
        <f ca="1">1-O2649/MAX(O$2:O2649)</f>
        <v>0.39317872456271763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2">
        <v>706.5</v>
      </c>
      <c r="J2650" s="32">
        <v>392.5</v>
      </c>
      <c r="K2650" s="34">
        <f ca="1">IF(ROW()&gt;计算结果!B$18+1,SUM(OFFSET(I2650,0,0,-计算结果!B$18,1))/SUM(OFFSET(J2650,0,0,-计算结果!B$18,1)),SUM(OFFSET(I2650,0,0,-ROW(),1))/SUM(OFFSET(J2650,0,0,-ROW(),1)))</f>
        <v>1.4233331023467206</v>
      </c>
      <c r="L2650" s="35" t="str">
        <f ca="1">(IF(K2650&gt;计算结果!B$19,"卖",IF(K2650&lt;计算结果!B$20,"买",'000300'!L2649)))</f>
        <v>买</v>
      </c>
      <c r="M2650" s="4" t="str">
        <f t="shared" ca="1" si="124"/>
        <v/>
      </c>
      <c r="N2650" s="3">
        <f ca="1">IF(L2649="买",E2650/E2649-1,0)-IF(M2650=1,计算结果!B$17,0)</f>
        <v>7.0911645043614246E-3</v>
      </c>
      <c r="O2650" s="2">
        <f t="shared" ca="1" si="125"/>
        <v>3.7934047926413066</v>
      </c>
      <c r="P2650" s="3">
        <f ca="1">1-O2650/MAX(O$2:O2650)</f>
        <v>0.38887565507384547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2">
        <v>569.22222222222172</v>
      </c>
      <c r="J2651" s="32">
        <v>522.22222222222172</v>
      </c>
      <c r="K2651" s="34">
        <f ca="1">IF(ROW()&gt;计算结果!B$18+1,SUM(OFFSET(I2651,0,0,-计算结果!B$18,1))/SUM(OFFSET(J2651,0,0,-计算结果!B$18,1)),SUM(OFFSET(I2651,0,0,-ROW(),1))/SUM(OFFSET(J2651,0,0,-ROW(),1)))</f>
        <v>1.3712482624865578</v>
      </c>
      <c r="L2651" s="35" t="str">
        <f ca="1">(IF(K2651&gt;计算结果!B$19,"卖",IF(K2651&lt;计算结果!B$20,"买",'000300'!L2650)))</f>
        <v>买</v>
      </c>
      <c r="M2651" s="4" t="str">
        <f t="shared" ca="1" si="124"/>
        <v/>
      </c>
      <c r="N2651" s="3">
        <f ca="1">IF(L2650="买",E2651/E2650-1,0)-IF(M2651=1,计算结果!B$17,0)</f>
        <v>3.626416460172055E-2</v>
      </c>
      <c r="O2651" s="2">
        <f t="shared" ca="1" si="125"/>
        <v>3.9309694484426068</v>
      </c>
      <c r="P2651" s="3">
        <f ca="1">1-O2651/MAX(O$2:O2651)</f>
        <v>0.36671374123732481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2">
        <v>981.92307692307691</v>
      </c>
      <c r="J2652" s="32">
        <v>130.92307692307691</v>
      </c>
      <c r="K2652" s="34">
        <f ca="1">IF(ROW()&gt;计算结果!B$18+1,SUM(OFFSET(I2652,0,0,-计算结果!B$18,1))/SUM(OFFSET(J2652,0,0,-计算结果!B$18,1)),SUM(OFFSET(I2652,0,0,-ROW(),1))/SUM(OFFSET(J2652,0,0,-ROW(),1)))</f>
        <v>1.4606381489475251</v>
      </c>
      <c r="L2652" s="35" t="str">
        <f ca="1">(IF(K2652&gt;计算结果!B$19,"卖",IF(K2652&lt;计算结果!B$20,"买",'000300'!L2651)))</f>
        <v>买</v>
      </c>
      <c r="M2652" s="4" t="str">
        <f t="shared" ca="1" si="124"/>
        <v/>
      </c>
      <c r="N2652" s="3">
        <f ca="1">IF(L2651="买",E2652/E2651-1,0)-IF(M2652=1,计算结果!B$17,0)</f>
        <v>7.3482986069131062E-3</v>
      </c>
      <c r="O2652" s="2">
        <f t="shared" ca="1" si="125"/>
        <v>3.9598553857644156</v>
      </c>
      <c r="P2652" s="3">
        <f ca="1">1-O2652/MAX(O$2:O2652)</f>
        <v>0.36206016470428182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2">
        <v>363.69230769230768</v>
      </c>
      <c r="J2653" s="32">
        <v>757.69230769230762</v>
      </c>
      <c r="K2653" s="34">
        <f ca="1">IF(ROW()&gt;计算结果!B$18+1,SUM(OFFSET(I2653,0,0,-计算结果!B$18,1))/SUM(OFFSET(J2653,0,0,-计算结果!B$18,1)),SUM(OFFSET(I2653,0,0,-ROW(),1))/SUM(OFFSET(J2653,0,0,-ROW(),1)))</f>
        <v>1.4049672170507002</v>
      </c>
      <c r="L2653" s="35" t="str">
        <f ca="1">(IF(K2653&gt;计算结果!B$19,"卖",IF(K2653&lt;计算结果!B$20,"买",'000300'!L2652)))</f>
        <v>买</v>
      </c>
      <c r="M2653" s="4" t="str">
        <f t="shared" ca="1" si="124"/>
        <v/>
      </c>
      <c r="N2653" s="3">
        <f ca="1">IF(L2652="买",E2653/E2652-1,0)-IF(M2653=1,计算结果!B$17,0)</f>
        <v>-1.9126236897554216E-2</v>
      </c>
      <c r="O2653" s="2">
        <f t="shared" ca="1" si="125"/>
        <v>3.8841182535762293</v>
      </c>
      <c r="P2653" s="3">
        <f ca="1">1-O2653/MAX(O$2:O2653)</f>
        <v>0.37426155312053444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2">
        <v>769.07518796992474</v>
      </c>
      <c r="J2654" s="32">
        <v>330.07518796992474</v>
      </c>
      <c r="K2654" s="34">
        <f ca="1">IF(ROW()&gt;计算结果!B$18+1,SUM(OFFSET(I2654,0,0,-计算结果!B$18,1))/SUM(OFFSET(J2654,0,0,-计算结果!B$18,1)),SUM(OFFSET(I2654,0,0,-ROW(),1))/SUM(OFFSET(J2654,0,0,-ROW(),1)))</f>
        <v>1.3774132611741445</v>
      </c>
      <c r="L2654" s="35" t="str">
        <f ca="1">(IF(K2654&gt;计算结果!B$19,"卖",IF(K2654&lt;计算结果!B$20,"买",'000300'!L2653)))</f>
        <v>买</v>
      </c>
      <c r="M2654" s="4" t="str">
        <f t="shared" ca="1" si="124"/>
        <v/>
      </c>
      <c r="N2654" s="3">
        <f ca="1">IF(L2653="买",E2654/E2653-1,0)-IF(M2654=1,计算结果!B$17,0)</f>
        <v>2.7246104106222191E-3</v>
      </c>
      <c r="O2654" s="2">
        <f t="shared" ca="1" si="125"/>
        <v>3.8947009626060107</v>
      </c>
      <c r="P2654" s="3">
        <f ca="1">1-O2654/MAX(O$2:O2654)</f>
        <v>0.3725566596338401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2">
        <v>189</v>
      </c>
      <c r="J2655" s="32">
        <v>945</v>
      </c>
      <c r="K2655" s="34">
        <f ca="1">IF(ROW()&gt;计算结果!B$18+1,SUM(OFFSET(I2655,0,0,-计算结果!B$18,1))/SUM(OFFSET(J2655,0,0,-计算结果!B$18,1)),SUM(OFFSET(I2655,0,0,-ROW(),1))/SUM(OFFSET(J2655,0,0,-ROW(),1)))</f>
        <v>1.3162959993099022</v>
      </c>
      <c r="L2655" s="35" t="str">
        <f ca="1">(IF(K2655&gt;计算结果!B$19,"卖",IF(K2655&lt;计算结果!B$20,"买",'000300'!L2654)))</f>
        <v>买</v>
      </c>
      <c r="M2655" s="4" t="str">
        <f t="shared" ca="1" si="124"/>
        <v/>
      </c>
      <c r="N2655" s="3">
        <f ca="1">IF(L2654="买",E2655/E2654-1,0)-IF(M2655=1,计算结果!B$17,0)</f>
        <v>-1.7515409709812135E-2</v>
      </c>
      <c r="O2655" s="2">
        <f t="shared" ca="1" si="125"/>
        <v>3.8264836795487667</v>
      </c>
      <c r="P2655" s="3">
        <f ca="1">1-O2655/MAX(O$2:O2655)</f>
        <v>0.3835465868100465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2">
        <v>470.06896551724128</v>
      </c>
      <c r="J2656" s="32">
        <v>662.06896551724128</v>
      </c>
      <c r="K2656" s="34">
        <f ca="1">IF(ROW()&gt;计算结果!B$18+1,SUM(OFFSET(I2656,0,0,-计算结果!B$18,1))/SUM(OFFSET(J2656,0,0,-计算结果!B$18,1)),SUM(OFFSET(I2656,0,0,-ROW(),1))/SUM(OFFSET(J2656,0,0,-ROW(),1)))</f>
        <v>1.3391449484655766</v>
      </c>
      <c r="L2656" s="35" t="str">
        <f ca="1">(IF(K2656&gt;计算结果!B$19,"卖",IF(K2656&lt;计算结果!B$20,"买",'000300'!L2655)))</f>
        <v>买</v>
      </c>
      <c r="M2656" s="4" t="str">
        <f t="shared" ca="1" si="124"/>
        <v/>
      </c>
      <c r="N2656" s="3">
        <f ca="1">IF(L2655="买",E2656/E2655-1,0)-IF(M2656=1,计算结果!B$17,0)</f>
        <v>3.5660857516657263E-3</v>
      </c>
      <c r="O2656" s="2">
        <f t="shared" ca="1" si="125"/>
        <v>3.8401292484773868</v>
      </c>
      <c r="P2656" s="3">
        <f ca="1">1-O2656/MAX(O$2:O2656)</f>
        <v>0.38134826107670416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2">
        <v>426.66666666666669</v>
      </c>
      <c r="J2657" s="32">
        <v>666.66666666666674</v>
      </c>
      <c r="K2657" s="34">
        <f ca="1">IF(ROW()&gt;计算结果!B$18+1,SUM(OFFSET(I2657,0,0,-计算结果!B$18,1))/SUM(OFFSET(J2657,0,0,-计算结果!B$18,1)),SUM(OFFSET(I2657,0,0,-ROW(),1))/SUM(OFFSET(J2657,0,0,-ROW(),1)))</f>
        <v>1.2889642736519398</v>
      </c>
      <c r="L2657" s="35" t="str">
        <f ca="1">(IF(K2657&gt;计算结果!B$19,"卖",IF(K2657&lt;计算结果!B$20,"买",'000300'!L2656)))</f>
        <v>买</v>
      </c>
      <c r="M2657" s="4" t="str">
        <f t="shared" ca="1" si="124"/>
        <v/>
      </c>
      <c r="N2657" s="3">
        <f ca="1">IF(L2656="买",E2657/E2656-1,0)-IF(M2657=1,计算结果!B$17,0)</f>
        <v>-3.5369120502538598E-3</v>
      </c>
      <c r="O2657" s="2">
        <f t="shared" ca="1" si="125"/>
        <v>3.8265470490639149</v>
      </c>
      <c r="P2657" s="3">
        <f ca="1">1-O2657/MAX(O$2:O2657)</f>
        <v>0.38353637786701245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2">
        <v>392.42553191489361</v>
      </c>
      <c r="J2658" s="32">
        <v>740.42553191489355</v>
      </c>
      <c r="K2658" s="34">
        <f ca="1">IF(ROW()&gt;计算结果!B$18+1,SUM(OFFSET(I2658,0,0,-计算结果!B$18,1))/SUM(OFFSET(J2658,0,0,-计算结果!B$18,1)),SUM(OFFSET(I2658,0,0,-ROW(),1))/SUM(OFFSET(J2658,0,0,-ROW(),1)))</f>
        <v>1.3120313479024877</v>
      </c>
      <c r="L2658" s="35" t="str">
        <f ca="1">(IF(K2658&gt;计算结果!B$19,"卖",IF(K2658&lt;计算结果!B$20,"买",'000300'!L2657)))</f>
        <v>买</v>
      </c>
      <c r="M2658" s="4" t="str">
        <f t="shared" ca="1" si="124"/>
        <v/>
      </c>
      <c r="N2658" s="3">
        <f ca="1">IF(L2657="买",E2658/E2657-1,0)-IF(M2658=1,计算结果!B$17,0)</f>
        <v>-4.1456440376695936E-3</v>
      </c>
      <c r="O2658" s="2">
        <f t="shared" ca="1" si="125"/>
        <v>3.8106835471051008</v>
      </c>
      <c r="P2658" s="3">
        <f ca="1">1-O2658/MAX(O$2:O2658)</f>
        <v>0.38609201660654824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2">
        <v>1006.984520123839</v>
      </c>
      <c r="J2659" s="32">
        <v>134.98452012383905</v>
      </c>
      <c r="K2659" s="34">
        <f ca="1">IF(ROW()&gt;计算结果!B$18+1,SUM(OFFSET(I2659,0,0,-计算结果!B$18,1))/SUM(OFFSET(J2659,0,0,-计算结果!B$18,1)),SUM(OFFSET(I2659,0,0,-ROW(),1))/SUM(OFFSET(J2659,0,0,-ROW(),1)))</f>
        <v>1.3229532636957504</v>
      </c>
      <c r="L2659" s="35" t="str">
        <f ca="1">(IF(K2659&gt;计算结果!B$19,"卖",IF(K2659&lt;计算结果!B$20,"买",'000300'!L2658)))</f>
        <v>买</v>
      </c>
      <c r="M2659" s="4" t="str">
        <f t="shared" ca="1" si="124"/>
        <v/>
      </c>
      <c r="N2659" s="3">
        <f ca="1">IF(L2658="买",E2659/E2658-1,0)-IF(M2659=1,计算结果!B$17,0)</f>
        <v>2.8619257994600966E-2</v>
      </c>
      <c r="O2659" s="2">
        <f t="shared" ca="1" si="125"/>
        <v>3.919742482675483</v>
      </c>
      <c r="P2659" s="3">
        <f ca="1">1-O2659/MAX(O$2:O2659)</f>
        <v>0.36852242564486581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2">
        <v>706.71428571428578</v>
      </c>
      <c r="J2660" s="32">
        <v>415.71428571428578</v>
      </c>
      <c r="K2660" s="34">
        <f ca="1">IF(ROW()&gt;计算结果!B$18+1,SUM(OFFSET(I2660,0,0,-计算结果!B$18,1))/SUM(OFFSET(J2660,0,0,-计算结果!B$18,1)),SUM(OFFSET(I2660,0,0,-ROW(),1))/SUM(OFFSET(J2660,0,0,-ROW(),1)))</f>
        <v>1.3758439585963833</v>
      </c>
      <c r="L2660" s="35" t="str">
        <f ca="1">(IF(K2660&gt;计算结果!B$19,"卖",IF(K2660&lt;计算结果!B$20,"买",'000300'!L2659)))</f>
        <v>买</v>
      </c>
      <c r="M2660" s="4" t="str">
        <f t="shared" ca="1" si="124"/>
        <v/>
      </c>
      <c r="N2660" s="3">
        <f ca="1">IF(L2659="买",E2660/E2659-1,0)-IF(M2660=1,计算结果!B$17,0)</f>
        <v>-4.5617192804716655E-3</v>
      </c>
      <c r="O2660" s="2">
        <f t="shared" ca="1" si="125"/>
        <v>3.9018617178177784</v>
      </c>
      <c r="P2660" s="3">
        <f ca="1">1-O2660/MAX(O$2:O2660)</f>
        <v>0.37140304907098709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2">
        <v>619.66666666666663</v>
      </c>
      <c r="J2661" s="32">
        <v>476.66666666666663</v>
      </c>
      <c r="K2661" s="34">
        <f ca="1">IF(ROW()&gt;计算结果!B$18+1,SUM(OFFSET(I2661,0,0,-计算结果!B$18,1))/SUM(OFFSET(J2661,0,0,-计算结果!B$18,1)),SUM(OFFSET(I2661,0,0,-ROW(),1))/SUM(OFFSET(J2661,0,0,-ROW(),1)))</f>
        <v>1.360963089507826</v>
      </c>
      <c r="L2661" s="35" t="str">
        <f ca="1">(IF(K2661&gt;计算结果!B$19,"卖",IF(K2661&lt;计算结果!B$20,"买",'000300'!L2660)))</f>
        <v>买</v>
      </c>
      <c r="M2661" s="4" t="str">
        <f t="shared" ca="1" si="124"/>
        <v/>
      </c>
      <c r="N2661" s="3">
        <f ca="1">IF(L2660="买",E2661/E2660-1,0)-IF(M2661=1,计算结果!B$17,0)</f>
        <v>-2.4225920923345301E-3</v>
      </c>
      <c r="O2661" s="2">
        <f t="shared" ca="1" si="125"/>
        <v>3.8924090984748103</v>
      </c>
      <c r="P2661" s="3">
        <f ca="1">1-O2661/MAX(O$2:O2661)</f>
        <v>0.37292588307357333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2">
        <v>1114.9978652028058</v>
      </c>
      <c r="J2662" s="32">
        <v>32.99786520280577</v>
      </c>
      <c r="K2662" s="34">
        <f ca="1">IF(ROW()&gt;计算结果!B$18+1,SUM(OFFSET(I2662,0,0,-计算结果!B$18,1))/SUM(OFFSET(J2662,0,0,-计算结果!B$18,1)),SUM(OFFSET(I2662,0,0,-ROW(),1))/SUM(OFFSET(J2662,0,0,-ROW(),1)))</f>
        <v>1.3641016111964805</v>
      </c>
      <c r="L2662" s="35" t="str">
        <f ca="1">(IF(K2662&gt;计算结果!B$19,"卖",IF(K2662&lt;计算结果!B$20,"买",'000300'!L2661)))</f>
        <v>买</v>
      </c>
      <c r="M2662" s="4" t="str">
        <f t="shared" ca="1" si="124"/>
        <v/>
      </c>
      <c r="N2662" s="3">
        <f ca="1">IF(L2661="买",E2662/E2661-1,0)-IF(M2662=1,计算结果!B$17,0)</f>
        <v>1.9115763653729134E-2</v>
      </c>
      <c r="O2662" s="2">
        <f t="shared" ca="1" si="125"/>
        <v>3.9668154708448795</v>
      </c>
      <c r="P2662" s="3">
        <f ca="1">1-O2662/MAX(O$2:O2662)</f>
        <v>0.36093888246103689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2">
        <v>481.33333333333331</v>
      </c>
      <c r="J2663" s="32">
        <v>633.33333333333326</v>
      </c>
      <c r="K2663" s="34">
        <f ca="1">IF(ROW()&gt;计算结果!B$18+1,SUM(OFFSET(I2663,0,0,-计算结果!B$18,1))/SUM(OFFSET(J2663,0,0,-计算结果!B$18,1)),SUM(OFFSET(I2663,0,0,-ROW(),1))/SUM(OFFSET(J2663,0,0,-ROW(),1)))</f>
        <v>1.3182079259880264</v>
      </c>
      <c r="L2663" s="35" t="str">
        <f ca="1">(IF(K2663&gt;计算结果!B$19,"卖",IF(K2663&lt;计算结果!B$20,"买",'000300'!L2662)))</f>
        <v>买</v>
      </c>
      <c r="M2663" s="4" t="str">
        <f t="shared" ca="1" si="124"/>
        <v/>
      </c>
      <c r="N2663" s="3">
        <f ca="1">IF(L2662="买",E2663/E2662-1,0)-IF(M2663=1,计算结果!B$17,0)</f>
        <v>3.2003067182477807E-3</v>
      </c>
      <c r="O2663" s="2">
        <f t="shared" ca="1" si="125"/>
        <v>3.9795104970462738</v>
      </c>
      <c r="P2663" s="3">
        <f ca="1">1-O2663/MAX(O$2:O2663)</f>
        <v>0.35889369087320599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2">
        <v>880</v>
      </c>
      <c r="J2664" s="32">
        <v>250</v>
      </c>
      <c r="K2664" s="34">
        <f ca="1">IF(ROW()&gt;计算结果!B$18+1,SUM(OFFSET(I2664,0,0,-计算结果!B$18,1))/SUM(OFFSET(J2664,0,0,-计算结果!B$18,1)),SUM(OFFSET(I2664,0,0,-ROW(),1))/SUM(OFFSET(J2664,0,0,-ROW(),1)))</f>
        <v>1.2998066791779943</v>
      </c>
      <c r="L2664" s="35" t="str">
        <f ca="1">(IF(K2664&gt;计算结果!B$19,"卖",IF(K2664&lt;计算结果!B$20,"买",'000300'!L2663)))</f>
        <v>买</v>
      </c>
      <c r="M2664" s="4" t="str">
        <f t="shared" ca="1" si="124"/>
        <v/>
      </c>
      <c r="N2664" s="3">
        <f ca="1">IF(L2663="买",E2664/E2663-1,0)-IF(M2664=1,计算结果!B$17,0)</f>
        <v>2.6022383761820311E-2</v>
      </c>
      <c r="O2664" s="2">
        <f t="shared" ca="1" si="125"/>
        <v>4.0830668463846038</v>
      </c>
      <c r="P2664" s="3">
        <f ca="1">1-O2664/MAX(O$2:O2664)</f>
        <v>0.34221057646498443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2">
        <v>710.10810810810813</v>
      </c>
      <c r="J2665" s="32">
        <v>408.10810810810813</v>
      </c>
      <c r="K2665" s="34">
        <f ca="1">IF(ROW()&gt;计算结果!B$18+1,SUM(OFFSET(I2665,0,0,-计算结果!B$18,1))/SUM(OFFSET(J2665,0,0,-计算结果!B$18,1)),SUM(OFFSET(I2665,0,0,-ROW(),1))/SUM(OFFSET(J2665,0,0,-ROW(),1)))</f>
        <v>1.2964498308578334</v>
      </c>
      <c r="L2665" s="35" t="str">
        <f ca="1">(IF(K2665&gt;计算结果!B$19,"卖",IF(K2665&lt;计算结果!B$20,"买",'000300'!L2664)))</f>
        <v>买</v>
      </c>
      <c r="M2665" s="4" t="str">
        <f t="shared" ca="1" si="124"/>
        <v/>
      </c>
      <c r="N2665" s="3">
        <f ca="1">IF(L2664="买",E2665/E2664-1,0)-IF(M2665=1,计算结果!B$17,0)</f>
        <v>2.7858539664145088E-3</v>
      </c>
      <c r="O2665" s="2">
        <f t="shared" ca="1" si="125"/>
        <v>4.0944416743537397</v>
      </c>
      <c r="P2665" s="3">
        <f ca="1">1-O2665/MAX(O$2:O2665)</f>
        <v>0.3403780711903639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2">
        <v>358.62962962962962</v>
      </c>
      <c r="J2666" s="32">
        <v>779.62962962962956</v>
      </c>
      <c r="K2666" s="34">
        <f ca="1">IF(ROW()&gt;计算结果!B$18+1,SUM(OFFSET(I2666,0,0,-计算结果!B$18,1))/SUM(OFFSET(J2666,0,0,-计算结果!B$18,1)),SUM(OFFSET(I2666,0,0,-ROW(),1))/SUM(OFFSET(J2666,0,0,-ROW(),1)))</f>
        <v>1.3055482837746515</v>
      </c>
      <c r="L2666" s="35" t="str">
        <f ca="1">(IF(K2666&gt;计算结果!B$19,"卖",IF(K2666&lt;计算结果!B$20,"买",'000300'!L2665)))</f>
        <v>买</v>
      </c>
      <c r="M2666" s="4" t="str">
        <f t="shared" ca="1" si="124"/>
        <v/>
      </c>
      <c r="N2666" s="3">
        <f ca="1">IF(L2665="买",E2666/E2665-1,0)-IF(M2666=1,计算结果!B$17,0)</f>
        <v>-2.6697758162161911E-3</v>
      </c>
      <c r="O2666" s="2">
        <f t="shared" ca="1" si="125"/>
        <v>4.083510432990642</v>
      </c>
      <c r="P2666" s="3">
        <f ca="1">1-O2666/MAX(O$2:O2666)</f>
        <v>0.34213911386374585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2">
        <v>440.99999999999994</v>
      </c>
      <c r="J2667" s="32">
        <v>700</v>
      </c>
      <c r="K2667" s="34">
        <f ca="1">IF(ROW()&gt;计算结果!B$18+1,SUM(OFFSET(I2667,0,0,-计算结果!B$18,1))/SUM(OFFSET(J2667,0,0,-计算结果!B$18,1)),SUM(OFFSET(I2667,0,0,-ROW(),1))/SUM(OFFSET(J2667,0,0,-ROW(),1)))</f>
        <v>1.245514195415913</v>
      </c>
      <c r="L2667" s="35" t="str">
        <f ca="1">(IF(K2667&gt;计算结果!B$19,"卖",IF(K2667&lt;计算结果!B$20,"买",'000300'!L2666)))</f>
        <v>买</v>
      </c>
      <c r="M2667" s="4" t="str">
        <f t="shared" ca="1" si="124"/>
        <v/>
      </c>
      <c r="N2667" s="3">
        <f ca="1">IF(L2666="买",E2667/E2666-1,0)-IF(M2667=1,计算结果!B$17,0)</f>
        <v>-9.5645021958524756E-3</v>
      </c>
      <c r="O2667" s="2">
        <f t="shared" ca="1" si="125"/>
        <v>4.0444536884875166</v>
      </c>
      <c r="P2667" s="3">
        <f ca="1">1-O2667/MAX(O$2:O2667)</f>
        <v>0.3484312257537614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2">
        <v>818.83132530120474</v>
      </c>
      <c r="J2668" s="32">
        <v>307.83132530120474</v>
      </c>
      <c r="K2668" s="34">
        <f ca="1">IF(ROW()&gt;计算结果!B$18+1,SUM(OFFSET(I2668,0,0,-计算结果!B$18,1))/SUM(OFFSET(J2668,0,0,-计算结果!B$18,1)),SUM(OFFSET(I2668,0,0,-ROW(),1))/SUM(OFFSET(J2668,0,0,-ROW(),1)))</f>
        <v>1.2368837991146833</v>
      </c>
      <c r="L2668" s="35" t="str">
        <f ca="1">(IF(K2668&gt;计算结果!B$19,"卖",IF(K2668&lt;计算结果!B$20,"买",'000300'!L2667)))</f>
        <v>买</v>
      </c>
      <c r="M2668" s="4" t="str">
        <f t="shared" ca="1" si="124"/>
        <v/>
      </c>
      <c r="N2668" s="3">
        <f ca="1">IF(L2667="买",E2668/E2667-1,0)-IF(M2668=1,计算结果!B$17,0)</f>
        <v>2.2980101321354862E-3</v>
      </c>
      <c r="O2668" s="2">
        <f t="shared" ca="1" si="125"/>
        <v>4.0537478840426138</v>
      </c>
      <c r="P2668" s="3">
        <f ca="1">1-O2668/MAX(O$2:O2668)</f>
        <v>0.34693391410876051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2">
        <v>157.71428571428569</v>
      </c>
      <c r="J2669" s="32">
        <v>985.71428571428567</v>
      </c>
      <c r="K2669" s="34">
        <f ca="1">IF(ROW()&gt;计算结果!B$18+1,SUM(OFFSET(I2669,0,0,-计算结果!B$18,1))/SUM(OFFSET(J2669,0,0,-计算结果!B$18,1)),SUM(OFFSET(I2669,0,0,-ROW(),1))/SUM(OFFSET(J2669,0,0,-ROW(),1)))</f>
        <v>1.2109006439446728</v>
      </c>
      <c r="L2669" s="35" t="str">
        <f ca="1">(IF(K2669&gt;计算结果!B$19,"卖",IF(K2669&lt;计算结果!B$20,"买",'000300'!L2668)))</f>
        <v>买</v>
      </c>
      <c r="M2669" s="4" t="str">
        <f t="shared" ca="1" si="124"/>
        <v/>
      </c>
      <c r="N2669" s="3">
        <f ca="1">IF(L2668="买",E2669/E2668-1,0)-IF(M2669=1,计算结果!B$17,0)</f>
        <v>-2.8807774477619619E-2</v>
      </c>
      <c r="O2669" s="2">
        <f t="shared" ca="1" si="125"/>
        <v>3.9369684292099865</v>
      </c>
      <c r="P2669" s="3">
        <f ca="1">1-O2669/MAX(O$2:O2669)</f>
        <v>0.36574729463009703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2">
        <v>909.33333333333337</v>
      </c>
      <c r="J2670" s="32">
        <v>227.33333333333337</v>
      </c>
      <c r="K2670" s="34">
        <f ca="1">IF(ROW()&gt;计算结果!B$18+1,SUM(OFFSET(I2670,0,0,-计算结果!B$18,1))/SUM(OFFSET(J2670,0,0,-计算结果!B$18,1)),SUM(OFFSET(I2670,0,0,-ROW(),1))/SUM(OFFSET(J2670,0,0,-ROW(),1)))</f>
        <v>1.2098429007788798</v>
      </c>
      <c r="L2670" s="35" t="str">
        <f ca="1">(IF(K2670&gt;计算结果!B$19,"卖",IF(K2670&lt;计算结果!B$20,"买",'000300'!L2669)))</f>
        <v>买</v>
      </c>
      <c r="M2670" s="4" t="str">
        <f t="shared" ca="1" si="124"/>
        <v/>
      </c>
      <c r="N2670" s="3">
        <f ca="1">IF(L2669="买",E2670/E2669-1,0)-IF(M2670=1,计算结果!B$17,0)</f>
        <v>9.1854610033721418E-3</v>
      </c>
      <c r="O2670" s="2">
        <f t="shared" ca="1" si="125"/>
        <v>3.9731312991880019</v>
      </c>
      <c r="P2670" s="3">
        <f ca="1">1-O2670/MAX(O$2:O2670)</f>
        <v>0.35992139113863852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2">
        <v>731.02325581395348</v>
      </c>
      <c r="J2671" s="32">
        <v>393.02325581395348</v>
      </c>
      <c r="K2671" s="34">
        <f ca="1">IF(ROW()&gt;计算结果!B$18+1,SUM(OFFSET(I2671,0,0,-计算结果!B$18,1))/SUM(OFFSET(J2671,0,0,-计算结果!B$18,1)),SUM(OFFSET(I2671,0,0,-ROW(),1))/SUM(OFFSET(J2671,0,0,-ROW(),1)))</f>
        <v>1.2660912409800391</v>
      </c>
      <c r="L2671" s="35" t="str">
        <f ca="1">(IF(K2671&gt;计算结果!B$19,"卖",IF(K2671&lt;计算结果!B$20,"买",'000300'!L2670)))</f>
        <v>买</v>
      </c>
      <c r="M2671" s="4" t="str">
        <f t="shared" ca="1" si="124"/>
        <v/>
      </c>
      <c r="N2671" s="3">
        <f ca="1">IF(L2670="买",E2671/E2670-1,0)-IF(M2671=1,计算结果!B$17,0)</f>
        <v>8.7988154827245424E-4</v>
      </c>
      <c r="O2671" s="2">
        <f t="shared" ca="1" si="125"/>
        <v>3.9766271841070213</v>
      </c>
      <c r="P2671" s="3">
        <f ca="1">1-O2671/MAX(O$2:O2671)</f>
        <v>0.35935819778125755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2">
        <v>238.56164383561645</v>
      </c>
      <c r="J2672" s="32">
        <v>883.56164383561645</v>
      </c>
      <c r="K2672" s="34">
        <f ca="1">IF(ROW()&gt;计算结果!B$18+1,SUM(OFFSET(I2672,0,0,-计算结果!B$18,1))/SUM(OFFSET(J2672,0,0,-计算结果!B$18,1)),SUM(OFFSET(I2672,0,0,-ROW(),1))/SUM(OFFSET(J2672,0,0,-ROW(),1)))</f>
        <v>1.1936647969199499</v>
      </c>
      <c r="L2672" s="35" t="str">
        <f ca="1">(IF(K2672&gt;计算结果!B$19,"卖",IF(K2672&lt;计算结果!B$20,"买",'000300'!L2671)))</f>
        <v>买</v>
      </c>
      <c r="M2672" s="4" t="str">
        <f t="shared" ca="1" si="124"/>
        <v/>
      </c>
      <c r="N2672" s="3">
        <f ca="1">IF(L2671="买",E2672/E2671-1,0)-IF(M2672=1,计算结果!B$17,0)</f>
        <v>-9.077919249544486E-3</v>
      </c>
      <c r="O2672" s="2">
        <f t="shared" ca="1" si="125"/>
        <v>3.9405276836441545</v>
      </c>
      <c r="P2672" s="3">
        <f ca="1">1-O2672/MAX(O$2:O2672)</f>
        <v>0.36517389232968189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2">
        <v>22.653061224489797</v>
      </c>
      <c r="J2673" s="32">
        <v>1132.6530612244899</v>
      </c>
      <c r="K2673" s="34">
        <f ca="1">IF(ROW()&gt;计算结果!B$18+1,SUM(OFFSET(I2673,0,0,-计算结果!B$18,1))/SUM(OFFSET(J2673,0,0,-计算结果!B$18,1)),SUM(OFFSET(I2673,0,0,-ROW(),1))/SUM(OFFSET(J2673,0,0,-ROW(),1)))</f>
        <v>1.110042953068431</v>
      </c>
      <c r="L2673" s="35" t="str">
        <f ca="1">(IF(K2673&gt;计算结果!B$19,"卖",IF(K2673&lt;计算结果!B$20,"买",'000300'!L2672)))</f>
        <v>买</v>
      </c>
      <c r="M2673" s="4" t="str">
        <f t="shared" ca="1" si="124"/>
        <v/>
      </c>
      <c r="N2673" s="3">
        <f ca="1">IF(L2672="买",E2673/E2672-1,0)-IF(M2673=1,计算结果!B$17,0)</f>
        <v>-7.0203698740284093E-2</v>
      </c>
      <c r="O2673" s="2">
        <f t="shared" ca="1" si="125"/>
        <v>3.6638880652638508</v>
      </c>
      <c r="P2673" s="3">
        <f ca="1">1-O2673/MAX(O$2:O2673)</f>
        <v>0.40974103314503607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2">
        <v>410.93023255813944</v>
      </c>
      <c r="J2674" s="32">
        <v>720.93023255813944</v>
      </c>
      <c r="K2674" s="34">
        <f ca="1">IF(ROW()&gt;计算结果!B$18+1,SUM(OFFSET(I2674,0,0,-计算结果!B$18,1))/SUM(OFFSET(J2674,0,0,-计算结果!B$18,1)),SUM(OFFSET(I2674,0,0,-ROW(),1))/SUM(OFFSET(J2674,0,0,-ROW(),1)))</f>
        <v>1.0835504061328685</v>
      </c>
      <c r="L2674" s="35" t="str">
        <f ca="1">(IF(K2674&gt;计算结果!B$19,"卖",IF(K2674&lt;计算结果!B$20,"买",'000300'!L2673)))</f>
        <v>买</v>
      </c>
      <c r="M2674" s="4" t="str">
        <f t="shared" ca="1" si="124"/>
        <v/>
      </c>
      <c r="N2674" s="3">
        <f ca="1">IF(L2673="买",E2674/E2673-1,0)-IF(M2674=1,计算结果!B$17,0)</f>
        <v>2.7990210632820034E-3</v>
      </c>
      <c r="O2674" s="2">
        <f t="shared" ca="1" si="125"/>
        <v>3.6741433651320317</v>
      </c>
      <c r="P2674" s="3">
        <f ca="1">1-O2674/MAX(O$2:O2674)</f>
        <v>0.40808888586401793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2">
        <v>1098.9849704777241</v>
      </c>
      <c r="J2675" s="32">
        <v>55.984970477724119</v>
      </c>
      <c r="K2675" s="34">
        <f ca="1">IF(ROW()&gt;计算结果!B$18+1,SUM(OFFSET(I2675,0,0,-计算结果!B$18,1))/SUM(OFFSET(J2675,0,0,-计算结果!B$18,1)),SUM(OFFSET(I2675,0,0,-ROW(),1))/SUM(OFFSET(J2675,0,0,-ROW(),1)))</f>
        <v>1.1270164125864355</v>
      </c>
      <c r="L2675" s="35" t="str">
        <f ca="1">(IF(K2675&gt;计算结果!B$19,"卖",IF(K2675&lt;计算结果!B$20,"买",'000300'!L2674)))</f>
        <v>买</v>
      </c>
      <c r="M2675" s="4" t="str">
        <f t="shared" ca="1" si="124"/>
        <v/>
      </c>
      <c r="N2675" s="3">
        <f ca="1">IF(L2674="买",E2675/E2674-1,0)-IF(M2675=1,计算结果!B$17,0)</f>
        <v>1.7543506631635175E-2</v>
      </c>
      <c r="O2675" s="2">
        <f t="shared" ca="1" si="125"/>
        <v>3.7386007236238039</v>
      </c>
      <c r="P2675" s="3">
        <f ca="1">1-O2675/MAX(O$2:O2675)</f>
        <v>0.39770468930783476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2">
        <v>33.680412371134025</v>
      </c>
      <c r="J2676" s="32">
        <v>1122.680412371134</v>
      </c>
      <c r="K2676" s="34">
        <f ca="1">IF(ROW()&gt;计算结果!B$18+1,SUM(OFFSET(I2676,0,0,-计算结果!B$18,1))/SUM(OFFSET(J2676,0,0,-计算结果!B$18,1)),SUM(OFFSET(I2676,0,0,-ROW(),1))/SUM(OFFSET(J2676,0,0,-ROW(),1)))</f>
        <v>1.1114061248210061</v>
      </c>
      <c r="L2676" s="35" t="str">
        <f ca="1">(IF(K2676&gt;计算结果!B$19,"卖",IF(K2676&lt;计算结果!B$20,"买",'000300'!L2675)))</f>
        <v>买</v>
      </c>
      <c r="M2676" s="4" t="str">
        <f t="shared" ca="1" si="124"/>
        <v/>
      </c>
      <c r="N2676" s="3">
        <f ca="1">IF(L2675="买",E2676/E2675-1,0)-IF(M2676=1,计算结果!B$17,0)</f>
        <v>-6.9334229803294511E-2</v>
      </c>
      <c r="O2676" s="2">
        <f t="shared" ca="1" si="125"/>
        <v>3.4793877219093079</v>
      </c>
      <c r="P2676" s="3">
        <f ca="1">1-O2676/MAX(O$2:O2676)</f>
        <v>0.43946437078881206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2">
        <v>831.27272727272725</v>
      </c>
      <c r="J2677" s="32">
        <v>327.27272727272725</v>
      </c>
      <c r="K2677" s="34">
        <f ca="1">IF(ROW()&gt;计算结果!B$18+1,SUM(OFFSET(I2677,0,0,-计算结果!B$18,1))/SUM(OFFSET(J2677,0,0,-计算结果!B$18,1)),SUM(OFFSET(I2677,0,0,-ROW(),1))/SUM(OFFSET(J2677,0,0,-ROW(),1)))</f>
        <v>1.1098151591429539</v>
      </c>
      <c r="L2677" s="35" t="str">
        <f ca="1">(IF(K2677&gt;计算结果!B$19,"卖",IF(K2677&lt;计算结果!B$20,"买",'000300'!L2676)))</f>
        <v>买</v>
      </c>
      <c r="M2677" s="4" t="str">
        <f t="shared" ca="1" si="124"/>
        <v/>
      </c>
      <c r="N2677" s="3">
        <f ca="1">IF(L2676="买",E2677/E2676-1,0)-IF(M2677=1,计算结果!B$17,0)</f>
        <v>2.0392304470036704E-2</v>
      </c>
      <c r="O2677" s="2">
        <f t="shared" ca="1" si="125"/>
        <v>3.5503404557037901</v>
      </c>
      <c r="P2677" s="3">
        <f ca="1">1-O2677/MAX(O$2:O2677)</f>
        <v>0.42803375757163387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2">
        <v>55.473684210526322</v>
      </c>
      <c r="J2678" s="32">
        <v>1109.4736842105262</v>
      </c>
      <c r="K2678" s="34">
        <f ca="1">IF(ROW()&gt;计算结果!B$18+1,SUM(OFFSET(I2678,0,0,-计算结果!B$18,1))/SUM(OFFSET(J2678,0,0,-计算结果!B$18,1)),SUM(OFFSET(I2678,0,0,-ROW(),1))/SUM(OFFSET(J2678,0,0,-ROW(),1)))</f>
        <v>1.0754998190627256</v>
      </c>
      <c r="L2678" s="35" t="str">
        <f ca="1">(IF(K2678&gt;计算结果!B$19,"卖",IF(K2678&lt;计算结果!B$20,"买",'000300'!L2677)))</f>
        <v>买</v>
      </c>
      <c r="M2678" s="4" t="str">
        <f t="shared" ca="1" si="124"/>
        <v/>
      </c>
      <c r="N2678" s="3">
        <f ca="1">IF(L2677="买",E2678/E2677-1,0)-IF(M2678=1,计算结果!B$17,0)</f>
        <v>-5.0307000321279438E-2</v>
      </c>
      <c r="O2678" s="2">
        <f t="shared" ca="1" si="125"/>
        <v>3.3717334772580481</v>
      </c>
      <c r="P2678" s="3">
        <f ca="1">1-O2678/MAX(O$2:O2678)</f>
        <v>0.45680766351323865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2">
        <v>653.55555555555543</v>
      </c>
      <c r="J2679" s="32">
        <v>480.55555555555543</v>
      </c>
      <c r="K2679" s="34">
        <f ca="1">IF(ROW()&gt;计算结果!B$18+1,SUM(OFFSET(I2679,0,0,-计算结果!B$18,1))/SUM(OFFSET(J2679,0,0,-计算结果!B$18,1)),SUM(OFFSET(I2679,0,0,-ROW(),1))/SUM(OFFSET(J2679,0,0,-ROW(),1)))</f>
        <v>1.1056744893315826</v>
      </c>
      <c r="L2679" s="35" t="str">
        <f ca="1">(IF(K2679&gt;计算结果!B$19,"卖",IF(K2679&lt;计算结果!B$20,"买",'000300'!L2678)))</f>
        <v>买</v>
      </c>
      <c r="M2679" s="4" t="str">
        <f t="shared" ca="1" si="124"/>
        <v/>
      </c>
      <c r="N2679" s="3">
        <f ca="1">IF(L2678="买",E2679/E2678-1,0)-IF(M2679=1,计算结果!B$17,0)</f>
        <v>7.2859402653135952E-3</v>
      </c>
      <c r="O2679" s="2">
        <f t="shared" ca="1" si="125"/>
        <v>3.3962997259639085</v>
      </c>
      <c r="P2679" s="3">
        <f ca="1">1-O2679/MAX(O$2:O2679)</f>
        <v>0.45284999659701997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2">
        <v>105.11111111111111</v>
      </c>
      <c r="J2680" s="32">
        <v>1051.1111111111111</v>
      </c>
      <c r="K2680" s="34">
        <f ca="1">IF(ROW()&gt;计算结果!B$18+1,SUM(OFFSET(I2680,0,0,-计算结果!B$18,1))/SUM(OFFSET(J2680,0,0,-计算结果!B$18,1)),SUM(OFFSET(I2680,0,0,-ROW(),1))/SUM(OFFSET(J2680,0,0,-ROW(),1)))</f>
        <v>1.0685961645142079</v>
      </c>
      <c r="L2680" s="35" t="str">
        <f ca="1">(IF(K2680&gt;计算结果!B$19,"卖",IF(K2680&lt;计算结果!B$20,"买",'000300'!L2679)))</f>
        <v>买</v>
      </c>
      <c r="M2680" s="4" t="str">
        <f t="shared" ca="1" si="124"/>
        <v/>
      </c>
      <c r="N2680" s="3">
        <f ca="1">IF(L2679="买",E2680/E2679-1,0)-IF(M2680=1,计算结果!B$17,0)</f>
        <v>-1.8605533459173818E-2</v>
      </c>
      <c r="O2680" s="2">
        <f t="shared" ca="1" si="125"/>
        <v>3.3331097577751043</v>
      </c>
      <c r="P2680" s="3">
        <f ca="1">1-O2680/MAX(O$2:O2680)</f>
        <v>0.46303001429252122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2">
        <v>1073.9878154917319</v>
      </c>
      <c r="J2681" s="32">
        <v>85.987815491731908</v>
      </c>
      <c r="K2681" s="34">
        <f ca="1">IF(ROW()&gt;计算结果!B$18+1,SUM(OFFSET(I2681,0,0,-计算结果!B$18,1))/SUM(OFFSET(J2681,0,0,-计算结果!B$18,1)),SUM(OFFSET(I2681,0,0,-ROW(),1))/SUM(OFFSET(J2681,0,0,-ROW(),1)))</f>
        <v>1.0657622256213308</v>
      </c>
      <c r="L2681" s="35" t="str">
        <f ca="1">(IF(K2681&gt;计算结果!B$19,"卖",IF(K2681&lt;计算结果!B$20,"买",'000300'!L2680)))</f>
        <v>买</v>
      </c>
      <c r="M2681" s="4" t="str">
        <f t="shared" ca="1" si="124"/>
        <v/>
      </c>
      <c r="N2681" s="3">
        <f ca="1">IF(L2680="买",E2681/E2680-1,0)-IF(M2681=1,计算结果!B$17,0)</f>
        <v>2.0815113375667105E-2</v>
      </c>
      <c r="O2681" s="2">
        <f t="shared" ca="1" si="125"/>
        <v>3.4024888152767354</v>
      </c>
      <c r="P2681" s="3">
        <f ca="1">1-O2681/MAX(O$2:O2681)</f>
        <v>0.4518529231606897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2">
        <v>106.33333333333333</v>
      </c>
      <c r="J2682" s="32">
        <v>1063.3333333333333</v>
      </c>
      <c r="K2682" s="34">
        <f ca="1">IF(ROW()&gt;计算结果!B$18+1,SUM(OFFSET(I2682,0,0,-计算结果!B$18,1))/SUM(OFFSET(J2682,0,0,-计算结果!B$18,1)),SUM(OFFSET(I2682,0,0,-ROW(),1))/SUM(OFFSET(J2682,0,0,-ROW(),1)))</f>
        <v>1.0239013536013273</v>
      </c>
      <c r="L2682" s="35" t="str">
        <f ca="1">(IF(K2682&gt;计算结果!B$19,"卖",IF(K2682&lt;计算结果!B$20,"买",'000300'!L2681)))</f>
        <v>买</v>
      </c>
      <c r="M2682" s="4" t="str">
        <f t="shared" ca="1" si="124"/>
        <v/>
      </c>
      <c r="N2682" s="3">
        <f ca="1">IF(L2681="买",E2682/E2681-1,0)-IF(M2682=1,计算结果!B$17,0)</f>
        <v>-3.1922323587567636E-2</v>
      </c>
      <c r="O2682" s="2">
        <f t="shared" ca="1" si="125"/>
        <v>3.2938734663123919</v>
      </c>
      <c r="P2682" s="3">
        <f ca="1">1-O2682/MAX(O$2:O2682)</f>
        <v>0.46935105152113343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2">
        <v>877.51931330472109</v>
      </c>
      <c r="J2683" s="32">
        <v>263.51931330472109</v>
      </c>
      <c r="K2683" s="34">
        <f ca="1">IF(ROW()&gt;计算结果!B$18+1,SUM(OFFSET(I2683,0,0,-计算结果!B$18,1))/SUM(OFFSET(J2683,0,0,-计算结果!B$18,1)),SUM(OFFSET(I2683,0,0,-ROW(),1))/SUM(OFFSET(J2683,0,0,-ROW(),1)))</f>
        <v>1.0103692556910522</v>
      </c>
      <c r="L2683" s="35" t="str">
        <f ca="1">(IF(K2683&gt;计算结果!B$19,"卖",IF(K2683&lt;计算结果!B$20,"买",'000300'!L2682)))</f>
        <v>买</v>
      </c>
      <c r="M2683" s="4" t="str">
        <f t="shared" ca="1" si="124"/>
        <v/>
      </c>
      <c r="N2683" s="3">
        <f ca="1">IF(L2682="买",E2683/E2682-1,0)-IF(M2683=1,计算结果!B$17,0)</f>
        <v>3.8477200655395727E-3</v>
      </c>
      <c r="O2683" s="2">
        <f t="shared" ca="1" si="125"/>
        <v>3.3065473693420704</v>
      </c>
      <c r="P2683" s="3">
        <f ca="1">1-O2683/MAX(O$2:O2683)</f>
        <v>0.46730926291431385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2">
        <v>1139</v>
      </c>
      <c r="J2684" s="32">
        <v>34</v>
      </c>
      <c r="K2684" s="34">
        <f ca="1">IF(ROW()&gt;计算结果!B$18+1,SUM(OFFSET(I2684,0,0,-计算结果!B$18,1))/SUM(OFFSET(J2684,0,0,-计算结果!B$18,1)),SUM(OFFSET(I2684,0,0,-ROW(),1))/SUM(OFFSET(J2684,0,0,-ROW(),1)))</f>
        <v>1.0353163788245296</v>
      </c>
      <c r="L2684" s="35" t="str">
        <f ca="1">(IF(K2684&gt;计算结果!B$19,"卖",IF(K2684&lt;计算结果!B$20,"买",'000300'!L2683)))</f>
        <v>买</v>
      </c>
      <c r="M2684" s="4" t="str">
        <f t="shared" ca="1" si="124"/>
        <v/>
      </c>
      <c r="N2684" s="3">
        <f ca="1">IF(L2683="买",E2684/E2683-1,0)-IF(M2684=1,计算结果!B$17,0)</f>
        <v>2.9513883343501357E-2</v>
      </c>
      <c r="O2684" s="2">
        <f t="shared" ca="1" si="125"/>
        <v>3.4041364226705935</v>
      </c>
      <c r="P2684" s="3">
        <f ca="1">1-O2684/MAX(O$2:O2684)</f>
        <v>0.45158749064180315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2">
        <v>311.85714285714283</v>
      </c>
      <c r="J2685" s="32">
        <v>842.85714285714289</v>
      </c>
      <c r="K2685" s="34">
        <f ca="1">IF(ROW()&gt;计算结果!B$18+1,SUM(OFFSET(I2685,0,0,-计算结果!B$18,1))/SUM(OFFSET(J2685,0,0,-计算结果!B$18,1)),SUM(OFFSET(I2685,0,0,-ROW(),1))/SUM(OFFSET(J2685,0,0,-ROW(),1)))</f>
        <v>1.017472651846564</v>
      </c>
      <c r="L2685" s="35" t="str">
        <f ca="1">(IF(K2685&gt;计算结果!B$19,"卖",IF(K2685&lt;计算结果!B$20,"买",'000300'!L2684)))</f>
        <v>买</v>
      </c>
      <c r="M2685" s="4" t="str">
        <f t="shared" ca="1" si="124"/>
        <v/>
      </c>
      <c r="N2685" s="3">
        <f ca="1">IF(L2684="买",E2685/E2684-1,0)-IF(M2685=1,计算结果!B$17,0)</f>
        <v>-1.5125049253365552E-2</v>
      </c>
      <c r="O2685" s="2">
        <f t="shared" ca="1" si="125"/>
        <v>3.3526486916125253</v>
      </c>
      <c r="P2685" s="3">
        <f ca="1">1-O2685/MAX(O$2:O2685)</f>
        <v>0.45988225685700768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2">
        <v>56.15789473684211</v>
      </c>
      <c r="J2686" s="32">
        <v>1123.1578947368421</v>
      </c>
      <c r="K2686" s="34">
        <f ca="1">IF(ROW()&gt;计算结果!B$18+1,SUM(OFFSET(I2686,0,0,-计算结果!B$18,1))/SUM(OFFSET(J2686,0,0,-计算结果!B$18,1)),SUM(OFFSET(I2686,0,0,-ROW(),1))/SUM(OFFSET(J2686,0,0,-ROW(),1)))</f>
        <v>0.96378179779260786</v>
      </c>
      <c r="L2686" s="35" t="str">
        <f ca="1">(IF(K2686&gt;计算结果!B$19,"卖",IF(K2686&lt;计算结果!B$20,"买",'000300'!L2685)))</f>
        <v>买</v>
      </c>
      <c r="M2686" s="4" t="str">
        <f t="shared" ca="1" si="124"/>
        <v/>
      </c>
      <c r="N2686" s="3">
        <f ca="1">IF(L2685="买",E2686/E2685-1,0)-IF(M2686=1,计算结果!B$17,0)</f>
        <v>-2.9306510247670503E-2</v>
      </c>
      <c r="O2686" s="2">
        <f t="shared" ca="1" si="125"/>
        <v>3.2543942583749437</v>
      </c>
      <c r="P2686" s="3">
        <f ca="1">1-O2686/MAX(O$2:O2686)</f>
        <v>0.47571122303137636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2">
        <v>1007.0465949820788</v>
      </c>
      <c r="J2687" s="32">
        <v>153.04659498207877</v>
      </c>
      <c r="K2687" s="34">
        <f ca="1">IF(ROW()&gt;计算结果!B$18+1,SUM(OFFSET(I2687,0,0,-计算结果!B$18,1))/SUM(OFFSET(J2687,0,0,-计算结果!B$18,1)),SUM(OFFSET(I2687,0,0,-ROW(),1))/SUM(OFFSET(J2687,0,0,-ROW(),1)))</f>
        <v>0.99957446112408421</v>
      </c>
      <c r="L2687" s="35" t="str">
        <f ca="1">(IF(K2687&gt;计算结果!B$19,"卖",IF(K2687&lt;计算结果!B$20,"买",'000300'!L2686)))</f>
        <v>买</v>
      </c>
      <c r="M2687" s="4" t="str">
        <f t="shared" ca="1" si="124"/>
        <v/>
      </c>
      <c r="N2687" s="3">
        <f ca="1">IF(L2686="买",E2687/E2686-1,0)-IF(M2687=1,计算结果!B$17,0)</f>
        <v>1.0420757135671144E-2</v>
      </c>
      <c r="O2687" s="2">
        <f t="shared" ca="1" si="125"/>
        <v>3.2883075105651915</v>
      </c>
      <c r="P2687" s="3">
        <f ca="1">1-O2687/MAX(O$2:O2687)</f>
        <v>0.47024773701762834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2">
        <v>980.16806722689068</v>
      </c>
      <c r="J2688" s="32">
        <v>170.16806722689068</v>
      </c>
      <c r="K2688" s="34">
        <f ca="1">IF(ROW()&gt;计算结果!B$18+1,SUM(OFFSET(I2688,0,0,-计算结果!B$18,1))/SUM(OFFSET(J2688,0,0,-计算结果!B$18,1)),SUM(OFFSET(I2688,0,0,-ROW(),1))/SUM(OFFSET(J2688,0,0,-ROW(),1)))</f>
        <v>1.0490092397893092</v>
      </c>
      <c r="L2688" s="35" t="str">
        <f ca="1">(IF(K2688&gt;计算结果!B$19,"卖",IF(K2688&lt;计算结果!B$20,"买",'000300'!L2687)))</f>
        <v>买</v>
      </c>
      <c r="M2688" s="4" t="str">
        <f t="shared" ca="1" si="124"/>
        <v/>
      </c>
      <c r="N2688" s="3">
        <f ca="1">IF(L2687="买",E2688/E2687-1,0)-IF(M2688=1,计算结果!B$17,0)</f>
        <v>4.9559011517732454E-3</v>
      </c>
      <c r="O2688" s="2">
        <f t="shared" ca="1" si="125"/>
        <v>3.3046040375441863</v>
      </c>
      <c r="P2688" s="3">
        <f ca="1">1-O2688/MAX(O$2:O2688)</f>
        <v>0.46762233716735946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2">
        <v>45.208333333333336</v>
      </c>
      <c r="J2689" s="32">
        <v>1130.2083333333333</v>
      </c>
      <c r="K2689" s="34">
        <f ca="1">IF(ROW()&gt;计算结果!B$18+1,SUM(OFFSET(I2689,0,0,-计算结果!B$18,1))/SUM(OFFSET(J2689,0,0,-计算结果!B$18,1)),SUM(OFFSET(I2689,0,0,-ROW(),1))/SUM(OFFSET(J2689,0,0,-ROW(),1)))</f>
        <v>0.98776060612289762</v>
      </c>
      <c r="L2689" s="35" t="str">
        <f ca="1">(IF(K2689&gt;计算结果!B$19,"卖",IF(K2689&lt;计算结果!B$20,"买",'000300'!L2688)))</f>
        <v>买</v>
      </c>
      <c r="M2689" s="4" t="str">
        <f t="shared" ca="1" si="124"/>
        <v/>
      </c>
      <c r="N2689" s="3">
        <f ca="1">IF(L2688="买",E2689/E2688-1,0)-IF(M2689=1,计算结果!B$17,0)</f>
        <v>-6.0206654756159383E-2</v>
      </c>
      <c r="O2689" s="2">
        <f t="shared" ca="1" si="125"/>
        <v>3.105644883149953</v>
      </c>
      <c r="P2689" s="3">
        <f ca="1">1-O2689/MAX(O$2:O2689)</f>
        <v>0.49967501531341529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2">
        <v>353.80701754385962</v>
      </c>
      <c r="J2690" s="32">
        <v>822.80701754385962</v>
      </c>
      <c r="K2690" s="34">
        <f ca="1">IF(ROW()&gt;计算结果!B$18+1,SUM(OFFSET(I2690,0,0,-计算结果!B$18,1))/SUM(OFFSET(J2690,0,0,-计算结果!B$18,1)),SUM(OFFSET(I2690,0,0,-ROW(),1))/SUM(OFFSET(J2690,0,0,-ROW(),1)))</f>
        <v>0.98068315855639887</v>
      </c>
      <c r="L2690" s="35" t="str">
        <f ca="1">(IF(K2690&gt;计算结果!B$19,"卖",IF(K2690&lt;计算结果!B$20,"买",'000300'!L2689)))</f>
        <v>买</v>
      </c>
      <c r="M2690" s="4" t="str">
        <f t="shared" ca="1" si="124"/>
        <v/>
      </c>
      <c r="N2690" s="3">
        <f ca="1">IF(L2689="买",E2690/E2689-1,0)-IF(M2690=1,计算结果!B$17,0)</f>
        <v>-3.4551829444553483E-3</v>
      </c>
      <c r="O2690" s="2">
        <f t="shared" ca="1" si="125"/>
        <v>3.0949143119181581</v>
      </c>
      <c r="P2690" s="3">
        <f ca="1">1-O2690/MAX(O$2:O2690)</f>
        <v>0.50140372966718938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2">
        <v>107.33333333333334</v>
      </c>
      <c r="J2691" s="32">
        <v>1073.3333333333333</v>
      </c>
      <c r="K2691" s="34">
        <f ca="1">IF(ROW()&gt;计算结果!B$18+1,SUM(OFFSET(I2691,0,0,-计算结果!B$18,1))/SUM(OFFSET(J2691,0,0,-计算结果!B$18,1)),SUM(OFFSET(I2691,0,0,-ROW(),1))/SUM(OFFSET(J2691,0,0,-ROW(),1)))</f>
        <v>0.97017668096182164</v>
      </c>
      <c r="L2691" s="35" t="str">
        <f ca="1">(IF(K2691&gt;计算结果!B$19,"卖",IF(K2691&lt;计算结果!B$20,"买",'000300'!L2690)))</f>
        <v>买</v>
      </c>
      <c r="M2691" s="4" t="str">
        <f t="shared" ca="1" si="124"/>
        <v/>
      </c>
      <c r="N2691" s="3">
        <f ca="1">IF(L2690="买",E2691/E2690-1,0)-IF(M2691=1,计算结果!B$17,0)</f>
        <v>-2.6136809596123189E-2</v>
      </c>
      <c r="O2691" s="2">
        <f t="shared" ca="1" si="125"/>
        <v>3.0140231258312364</v>
      </c>
      <c r="P2691" s="3">
        <f ca="1">1-O2691/MAX(O$2:O2691)</f>
        <v>0.51443544545021513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2">
        <v>1123.9935675408212</v>
      </c>
      <c r="J2692" s="32">
        <v>52.993567540821232</v>
      </c>
      <c r="K2692" s="34">
        <f ca="1">IF(ROW()&gt;计算结果!B$18+1,SUM(OFFSET(I2692,0,0,-计算结果!B$18,1))/SUM(OFFSET(J2692,0,0,-计算结果!B$18,1)),SUM(OFFSET(I2692,0,0,-ROW(),1))/SUM(OFFSET(J2692,0,0,-ROW(),1)))</f>
        <v>0.97336246301246765</v>
      </c>
      <c r="L2692" s="35" t="str">
        <f ca="1">(IF(K2692&gt;计算结果!B$19,"卖",IF(K2692&lt;计算结果!B$20,"买",'000300'!L2691)))</f>
        <v>买</v>
      </c>
      <c r="M2692" s="4" t="str">
        <f t="shared" ref="M2692:M2755" ca="1" si="127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28">IFERROR(O2691*(1+N2692),O2691)</f>
        <v>3.111538248058753</v>
      </c>
      <c r="P2692" s="3">
        <f ca="1">1-O2692/MAX(O$2:O2692)</f>
        <v>0.49872558361124431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2">
        <v>291.57575757575768</v>
      </c>
      <c r="J2693" s="32">
        <v>857.57575757575773</v>
      </c>
      <c r="K2693" s="34">
        <f ca="1">IF(ROW()&gt;计算结果!B$18+1,SUM(OFFSET(I2693,0,0,-计算结果!B$18,1))/SUM(OFFSET(J2693,0,0,-计算结果!B$18,1)),SUM(OFFSET(I2693,0,0,-ROW(),1))/SUM(OFFSET(J2693,0,0,-ROW(),1)))</f>
        <v>0.944082804766467</v>
      </c>
      <c r="L2693" s="35" t="str">
        <f ca="1">(IF(K2693&gt;计算结果!B$19,"卖",IF(K2693&lt;计算结果!B$20,"买",'000300'!L2692)))</f>
        <v>买</v>
      </c>
      <c r="M2693" s="4" t="str">
        <f t="shared" ca="1" si="127"/>
        <v/>
      </c>
      <c r="N2693" s="3">
        <f ca="1">IF(L2692="买",E2693/E2692-1,0)-IF(M2693=1,计算结果!B$17,0)</f>
        <v>-1.5288059767352702E-2</v>
      </c>
      <c r="O2693" s="2">
        <f t="shared" ca="1" si="128"/>
        <v>3.0639688653540267</v>
      </c>
      <c r="P2693" s="3">
        <f ca="1">1-O2693/MAX(O$2:O2693)</f>
        <v>0.50638909684884048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2">
        <v>1140</v>
      </c>
      <c r="J2694" s="32">
        <v>38</v>
      </c>
      <c r="K2694" s="34">
        <f ca="1">IF(ROW()&gt;计算结果!B$18+1,SUM(OFFSET(I2694,0,0,-计算结果!B$18,1))/SUM(OFFSET(J2694,0,0,-计算结果!B$18,1)),SUM(OFFSET(I2694,0,0,-ROW(),1))/SUM(OFFSET(J2694,0,0,-ROW(),1)))</f>
        <v>0.99431973185987976</v>
      </c>
      <c r="L2694" s="35" t="str">
        <f ca="1">(IF(K2694&gt;计算结果!B$19,"卖",IF(K2694&lt;计算结果!B$20,"买",'000300'!L2693)))</f>
        <v>买</v>
      </c>
      <c r="M2694" s="4" t="str">
        <f t="shared" ca="1" si="127"/>
        <v/>
      </c>
      <c r="N2694" s="3">
        <f ca="1">IF(L2693="买",E2694/E2693-1,0)-IF(M2694=1,计算结果!B$17,0)</f>
        <v>2.0778683580082946E-2</v>
      </c>
      <c r="O2694" s="2">
        <f t="shared" ca="1" si="128"/>
        <v>3.1276341049064436</v>
      </c>
      <c r="P2694" s="3">
        <f ca="1">1-O2694/MAX(O$2:O2694)</f>
        <v>0.49613251208058362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2">
        <v>516.99999999999955</v>
      </c>
      <c r="J2695" s="32">
        <v>549.99999999999955</v>
      </c>
      <c r="K2695" s="34">
        <f ca="1">IF(ROW()&gt;计算结果!B$18+1,SUM(OFFSET(I2695,0,0,-计算结果!B$18,1))/SUM(OFFSET(J2695,0,0,-计算结果!B$18,1)),SUM(OFFSET(I2695,0,0,-ROW(),1))/SUM(OFFSET(J2695,0,0,-ROW(),1)))</f>
        <v>0.98855878936417607</v>
      </c>
      <c r="L2695" s="35" t="str">
        <f ca="1">(IF(K2695&gt;计算结果!B$19,"卖",IF(K2695&lt;计算结果!B$20,"买",'000300'!L2694)))</f>
        <v>买</v>
      </c>
      <c r="M2695" s="4" t="str">
        <f t="shared" ca="1" si="127"/>
        <v/>
      </c>
      <c r="N2695" s="3">
        <f ca="1">IF(L2694="买",E2695/E2694-1,0)-IF(M2695=1,计算结果!B$17,0)</f>
        <v>-4.2852367010769443E-3</v>
      </c>
      <c r="O2695" s="2">
        <f t="shared" ca="1" si="128"/>
        <v>3.1142314524525587</v>
      </c>
      <c r="P2695" s="3">
        <f ca="1">1-O2695/MAX(O$2:O2695)</f>
        <v>0.49829170353229524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2">
        <v>1128.0009082652134</v>
      </c>
      <c r="J2696" s="32">
        <v>49.000908265213411</v>
      </c>
      <c r="K2696" s="34">
        <f ca="1">IF(ROW()&gt;计算结果!B$18+1,SUM(OFFSET(I2696,0,0,-计算结果!B$18,1))/SUM(OFFSET(J2696,0,0,-计算结果!B$18,1)),SUM(OFFSET(I2696,0,0,-ROW(),1))/SUM(OFFSET(J2696,0,0,-ROW(),1)))</f>
        <v>1.0027801668037954</v>
      </c>
      <c r="L2696" s="35" t="str">
        <f ca="1">(IF(K2696&gt;计算结果!B$19,"卖",IF(K2696&lt;计算结果!B$20,"买",'000300'!L2695)))</f>
        <v>买</v>
      </c>
      <c r="M2696" s="4" t="str">
        <f t="shared" ca="1" si="127"/>
        <v/>
      </c>
      <c r="N2696" s="3">
        <f ca="1">IF(L2695="买",E2696/E2695-1,0)-IF(M2696=1,计算结果!B$17,0)</f>
        <v>1.2249715122904181E-2</v>
      </c>
      <c r="O2696" s="2">
        <f t="shared" ca="1" si="128"/>
        <v>3.1523799005718907</v>
      </c>
      <c r="P2696" s="3">
        <f ca="1">1-O2696/MAX(O$2:O2696)</f>
        <v>0.49214591982576839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2">
        <v>313.80645161290323</v>
      </c>
      <c r="J2697" s="32">
        <v>825.80645161290317</v>
      </c>
      <c r="K2697" s="34">
        <f ca="1">IF(ROW()&gt;计算结果!B$18+1,SUM(OFFSET(I2697,0,0,-计算结果!B$18,1))/SUM(OFFSET(J2697,0,0,-计算结果!B$18,1)),SUM(OFFSET(I2697,0,0,-ROW(),1))/SUM(OFFSET(J2697,0,0,-ROW(),1)))</f>
        <v>0.99485002117645061</v>
      </c>
      <c r="L2697" s="35" t="str">
        <f ca="1">(IF(K2697&gt;计算结果!B$19,"卖",IF(K2697&lt;计算结果!B$20,"买",'000300'!L2696)))</f>
        <v>买</v>
      </c>
      <c r="M2697" s="4" t="str">
        <f t="shared" ca="1" si="127"/>
        <v/>
      </c>
      <c r="N2697" s="3">
        <f ca="1">IF(L2696="买",E2697/E2696-1,0)-IF(M2697=1,计算结果!B$17,0)</f>
        <v>-7.0256905077795695E-3</v>
      </c>
      <c r="O2697" s="2">
        <f t="shared" ca="1" si="128"/>
        <v>3.1302322550275274</v>
      </c>
      <c r="P2697" s="3">
        <f ca="1">1-O2697/MAX(O$2:O2697)</f>
        <v>0.49571394541618563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2">
        <v>371.56603773584902</v>
      </c>
      <c r="J2698" s="32">
        <v>790.56603773584902</v>
      </c>
      <c r="K2698" s="34">
        <f ca="1">IF(ROW()&gt;计算结果!B$18+1,SUM(OFFSET(I2698,0,0,-计算结果!B$18,1))/SUM(OFFSET(J2698,0,0,-计算结果!B$18,1)),SUM(OFFSET(I2698,0,0,-ROW(),1))/SUM(OFFSET(J2698,0,0,-ROW(),1)))</f>
        <v>1.0157409779547864</v>
      </c>
      <c r="L2698" s="35" t="str">
        <f ca="1">(IF(K2698&gt;计算结果!B$19,"卖",IF(K2698&lt;计算结果!B$20,"买",'000300'!L2697)))</f>
        <v>买</v>
      </c>
      <c r="M2698" s="4" t="str">
        <f t="shared" ca="1" si="127"/>
        <v/>
      </c>
      <c r="N2698" s="3">
        <f ca="1">IF(L2697="买",E2698/E2697-1,0)-IF(M2698=1,计算结果!B$17,0)</f>
        <v>-5.7628914329287406E-3</v>
      </c>
      <c r="O2698" s="2">
        <f t="shared" ca="1" si="128"/>
        <v>3.1121930663819519</v>
      </c>
      <c r="P2698" s="3">
        <f ca="1">1-O2698/MAX(O$2:O2698)</f>
        <v>0.49862009119989215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2">
        <v>1157.9994040524432</v>
      </c>
      <c r="J2699" s="32">
        <v>16.999404052443197</v>
      </c>
      <c r="K2699" s="34">
        <f ca="1">IF(ROW()&gt;计算结果!B$18+1,SUM(OFFSET(I2699,0,0,-计算结果!B$18,1))/SUM(OFFSET(J2699,0,0,-计算结果!B$18,1)),SUM(OFFSET(I2699,0,0,-ROW(),1))/SUM(OFFSET(J2699,0,0,-ROW(),1)))</f>
        <v>1.059053779652174</v>
      </c>
      <c r="L2699" s="35" t="str">
        <f ca="1">(IF(K2699&gt;计算结果!B$19,"卖",IF(K2699&lt;计算结果!B$20,"买",'000300'!L2698)))</f>
        <v>买</v>
      </c>
      <c r="M2699" s="4" t="str">
        <f t="shared" ca="1" si="127"/>
        <v/>
      </c>
      <c r="N2699" s="3">
        <f ca="1">IF(L2698="买",E2699/E2698-1,0)-IF(M2699=1,计算结果!B$17,0)</f>
        <v>3.0654526573704155E-2</v>
      </c>
      <c r="O2699" s="2">
        <f t="shared" ca="1" si="128"/>
        <v>3.2075958714378552</v>
      </c>
      <c r="P2699" s="3">
        <f ca="1">1-O2699/MAX(O$2:O2699)</f>
        <v>0.48325052746205788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2">
        <v>918.31313131313141</v>
      </c>
      <c r="J2700" s="32">
        <v>231.31313131313141</v>
      </c>
      <c r="K2700" s="34">
        <f ca="1">IF(ROW()&gt;计算结果!B$18+1,SUM(OFFSET(I2700,0,0,-计算结果!B$18,1))/SUM(OFFSET(J2700,0,0,-计算结果!B$18,1)),SUM(OFFSET(I2700,0,0,-ROW(),1))/SUM(OFFSET(J2700,0,0,-ROW(),1)))</f>
        <v>1.0729336162883076</v>
      </c>
      <c r="L2700" s="35" t="str">
        <f ca="1">(IF(K2700&gt;计算结果!B$19,"卖",IF(K2700&lt;计算结果!B$20,"买",'000300'!L2699)))</f>
        <v>买</v>
      </c>
      <c r="M2700" s="4" t="str">
        <f t="shared" ca="1" si="127"/>
        <v/>
      </c>
      <c r="N2700" s="3">
        <f ca="1">IF(L2699="买",E2700/E2699-1,0)-IF(M2700=1,计算结果!B$17,0)</f>
        <v>8.6531622895977822E-3</v>
      </c>
      <c r="O2700" s="2">
        <f t="shared" ca="1" si="128"/>
        <v>3.2353517190728507</v>
      </c>
      <c r="P2700" s="3">
        <f ca="1">1-O2700/MAX(O$2:O2700)</f>
        <v>0.47877901041312299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2">
        <v>474.96551724137919</v>
      </c>
      <c r="J2701" s="32">
        <v>668.96551724137919</v>
      </c>
      <c r="K2701" s="34">
        <f ca="1">IF(ROW()&gt;计算结果!B$18+1,SUM(OFFSET(I2701,0,0,-计算结果!B$18,1))/SUM(OFFSET(J2701,0,0,-计算结果!B$18,1)),SUM(OFFSET(I2701,0,0,-ROW(),1))/SUM(OFFSET(J2701,0,0,-ROW(),1)))</f>
        <v>1.0638488674062205</v>
      </c>
      <c r="L2701" s="35" t="str">
        <f ca="1">(IF(K2701&gt;计算结果!B$19,"卖",IF(K2701&lt;计算结果!B$20,"买",'000300'!L2700)))</f>
        <v>买</v>
      </c>
      <c r="M2701" s="4" t="str">
        <f t="shared" ca="1" si="127"/>
        <v/>
      </c>
      <c r="N2701" s="3">
        <f ca="1">IF(L2700="买",E2701/E2700-1,0)-IF(M2701=1,计算结果!B$17,0)</f>
        <v>-3.1403836360550663E-3</v>
      </c>
      <c r="O2701" s="2">
        <f t="shared" ca="1" si="128"/>
        <v>3.2251914734773917</v>
      </c>
      <c r="P2701" s="3">
        <f ca="1">1-O2701/MAX(O$2:O2701)</f>
        <v>0.48041584427959005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2">
        <v>545.99999999999955</v>
      </c>
      <c r="J2702" s="32">
        <v>519.99999999999955</v>
      </c>
      <c r="K2702" s="34">
        <f ca="1">IF(ROW()&gt;计算结果!B$18+1,SUM(OFFSET(I2702,0,0,-计算结果!B$18,1))/SUM(OFFSET(J2702,0,0,-计算结果!B$18,1)),SUM(OFFSET(I2702,0,0,-ROW(),1))/SUM(OFFSET(J2702,0,0,-ROW(),1)))</f>
        <v>1.0336001313215686</v>
      </c>
      <c r="L2702" s="35" t="str">
        <f ca="1">(IF(K2702&gt;计算结果!B$19,"卖",IF(K2702&lt;计算结果!B$20,"买",'000300'!L2701)))</f>
        <v>买</v>
      </c>
      <c r="M2702" s="4" t="str">
        <f t="shared" ca="1" si="127"/>
        <v/>
      </c>
      <c r="N2702" s="3">
        <f ca="1">IF(L2701="买",E2702/E2701-1,0)-IF(M2702=1,计算结果!B$17,0)</f>
        <v>-6.9423977469951215E-4</v>
      </c>
      <c r="O2702" s="2">
        <f t="shared" ca="1" si="128"/>
        <v>3.222952417275482</v>
      </c>
      <c r="P2702" s="3">
        <f ca="1">1-O2702/MAX(O$2:O2702)</f>
        <v>0.48077656026679483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2">
        <v>1112.003003003003</v>
      </c>
      <c r="J2703" s="32">
        <v>53.003003003002959</v>
      </c>
      <c r="K2703" s="34">
        <f ca="1">IF(ROW()&gt;计算结果!B$18+1,SUM(OFFSET(I2703,0,0,-计算结果!B$18,1))/SUM(OFFSET(J2703,0,0,-计算结果!B$18,1)),SUM(OFFSET(I2703,0,0,-ROW(),1))/SUM(OFFSET(J2703,0,0,-ROW(),1)))</f>
        <v>1.087512288554064</v>
      </c>
      <c r="L2703" s="35" t="str">
        <f ca="1">(IF(K2703&gt;计算结果!B$19,"卖",IF(K2703&lt;计算结果!B$20,"买",'000300'!L2702)))</f>
        <v>买</v>
      </c>
      <c r="M2703" s="4" t="str">
        <f t="shared" ca="1" si="127"/>
        <v/>
      </c>
      <c r="N2703" s="3">
        <f ca="1">IF(L2702="买",E2703/E2702-1,0)-IF(M2703=1,计算结果!B$17,0)</f>
        <v>2.2050872007288058E-2</v>
      </c>
      <c r="O2703" s="2">
        <f t="shared" ca="1" si="128"/>
        <v>3.2940213285144031</v>
      </c>
      <c r="P2703" s="3">
        <f ca="1">1-O2703/MAX(O$2:O2703)</f>
        <v>0.46932723065405413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2">
        <v>324</v>
      </c>
      <c r="J2704" s="32">
        <v>810</v>
      </c>
      <c r="K2704" s="34">
        <f ca="1">IF(ROW()&gt;计算结果!B$18+1,SUM(OFFSET(I2704,0,0,-计算结果!B$18,1))/SUM(OFFSET(J2704,0,0,-计算结果!B$18,1)),SUM(OFFSET(I2704,0,0,-ROW(),1))/SUM(OFFSET(J2704,0,0,-ROW(),1)))</f>
        <v>1.0528159593023976</v>
      </c>
      <c r="L2704" s="35" t="str">
        <f ca="1">(IF(K2704&gt;计算结果!B$19,"卖",IF(K2704&lt;计算结果!B$20,"买",'000300'!L2703)))</f>
        <v>买</v>
      </c>
      <c r="M2704" s="4" t="str">
        <f t="shared" ca="1" si="127"/>
        <v/>
      </c>
      <c r="N2704" s="3">
        <f ca="1">IF(L2703="买",E2704/E2703-1,0)-IF(M2704=1,计算结果!B$17,0)</f>
        <v>-9.4617601887861946E-3</v>
      </c>
      <c r="O2704" s="2">
        <f t="shared" ca="1" si="128"/>
        <v>3.262854088647253</v>
      </c>
      <c r="P2704" s="3">
        <f ca="1">1-O2704/MAX(O$2:O2704)</f>
        <v>0.47434832913632452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2">
        <v>760.75728155339812</v>
      </c>
      <c r="J2705" s="32">
        <v>374.75728155339812</v>
      </c>
      <c r="K2705" s="34">
        <f ca="1">IF(ROW()&gt;计算结果!B$18+1,SUM(OFFSET(I2705,0,0,-计算结果!B$18,1))/SUM(OFFSET(J2705,0,0,-计算结果!B$18,1)),SUM(OFFSET(I2705,0,0,-ROW(),1))/SUM(OFFSET(J2705,0,0,-ROW(),1)))</f>
        <v>1.0957504910897911</v>
      </c>
      <c r="L2705" s="35" t="str">
        <f ca="1">(IF(K2705&gt;计算结果!B$19,"卖",IF(K2705&lt;计算结果!B$20,"买",'000300'!L2704)))</f>
        <v>买</v>
      </c>
      <c r="M2705" s="4" t="str">
        <f t="shared" ca="1" si="127"/>
        <v/>
      </c>
      <c r="N2705" s="3">
        <f ca="1">IF(L2704="买",E2705/E2704-1,0)-IF(M2705=1,计算结果!B$17,0)</f>
        <v>6.535334179247565E-3</v>
      </c>
      <c r="O2705" s="2">
        <f t="shared" ca="1" si="128"/>
        <v>3.2841779304946872</v>
      </c>
      <c r="P2705" s="3">
        <f ca="1">1-O2705/MAX(O$2:O2705)</f>
        <v>0.4709130198053505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2">
        <v>22.571428571428573</v>
      </c>
      <c r="J2706" s="32">
        <v>1128.5714285714287</v>
      </c>
      <c r="K2706" s="34">
        <f ca="1">IF(ROW()&gt;计算结果!B$18+1,SUM(OFFSET(I2706,0,0,-计算结果!B$18,1))/SUM(OFFSET(J2706,0,0,-计算结果!B$18,1)),SUM(OFFSET(I2706,0,0,-ROW(),1))/SUM(OFFSET(J2706,0,0,-ROW(),1)))</f>
        <v>1.0612245848871464</v>
      </c>
      <c r="L2706" s="35" t="str">
        <f ca="1">(IF(K2706&gt;计算结果!B$19,"卖",IF(K2706&lt;计算结果!B$20,"买",'000300'!L2705)))</f>
        <v>买</v>
      </c>
      <c r="M2706" s="4" t="str">
        <f t="shared" ca="1" si="127"/>
        <v/>
      </c>
      <c r="N2706" s="3">
        <f ca="1">IF(L2705="买",E2706/E2705-1,0)-IF(M2706=1,计算结果!B$17,0)</f>
        <v>-6.1359360679198005E-2</v>
      </c>
      <c r="O2706" s="2">
        <f t="shared" ca="1" si="128"/>
        <v>3.0826628723228016</v>
      </c>
      <c r="P2706" s="3">
        <f ca="1">1-O2706/MAX(O$2:O2706)</f>
        <v>0.5033774586537817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2">
        <v>707.34426229508188</v>
      </c>
      <c r="J2707" s="32">
        <v>439.34426229508188</v>
      </c>
      <c r="K2707" s="34">
        <f ca="1">IF(ROW()&gt;计算结果!B$18+1,SUM(OFFSET(I2707,0,0,-计算结果!B$18,1))/SUM(OFFSET(J2707,0,0,-计算结果!B$18,1)),SUM(OFFSET(I2707,0,0,-ROW(),1))/SUM(OFFSET(J2707,0,0,-ROW(),1)))</f>
        <v>1.080176326518447</v>
      </c>
      <c r="L2707" s="35" t="str">
        <f ca="1">(IF(K2707&gt;计算结果!B$19,"卖",IF(K2707&lt;计算结果!B$20,"买",'000300'!L2706)))</f>
        <v>买</v>
      </c>
      <c r="M2707" s="4" t="str">
        <f t="shared" ca="1" si="127"/>
        <v/>
      </c>
      <c r="N2707" s="3">
        <f ca="1">IF(L2706="买",E2707/E2706-1,0)-IF(M2707=1,计算结果!B$17,0)</f>
        <v>1.0031691648822338E-2</v>
      </c>
      <c r="O2707" s="2">
        <f t="shared" ca="1" si="128"/>
        <v>3.1135871957152168</v>
      </c>
      <c r="P2707" s="3">
        <f ca="1">1-O2707/MAX(O$2:O2707)</f>
        <v>0.49839549445314191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2">
        <v>66</v>
      </c>
      <c r="J2708" s="32">
        <v>1100</v>
      </c>
      <c r="K2708" s="34">
        <f ca="1">IF(ROW()&gt;计算结果!B$18+1,SUM(OFFSET(I2708,0,0,-计算结果!B$18,1))/SUM(OFFSET(J2708,0,0,-计算结果!B$18,1)),SUM(OFFSET(I2708,0,0,-ROW(),1))/SUM(OFFSET(J2708,0,0,-ROW(),1)))</f>
        <v>1.0545541699091479</v>
      </c>
      <c r="L2708" s="35" t="str">
        <f ca="1">(IF(K2708&gt;计算结果!B$19,"卖",IF(K2708&lt;计算结果!B$20,"买",'000300'!L2707)))</f>
        <v>买</v>
      </c>
      <c r="M2708" s="4" t="str">
        <f t="shared" ca="1" si="127"/>
        <v/>
      </c>
      <c r="N2708" s="3">
        <f ca="1">IF(L2707="买",E2708/E2707-1,0)-IF(M2708=1,计算结果!B$17,0)</f>
        <v>-2.3934627530927566E-2</v>
      </c>
      <c r="O2708" s="2">
        <f t="shared" ca="1" si="128"/>
        <v>3.0390646459007078</v>
      </c>
      <c r="P2708" s="3">
        <f ca="1">1-O2708/MAX(O$2:O2708)</f>
        <v>0.51040121146124107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2">
        <v>1065.027700831025</v>
      </c>
      <c r="J2709" s="32">
        <v>90.027700831024958</v>
      </c>
      <c r="K2709" s="34">
        <f ca="1">IF(ROW()&gt;计算结果!B$18+1,SUM(OFFSET(I2709,0,0,-计算结果!B$18,1))/SUM(OFFSET(J2709,0,0,-计算结果!B$18,1)),SUM(OFFSET(I2709,0,0,-ROW(),1))/SUM(OFFSET(J2709,0,0,-ROW(),1)))</f>
        <v>1.0583400853766121</v>
      </c>
      <c r="L2709" s="35" t="str">
        <f ca="1">(IF(K2709&gt;计算结果!B$19,"卖",IF(K2709&lt;计算结果!B$20,"买",'000300'!L2708)))</f>
        <v>买</v>
      </c>
      <c r="M2709" s="4" t="str">
        <f t="shared" ca="1" si="127"/>
        <v/>
      </c>
      <c r="N2709" s="3">
        <f ca="1">IF(L2708="买",E2709/E2708-1,0)-IF(M2709=1,计算结果!B$17,0)</f>
        <v>1.8495414374433139E-2</v>
      </c>
      <c r="O2709" s="2">
        <f t="shared" ca="1" si="128"/>
        <v>3.0952734058373315</v>
      </c>
      <c r="P2709" s="3">
        <f ca="1">1-O2709/MAX(O$2:O2709)</f>
        <v>0.50134587898999627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2">
        <v>1149.9992498124532</v>
      </c>
      <c r="J2710" s="32">
        <v>16.999249812453172</v>
      </c>
      <c r="K2710" s="34">
        <f ca="1">IF(ROW()&gt;计算结果!B$18+1,SUM(OFFSET(I2710,0,0,-计算结果!B$18,1))/SUM(OFFSET(J2710,0,0,-计算结果!B$18,1)),SUM(OFFSET(I2710,0,0,-ROW(),1))/SUM(OFFSET(J2710,0,0,-ROW(),1)))</f>
        <v>1.089855461373723</v>
      </c>
      <c r="L2710" s="35" t="str">
        <f ca="1">(IF(K2710&gt;计算结果!B$19,"卖",IF(K2710&lt;计算结果!B$20,"买",'000300'!L2709)))</f>
        <v>买</v>
      </c>
      <c r="M2710" s="4" t="str">
        <f t="shared" ca="1" si="127"/>
        <v/>
      </c>
      <c r="N2710" s="3">
        <f ca="1">IF(L2709="买",E2710/E2709-1,0)-IF(M2710=1,计算结果!B$17,0)</f>
        <v>4.1164367435654992E-2</v>
      </c>
      <c r="O2710" s="2">
        <f t="shared" ca="1" si="128"/>
        <v>3.2226883776290305</v>
      </c>
      <c r="P2710" s="3">
        <f ca="1">1-O2710/MAX(O$2:O2710)</f>
        <v>0.48081909752943686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2">
        <v>609.6521739130435</v>
      </c>
      <c r="J2711" s="32">
        <v>495.6521739130435</v>
      </c>
      <c r="K2711" s="34">
        <f ca="1">IF(ROW()&gt;计算结果!B$18+1,SUM(OFFSET(I2711,0,0,-计算结果!B$18,1))/SUM(OFFSET(J2711,0,0,-计算结果!B$18,1)),SUM(OFFSET(I2711,0,0,-ROW(),1))/SUM(OFFSET(J2711,0,0,-ROW(),1)))</f>
        <v>1.0887378323428405</v>
      </c>
      <c r="L2711" s="35" t="str">
        <f ca="1">(IF(K2711&gt;计算结果!B$19,"卖",IF(K2711&lt;计算结果!B$20,"买",'000300'!L2710)))</f>
        <v>买</v>
      </c>
      <c r="M2711" s="4" t="str">
        <f t="shared" ca="1" si="127"/>
        <v/>
      </c>
      <c r="N2711" s="3">
        <f ca="1">IF(L2710="买",E2711/E2710-1,0)-IF(M2711=1,计算结果!B$17,0)</f>
        <v>2.3235769320264499E-3</v>
      </c>
      <c r="O2711" s="2">
        <f t="shared" ca="1" si="128"/>
        <v>3.2301765420023991</v>
      </c>
      <c r="P2711" s="3">
        <f ca="1">1-O2711/MAX(O$2:O2711)</f>
        <v>0.47961274076090765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2">
        <v>286.16417910447768</v>
      </c>
      <c r="J2712" s="32">
        <v>867.16417910447763</v>
      </c>
      <c r="K2712" s="34">
        <f ca="1">IF(ROW()&gt;计算结果!B$18+1,SUM(OFFSET(I2712,0,0,-计算结果!B$18,1))/SUM(OFFSET(J2712,0,0,-计算结果!B$18,1)),SUM(OFFSET(I2712,0,0,-ROW(),1))/SUM(OFFSET(J2712,0,0,-ROW(),1)))</f>
        <v>1.0273770759333667</v>
      </c>
      <c r="L2712" s="35" t="str">
        <f ca="1">(IF(K2712&gt;计算结果!B$19,"卖",IF(K2712&lt;计算结果!B$20,"买",'000300'!L2711)))</f>
        <v>买</v>
      </c>
      <c r="M2712" s="4" t="str">
        <f t="shared" ca="1" si="127"/>
        <v/>
      </c>
      <c r="N2712" s="3">
        <f ca="1">IF(L2711="买",E2712/E2711-1,0)-IF(M2712=1,计算结果!B$17,0)</f>
        <v>1.1597491515226821E-2</v>
      </c>
      <c r="O2712" s="2">
        <f t="shared" ca="1" si="128"/>
        <v>3.2676384870409567</v>
      </c>
      <c r="P2712" s="3">
        <f ca="1">1-O2712/MAX(O$2:O2712)</f>
        <v>0.4735775539372501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2">
        <v>1045.953995157385</v>
      </c>
      <c r="J2713" s="32">
        <v>112.95399515738495</v>
      </c>
      <c r="K2713" s="34">
        <f ca="1">IF(ROW()&gt;计算结果!B$18+1,SUM(OFFSET(I2713,0,0,-计算结果!B$18,1))/SUM(OFFSET(J2713,0,0,-计算结果!B$18,1)),SUM(OFFSET(I2713,0,0,-ROW(),1))/SUM(OFFSET(J2713,0,0,-ROW(),1)))</f>
        <v>1.066935425036172</v>
      </c>
      <c r="L2713" s="35" t="str">
        <f ca="1">(IF(K2713&gt;计算结果!B$19,"卖",IF(K2713&lt;计算结果!B$20,"买",'000300'!L2712)))</f>
        <v>买</v>
      </c>
      <c r="M2713" s="4" t="str">
        <f t="shared" ca="1" si="127"/>
        <v/>
      </c>
      <c r="N2713" s="3">
        <f ca="1">IF(L2712="买",E2713/E2712-1,0)-IF(M2713=1,计算结果!B$17,0)</f>
        <v>3.5392337801281037E-3</v>
      </c>
      <c r="O2713" s="2">
        <f t="shared" ca="1" si="128"/>
        <v>3.279203423555539</v>
      </c>
      <c r="P2713" s="3">
        <f ca="1">1-O2713/MAX(O$2:O2713)</f>
        <v>0.47171442183352708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2">
        <v>484.99999999999955</v>
      </c>
      <c r="J2714" s="32">
        <v>499.99999999999955</v>
      </c>
      <c r="K2714" s="34">
        <f ca="1">IF(ROW()&gt;计算结果!B$18+1,SUM(OFFSET(I2714,0,0,-计算结果!B$18,1))/SUM(OFFSET(J2714,0,0,-计算结果!B$18,1)),SUM(OFFSET(I2714,0,0,-ROW(),1))/SUM(OFFSET(J2714,0,0,-ROW(),1)))</f>
        <v>1.0433340833851954</v>
      </c>
      <c r="L2714" s="35" t="str">
        <f ca="1">(IF(K2714&gt;计算结果!B$19,"卖",IF(K2714&lt;计算结果!B$20,"买",'000300'!L2713)))</f>
        <v>买</v>
      </c>
      <c r="M2714" s="4" t="str">
        <f t="shared" ca="1" si="127"/>
        <v/>
      </c>
      <c r="N2714" s="3">
        <f ca="1">IF(L2713="买",E2714/E2713-1,0)-IF(M2714=1,计算结果!B$17,0)</f>
        <v>9.1148014068354044E-4</v>
      </c>
      <c r="O2714" s="2">
        <f t="shared" ca="1" si="128"/>
        <v>3.2821923523533711</v>
      </c>
      <c r="P2714" s="3">
        <f ca="1">1-O2714/MAX(O$2:O2714)</f>
        <v>0.47123290002041884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2">
        <v>124.09090909090909</v>
      </c>
      <c r="J2715" s="32">
        <v>1034.090909090909</v>
      </c>
      <c r="K2715" s="34">
        <f ca="1">IF(ROW()&gt;计算结果!B$18+1,SUM(OFFSET(I2715,0,0,-计算结果!B$18,1))/SUM(OFFSET(J2715,0,0,-计算结果!B$18,1)),SUM(OFFSET(I2715,0,0,-ROW(),1))/SUM(OFFSET(J2715,0,0,-ROW(),1)))</f>
        <v>1.0001046610482707</v>
      </c>
      <c r="L2715" s="35" t="str">
        <f ca="1">(IF(K2715&gt;计算结果!B$19,"卖",IF(K2715&lt;计算结果!B$20,"买",'000300'!L2714)))</f>
        <v>买</v>
      </c>
      <c r="M2715" s="4" t="str">
        <f t="shared" ca="1" si="127"/>
        <v/>
      </c>
      <c r="N2715" s="3">
        <f ca="1">IF(L2714="买",E2715/E2714-1,0)-IF(M2715=1,计算结果!B$17,0)</f>
        <v>-1.1507013292917256E-2</v>
      </c>
      <c r="O2715" s="2">
        <f t="shared" ca="1" si="128"/>
        <v>3.2444241213249296</v>
      </c>
      <c r="P2715" s="3">
        <f ca="1">1-O2715/MAX(O$2:O2715)</f>
        <v>0.47731743006874117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2">
        <v>141.30232558139537</v>
      </c>
      <c r="J2716" s="32">
        <v>1009.3023255813954</v>
      </c>
      <c r="K2716" s="34">
        <f ca="1">IF(ROW()&gt;计算结果!B$18+1,SUM(OFFSET(I2716,0,0,-计算结果!B$18,1))/SUM(OFFSET(J2716,0,0,-计算结果!B$18,1)),SUM(OFFSET(I2716,0,0,-ROW(),1))/SUM(OFFSET(J2716,0,0,-ROW(),1)))</f>
        <v>0.98463329206374262</v>
      </c>
      <c r="L2716" s="35" t="str">
        <f ca="1">(IF(K2716&gt;计算结果!B$19,"卖",IF(K2716&lt;计算结果!B$20,"买",'000300'!L2715)))</f>
        <v>买</v>
      </c>
      <c r="M2716" s="4" t="str">
        <f t="shared" ca="1" si="127"/>
        <v/>
      </c>
      <c r="N2716" s="3">
        <f ca="1">IF(L2715="买",E2716/E2715-1,0)-IF(M2716=1,计算结果!B$17,0)</f>
        <v>-1.9128164562112748E-2</v>
      </c>
      <c r="O2716" s="2">
        <f t="shared" ca="1" si="128"/>
        <v>3.1823642428229384</v>
      </c>
      <c r="P2716" s="3">
        <f ca="1">1-O2716/MAX(O$2:O2716)</f>
        <v>0.48731538828013432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2">
        <v>517.81818181818187</v>
      </c>
      <c r="J2717" s="32">
        <v>581.81818181818187</v>
      </c>
      <c r="K2717" s="34">
        <f ca="1">IF(ROW()&gt;计算结果!B$18+1,SUM(OFFSET(I2717,0,0,-计算结果!B$18,1))/SUM(OFFSET(J2717,0,0,-计算结果!B$18,1)),SUM(OFFSET(I2717,0,0,-ROW(),1))/SUM(OFFSET(J2717,0,0,-ROW(),1)))</f>
        <v>0.99134679037963958</v>
      </c>
      <c r="L2717" s="35" t="str">
        <f ca="1">(IF(K2717&gt;计算结果!B$19,"卖",IF(K2717&lt;计算结果!B$20,"买",'000300'!L2716)))</f>
        <v>买</v>
      </c>
      <c r="M2717" s="4" t="str">
        <f t="shared" ca="1" si="127"/>
        <v/>
      </c>
      <c r="N2717" s="3">
        <f ca="1">IF(L2716="买",E2717/E2716-1,0)-IF(M2717=1,计算结果!B$17,0)</f>
        <v>1.7025372118879556E-3</v>
      </c>
      <c r="O2717" s="2">
        <f t="shared" ca="1" si="128"/>
        <v>3.1877823363681261</v>
      </c>
      <c r="P2717" s="3">
        <f ca="1">1-O2717/MAX(O$2:O2717)</f>
        <v>0.48644252365071894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2">
        <v>1130.0052083333333</v>
      </c>
      <c r="J2718" s="32">
        <v>47.005208333333258</v>
      </c>
      <c r="K2718" s="34">
        <f ca="1">IF(ROW()&gt;计算结果!B$18+1,SUM(OFFSET(I2718,0,0,-计算结果!B$18,1))/SUM(OFFSET(J2718,0,0,-计算结果!B$18,1)),SUM(OFFSET(I2718,0,0,-ROW(),1))/SUM(OFFSET(J2718,0,0,-ROW(),1)))</f>
        <v>1.0113275210058248</v>
      </c>
      <c r="L2718" s="35" t="str">
        <f ca="1">(IF(K2718&gt;计算结果!B$19,"卖",IF(K2718&lt;计算结果!B$20,"买",'000300'!L2717)))</f>
        <v>买</v>
      </c>
      <c r="M2718" s="4" t="str">
        <f t="shared" ca="1" si="127"/>
        <v/>
      </c>
      <c r="N2718" s="3">
        <f ca="1">IF(L2717="买",E2718/E2717-1,0)-IF(M2718=1,计算结果!B$17,0)</f>
        <v>1.5707621559298612E-2</v>
      </c>
      <c r="O2718" s="2">
        <f t="shared" ca="1" si="128"/>
        <v>3.2378548149212136</v>
      </c>
      <c r="P2718" s="3">
        <f ca="1">1-O2718/MAX(O$2:O2718)</f>
        <v>0.47837575716327596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2">
        <v>348.40740740740739</v>
      </c>
      <c r="J2719" s="32">
        <v>757.40740740740739</v>
      </c>
      <c r="K2719" s="34">
        <f ca="1">IF(ROW()&gt;计算结果!B$18+1,SUM(OFFSET(I2719,0,0,-计算结果!B$18,1))/SUM(OFFSET(J2719,0,0,-计算结果!B$18,1)),SUM(OFFSET(I2719,0,0,-ROW(),1))/SUM(OFFSET(J2719,0,0,-ROW(),1)))</f>
        <v>1.026231764361931</v>
      </c>
      <c r="L2719" s="35" t="str">
        <f ca="1">(IF(K2719&gt;计算结果!B$19,"卖",IF(K2719&lt;计算结果!B$20,"买",'000300'!L2718)))</f>
        <v>买</v>
      </c>
      <c r="M2719" s="4" t="str">
        <f t="shared" ca="1" si="127"/>
        <v/>
      </c>
      <c r="N2719" s="3">
        <f ca="1">IF(L2718="买",E2719/E2718-1,0)-IF(M2719=1,计算结果!B$17,0)</f>
        <v>2.9650747466312133E-3</v>
      </c>
      <c r="O2719" s="2">
        <f t="shared" ca="1" si="128"/>
        <v>3.2474552964661947</v>
      </c>
      <c r="P2719" s="3">
        <f ca="1">1-O2719/MAX(O$2:O2719)</f>
        <v>0.47682910229361009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2">
        <v>313.61904761904759</v>
      </c>
      <c r="J2720" s="32">
        <v>847.61904761904759</v>
      </c>
      <c r="K2720" s="34">
        <f ca="1">IF(ROW()&gt;计算结果!B$18+1,SUM(OFFSET(I2720,0,0,-计算结果!B$18,1))/SUM(OFFSET(J2720,0,0,-计算结果!B$18,1)),SUM(OFFSET(I2720,0,0,-ROW(),1))/SUM(OFFSET(J2720,0,0,-ROW(),1)))</f>
        <v>0.98360236219845443</v>
      </c>
      <c r="L2720" s="35" t="str">
        <f ca="1">(IF(K2720&gt;计算结果!B$19,"卖",IF(K2720&lt;计算结果!B$20,"买",'000300'!L2719)))</f>
        <v>买</v>
      </c>
      <c r="M2720" s="4" t="str">
        <f t="shared" ca="1" si="127"/>
        <v/>
      </c>
      <c r="N2720" s="3">
        <f ca="1">IF(L2719="买",E2720/E2719-1,0)-IF(M2720=1,计算结果!B$17,0)</f>
        <v>4.9597044341382901E-3</v>
      </c>
      <c r="O2720" s="2">
        <f t="shared" ca="1" si="128"/>
        <v>3.263561714899744</v>
      </c>
      <c r="P2720" s="3">
        <f ca="1">1-O2720/MAX(O$2:O2720)</f>
        <v>0.47423432927244369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2">
        <v>1109.9875621890546</v>
      </c>
      <c r="J2721" s="32">
        <v>64.987562189054643</v>
      </c>
      <c r="K2721" s="34">
        <f ca="1">IF(ROW()&gt;计算结果!B$18+1,SUM(OFFSET(I2721,0,0,-计算结果!B$18,1))/SUM(OFFSET(J2721,0,0,-计算结果!B$18,1)),SUM(OFFSET(I2721,0,0,-ROW(),1))/SUM(OFFSET(J2721,0,0,-ROW(),1)))</f>
        <v>1.0081529630411037</v>
      </c>
      <c r="L2721" s="35" t="str">
        <f ca="1">(IF(K2721&gt;计算结果!B$19,"卖",IF(K2721&lt;计算结果!B$20,"买",'000300'!L2720)))</f>
        <v>买</v>
      </c>
      <c r="M2721" s="4" t="str">
        <f t="shared" ca="1" si="127"/>
        <v/>
      </c>
      <c r="N2721" s="3">
        <f ca="1">IF(L2720="买",E2721/E2720-1,0)-IF(M2721=1,计算结果!B$17,0)</f>
        <v>1.105814506655256E-2</v>
      </c>
      <c r="O2721" s="2">
        <f t="shared" ca="1" si="128"/>
        <v>3.2996506537767525</v>
      </c>
      <c r="P2721" s="3">
        <f ca="1">1-O2721/MAX(O$2:O2721)</f>
        <v>0.46842033621452495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2">
        <v>1122.0062682824907</v>
      </c>
      <c r="J2722" s="32">
        <v>45.006268282490737</v>
      </c>
      <c r="K2722" s="34">
        <f ca="1">IF(ROW()&gt;计算结果!B$18+1,SUM(OFFSET(I2722,0,0,-计算结果!B$18,1))/SUM(OFFSET(J2722,0,0,-计算结果!B$18,1)),SUM(OFFSET(I2722,0,0,-ROW(),1))/SUM(OFFSET(J2722,0,0,-ROW(),1)))</f>
        <v>1.0704758177808718</v>
      </c>
      <c r="L2722" s="35" t="str">
        <f ca="1">(IF(K2722&gt;计算结果!B$19,"卖",IF(K2722&lt;计算结果!B$20,"买",'000300'!L2721)))</f>
        <v>买</v>
      </c>
      <c r="M2722" s="4" t="str">
        <f t="shared" ca="1" si="127"/>
        <v/>
      </c>
      <c r="N2722" s="3">
        <f ca="1">IF(L2721="买",E2722/E2721-1,0)-IF(M2722=1,计算结果!B$17,0)</f>
        <v>1.5287113501056382E-2</v>
      </c>
      <c r="O2722" s="2">
        <f t="shared" ca="1" si="128"/>
        <v>3.3500927878348725</v>
      </c>
      <c r="P2722" s="3">
        <f ca="1">1-O2722/MAX(O$2:O2722)</f>
        <v>0.46029401755938304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2">
        <v>1123.0074268239405</v>
      </c>
      <c r="J2723" s="32">
        <v>47.007426823940477</v>
      </c>
      <c r="K2723" s="34">
        <f ca="1">IF(ROW()&gt;计算结果!B$18+1,SUM(OFFSET(I2723,0,0,-计算结果!B$18,1))/SUM(OFFSET(J2723,0,0,-计算结果!B$18,1)),SUM(OFFSET(I2723,0,0,-ROW(),1))/SUM(OFFSET(J2723,0,0,-ROW(),1)))</f>
        <v>1.1553591637268954</v>
      </c>
      <c r="L2723" s="35" t="str">
        <f ca="1">(IF(K2723&gt;计算结果!B$19,"卖",IF(K2723&lt;计算结果!B$20,"买",'000300'!L2722)))</f>
        <v>买</v>
      </c>
      <c r="M2723" s="4" t="str">
        <f t="shared" ca="1" si="127"/>
        <v/>
      </c>
      <c r="N2723" s="3">
        <f ca="1">IF(L2722="买",E2723/E2722-1,0)-IF(M2723=1,计算结果!B$17,0)</f>
        <v>2.4426537535151782E-2</v>
      </c>
      <c r="O2723" s="2">
        <f t="shared" ca="1" si="128"/>
        <v>3.4319239550631622</v>
      </c>
      <c r="P2723" s="3">
        <f ca="1">1-O2723/MAX(O$2:O2723)</f>
        <v>0.44711086912135134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2">
        <v>359.07142857142856</v>
      </c>
      <c r="J2724" s="32">
        <v>816.07142857142856</v>
      </c>
      <c r="K2724" s="34">
        <f ca="1">IF(ROW()&gt;计算结果!B$18+1,SUM(OFFSET(I2724,0,0,-计算结果!B$18,1))/SUM(OFFSET(J2724,0,0,-计算结果!B$18,1)),SUM(OFFSET(I2724,0,0,-ROW(),1))/SUM(OFFSET(J2724,0,0,-ROW(),1)))</f>
        <v>1.1493111623223051</v>
      </c>
      <c r="L2724" s="35" t="str">
        <f ca="1">(IF(K2724&gt;计算结果!B$19,"卖",IF(K2724&lt;计算结果!B$20,"买",'000300'!L2723)))</f>
        <v>买</v>
      </c>
      <c r="M2724" s="4" t="str">
        <f t="shared" ca="1" si="127"/>
        <v/>
      </c>
      <c r="N2724" s="3">
        <f ca="1">IF(L2723="买",E2724/E2723-1,0)-IF(M2724=1,计算结果!B$17,0)</f>
        <v>-7.2781771628341874E-3</v>
      </c>
      <c r="O2724" s="2">
        <f t="shared" ca="1" si="128"/>
        <v>3.4069458045088377</v>
      </c>
      <c r="P2724" s="3">
        <f ca="1">1-O2724/MAX(O$2:O2724)</f>
        <v>0.45113489416729169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2">
        <v>774.0847457627118</v>
      </c>
      <c r="J2725" s="32">
        <v>355.0847457627118</v>
      </c>
      <c r="K2725" s="34">
        <f ca="1">IF(ROW()&gt;计算结果!B$18+1,SUM(OFFSET(I2725,0,0,-计算结果!B$18,1))/SUM(OFFSET(J2725,0,0,-计算结果!B$18,1)),SUM(OFFSET(I2725,0,0,-ROW(),1))/SUM(OFFSET(J2725,0,0,-ROW(),1)))</f>
        <v>1.1245905200494333</v>
      </c>
      <c r="L2725" s="35" t="str">
        <f ca="1">(IF(K2725&gt;计算结果!B$19,"卖",IF(K2725&lt;计算结果!B$20,"买",'000300'!L2724)))</f>
        <v>买</v>
      </c>
      <c r="M2725" s="4" t="str">
        <f t="shared" ca="1" si="127"/>
        <v/>
      </c>
      <c r="N2725" s="3">
        <f ca="1">IF(L2724="买",E2725/E2724-1,0)-IF(M2725=1,计算结果!B$17,0)</f>
        <v>3.1930162843831766E-3</v>
      </c>
      <c r="O2725" s="2">
        <f t="shared" ca="1" si="128"/>
        <v>3.4178242379426451</v>
      </c>
      <c r="P2725" s="3">
        <f ca="1">1-O2725/MAX(O$2:O2725)</f>
        <v>0.44938235894643819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2">
        <v>201.49367088607596</v>
      </c>
      <c r="J2726" s="32">
        <v>959.49367088607596</v>
      </c>
      <c r="K2726" s="34">
        <f ca="1">IF(ROW()&gt;计算结果!B$18+1,SUM(OFFSET(I2726,0,0,-计算结果!B$18,1))/SUM(OFFSET(J2726,0,0,-计算结果!B$18,1)),SUM(OFFSET(I2726,0,0,-ROW(),1))/SUM(OFFSET(J2726,0,0,-ROW(),1)))</f>
        <v>1.1376582541203579</v>
      </c>
      <c r="L2726" s="35" t="str">
        <f ca="1">(IF(K2726&gt;计算结果!B$19,"卖",IF(K2726&lt;计算结果!B$20,"买",'000300'!L2725)))</f>
        <v>买</v>
      </c>
      <c r="M2726" s="4" t="str">
        <f t="shared" ca="1" si="127"/>
        <v/>
      </c>
      <c r="N2726" s="3">
        <f ca="1">IF(L2725="买",E2726/E2725-1,0)-IF(M2726=1,计算结果!B$17,0)</f>
        <v>-1.676096771103408E-2</v>
      </c>
      <c r="O2726" s="2">
        <f t="shared" ca="1" si="128"/>
        <v>3.3605381962484988</v>
      </c>
      <c r="P2726" s="3">
        <f ca="1">1-O2726/MAX(O$2:O2726)</f>
        <v>0.45861124344926263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2">
        <v>876.09012875536473</v>
      </c>
      <c r="J2727" s="32">
        <v>263.09012875536473</v>
      </c>
      <c r="K2727" s="34">
        <f ca="1">IF(ROW()&gt;计算结果!B$18+1,SUM(OFFSET(I2727,0,0,-计算结果!B$18,1))/SUM(OFFSET(J2727,0,0,-计算结果!B$18,1)),SUM(OFFSET(I2727,0,0,-ROW(),1))/SUM(OFFSET(J2727,0,0,-ROW(),1)))</f>
        <v>1.1420516108475864</v>
      </c>
      <c r="L2727" s="35" t="str">
        <f ca="1">(IF(K2727&gt;计算结果!B$19,"卖",IF(K2727&lt;计算结果!B$20,"买",'000300'!L2726)))</f>
        <v>买</v>
      </c>
      <c r="M2727" s="4" t="str">
        <f t="shared" ca="1" si="127"/>
        <v/>
      </c>
      <c r="N2727" s="3">
        <f ca="1">IF(L2726="买",E2727/E2726-1,0)-IF(M2727=1,计算结果!B$17,0)</f>
        <v>5.0190926662163626E-3</v>
      </c>
      <c r="O2727" s="2">
        <f t="shared" ca="1" si="128"/>
        <v>3.3774050488638294</v>
      </c>
      <c r="P2727" s="3">
        <f ca="1">1-O2727/MAX(O$2:O2727)</f>
        <v>0.45589396311168684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2">
        <v>344.75438596491222</v>
      </c>
      <c r="J2728" s="32">
        <v>801.75438596491222</v>
      </c>
      <c r="K2728" s="34">
        <f ca="1">IF(ROW()&gt;计算结果!B$18+1,SUM(OFFSET(I2728,0,0,-计算结果!B$18,1))/SUM(OFFSET(J2728,0,0,-计算结果!B$18,1)),SUM(OFFSET(I2728,0,0,-ROW(),1))/SUM(OFFSET(J2728,0,0,-ROW(),1)))</f>
        <v>1.166217095629136</v>
      </c>
      <c r="L2728" s="35" t="str">
        <f ca="1">(IF(K2728&gt;计算结果!B$19,"卖",IF(K2728&lt;计算结果!B$20,"买",'000300'!L2727)))</f>
        <v>买</v>
      </c>
      <c r="M2728" s="4" t="str">
        <f t="shared" ca="1" si="127"/>
        <v/>
      </c>
      <c r="N2728" s="3">
        <f ca="1">IF(L2727="买",E2728/E2727-1,0)-IF(M2728=1,计算结果!B$17,0)</f>
        <v>-8.7841091743751099E-3</v>
      </c>
      <c r="O2728" s="2">
        <f t="shared" ca="1" si="128"/>
        <v>3.3477375541885239</v>
      </c>
      <c r="P2728" s="3">
        <f ca="1">1-O2728/MAX(O$2:O2728)</f>
        <v>0.46067344994215043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2">
        <v>201.22784810126581</v>
      </c>
      <c r="J2729" s="32">
        <v>958.22784810126586</v>
      </c>
      <c r="K2729" s="34">
        <f ca="1">IF(ROW()&gt;计算结果!B$18+1,SUM(OFFSET(I2729,0,0,-计算结果!B$18,1))/SUM(OFFSET(J2729,0,0,-计算结果!B$18,1)),SUM(OFFSET(I2729,0,0,-ROW(),1))/SUM(OFFSET(J2729,0,0,-ROW(),1)))</f>
        <v>1.1288198085704557</v>
      </c>
      <c r="L2729" s="35" t="str">
        <f ca="1">(IF(K2729&gt;计算结果!B$19,"卖",IF(K2729&lt;计算结果!B$20,"买",'000300'!L2728)))</f>
        <v>买</v>
      </c>
      <c r="M2729" s="4" t="str">
        <f t="shared" ca="1" si="127"/>
        <v/>
      </c>
      <c r="N2729" s="3">
        <f ca="1">IF(L2728="买",E2729/E2728-1,0)-IF(M2729=1,计算结果!B$17,0)</f>
        <v>-1.0827420632041229E-2</v>
      </c>
      <c r="O2729" s="2">
        <f t="shared" ca="1" si="128"/>
        <v>3.3114901915236437</v>
      </c>
      <c r="P2729" s="3">
        <f ca="1">1-O2729/MAX(O$2:O2729)</f>
        <v>0.46651296535765441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2">
        <v>1131.0034944670938</v>
      </c>
      <c r="J2730" s="32">
        <v>32.003494467093788</v>
      </c>
      <c r="K2730" s="34">
        <f ca="1">IF(ROW()&gt;计算结果!B$18+1,SUM(OFFSET(I2730,0,0,-计算结果!B$18,1))/SUM(OFFSET(J2730,0,0,-计算结果!B$18,1)),SUM(OFFSET(I2730,0,0,-ROW(),1))/SUM(OFFSET(J2730,0,0,-ROW(),1)))</f>
        <v>1.2126129049310275</v>
      </c>
      <c r="L2730" s="35" t="str">
        <f ca="1">(IF(K2730&gt;计算结果!B$19,"卖",IF(K2730&lt;计算结果!B$20,"买",'000300'!L2729)))</f>
        <v>买</v>
      </c>
      <c r="M2730" s="4" t="str">
        <f t="shared" ca="1" si="127"/>
        <v/>
      </c>
      <c r="N2730" s="3">
        <f ca="1">IF(L2729="买",E2730/E2729-1,0)-IF(M2730=1,计算结果!B$17,0)</f>
        <v>2.5792480090323311E-2</v>
      </c>
      <c r="O2730" s="2">
        <f t="shared" ca="1" si="128"/>
        <v>3.396901736357818</v>
      </c>
      <c r="P2730" s="3">
        <f ca="1">1-O2730/MAX(O$2:O2730)</f>
        <v>0.45275301163819603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2">
        <v>566.99999999999955</v>
      </c>
      <c r="J2731" s="32">
        <v>524.99999999999955</v>
      </c>
      <c r="K2731" s="34">
        <f ca="1">IF(ROW()&gt;计算结果!B$18+1,SUM(OFFSET(I2731,0,0,-计算结果!B$18,1))/SUM(OFFSET(J2731,0,0,-计算结果!B$18,1)),SUM(OFFSET(I2731,0,0,-ROW(),1))/SUM(OFFSET(J2731,0,0,-ROW(),1)))</f>
        <v>1.1732605171890327</v>
      </c>
      <c r="L2731" s="35" t="str">
        <f ca="1">(IF(K2731&gt;计算结果!B$19,"卖",IF(K2731&lt;计算结果!B$20,"买",'000300'!L2730)))</f>
        <v>买</v>
      </c>
      <c r="M2731" s="4" t="str">
        <f t="shared" ca="1" si="127"/>
        <v/>
      </c>
      <c r="N2731" s="3">
        <f ca="1">IF(L2730="买",E2731/E2730-1,0)-IF(M2731=1,计算结果!B$17,0)</f>
        <v>5.6276194858662087E-4</v>
      </c>
      <c r="O2731" s="2">
        <f t="shared" ca="1" si="128"/>
        <v>3.398813383398128</v>
      </c>
      <c r="P2731" s="3">
        <f ca="1">1-O2731/MAX(O$2:O2731)</f>
        <v>0.45244504185666745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2">
        <v>450.35294117647067</v>
      </c>
      <c r="J2732" s="32">
        <v>682.35294117647072</v>
      </c>
      <c r="K2732" s="34">
        <f ca="1">IF(ROW()&gt;计算结果!B$18+1,SUM(OFFSET(I2732,0,0,-计算结果!B$18,1))/SUM(OFFSET(J2732,0,0,-计算结果!B$18,1)),SUM(OFFSET(I2732,0,0,-ROW(),1))/SUM(OFFSET(J2732,0,0,-ROW(),1)))</f>
        <v>1.2036487374507501</v>
      </c>
      <c r="L2732" s="35" t="str">
        <f ca="1">(IF(K2732&gt;计算结果!B$19,"卖",IF(K2732&lt;计算结果!B$20,"买",'000300'!L2731)))</f>
        <v>买</v>
      </c>
      <c r="M2732" s="4" t="str">
        <f t="shared" ca="1" si="127"/>
        <v/>
      </c>
      <c r="N2732" s="3">
        <f ca="1">IF(L2731="买",E2732/E2731-1,0)-IF(M2732=1,计算结果!B$17,0)</f>
        <v>1.1808246506466169E-3</v>
      </c>
      <c r="O2732" s="2">
        <f t="shared" ca="1" si="128"/>
        <v>3.4028267860241921</v>
      </c>
      <c r="P2732" s="3">
        <f ca="1">1-O2732/MAX(O$2:O2732)</f>
        <v>0.45179847546450802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2">
        <v>1085.9926108374384</v>
      </c>
      <c r="J2733" s="32">
        <v>62.992610837438406</v>
      </c>
      <c r="K2733" s="34">
        <f ca="1">IF(ROW()&gt;计算结果!B$18+1,SUM(OFFSET(I2733,0,0,-计算结果!B$18,1))/SUM(OFFSET(J2733,0,0,-计算结果!B$18,1)),SUM(OFFSET(I2733,0,0,-ROW(),1))/SUM(OFFSET(J2733,0,0,-ROW(),1)))</f>
        <v>1.221064307894332</v>
      </c>
      <c r="L2733" s="35" t="str">
        <f ca="1">(IF(K2733&gt;计算结果!B$19,"卖",IF(K2733&lt;计算结果!B$20,"买",'000300'!L2732)))</f>
        <v>买</v>
      </c>
      <c r="M2733" s="4" t="str">
        <f t="shared" ca="1" si="127"/>
        <v/>
      </c>
      <c r="N2733" s="3">
        <f ca="1">IF(L2732="买",E2733/E2732-1,0)-IF(M2733=1,计算结果!B$17,0)</f>
        <v>1.3222052894419134E-2</v>
      </c>
      <c r="O2733" s="2">
        <f t="shared" ca="1" si="128"/>
        <v>3.4478191417795503</v>
      </c>
      <c r="P2733" s="3">
        <f ca="1">1-O2733/MAX(O$2:O2733)</f>
        <v>0.44455012591029852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2">
        <v>296.99999999999972</v>
      </c>
      <c r="J2734" s="32">
        <v>299.99999999999972</v>
      </c>
      <c r="K2734" s="34">
        <f ca="1">IF(ROW()&gt;计算结果!B$18+1,SUM(OFFSET(I2734,0,0,-计算结果!B$18,1))/SUM(OFFSET(J2734,0,0,-计算结果!B$18,1)),SUM(OFFSET(I2734,0,0,-ROW(),1))/SUM(OFFSET(J2734,0,0,-ROW(),1)))</f>
        <v>1.1763516497710347</v>
      </c>
      <c r="L2734" s="35" t="str">
        <f ca="1">(IF(K2734&gt;计算结果!B$19,"卖",IF(K2734&lt;计算结果!B$20,"买",'000300'!L2733)))</f>
        <v>买</v>
      </c>
      <c r="M2734" s="4" t="str">
        <f t="shared" ca="1" si="127"/>
        <v/>
      </c>
      <c r="N2734" s="3">
        <f ca="1">IF(L2733="买",E2734/E2733-1,0)-IF(M2734=1,计算结果!B$17,0)</f>
        <v>-2.1320328749665496E-3</v>
      </c>
      <c r="O2734" s="2">
        <f t="shared" ca="1" si="128"/>
        <v>3.4404682780223372</v>
      </c>
      <c r="P2734" s="3">
        <f ca="1">1-O2734/MAX(O$2:O2734)</f>
        <v>0.4457343633022538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2">
        <v>181.7901234567901</v>
      </c>
      <c r="J2735" s="32">
        <v>956.79012345679007</v>
      </c>
      <c r="K2735" s="34">
        <f ca="1">IF(ROW()&gt;计算结果!B$18+1,SUM(OFFSET(I2735,0,0,-计算结果!B$18,1))/SUM(OFFSET(J2735,0,0,-计算结果!B$18,1)),SUM(OFFSET(I2735,0,0,-ROW(),1))/SUM(OFFSET(J2735,0,0,-ROW(),1)))</f>
        <v>1.166275453833191</v>
      </c>
      <c r="L2735" s="35" t="str">
        <f ca="1">(IF(K2735&gt;计算结果!B$19,"卖",IF(K2735&lt;计算结果!B$20,"买",'000300'!L2734)))</f>
        <v>买</v>
      </c>
      <c r="M2735" s="4" t="str">
        <f t="shared" ca="1" si="127"/>
        <v/>
      </c>
      <c r="N2735" s="3">
        <f ca="1">IF(L2734="买",E2735/E2734-1,0)-IF(M2735=1,计算结果!B$17,0)</f>
        <v>-1.4808766151040875E-2</v>
      </c>
      <c r="O2735" s="2">
        <f t="shared" ca="1" si="128"/>
        <v>3.38951918784303</v>
      </c>
      <c r="P2735" s="3">
        <f ca="1">1-O2735/MAX(O$2:O2735)</f>
        <v>0.45394235350166856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2">
        <v>297.23076923076923</v>
      </c>
      <c r="J2736" s="32">
        <v>849.23076923076928</v>
      </c>
      <c r="K2736" s="34">
        <f ca="1">IF(ROW()&gt;计算结果!B$18+1,SUM(OFFSET(I2736,0,0,-计算结果!B$18,1))/SUM(OFFSET(J2736,0,0,-计算结果!B$18,1)),SUM(OFFSET(I2736,0,0,-ROW(),1))/SUM(OFFSET(J2736,0,0,-ROW(),1)))</f>
        <v>1.1878885065242786</v>
      </c>
      <c r="L2736" s="35" t="str">
        <f ca="1">(IF(K2736&gt;计算结果!B$19,"卖",IF(K2736&lt;计算结果!B$20,"买",'000300'!L2735)))</f>
        <v>买</v>
      </c>
      <c r="M2736" s="4" t="str">
        <f t="shared" ca="1" si="127"/>
        <v/>
      </c>
      <c r="N2736" s="3">
        <f ca="1">IF(L2735="买",E2736/E2735-1,0)-IF(M2736=1,计算结果!B$17,0)</f>
        <v>-7.3411876147060351E-3</v>
      </c>
      <c r="O2736" s="2">
        <f t="shared" ca="1" si="128"/>
        <v>3.3646360915614282</v>
      </c>
      <c r="P2736" s="3">
        <f ca="1">1-O2736/MAX(O$2:O2736)</f>
        <v>0.45795106513305761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2">
        <v>1076.9919137466306</v>
      </c>
      <c r="J2737" s="32">
        <v>67.991913746630644</v>
      </c>
      <c r="K2737" s="34">
        <f ca="1">IF(ROW()&gt;计算结果!B$18+1,SUM(OFFSET(I2737,0,0,-计算结果!B$18,1))/SUM(OFFSET(J2737,0,0,-计算结果!B$18,1)),SUM(OFFSET(I2737,0,0,-ROW(),1))/SUM(OFFSET(J2737,0,0,-ROW(),1)))</f>
        <v>1.1945027127392132</v>
      </c>
      <c r="L2737" s="35" t="str">
        <f ca="1">(IF(K2737&gt;计算结果!B$19,"卖",IF(K2737&lt;计算结果!B$20,"买",'000300'!L2736)))</f>
        <v>买</v>
      </c>
      <c r="M2737" s="4" t="str">
        <f t="shared" ca="1" si="127"/>
        <v/>
      </c>
      <c r="N2737" s="3">
        <f ca="1">IF(L2736="买",E2737/E2736-1,0)-IF(M2737=1,计算结果!B$17,0)</f>
        <v>1.3927733988756019E-2</v>
      </c>
      <c r="O2737" s="2">
        <f t="shared" ca="1" si="128"/>
        <v>3.4114978480136635</v>
      </c>
      <c r="P2737" s="3">
        <f ca="1">1-O2737/MAX(O$2:O2737)</f>
        <v>0.45040155175934238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2">
        <v>357.77777777777777</v>
      </c>
      <c r="J2738" s="32">
        <v>777.77777777777783</v>
      </c>
      <c r="K2738" s="34">
        <f ca="1">IF(ROW()&gt;计算结果!B$18+1,SUM(OFFSET(I2738,0,0,-计算结果!B$18,1))/SUM(OFFSET(J2738,0,0,-计算结果!B$18,1)),SUM(OFFSET(I2738,0,0,-ROW(),1))/SUM(OFFSET(J2738,0,0,-ROW(),1)))</f>
        <v>1.1435474572679543</v>
      </c>
      <c r="L2738" s="35" t="str">
        <f ca="1">(IF(K2738&gt;计算结果!B$19,"卖",IF(K2738&lt;计算结果!B$20,"买",'000300'!L2737)))</f>
        <v>买</v>
      </c>
      <c r="M2738" s="4" t="str">
        <f t="shared" ca="1" si="127"/>
        <v/>
      </c>
      <c r="N2738" s="3">
        <f ca="1">IF(L2737="买",E2738/E2737-1,0)-IF(M2738=1,计算结果!B$17,0)</f>
        <v>-3.606699482988196E-3</v>
      </c>
      <c r="O2738" s="2">
        <f t="shared" ca="1" si="128"/>
        <v>3.3991936004890171</v>
      </c>
      <c r="P2738" s="3">
        <f ca="1">1-O2738/MAX(O$2:O2738)</f>
        <v>0.45238378819846303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2">
        <v>1002.923875432526</v>
      </c>
      <c r="J2739" s="32">
        <v>147.92387543252596</v>
      </c>
      <c r="K2739" s="34">
        <f ca="1">IF(ROW()&gt;计算结果!B$18+1,SUM(OFFSET(I2739,0,0,-计算结果!B$18,1))/SUM(OFFSET(J2739,0,0,-计算结果!B$18,1)),SUM(OFFSET(I2739,0,0,-ROW(),1))/SUM(OFFSET(J2739,0,0,-ROW(),1)))</f>
        <v>1.2252327888956702</v>
      </c>
      <c r="L2739" s="35" t="str">
        <f ca="1">(IF(K2739&gt;计算结果!B$19,"卖",IF(K2739&lt;计算结果!B$20,"买",'000300'!L2738)))</f>
        <v>买</v>
      </c>
      <c r="M2739" s="4" t="str">
        <f t="shared" ca="1" si="127"/>
        <v/>
      </c>
      <c r="N2739" s="3">
        <f ca="1">IF(L2738="买",E2739/E2738-1,0)-IF(M2739=1,计算结果!B$17,0)</f>
        <v>1.3338718948562311E-2</v>
      </c>
      <c r="O2739" s="2">
        <f t="shared" ca="1" si="128"/>
        <v>3.4445344885776916</v>
      </c>
      <c r="P2739" s="3">
        <f ca="1">1-O2739/MAX(O$2:O2739)</f>
        <v>0.44507928945756603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2">
        <v>910.32894736842104</v>
      </c>
      <c r="J2740" s="32">
        <v>225.32894736842104</v>
      </c>
      <c r="K2740" s="34">
        <f ca="1">IF(ROW()&gt;计算结果!B$18+1,SUM(OFFSET(I2740,0,0,-计算结果!B$18,1))/SUM(OFFSET(J2740,0,0,-计算结果!B$18,1)),SUM(OFFSET(I2740,0,0,-ROW(),1))/SUM(OFFSET(J2740,0,0,-ROW(),1)))</f>
        <v>1.2770276132176759</v>
      </c>
      <c r="L2740" s="35" t="str">
        <f ca="1">(IF(K2740&gt;计算结果!B$19,"卖",IF(K2740&lt;计算结果!B$20,"买",'000300'!L2739)))</f>
        <v>买</v>
      </c>
      <c r="M2740" s="4" t="str">
        <f t="shared" ca="1" si="127"/>
        <v/>
      </c>
      <c r="N2740" s="3">
        <f ca="1">IF(L2739="买",E2740/E2739-1,0)-IF(M2740=1,计算结果!B$17,0)</f>
        <v>4.4306397905180539E-3</v>
      </c>
      <c r="O2740" s="2">
        <f t="shared" ca="1" si="128"/>
        <v>3.4597959801425957</v>
      </c>
      <c r="P2740" s="3">
        <f ca="1">1-O2740/MAX(O$2:O2740)</f>
        <v>0.44262063567685417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2">
        <v>472.46153846153845</v>
      </c>
      <c r="J2741" s="32">
        <v>638.46153846153845</v>
      </c>
      <c r="K2741" s="34">
        <f ca="1">IF(ROW()&gt;计算结果!B$18+1,SUM(OFFSET(I2741,0,0,-计算结果!B$18,1))/SUM(OFFSET(J2741,0,0,-计算结果!B$18,1)),SUM(OFFSET(I2741,0,0,-ROW(),1))/SUM(OFFSET(J2741,0,0,-ROW(),1)))</f>
        <v>1.3146846977634901</v>
      </c>
      <c r="L2741" s="35" t="str">
        <f ca="1">(IF(K2741&gt;计算结果!B$19,"卖",IF(K2741&lt;计算结果!B$20,"买",'000300'!L2740)))</f>
        <v>买</v>
      </c>
      <c r="M2741" s="4" t="str">
        <f t="shared" ca="1" si="127"/>
        <v/>
      </c>
      <c r="N2741" s="3">
        <f ca="1">IF(L2740="买",E2741/E2740-1,0)-IF(M2741=1,计算结果!B$17,0)</f>
        <v>-1.1050634495685108E-3</v>
      </c>
      <c r="O2741" s="2">
        <f t="shared" ca="1" si="128"/>
        <v>3.4559726860619762</v>
      </c>
      <c r="P2741" s="3">
        <f ca="1">1-O2741/MAX(O$2:O2741)</f>
        <v>0.44323657523991133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2">
        <v>194</v>
      </c>
      <c r="J2742" s="32">
        <v>970</v>
      </c>
      <c r="K2742" s="34">
        <f ca="1">IF(ROW()&gt;计算结果!B$18+1,SUM(OFFSET(I2742,0,0,-计算结果!B$18,1))/SUM(OFFSET(J2742,0,0,-计算结果!B$18,1)),SUM(OFFSET(I2742,0,0,-ROW(),1))/SUM(OFFSET(J2742,0,0,-ROW(),1)))</f>
        <v>1.2304763374372021</v>
      </c>
      <c r="L2742" s="35" t="str">
        <f ca="1">(IF(K2742&gt;计算结果!B$19,"卖",IF(K2742&lt;计算结果!B$20,"买",'000300'!L2741)))</f>
        <v>买</v>
      </c>
      <c r="M2742" s="4" t="str">
        <f t="shared" ca="1" si="127"/>
        <v/>
      </c>
      <c r="N2742" s="3">
        <f ca="1">IF(L2741="买",E2742/E2741-1,0)-IF(M2742=1,计算结果!B$17,0)</f>
        <v>-1.3373224823590268E-2</v>
      </c>
      <c r="O2742" s="2">
        <f t="shared" ca="1" si="128"/>
        <v>3.4097551863470823</v>
      </c>
      <c r="P2742" s="3">
        <f ca="1">1-O2742/MAX(O$2:O2742)</f>
        <v>0.45068229769278012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2">
        <v>716.90243902439022</v>
      </c>
      <c r="J2743" s="32">
        <v>393.90243902439022</v>
      </c>
      <c r="K2743" s="34">
        <f ca="1">IF(ROW()&gt;计算结果!B$18+1,SUM(OFFSET(I2743,0,0,-计算结果!B$18,1))/SUM(OFFSET(J2743,0,0,-计算结果!B$18,1)),SUM(OFFSET(I2743,0,0,-ROW(),1))/SUM(OFFSET(J2743,0,0,-ROW(),1)))</f>
        <v>1.2704760088896603</v>
      </c>
      <c r="L2743" s="35" t="str">
        <f ca="1">(IF(K2743&gt;计算结果!B$19,"卖",IF(K2743&lt;计算结果!B$20,"买",'000300'!L2742)))</f>
        <v>买</v>
      </c>
      <c r="M2743" s="4" t="str">
        <f t="shared" ca="1" si="127"/>
        <v/>
      </c>
      <c r="N2743" s="3">
        <f ca="1">IF(L2742="买",E2743/E2742-1,0)-IF(M2743=1,计算结果!B$17,0)</f>
        <v>3.0509997057412974E-3</v>
      </c>
      <c r="O2743" s="2">
        <f t="shared" ca="1" si="128"/>
        <v>3.4201583484172771</v>
      </c>
      <c r="P2743" s="3">
        <f ca="1">1-O2743/MAX(O$2:O2743)</f>
        <v>0.44900632954468234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2">
        <v>85.565217391304344</v>
      </c>
      <c r="J2744" s="32">
        <v>1069.5652173913043</v>
      </c>
      <c r="K2744" s="34">
        <f ca="1">IF(ROW()&gt;计算结果!B$18+1,SUM(OFFSET(I2744,0,0,-计算结果!B$18,1))/SUM(OFFSET(J2744,0,0,-计算结果!B$18,1)),SUM(OFFSET(I2744,0,0,-ROW(),1))/SUM(OFFSET(J2744,0,0,-ROW(),1)))</f>
        <v>1.1792628038860615</v>
      </c>
      <c r="L2744" s="35" t="str">
        <f ca="1">(IF(K2744&gt;计算结果!B$19,"卖",IF(K2744&lt;计算结果!B$20,"买",'000300'!L2743)))</f>
        <v>买</v>
      </c>
      <c r="M2744" s="4" t="str">
        <f t="shared" ca="1" si="127"/>
        <v/>
      </c>
      <c r="N2744" s="3">
        <f ca="1">IF(L2743="买",E2744/E2743-1,0)-IF(M2744=1,计算结果!B$17,0)</f>
        <v>-1.7685205200259402E-2</v>
      </c>
      <c r="O2744" s="2">
        <f t="shared" ca="1" si="128"/>
        <v>3.3596721462081374</v>
      </c>
      <c r="P2744" s="3">
        <f ca="1">1-O2744/MAX(O$2:O2744)</f>
        <v>0.4587507656707287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2">
        <v>314.20634920634916</v>
      </c>
      <c r="J2745" s="32">
        <v>849.20634920634916</v>
      </c>
      <c r="K2745" s="34">
        <f ca="1">IF(ROW()&gt;计算结果!B$18+1,SUM(OFFSET(I2745,0,0,-计算结果!B$18,1))/SUM(OFFSET(J2745,0,0,-计算结果!B$18,1)),SUM(OFFSET(I2745,0,0,-ROW(),1))/SUM(OFFSET(J2745,0,0,-ROW(),1)))</f>
        <v>1.1580776340298888</v>
      </c>
      <c r="L2745" s="35" t="str">
        <f ca="1">(IF(K2745&gt;计算结果!B$19,"卖",IF(K2745&lt;计算结果!B$20,"买",'000300'!L2744)))</f>
        <v>买</v>
      </c>
      <c r="M2745" s="4" t="str">
        <f t="shared" ca="1" si="127"/>
        <v/>
      </c>
      <c r="N2745" s="3">
        <f ca="1">IF(L2744="买",E2745/E2744-1,0)-IF(M2745=1,计算结果!B$17,0)</f>
        <v>-6.4224480749947022E-3</v>
      </c>
      <c r="O2745" s="2">
        <f t="shared" ca="1" si="128"/>
        <v>3.3380948263001096</v>
      </c>
      <c r="P2745" s="3">
        <f ca="1">1-O2745/MAX(O$2:O2745)</f>
        <v>0.46222691077383904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2">
        <v>794.13793103448268</v>
      </c>
      <c r="J2746" s="32">
        <v>324.13793103448268</v>
      </c>
      <c r="K2746" s="34">
        <f ca="1">IF(ROW()&gt;计算结果!B$18+1,SUM(OFFSET(I2746,0,0,-计算结果!B$18,1))/SUM(OFFSET(J2746,0,0,-计算结果!B$18,1)),SUM(OFFSET(I2746,0,0,-ROW(),1))/SUM(OFFSET(J2746,0,0,-ROW(),1)))</f>
        <v>1.1334578170397713</v>
      </c>
      <c r="L2746" s="35" t="str">
        <f ca="1">(IF(K2746&gt;计算结果!B$19,"卖",IF(K2746&lt;计算结果!B$20,"买",'000300'!L2745)))</f>
        <v>买</v>
      </c>
      <c r="M2746" s="4" t="str">
        <f t="shared" ca="1" si="127"/>
        <v/>
      </c>
      <c r="N2746" s="3">
        <f ca="1">IF(L2745="买",E2746/E2745-1,0)-IF(M2746=1,计算结果!B$17,0)</f>
        <v>4.524457381509972E-3</v>
      </c>
      <c r="O2746" s="2">
        <f t="shared" ca="1" si="128"/>
        <v>3.3531978940771432</v>
      </c>
      <c r="P2746" s="3">
        <f ca="1">1-O2746/MAX(O$2:O2746)</f>
        <v>0.45979377935071231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2">
        <v>375.66666666666669</v>
      </c>
      <c r="J2747" s="32">
        <v>766.66666666666674</v>
      </c>
      <c r="K2747" s="34">
        <f ca="1">IF(ROW()&gt;计算结果!B$18+1,SUM(OFFSET(I2747,0,0,-计算结果!B$18,1))/SUM(OFFSET(J2747,0,0,-计算结果!B$18,1)),SUM(OFFSET(I2747,0,0,-ROW(),1))/SUM(OFFSET(J2747,0,0,-ROW(),1)))</f>
        <v>1.1383320620801389</v>
      </c>
      <c r="L2747" s="35" t="str">
        <f ca="1">(IF(K2747&gt;计算结果!B$19,"卖",IF(K2747&lt;计算结果!B$20,"买",'000300'!L2746)))</f>
        <v>买</v>
      </c>
      <c r="M2747" s="4" t="str">
        <f t="shared" ca="1" si="127"/>
        <v/>
      </c>
      <c r="N2747" s="3">
        <f ca="1">IF(L2746="买",E2747/E2746-1,0)-IF(M2747=1,计算结果!B$17,0)</f>
        <v>-4.0536709817631245E-3</v>
      </c>
      <c r="O2747" s="2">
        <f t="shared" ca="1" si="128"/>
        <v>3.3396051330778134</v>
      </c>
      <c r="P2747" s="3">
        <f ca="1">1-O2747/MAX(O$2:O2747)</f>
        <v>0.4619835976315263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2">
        <v>917.7803468208092</v>
      </c>
      <c r="J2748" s="32">
        <v>205.7803468208092</v>
      </c>
      <c r="K2748" s="34">
        <f ca="1">IF(ROW()&gt;计算结果!B$18+1,SUM(OFFSET(I2748,0,0,-计算结果!B$18,1))/SUM(OFFSET(J2748,0,0,-计算结果!B$18,1)),SUM(OFFSET(I2748,0,0,-ROW(),1))/SUM(OFFSET(J2748,0,0,-ROW(),1)))</f>
        <v>1.1851978550160198</v>
      </c>
      <c r="L2748" s="35" t="str">
        <f ca="1">(IF(K2748&gt;计算结果!B$19,"卖",IF(K2748&lt;计算结果!B$20,"买",'000300'!L2747)))</f>
        <v>买</v>
      </c>
      <c r="M2748" s="4" t="str">
        <f t="shared" ca="1" si="127"/>
        <v/>
      </c>
      <c r="N2748" s="3">
        <f ca="1">IF(L2747="买",E2748/E2747-1,0)-IF(M2748=1,计算结果!B$17,0)</f>
        <v>5.4174059069647118E-3</v>
      </c>
      <c r="O2748" s="2">
        <f t="shared" ca="1" si="128"/>
        <v>3.3576971296526787</v>
      </c>
      <c r="P2748" s="3">
        <f ca="1">1-O2748/MAX(O$2:O2748)</f>
        <v>0.45906894439529145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2">
        <v>428.99999999999994</v>
      </c>
      <c r="J2749" s="32">
        <v>715</v>
      </c>
      <c r="K2749" s="34">
        <f ca="1">IF(ROW()&gt;计算结果!B$18+1,SUM(OFFSET(I2749,0,0,-计算结果!B$18,1))/SUM(OFFSET(J2749,0,0,-计算结果!B$18,1)),SUM(OFFSET(I2749,0,0,-ROW(),1))/SUM(OFFSET(J2749,0,0,-ROW(),1)))</f>
        <v>1.1265964281688952</v>
      </c>
      <c r="L2749" s="35" t="str">
        <f ca="1">(IF(K2749&gt;计算结果!B$19,"卖",IF(K2749&lt;计算结果!B$20,"买",'000300'!L2748)))</f>
        <v>买</v>
      </c>
      <c r="M2749" s="4" t="str">
        <f t="shared" ca="1" si="127"/>
        <v/>
      </c>
      <c r="N2749" s="3">
        <f ca="1">IF(L2748="买",E2749/E2748-1,0)-IF(M2749=1,计算结果!B$17,0)</f>
        <v>-4.1646221014355334E-3</v>
      </c>
      <c r="O2749" s="2">
        <f t="shared" ca="1" si="128"/>
        <v>3.3437135899766006</v>
      </c>
      <c r="P2749" s="3">
        <f ca="1">1-O2749/MAX(O$2:O2749)</f>
        <v>0.46132171782481568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2">
        <v>343.35714285714283</v>
      </c>
      <c r="J2750" s="32">
        <v>780.35714285714289</v>
      </c>
      <c r="K2750" s="34">
        <f ca="1">IF(ROW()&gt;计算结果!B$18+1,SUM(OFFSET(I2750,0,0,-计算结果!B$18,1))/SUM(OFFSET(J2750,0,0,-计算结果!B$18,1)),SUM(OFFSET(I2750,0,0,-ROW(),1))/SUM(OFFSET(J2750,0,0,-ROW(),1)))</f>
        <v>1.0825651252796058</v>
      </c>
      <c r="L2750" s="35" t="str">
        <f ca="1">(IF(K2750&gt;计算结果!B$19,"卖",IF(K2750&lt;计算结果!B$20,"买",'000300'!L2749)))</f>
        <v>买</v>
      </c>
      <c r="M2750" s="4" t="str">
        <f t="shared" ca="1" si="127"/>
        <v/>
      </c>
      <c r="N2750" s="3">
        <f ca="1">IF(L2749="买",E2750/E2749-1,0)-IF(M2750=1,计算结果!B$17,0)</f>
        <v>-1.686713498761816E-3</v>
      </c>
      <c r="O2750" s="2">
        <f t="shared" ca="1" si="128"/>
        <v>3.3380737031283938</v>
      </c>
      <c r="P2750" s="3">
        <f ca="1">1-O2750/MAX(O$2:O2750)</f>
        <v>0.46223031375485035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2">
        <v>483</v>
      </c>
      <c r="J2751" s="32">
        <v>644</v>
      </c>
      <c r="K2751" s="34">
        <f ca="1">IF(ROW()&gt;计算结果!B$18+1,SUM(OFFSET(I2751,0,0,-计算结果!B$18,1))/SUM(OFFSET(J2751,0,0,-计算结果!B$18,1)),SUM(OFFSET(I2751,0,0,-ROW(),1))/SUM(OFFSET(J2751,0,0,-ROW(),1)))</f>
        <v>1.0838598115062685</v>
      </c>
      <c r="L2751" s="35" t="str">
        <f ca="1">(IF(K2751&gt;计算结果!B$19,"卖",IF(K2751&lt;计算结果!B$20,"买",'000300'!L2750)))</f>
        <v>买</v>
      </c>
      <c r="M2751" s="4" t="str">
        <f t="shared" ca="1" si="127"/>
        <v/>
      </c>
      <c r="N2751" s="3">
        <f ca="1">IF(L2750="买",E2751/E2750-1,0)-IF(M2751=1,计算结果!B$17,0)</f>
        <v>-1.2118028969365646E-3</v>
      </c>
      <c r="O2751" s="2">
        <f t="shared" ca="1" si="128"/>
        <v>3.3340286157447552</v>
      </c>
      <c r="P2751" s="3">
        <f ca="1">1-O2751/MAX(O$2:O2751)</f>
        <v>0.46288198461852692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2">
        <v>1118.9926739926739</v>
      </c>
      <c r="J2752" s="32">
        <v>48.992673992673872</v>
      </c>
      <c r="K2752" s="34">
        <f ca="1">IF(ROW()&gt;计算结果!B$18+1,SUM(OFFSET(I2752,0,0,-计算结果!B$18,1))/SUM(OFFSET(J2752,0,0,-计算结果!B$18,1)),SUM(OFFSET(I2752,0,0,-ROW(),1))/SUM(OFFSET(J2752,0,0,-ROW(),1)))</f>
        <v>1.1245776826967271</v>
      </c>
      <c r="L2752" s="35" t="str">
        <f ca="1">(IF(K2752&gt;计算结果!B$19,"卖",IF(K2752&lt;计算结果!B$20,"买",'000300'!L2751)))</f>
        <v>买</v>
      </c>
      <c r="M2752" s="4" t="str">
        <f t="shared" ca="1" si="127"/>
        <v/>
      </c>
      <c r="N2752" s="3">
        <f ca="1">IF(L2751="买",E2752/E2751-1,0)-IF(M2752=1,计算结果!B$17,0)</f>
        <v>1.7990021382751298E-2</v>
      </c>
      <c r="O2752" s="2">
        <f t="shared" ca="1" si="128"/>
        <v>3.3940078618327081</v>
      </c>
      <c r="P2752" s="3">
        <f ca="1">1-O2752/MAX(O$2:O2752)</f>
        <v>0.45321922003675319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2">
        <v>496.36363636363643</v>
      </c>
      <c r="J2753" s="32">
        <v>636.36363636363649</v>
      </c>
      <c r="K2753" s="34">
        <f ca="1">IF(ROW()&gt;计算结果!B$18+1,SUM(OFFSET(I2753,0,0,-计算结果!B$18,1))/SUM(OFFSET(J2753,0,0,-计算结果!B$18,1)),SUM(OFFSET(I2753,0,0,-ROW(),1))/SUM(OFFSET(J2753,0,0,-ROW(),1)))</f>
        <v>1.0778133901593161</v>
      </c>
      <c r="L2753" s="35" t="str">
        <f ca="1">(IF(K2753&gt;计算结果!B$19,"卖",IF(K2753&lt;计算结果!B$20,"买",'000300'!L2752)))</f>
        <v>买</v>
      </c>
      <c r="M2753" s="4" t="str">
        <f t="shared" ca="1" si="127"/>
        <v/>
      </c>
      <c r="N2753" s="3">
        <f ca="1">IF(L2752="买",E2753/E2752-1,0)-IF(M2753=1,计算结果!B$17,0)</f>
        <v>-1.269627887003133E-3</v>
      </c>
      <c r="O2753" s="2">
        <f t="shared" ca="1" si="128"/>
        <v>3.3896987348026175</v>
      </c>
      <c r="P2753" s="3">
        <f ca="1">1-O2753/MAX(O$2:O2753)</f>
        <v>0.4539134281630719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2">
        <v>602.1875</v>
      </c>
      <c r="J2754" s="32">
        <v>367.1875</v>
      </c>
      <c r="K2754" s="34">
        <f ca="1">IF(ROW()&gt;计算结果!B$18+1,SUM(OFFSET(I2754,0,0,-计算结果!B$18,1))/SUM(OFFSET(J2754,0,0,-计算结果!B$18,1)),SUM(OFFSET(I2754,0,0,-ROW(),1))/SUM(OFFSET(J2754,0,0,-ROW(),1)))</f>
        <v>1.1060542878537394</v>
      </c>
      <c r="L2754" s="35" t="str">
        <f ca="1">(IF(K2754&gt;计算结果!B$19,"卖",IF(K2754&lt;计算结果!B$20,"买",'000300'!L2753)))</f>
        <v>买</v>
      </c>
      <c r="M2754" s="4" t="str">
        <f t="shared" ca="1" si="127"/>
        <v/>
      </c>
      <c r="N2754" s="3">
        <f ca="1">IF(L2753="买",E2754/E2753-1,0)-IF(M2754=1,计算结果!B$17,0)</f>
        <v>1.3896418712182612E-3</v>
      </c>
      <c r="O2754" s="2">
        <f t="shared" ca="1" si="128"/>
        <v>3.3944092020953147</v>
      </c>
      <c r="P2754" s="3">
        <f ca="1">1-O2754/MAX(O$2:O2754)</f>
        <v>0.45315456339753724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2">
        <v>50.31578947368422</v>
      </c>
      <c r="J2755" s="32">
        <v>1006.3157894736842</v>
      </c>
      <c r="K2755" s="34">
        <f ca="1">IF(ROW()&gt;计算结果!B$18+1,SUM(OFFSET(I2755,0,0,-计算结果!B$18,1))/SUM(OFFSET(J2755,0,0,-计算结果!B$18,1)),SUM(OFFSET(I2755,0,0,-ROW(),1))/SUM(OFFSET(J2755,0,0,-ROW(),1)))</f>
        <v>1.0545978926530586</v>
      </c>
      <c r="L2755" s="35" t="str">
        <f ca="1">(IF(K2755&gt;计算结果!B$19,"卖",IF(K2755&lt;计算结果!B$20,"买",'000300'!L2754)))</f>
        <v>买</v>
      </c>
      <c r="M2755" s="4" t="str">
        <f t="shared" ca="1" si="127"/>
        <v/>
      </c>
      <c r="N2755" s="3">
        <f ca="1">IF(L2754="买",E2755/E2754-1,0)-IF(M2755=1,计算结果!B$17,0)</f>
        <v>-2.6002514063822368E-2</v>
      </c>
      <c r="O2755" s="2">
        <f t="shared" ca="1" si="128"/>
        <v>3.3061460290794633</v>
      </c>
      <c r="P2755" s="3">
        <f ca="1">1-O2755/MAX(O$2:O2755)</f>
        <v>0.46737391955352992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2">
        <v>68.193548387096783</v>
      </c>
      <c r="J2756" s="32">
        <v>974.19354838709683</v>
      </c>
      <c r="K2756" s="34">
        <f ca="1">IF(ROW()&gt;计算结果!B$18+1,SUM(OFFSET(I2756,0,0,-计算结果!B$18,1))/SUM(OFFSET(J2756,0,0,-计算结果!B$18,1)),SUM(OFFSET(I2756,0,0,-ROW(),1))/SUM(OFFSET(J2756,0,0,-ROW(),1)))</f>
        <v>1.0622529363229105</v>
      </c>
      <c r="L2756" s="35" t="str">
        <f ca="1">(IF(K2756&gt;计算结果!B$19,"卖",IF(K2756&lt;计算结果!B$20,"买",'000300'!L2755)))</f>
        <v>买</v>
      </c>
      <c r="M2756" s="4" t="str">
        <f t="shared" ref="M2756:M2819" ca="1" si="130">IF(L2755&lt;&gt;L2756,1,"")</f>
        <v/>
      </c>
      <c r="N2756" s="3">
        <f ca="1">IF(L2755="买",E2756/E2755-1,0)-IF(M2756=1,计算结果!B$17,0)</f>
        <v>-2.0678198923443025E-2</v>
      </c>
      <c r="O2756" s="2">
        <f t="shared" ref="O2756:O2819" ca="1" si="131">IFERROR(O2755*(1+N2756),O2755)</f>
        <v>3.2377808838202071</v>
      </c>
      <c r="P2756" s="3">
        <f ca="1">1-O2756/MAX(O$2:O2756)</f>
        <v>0.47838766759681572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2">
        <v>519.71428571428532</v>
      </c>
      <c r="J2757" s="32">
        <v>485.71428571428532</v>
      </c>
      <c r="K2757" s="34">
        <f ca="1">IF(ROW()&gt;计算结果!B$18+1,SUM(OFFSET(I2757,0,0,-计算结果!B$18,1))/SUM(OFFSET(J2757,0,0,-计算结果!B$18,1)),SUM(OFFSET(I2757,0,0,-ROW(),1))/SUM(OFFSET(J2757,0,0,-ROW(),1)))</f>
        <v>1.0535674975065332</v>
      </c>
      <c r="L2757" s="35" t="str">
        <f ca="1">(IF(K2757&gt;计算结果!B$19,"卖",IF(K2757&lt;计算结果!B$20,"买",'000300'!L2756)))</f>
        <v>买</v>
      </c>
      <c r="M2757" s="4" t="str">
        <f t="shared" ca="1" si="130"/>
        <v/>
      </c>
      <c r="N2757" s="3">
        <f ca="1">IF(L2756="买",E2757/E2756-1,0)-IF(M2757=1,计算结果!B$17,0)</f>
        <v>1.1384320300624751E-3</v>
      </c>
      <c r="O2757" s="2">
        <f t="shared" ca="1" si="131"/>
        <v>3.241466877284672</v>
      </c>
      <c r="P2757" s="3">
        <f ca="1">1-O2757/MAX(O$2:O2757)</f>
        <v>0.47779384741033237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2">
        <v>342</v>
      </c>
      <c r="J2758" s="32">
        <v>684</v>
      </c>
      <c r="K2758" s="34">
        <f ca="1">IF(ROW()&gt;计算结果!B$18+1,SUM(OFFSET(I2758,0,0,-计算结果!B$18,1))/SUM(OFFSET(J2758,0,0,-计算结果!B$18,1)),SUM(OFFSET(I2758,0,0,-ROW(),1))/SUM(OFFSET(J2758,0,0,-ROW(),1)))</f>
        <v>1.080162331176828</v>
      </c>
      <c r="L2758" s="35" t="str">
        <f ca="1">(IF(K2758&gt;计算结果!B$19,"卖",IF(K2758&lt;计算结果!B$20,"买",'000300'!L2757)))</f>
        <v>买</v>
      </c>
      <c r="M2758" s="4" t="str">
        <f t="shared" ca="1" si="130"/>
        <v/>
      </c>
      <c r="N2758" s="3">
        <f ca="1">IF(L2757="买",E2758/E2757-1,0)-IF(M2758=1,计算结果!B$17,0)</f>
        <v>4.4638347924967903E-3</v>
      </c>
      <c r="O2758" s="2">
        <f t="shared" ca="1" si="131"/>
        <v>3.2559362499102211</v>
      </c>
      <c r="P2758" s="3">
        <f ca="1">1-O2758/MAX(O$2:O2758)</f>
        <v>0.47546280541754671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2">
        <v>345</v>
      </c>
      <c r="J2759" s="32">
        <v>690</v>
      </c>
      <c r="K2759" s="34">
        <f ca="1">IF(ROW()&gt;计算结果!B$18+1,SUM(OFFSET(I2759,0,0,-计算结果!B$18,1))/SUM(OFFSET(J2759,0,0,-计算结果!B$18,1)),SUM(OFFSET(I2759,0,0,-ROW(),1))/SUM(OFFSET(J2759,0,0,-ROW(),1)))</f>
        <v>1.0303372714335037</v>
      </c>
      <c r="L2759" s="35" t="str">
        <f ca="1">(IF(K2759&gt;计算结果!B$19,"卖",IF(K2759&lt;计算结果!B$20,"买",'000300'!L2758)))</f>
        <v>买</v>
      </c>
      <c r="M2759" s="4" t="str">
        <f t="shared" ca="1" si="130"/>
        <v/>
      </c>
      <c r="N2759" s="3">
        <f ca="1">IF(L2758="买",E2759/E2758-1,0)-IF(M2759=1,计算结果!B$17,0)</f>
        <v>2.3777008638221631E-3</v>
      </c>
      <c r="O2759" s="2">
        <f t="shared" ca="1" si="131"/>
        <v>3.2636778923441825</v>
      </c>
      <c r="P2759" s="3">
        <f ca="1">1-O2759/MAX(O$2:O2759)</f>
        <v>0.47421561287688119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2">
        <v>352.00000000000006</v>
      </c>
      <c r="J2760" s="32">
        <v>640</v>
      </c>
      <c r="K2760" s="34">
        <f ca="1">IF(ROW()&gt;计算结果!B$18+1,SUM(OFFSET(I2760,0,0,-计算结果!B$18,1))/SUM(OFFSET(J2760,0,0,-计算结果!B$18,1)),SUM(OFFSET(I2760,0,0,-ROW(),1))/SUM(OFFSET(J2760,0,0,-ROW(),1)))</f>
        <v>0.97906055568557904</v>
      </c>
      <c r="L2760" s="35" t="str">
        <f ca="1">(IF(K2760&gt;计算结果!B$19,"卖",IF(K2760&lt;计算结果!B$20,"买",'000300'!L2759)))</f>
        <v>买</v>
      </c>
      <c r="M2760" s="4" t="str">
        <f t="shared" ca="1" si="130"/>
        <v/>
      </c>
      <c r="N2760" s="3">
        <f ca="1">IF(L2759="买",E2760/E2759-1,0)-IF(M2760=1,计算结果!B$17,0)</f>
        <v>-4.918870989663815E-3</v>
      </c>
      <c r="O2760" s="2">
        <f t="shared" ca="1" si="131"/>
        <v>3.2476242818399235</v>
      </c>
      <c r="P2760" s="3">
        <f ca="1">1-O2760/MAX(O$2:O2760)</f>
        <v>0.47680187844551924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2">
        <v>955.99328859060404</v>
      </c>
      <c r="J2761" s="32">
        <v>73.993288590604038</v>
      </c>
      <c r="K2761" s="34">
        <f ca="1">IF(ROW()&gt;计算结果!B$18+1,SUM(OFFSET(I2761,0,0,-计算结果!B$18,1))/SUM(OFFSET(J2761,0,0,-计算结果!B$18,1)),SUM(OFFSET(I2761,0,0,-ROW(),1))/SUM(OFFSET(J2761,0,0,-ROW(),1)))</f>
        <v>1.0065077532314477</v>
      </c>
      <c r="L2761" s="35" t="str">
        <f ca="1">(IF(K2761&gt;计算结果!B$19,"卖",IF(K2761&lt;计算结果!B$20,"买",'000300'!L2760)))</f>
        <v>买</v>
      </c>
      <c r="M2761" s="4" t="str">
        <f t="shared" ca="1" si="130"/>
        <v/>
      </c>
      <c r="N2761" s="3">
        <f ca="1">IF(L2760="买",E2761/E2760-1,0)-IF(M2761=1,计算结果!B$17,0)</f>
        <v>6.6245195028196147E-3</v>
      </c>
      <c r="O2761" s="2">
        <f t="shared" ca="1" si="131"/>
        <v>3.2691382322328026</v>
      </c>
      <c r="P2761" s="3">
        <f ca="1">1-O2761/MAX(O$2:O2761)</f>
        <v>0.47333594228544296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2">
        <v>292.55932203389824</v>
      </c>
      <c r="J2762" s="32">
        <v>713.5593220338983</v>
      </c>
      <c r="K2762" s="34">
        <f ca="1">IF(ROW()&gt;计算结果!B$18+1,SUM(OFFSET(I2762,0,0,-计算结果!B$18,1))/SUM(OFFSET(J2762,0,0,-计算结果!B$18,1)),SUM(OFFSET(I2762,0,0,-ROW(),1))/SUM(OFFSET(J2762,0,0,-ROW(),1)))</f>
        <v>1.0123610694550274</v>
      </c>
      <c r="L2762" s="35" t="str">
        <f ca="1">(IF(K2762&gt;计算结果!B$19,"卖",IF(K2762&lt;计算结果!B$20,"买",'000300'!L2761)))</f>
        <v>买</v>
      </c>
      <c r="M2762" s="4" t="str">
        <f t="shared" ca="1" si="130"/>
        <v/>
      </c>
      <c r="N2762" s="3">
        <f ca="1">IF(L2761="买",E2762/E2761-1,0)-IF(M2762=1,计算结果!B$17,0)</f>
        <v>-3.0013148925309707E-3</v>
      </c>
      <c r="O2762" s="2">
        <f t="shared" ca="1" si="131"/>
        <v>3.2593265189706599</v>
      </c>
      <c r="P2762" s="3">
        <f ca="1">1-O2762/MAX(O$2:O2762)</f>
        <v>0.47491662696522252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2">
        <v>76.782608695652172</v>
      </c>
      <c r="J2763" s="32">
        <v>959.78260869565213</v>
      </c>
      <c r="K2763" s="34">
        <f ca="1">IF(ROW()&gt;计算结果!B$18+1,SUM(OFFSET(I2763,0,0,-计算结果!B$18,1))/SUM(OFFSET(J2763,0,0,-计算结果!B$18,1)),SUM(OFFSET(I2763,0,0,-ROW(),1))/SUM(OFFSET(J2763,0,0,-ROW(),1)))</f>
        <v>0.94794117079790441</v>
      </c>
      <c r="L2763" s="35" t="str">
        <f ca="1">(IF(K2763&gt;计算结果!B$19,"卖",IF(K2763&lt;计算结果!B$20,"买",'000300'!L2762)))</f>
        <v>买</v>
      </c>
      <c r="M2763" s="4" t="str">
        <f t="shared" ca="1" si="130"/>
        <v/>
      </c>
      <c r="N2763" s="3">
        <f ca="1">IF(L2762="买",E2763/E2762-1,0)-IF(M2763=1,计算结果!B$17,0)</f>
        <v>-5.8262746190886894E-3</v>
      </c>
      <c r="O2763" s="2">
        <f t="shared" ca="1" si="131"/>
        <v>3.2403367875978586</v>
      </c>
      <c r="P2763" s="3">
        <f ca="1">1-O2763/MAX(O$2:O2763)</f>
        <v>0.47797590689444047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2">
        <v>566.99999999999989</v>
      </c>
      <c r="J2764" s="32">
        <v>419.99999999999989</v>
      </c>
      <c r="K2764" s="34">
        <f ca="1">IF(ROW()&gt;计算结果!B$18+1,SUM(OFFSET(I2764,0,0,-计算结果!B$18,1))/SUM(OFFSET(J2764,0,0,-计算结果!B$18,1)),SUM(OFFSET(I2764,0,0,-ROW(),1))/SUM(OFFSET(J2764,0,0,-ROW(),1)))</f>
        <v>0.95352380672889514</v>
      </c>
      <c r="L2764" s="35" t="str">
        <f ca="1">(IF(K2764&gt;计算结果!B$19,"卖",IF(K2764&lt;计算结果!B$20,"买",'000300'!L2763)))</f>
        <v>买</v>
      </c>
      <c r="M2764" s="4" t="str">
        <f t="shared" ca="1" si="130"/>
        <v/>
      </c>
      <c r="N2764" s="3">
        <f ca="1">IF(L2763="买",E2764/E2763-1,0)-IF(M2764=1,计算结果!B$17,0)</f>
        <v>-1.8057130937014776E-3</v>
      </c>
      <c r="O2764" s="2">
        <f t="shared" ca="1" si="131"/>
        <v>3.2344856690324906</v>
      </c>
      <c r="P2764" s="3">
        <f ca="1">1-O2764/MAX(O$2:O2764)</f>
        <v>0.47891853263458883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2">
        <v>859.94895591647332</v>
      </c>
      <c r="J2765" s="32">
        <v>161.94895591647332</v>
      </c>
      <c r="K2765" s="34">
        <f ca="1">IF(ROW()&gt;计算结果!B$18+1,SUM(OFFSET(I2765,0,0,-计算结果!B$18,1))/SUM(OFFSET(J2765,0,0,-计算结果!B$18,1)),SUM(OFFSET(I2765,0,0,-ROW(),1))/SUM(OFFSET(J2765,0,0,-ROW(),1)))</f>
        <v>1.0107297714137791</v>
      </c>
      <c r="L2765" s="35" t="str">
        <f ca="1">(IF(K2765&gt;计算结果!B$19,"卖",IF(K2765&lt;计算结果!B$20,"买",'000300'!L2764)))</f>
        <v>买</v>
      </c>
      <c r="M2765" s="4" t="str">
        <f t="shared" ca="1" si="130"/>
        <v/>
      </c>
      <c r="N2765" s="3">
        <f ca="1">IF(L2764="买",E2765/E2764-1,0)-IF(M2765=1,计算结果!B$17,0)</f>
        <v>5.1330612244897544E-3</v>
      </c>
      <c r="O2765" s="2">
        <f t="shared" ca="1" si="131"/>
        <v>3.2510884820013692</v>
      </c>
      <c r="P2765" s="3">
        <f ca="1">1-O2765/MAX(O$2:O2765)</f>
        <v>0.47624378955965518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2">
        <v>948.01149425287349</v>
      </c>
      <c r="J2766" s="32">
        <v>77.01149425287349</v>
      </c>
      <c r="K2766" s="34">
        <f ca="1">IF(ROW()&gt;计算结果!B$18+1,SUM(OFFSET(I2766,0,0,-计算结果!B$18,1))/SUM(OFFSET(J2766,0,0,-计算结果!B$18,1)),SUM(OFFSET(I2766,0,0,-ROW(),1))/SUM(OFFSET(J2766,0,0,-ROW(),1)))</f>
        <v>1.076809423450259</v>
      </c>
      <c r="L2766" s="35" t="str">
        <f ca="1">(IF(K2766&gt;计算结果!B$19,"卖",IF(K2766&lt;计算结果!B$20,"买",'000300'!L2765)))</f>
        <v>买</v>
      </c>
      <c r="M2766" s="4" t="str">
        <f t="shared" ca="1" si="130"/>
        <v/>
      </c>
      <c r="N2766" s="3">
        <f ca="1">IF(L2765="买",E2766/E2765-1,0)-IF(M2766=1,计算结果!B$17,0)</f>
        <v>2.9237676319431305E-3</v>
      </c>
      <c r="O2766" s="2">
        <f t="shared" ca="1" si="131"/>
        <v>3.260593909273628</v>
      </c>
      <c r="P2766" s="3">
        <f ca="1">1-O2766/MAX(O$2:O2766)</f>
        <v>0.4747124481045405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2">
        <v>195.05194805194805</v>
      </c>
      <c r="J2767" s="32">
        <v>848.0519480519481</v>
      </c>
      <c r="K2767" s="34">
        <f ca="1">IF(ROW()&gt;计算结果!B$18+1,SUM(OFFSET(I2767,0,0,-计算结果!B$18,1))/SUM(OFFSET(J2767,0,0,-计算结果!B$18,1)),SUM(OFFSET(I2767,0,0,-ROW(),1))/SUM(OFFSET(J2767,0,0,-ROW(),1)))</f>
        <v>1.054012928154566</v>
      </c>
      <c r="L2767" s="35" t="str">
        <f ca="1">(IF(K2767&gt;计算结果!B$19,"卖",IF(K2767&lt;计算结果!B$20,"买",'000300'!L2766)))</f>
        <v>买</v>
      </c>
      <c r="M2767" s="4" t="str">
        <f t="shared" ca="1" si="130"/>
        <v/>
      </c>
      <c r="N2767" s="3">
        <f ca="1">IF(L2766="买",E2767/E2766-1,0)-IF(M2767=1,计算结果!B$17,0)</f>
        <v>-7.663852916215852E-3</v>
      </c>
      <c r="O2767" s="2">
        <f t="shared" ca="1" si="131"/>
        <v>3.2356051971334456</v>
      </c>
      <c r="P2767" s="3">
        <f ca="1">1-O2767/MAX(O$2:O2767)</f>
        <v>0.47873817464098645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2">
        <v>339.42553191489361</v>
      </c>
      <c r="J2768" s="32">
        <v>640.42553191489355</v>
      </c>
      <c r="K2768" s="34">
        <f ca="1">IF(ROW()&gt;计算结果!B$18+1,SUM(OFFSET(I2768,0,0,-计算结果!B$18,1))/SUM(OFFSET(J2768,0,0,-计算结果!B$18,1)),SUM(OFFSET(I2768,0,0,-ROW(),1))/SUM(OFFSET(J2768,0,0,-ROW(),1)))</f>
        <v>1.0021955695859248</v>
      </c>
      <c r="L2768" s="35" t="str">
        <f ca="1">(IF(K2768&gt;计算结果!B$19,"卖",IF(K2768&lt;计算结果!B$20,"买",'000300'!L2767)))</f>
        <v>买</v>
      </c>
      <c r="M2768" s="4" t="str">
        <f t="shared" ca="1" si="130"/>
        <v/>
      </c>
      <c r="N2768" s="3">
        <f ca="1">IF(L2767="买",E2768/E2767-1,0)-IF(M2768=1,计算结果!B$17,0)</f>
        <v>-1.4133883455847984E-3</v>
      </c>
      <c r="O2768" s="2">
        <f t="shared" ca="1" si="131"/>
        <v>3.2310320304569036</v>
      </c>
      <c r="P2768" s="3">
        <f ca="1">1-O2768/MAX(O$2:O2768)</f>
        <v>0.47947492002994707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2">
        <v>566.66666666666663</v>
      </c>
      <c r="J2769" s="32">
        <v>416.66666666666663</v>
      </c>
      <c r="K2769" s="34">
        <f ca="1">IF(ROW()&gt;计算结果!B$18+1,SUM(OFFSET(I2769,0,0,-计算结果!B$18,1))/SUM(OFFSET(J2769,0,0,-计算结果!B$18,1)),SUM(OFFSET(I2769,0,0,-ROW(),1))/SUM(OFFSET(J2769,0,0,-ROW(),1)))</f>
        <v>1.0229369527827512</v>
      </c>
      <c r="L2769" s="35" t="str">
        <f ca="1">(IF(K2769&gt;计算结果!B$19,"卖",IF(K2769&lt;计算结果!B$20,"买",'000300'!L2768)))</f>
        <v>买</v>
      </c>
      <c r="M2769" s="4" t="str">
        <f t="shared" ca="1" si="130"/>
        <v/>
      </c>
      <c r="N2769" s="3">
        <f ca="1">IF(L2768="买",E2769/E2768-1,0)-IF(M2769=1,计算结果!B$17,0)</f>
        <v>1.6278606054465072E-3</v>
      </c>
      <c r="O2769" s="2">
        <f t="shared" ca="1" si="131"/>
        <v>3.2362917002142204</v>
      </c>
      <c r="P2769" s="3">
        <f ca="1">1-O2769/MAX(O$2:O2769)</f>
        <v>0.47862757775811693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2">
        <v>485.4545454545455</v>
      </c>
      <c r="J2770" s="32">
        <v>545.4545454545455</v>
      </c>
      <c r="K2770" s="34">
        <f ca="1">IF(ROW()&gt;计算结果!B$18+1,SUM(OFFSET(I2770,0,0,-计算结果!B$18,1))/SUM(OFFSET(J2770,0,0,-计算结果!B$18,1)),SUM(OFFSET(I2770,0,0,-ROW(),1))/SUM(OFFSET(J2770,0,0,-ROW(),1)))</f>
        <v>1.0409595624872634</v>
      </c>
      <c r="L2770" s="35" t="str">
        <f ca="1">(IF(K2770&gt;计算结果!B$19,"卖",IF(K2770&lt;计算结果!B$20,"买",'000300'!L2769)))</f>
        <v>买</v>
      </c>
      <c r="M2770" s="4" t="str">
        <f t="shared" ca="1" si="130"/>
        <v/>
      </c>
      <c r="N2770" s="3">
        <f ca="1">IF(L2769="买",E2770/E2769-1,0)-IF(M2770=1,计算结果!B$17,0)</f>
        <v>-5.5805574683198689E-4</v>
      </c>
      <c r="O2770" s="2">
        <f t="shared" ca="1" si="131"/>
        <v>3.234485669032491</v>
      </c>
      <c r="P2770" s="3">
        <f ca="1">1-O2770/MAX(O$2:O2770)</f>
        <v>0.47891853263458872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2">
        <v>324.55555555555554</v>
      </c>
      <c r="J2771" s="32">
        <v>705.55555555555554</v>
      </c>
      <c r="K2771" s="34">
        <f ca="1">IF(ROW()&gt;计算结果!B$18+1,SUM(OFFSET(I2771,0,0,-计算结果!B$18,1))/SUM(OFFSET(J2771,0,0,-计算结果!B$18,1)),SUM(OFFSET(I2771,0,0,-ROW(),1))/SUM(OFFSET(J2771,0,0,-ROW(),1)))</f>
        <v>0.98781354653259235</v>
      </c>
      <c r="L2771" s="35" t="str">
        <f ca="1">(IF(K2771&gt;计算结果!B$19,"卖",IF(K2771&lt;计算结果!B$20,"买",'000300'!L2770)))</f>
        <v>买</v>
      </c>
      <c r="M2771" s="4" t="str">
        <f t="shared" ca="1" si="130"/>
        <v/>
      </c>
      <c r="N2771" s="3">
        <f ca="1">IF(L2770="买",E2771/E2770-1,0)-IF(M2771=1,计算结果!B$17,0)</f>
        <v>1.3746938775509587E-3</v>
      </c>
      <c r="O2771" s="2">
        <f t="shared" ca="1" si="131"/>
        <v>3.2389320966787363</v>
      </c>
      <c r="P2771" s="3">
        <f ca="1">1-O2771/MAX(O$2:O2771)</f>
        <v>0.4782022051316962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2">
        <v>1057</v>
      </c>
      <c r="J2772" s="32">
        <v>2</v>
      </c>
      <c r="K2772" s="34">
        <f ca="1">IF(ROW()&gt;计算结果!B$18+1,SUM(OFFSET(I2772,0,0,-计算结果!B$18,1))/SUM(OFFSET(J2772,0,0,-计算结果!B$18,1)),SUM(OFFSET(I2772,0,0,-ROW(),1))/SUM(OFFSET(J2772,0,0,-ROW(),1)))</f>
        <v>0.98698795641611892</v>
      </c>
      <c r="L2772" s="35" t="str">
        <f ca="1">(IF(K2772&gt;计算结果!B$19,"卖",IF(K2772&lt;计算结果!B$20,"买",'000300'!L2771)))</f>
        <v>买</v>
      </c>
      <c r="M2772" s="4" t="str">
        <f t="shared" ca="1" si="130"/>
        <v/>
      </c>
      <c r="N2772" s="3">
        <f ca="1">IF(L2771="买",E2772/E2771-1,0)-IF(M2772=1,计算结果!B$17,0)</f>
        <v>3.3537569577821058E-2</v>
      </c>
      <c r="O2772" s="2">
        <f t="shared" ca="1" si="131"/>
        <v>3.3475580072289373</v>
      </c>
      <c r="P2772" s="3">
        <f ca="1">1-O2772/MAX(O$2:O2772)</f>
        <v>0.46070237528074687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2">
        <v>542.5</v>
      </c>
      <c r="J2773" s="32">
        <v>437.5</v>
      </c>
      <c r="K2773" s="34">
        <f ca="1">IF(ROW()&gt;计算结果!B$18+1,SUM(OFFSET(I2773,0,0,-计算结果!B$18,1))/SUM(OFFSET(J2773,0,0,-计算结果!B$18,1)),SUM(OFFSET(I2773,0,0,-ROW(),1))/SUM(OFFSET(J2773,0,0,-ROW(),1)))</f>
        <v>0.95208310159446896</v>
      </c>
      <c r="L2773" s="35" t="str">
        <f ca="1">(IF(K2773&gt;计算结果!B$19,"卖",IF(K2773&lt;计算结果!B$20,"买",'000300'!L2772)))</f>
        <v>买</v>
      </c>
      <c r="M2773" s="4" t="str">
        <f t="shared" ca="1" si="130"/>
        <v/>
      </c>
      <c r="N2773" s="3">
        <f ca="1">IF(L2772="买",E2773/E2772-1,0)-IF(M2773=1,计算结果!B$17,0)</f>
        <v>-2.8426658589835174E-3</v>
      </c>
      <c r="O2773" s="2">
        <f t="shared" ca="1" si="131"/>
        <v>3.3380420183708206</v>
      </c>
      <c r="P2773" s="3">
        <f ca="1">1-O2773/MAX(O$2:O2773)</f>
        <v>0.46223541822636727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2">
        <v>761.21008403361338</v>
      </c>
      <c r="J2774" s="32">
        <v>225.21008403361338</v>
      </c>
      <c r="K2774" s="34">
        <f ca="1">IF(ROW()&gt;计算结果!B$18+1,SUM(OFFSET(I2774,0,0,-计算结果!B$18,1))/SUM(OFFSET(J2774,0,0,-计算结果!B$18,1)),SUM(OFFSET(I2774,0,0,-ROW(),1))/SUM(OFFSET(J2774,0,0,-ROW(),1)))</f>
        <v>0.9877040319728756</v>
      </c>
      <c r="L2774" s="35" t="str">
        <f ca="1">(IF(K2774&gt;计算结果!B$19,"卖",IF(K2774&lt;计算结果!B$20,"买",'000300'!L2773)))</f>
        <v>买</v>
      </c>
      <c r="M2774" s="4" t="str">
        <f t="shared" ca="1" si="130"/>
        <v/>
      </c>
      <c r="N2774" s="3">
        <f ca="1">IF(L2773="买",E2774/E2773-1,0)-IF(M2774=1,计算结果!B$17,0)</f>
        <v>2.0724241033995838E-3</v>
      </c>
      <c r="O2774" s="2">
        <f t="shared" ca="1" si="131"/>
        <v>3.3449598571078529</v>
      </c>
      <c r="P2774" s="3">
        <f ca="1">1-O2774/MAX(O$2:O2774)</f>
        <v>0.46112094194514497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2">
        <v>578.57142857142844</v>
      </c>
      <c r="J2775" s="32">
        <v>428.57142857142844</v>
      </c>
      <c r="K2775" s="34">
        <f ca="1">IF(ROW()&gt;计算结果!B$18+1,SUM(OFFSET(I2775,0,0,-计算结果!B$18,1))/SUM(OFFSET(J2775,0,0,-计算结果!B$18,1)),SUM(OFFSET(I2775,0,0,-ROW(),1))/SUM(OFFSET(J2775,0,0,-ROW(),1)))</f>
        <v>0.97783140710018657</v>
      </c>
      <c r="L2775" s="35" t="str">
        <f ca="1">(IF(K2775&gt;计算结果!B$19,"卖",IF(K2775&lt;计算结果!B$20,"买",'000300'!L2774)))</f>
        <v>买</v>
      </c>
      <c r="M2775" s="4" t="str">
        <f t="shared" ca="1" si="130"/>
        <v/>
      </c>
      <c r="N2775" s="3">
        <f ca="1">IF(L2774="买",E2775/E2774-1,0)-IF(M2775=1,计算结果!B$17,0)</f>
        <v>7.0190394998579375E-3</v>
      </c>
      <c r="O2775" s="2">
        <f t="shared" ca="1" si="131"/>
        <v>3.368438262470332</v>
      </c>
      <c r="P2775" s="3">
        <f ca="1">1-O2775/MAX(O$2:O2775)</f>
        <v>0.45733852855101176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2">
        <v>447.66666666666674</v>
      </c>
      <c r="J2776" s="32">
        <v>566.66666666666674</v>
      </c>
      <c r="K2776" s="34">
        <f ca="1">IF(ROW()&gt;计算结果!B$18+1,SUM(OFFSET(I2776,0,0,-计算结果!B$18,1))/SUM(OFFSET(J2776,0,0,-计算结果!B$18,1)),SUM(OFFSET(I2776,0,0,-ROW(),1))/SUM(OFFSET(J2776,0,0,-ROW(),1)))</f>
        <v>1.0013825207834071</v>
      </c>
      <c r="L2776" s="35" t="str">
        <f ca="1">(IF(K2776&gt;计算结果!B$19,"卖",IF(K2776&lt;计算结果!B$20,"买",'000300'!L2775)))</f>
        <v>买</v>
      </c>
      <c r="M2776" s="4" t="str">
        <f t="shared" ca="1" si="130"/>
        <v/>
      </c>
      <c r="N2776" s="3">
        <f ca="1">IF(L2775="买",E2776/E2775-1,0)-IF(M2776=1,计算结果!B$17,0)</f>
        <v>-3.3047693402689093E-3</v>
      </c>
      <c r="O2776" s="2">
        <f t="shared" ca="1" si="131"/>
        <v>3.3573063509759313</v>
      </c>
      <c r="P2776" s="3">
        <f ca="1">1-O2776/MAX(O$2:O2776)</f>
        <v>0.45913189954400158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2">
        <v>437</v>
      </c>
      <c r="J2777" s="32">
        <v>575</v>
      </c>
      <c r="K2777" s="34">
        <f ca="1">IF(ROW()&gt;计算结果!B$18+1,SUM(OFFSET(I2777,0,0,-计算结果!B$18,1))/SUM(OFFSET(J2777,0,0,-计算结果!B$18,1)),SUM(OFFSET(I2777,0,0,-ROW(),1))/SUM(OFFSET(J2777,0,0,-ROW(),1)))</f>
        <v>0.97362843664229581</v>
      </c>
      <c r="L2777" s="35" t="str">
        <f ca="1">(IF(K2777&gt;计算结果!B$19,"卖",IF(K2777&lt;计算结果!B$20,"买",'000300'!L2776)))</f>
        <v>买</v>
      </c>
      <c r="M2777" s="4" t="str">
        <f t="shared" ca="1" si="130"/>
        <v/>
      </c>
      <c r="N2777" s="3">
        <f ca="1">IF(L2776="买",E2777/E2776-1,0)-IF(M2777=1,计算结果!B$17,0)</f>
        <v>-5.4737809040539265E-4</v>
      </c>
      <c r="O2777" s="2">
        <f t="shared" ca="1" si="131"/>
        <v>3.3554686350366283</v>
      </c>
      <c r="P2777" s="3">
        <f ca="1">1-O2777/MAX(O$2:O2777)</f>
        <v>0.4594279588919904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2">
        <v>300.51724137931029</v>
      </c>
      <c r="J2778" s="32">
        <v>715.51724137931024</v>
      </c>
      <c r="K2778" s="34">
        <f ca="1">IF(ROW()&gt;计算结果!B$18+1,SUM(OFFSET(I2778,0,0,-计算结果!B$18,1))/SUM(OFFSET(J2778,0,0,-计算结果!B$18,1)),SUM(OFFSET(I2778,0,0,-ROW(),1))/SUM(OFFSET(J2778,0,0,-ROW(),1)))</f>
        <v>0.97510039570913776</v>
      </c>
      <c r="L2778" s="35" t="str">
        <f ca="1">(IF(K2778&gt;计算结果!B$19,"卖",IF(K2778&lt;计算结果!B$20,"买",'000300'!L2777)))</f>
        <v>买</v>
      </c>
      <c r="M2778" s="4" t="str">
        <f t="shared" ca="1" si="130"/>
        <v/>
      </c>
      <c r="N2778" s="3">
        <f ca="1">IF(L2777="买",E2778/E2777-1,0)-IF(M2778=1,计算结果!B$17,0)</f>
        <v>-4.1107316535781147E-3</v>
      </c>
      <c r="O2778" s="2">
        <f t="shared" ca="1" si="131"/>
        <v>3.3416752039059947</v>
      </c>
      <c r="P2778" s="3">
        <f ca="1">1-O2778/MAX(O$2:O2778)</f>
        <v>0.46165010549241237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2">
        <v>40.666666666666664</v>
      </c>
      <c r="J2779" s="32">
        <v>1016.6666666666666</v>
      </c>
      <c r="K2779" s="34">
        <f ca="1">IF(ROW()&gt;计算结果!B$18+1,SUM(OFFSET(I2779,0,0,-计算结果!B$18,1))/SUM(OFFSET(J2779,0,0,-计算结果!B$18,1)),SUM(OFFSET(I2779,0,0,-ROW(),1))/SUM(OFFSET(J2779,0,0,-ROW(),1)))</f>
        <v>0.96705712480422501</v>
      </c>
      <c r="L2779" s="35" t="str">
        <f ca="1">(IF(K2779&gt;计算结果!B$19,"卖",IF(K2779&lt;计算结果!B$20,"买",'000300'!L2778)))</f>
        <v>买</v>
      </c>
      <c r="M2779" s="4" t="str">
        <f t="shared" ca="1" si="130"/>
        <v/>
      </c>
      <c r="N2779" s="3">
        <f ca="1">IF(L2778="买",E2779/E2778-1,0)-IF(M2779=1,计算结果!B$17,0)</f>
        <v>-3.0862929402431627E-2</v>
      </c>
      <c r="O2779" s="2">
        <f t="shared" ca="1" si="131"/>
        <v>3.2385413180019875</v>
      </c>
      <c r="P2779" s="3">
        <f ca="1">1-O2779/MAX(O$2:O2779)</f>
        <v>0.47826516028040655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2">
        <v>641.66666666666663</v>
      </c>
      <c r="J2780" s="32">
        <v>366.66666666666663</v>
      </c>
      <c r="K2780" s="34">
        <f ca="1">IF(ROW()&gt;计算结果!B$18+1,SUM(OFFSET(I2780,0,0,-计算结果!B$18,1))/SUM(OFFSET(J2780,0,0,-计算结果!B$18,1)),SUM(OFFSET(I2780,0,0,-ROW(),1))/SUM(OFFSET(J2780,0,0,-ROW(),1)))</f>
        <v>0.93736643047896562</v>
      </c>
      <c r="L2780" s="35" t="str">
        <f ca="1">(IF(K2780&gt;计算结果!B$19,"卖",IF(K2780&lt;计算结果!B$20,"买",'000300'!L2779)))</f>
        <v>买</v>
      </c>
      <c r="M2780" s="4" t="str">
        <f t="shared" ca="1" si="130"/>
        <v/>
      </c>
      <c r="N2780" s="3">
        <f ca="1">IF(L2779="买",E2780/E2779-1,0)-IF(M2780=1,计算结果!B$17,0)</f>
        <v>3.1438131453132012E-3</v>
      </c>
      <c r="O2780" s="2">
        <f t="shared" ca="1" si="131"/>
        <v>3.2487226867691623</v>
      </c>
      <c r="P2780" s="3">
        <f ca="1">1-O2780/MAX(O$2:O2780)</f>
        <v>0.47662492343292817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2">
        <v>1057</v>
      </c>
      <c r="J2781" s="32">
        <v>10</v>
      </c>
      <c r="K2781" s="34">
        <f ca="1">IF(ROW()&gt;计算结果!B$18+1,SUM(OFFSET(I2781,0,0,-计算结果!B$18,1))/SUM(OFFSET(J2781,0,0,-计算结果!B$18,1)),SUM(OFFSET(I2781,0,0,-ROW(),1))/SUM(OFFSET(J2781,0,0,-ROW(),1)))</f>
        <v>0.97357302003220869</v>
      </c>
      <c r="L2781" s="35" t="str">
        <f ca="1">(IF(K2781&gt;计算结果!B$19,"卖",IF(K2781&lt;计算结果!B$20,"买",'000300'!L2780)))</f>
        <v>买</v>
      </c>
      <c r="M2781" s="4" t="str">
        <f t="shared" ca="1" si="130"/>
        <v/>
      </c>
      <c r="N2781" s="3">
        <f ca="1">IF(L2780="买",E2781/E2780-1,0)-IF(M2781=1,计算结果!B$17,0)</f>
        <v>1.313077458240941E-2</v>
      </c>
      <c r="O2781" s="2">
        <f t="shared" ca="1" si="131"/>
        <v>3.2913809320498877</v>
      </c>
      <c r="P2781" s="3">
        <f ca="1">1-O2781/MAX(O$2:O2781)</f>
        <v>0.46975260328047475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2">
        <v>336.09433962264148</v>
      </c>
      <c r="J2782" s="32">
        <v>715.09433962264143</v>
      </c>
      <c r="K2782" s="34">
        <f ca="1">IF(ROW()&gt;计算结果!B$18+1,SUM(OFFSET(I2782,0,0,-计算结果!B$18,1))/SUM(OFFSET(J2782,0,0,-计算结果!B$18,1)),SUM(OFFSET(I2782,0,0,-ROW(),1))/SUM(OFFSET(J2782,0,0,-ROW(),1)))</f>
        <v>0.96814034497777024</v>
      </c>
      <c r="L2782" s="35" t="str">
        <f ca="1">(IF(K2782&gt;计算结果!B$19,"卖",IF(K2782&lt;计算结果!B$20,"买",'000300'!L2781)))</f>
        <v>买</v>
      </c>
      <c r="M2782" s="4" t="str">
        <f t="shared" ca="1" si="130"/>
        <v/>
      </c>
      <c r="N2782" s="3">
        <f ca="1">IF(L2781="买",E2782/E2781-1,0)-IF(M2782=1,计算结果!B$17,0)</f>
        <v>-6.9632296550152795E-3</v>
      </c>
      <c r="O2782" s="2">
        <f t="shared" ca="1" si="131"/>
        <v>3.2684622907378862</v>
      </c>
      <c r="P2782" s="3">
        <f ca="1">1-O2782/MAX(O$2:O2782)</f>
        <v>0.47344483767780676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2">
        <v>759.2485207100591</v>
      </c>
      <c r="J2783" s="32">
        <v>282.2485207100591</v>
      </c>
      <c r="K2783" s="34">
        <f ca="1">IF(ROW()&gt;计算结果!B$18+1,SUM(OFFSET(I2783,0,0,-计算结果!B$18,1))/SUM(OFFSET(J2783,0,0,-计算结果!B$18,1)),SUM(OFFSET(I2783,0,0,-ROW(),1))/SUM(OFFSET(J2783,0,0,-ROW(),1)))</f>
        <v>0.94826406200493374</v>
      </c>
      <c r="L2783" s="35" t="str">
        <f ca="1">(IF(K2783&gt;计算结果!B$19,"卖",IF(K2783&lt;计算结果!B$20,"买",'000300'!L2782)))</f>
        <v>买</v>
      </c>
      <c r="M2783" s="4" t="str">
        <f t="shared" ca="1" si="130"/>
        <v/>
      </c>
      <c r="N2783" s="3">
        <f ca="1">IF(L2782="买",E2783/E2782-1,0)-IF(M2783=1,计算结果!B$17,0)</f>
        <v>5.0700074644469684E-3</v>
      </c>
      <c r="O2783" s="2">
        <f t="shared" ca="1" si="131"/>
        <v>3.2850334189491908</v>
      </c>
      <c r="P2783" s="3">
        <f ca="1">1-O2783/MAX(O$2:O2783)</f>
        <v>0.47077519907439014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2">
        <v>464.66666666666663</v>
      </c>
      <c r="J2784" s="32">
        <v>546.66666666666663</v>
      </c>
      <c r="K2784" s="34">
        <f ca="1">IF(ROW()&gt;计算结果!B$18+1,SUM(OFFSET(I2784,0,0,-计算结果!B$18,1))/SUM(OFFSET(J2784,0,0,-计算结果!B$18,1)),SUM(OFFSET(I2784,0,0,-ROW(),1))/SUM(OFFSET(J2784,0,0,-ROW(),1)))</f>
        <v>0.94584352067090061</v>
      </c>
      <c r="L2784" s="35" t="str">
        <f ca="1">(IF(K2784&gt;计算结果!B$19,"卖",IF(K2784&lt;计算结果!B$20,"买",'000300'!L2783)))</f>
        <v>买</v>
      </c>
      <c r="M2784" s="4" t="str">
        <f t="shared" ca="1" si="130"/>
        <v/>
      </c>
      <c r="N2784" s="3">
        <f ca="1">IF(L2783="买",E2784/E2783-1,0)-IF(M2784=1,计算结果!B$17,0)</f>
        <v>7.4267930400329085E-4</v>
      </c>
      <c r="O2784" s="2">
        <f t="shared" ca="1" si="131"/>
        <v>3.2874731452824033</v>
      </c>
      <c r="P2784" s="3">
        <f ca="1">1-O2784/MAX(O$2:O2784)</f>
        <v>0.4703821547675775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2">
        <v>272.24999999999994</v>
      </c>
      <c r="J2785" s="32">
        <v>756.25</v>
      </c>
      <c r="K2785" s="34">
        <f ca="1">IF(ROW()&gt;计算结果!B$18+1,SUM(OFFSET(I2785,0,0,-计算结果!B$18,1))/SUM(OFFSET(J2785,0,0,-计算结果!B$18,1)),SUM(OFFSET(I2785,0,0,-ROW(),1))/SUM(OFFSET(J2785,0,0,-ROW(),1)))</f>
        <v>0.95615618441090233</v>
      </c>
      <c r="L2785" s="35" t="str">
        <f ca="1">(IF(K2785&gt;计算结果!B$19,"卖",IF(K2785&lt;计算结果!B$20,"买",'000300'!L2784)))</f>
        <v>买</v>
      </c>
      <c r="M2785" s="4" t="str">
        <f t="shared" ca="1" si="130"/>
        <v/>
      </c>
      <c r="N2785" s="3">
        <f ca="1">IF(L2784="买",E2785/E2784-1,0)-IF(M2785=1,计算结果!B$17,0)</f>
        <v>-2.0400492181952279E-3</v>
      </c>
      <c r="O2785" s="2">
        <f t="shared" ca="1" si="131"/>
        <v>3.2807665382625322</v>
      </c>
      <c r="P2785" s="3">
        <f ca="1">1-O2785/MAX(O$2:O2785)</f>
        <v>0.47146260123868611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2">
        <v>951.96536796536793</v>
      </c>
      <c r="J2786" s="32">
        <v>92.965367965367932</v>
      </c>
      <c r="K2786" s="34">
        <f ca="1">IF(ROW()&gt;计算结果!B$18+1,SUM(OFFSET(I2786,0,0,-计算结果!B$18,1))/SUM(OFFSET(J2786,0,0,-计算结果!B$18,1)),SUM(OFFSET(I2786,0,0,-ROW(),1))/SUM(OFFSET(J2786,0,0,-ROW(),1)))</f>
        <v>1.0083307012275164</v>
      </c>
      <c r="L2786" s="35" t="str">
        <f ca="1">(IF(K2786&gt;计算结果!B$19,"卖",IF(K2786&lt;计算结果!B$20,"买",'000300'!L2785)))</f>
        <v>买</v>
      </c>
      <c r="M2786" s="4" t="str">
        <f t="shared" ca="1" si="130"/>
        <v/>
      </c>
      <c r="N2786" s="3">
        <f ca="1">IF(L2785="买",E2786/E2785-1,0)-IF(M2786=1,计算结果!B$17,0)</f>
        <v>8.8979886167555033E-3</v>
      </c>
      <c r="O2786" s="2">
        <f t="shared" ca="1" si="131"/>
        <v>3.3099587615742245</v>
      </c>
      <c r="P2786" s="3">
        <f ca="1">1-O2786/MAX(O$2:O2786)</f>
        <v>0.46675968148097835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2">
        <v>292.18032786885249</v>
      </c>
      <c r="J2787" s="32">
        <v>749.18032786885249</v>
      </c>
      <c r="K2787" s="34">
        <f ca="1">IF(ROW()&gt;计算结果!B$18+1,SUM(OFFSET(I2787,0,0,-计算结果!B$18,1))/SUM(OFFSET(J2787,0,0,-计算结果!B$18,1)),SUM(OFFSET(I2787,0,0,-ROW(),1))/SUM(OFFSET(J2787,0,0,-ROW(),1)))</f>
        <v>0.95400436920679033</v>
      </c>
      <c r="L2787" s="35" t="str">
        <f ca="1">(IF(K2787&gt;计算结果!B$19,"卖",IF(K2787&lt;计算结果!B$20,"买",'000300'!L2786)))</f>
        <v>买</v>
      </c>
      <c r="M2787" s="4" t="str">
        <f t="shared" ca="1" si="130"/>
        <v/>
      </c>
      <c r="N2787" s="3">
        <f ca="1">IF(L2786="买",E2787/E2786-1,0)-IF(M2787=1,计算结果!B$17,0)</f>
        <v>-5.3095763825957709E-3</v>
      </c>
      <c r="O2787" s="2">
        <f t="shared" ca="1" si="131"/>
        <v>3.2923842827064043</v>
      </c>
      <c r="P2787" s="3">
        <f ca="1">1-O2787/MAX(O$2:O2787)</f>
        <v>0.46959096168243475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2">
        <v>161.1219512195122</v>
      </c>
      <c r="J2788" s="32">
        <v>895.1219512195122</v>
      </c>
      <c r="K2788" s="34">
        <f ca="1">IF(ROW()&gt;计算结果!B$18+1,SUM(OFFSET(I2788,0,0,-计算结果!B$18,1))/SUM(OFFSET(J2788,0,0,-计算结果!B$18,1)),SUM(OFFSET(I2788,0,0,-ROW(),1))/SUM(OFFSET(J2788,0,0,-ROW(),1)))</f>
        <v>0.94266154886855436</v>
      </c>
      <c r="L2788" s="35" t="str">
        <f ca="1">(IF(K2788&gt;计算结果!B$19,"卖",IF(K2788&lt;计算结果!B$20,"买",'000300'!L2787)))</f>
        <v>买</v>
      </c>
      <c r="M2788" s="4" t="str">
        <f t="shared" ca="1" si="130"/>
        <v/>
      </c>
      <c r="N2788" s="3">
        <f ca="1">IF(L2787="买",E2788/E2787-1,0)-IF(M2788=1,计算结果!B$17,0)</f>
        <v>-1.2882860918994599E-2</v>
      </c>
      <c r="O2788" s="2">
        <f t="shared" ca="1" si="131"/>
        <v>3.2499689539004137</v>
      </c>
      <c r="P2788" s="3">
        <f ca="1">1-O2788/MAX(O$2:O2788)</f>
        <v>0.47642414755325768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2">
        <v>1016.9964362081254</v>
      </c>
      <c r="J2789" s="32">
        <v>34.996436208125374</v>
      </c>
      <c r="K2789" s="34">
        <f ca="1">IF(ROW()&gt;计算结果!B$18+1,SUM(OFFSET(I2789,0,0,-计算结果!B$18,1))/SUM(OFFSET(J2789,0,0,-计算结果!B$18,1)),SUM(OFFSET(I2789,0,0,-ROW(),1))/SUM(OFFSET(J2789,0,0,-ROW(),1)))</f>
        <v>0.94710995642927553</v>
      </c>
      <c r="L2789" s="35" t="str">
        <f ca="1">(IF(K2789&gt;计算结果!B$19,"卖",IF(K2789&lt;计算结果!B$20,"买",'000300'!L2788)))</f>
        <v>买</v>
      </c>
      <c r="M2789" s="4" t="str">
        <f t="shared" ca="1" si="130"/>
        <v/>
      </c>
      <c r="N2789" s="3">
        <f ca="1">IF(L2788="买",E2789/E2788-1,0)-IF(M2789=1,计算结果!B$17,0)</f>
        <v>1.4097414499083527E-2</v>
      </c>
      <c r="O2789" s="2">
        <f t="shared" ca="1" si="131"/>
        <v>3.295785113352701</v>
      </c>
      <c r="P2789" s="3">
        <f ca="1">1-O2789/MAX(O$2:O2789)</f>
        <v>0.46904308173960496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2">
        <v>792.07407407407402</v>
      </c>
      <c r="J2790" s="32">
        <v>214.07407407407402</v>
      </c>
      <c r="K2790" s="34">
        <f ca="1">IF(ROW()&gt;计算结果!B$18+1,SUM(OFFSET(I2790,0,0,-计算结果!B$18,1))/SUM(OFFSET(J2790,0,0,-计算结果!B$18,1)),SUM(OFFSET(I2790,0,0,-ROW(),1))/SUM(OFFSET(J2790,0,0,-ROW(),1)))</f>
        <v>0.94313711380935406</v>
      </c>
      <c r="L2790" s="35" t="str">
        <f ca="1">(IF(K2790&gt;计算结果!B$19,"卖",IF(K2790&lt;计算结果!B$20,"买",'000300'!L2789)))</f>
        <v>买</v>
      </c>
      <c r="M2790" s="4" t="str">
        <f t="shared" ca="1" si="130"/>
        <v/>
      </c>
      <c r="N2790" s="3">
        <f ca="1">IF(L2789="买",E2790/E2789-1,0)-IF(M2790=1,计算结果!B$17,0)</f>
        <v>5.082453677889065E-3</v>
      </c>
      <c r="O2790" s="2">
        <f t="shared" ca="1" si="131"/>
        <v>3.3125357885235927</v>
      </c>
      <c r="P2790" s="3">
        <f ca="1">1-O2790/MAX(O$2:O2790)</f>
        <v>0.46634451779759167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2">
        <v>602.55555555555554</v>
      </c>
      <c r="J2791" s="32">
        <v>415.55555555555554</v>
      </c>
      <c r="K2791" s="34">
        <f ca="1">IF(ROW()&gt;计算结果!B$18+1,SUM(OFFSET(I2791,0,0,-计算结果!B$18,1))/SUM(OFFSET(J2791,0,0,-计算结果!B$18,1)),SUM(OFFSET(I2791,0,0,-ROW(),1))/SUM(OFFSET(J2791,0,0,-ROW(),1)))</f>
        <v>0.95580753976078692</v>
      </c>
      <c r="L2791" s="35" t="str">
        <f ca="1">(IF(K2791&gt;计算结果!B$19,"卖",IF(K2791&lt;计算结果!B$20,"买",'000300'!L2790)))</f>
        <v>买</v>
      </c>
      <c r="M2791" s="4" t="str">
        <f t="shared" ca="1" si="130"/>
        <v/>
      </c>
      <c r="N2791" s="3">
        <f ca="1">IF(L2790="买",E2791/E2790-1,0)-IF(M2791=1,计算结果!B$17,0)</f>
        <v>4.779364876928982E-3</v>
      </c>
      <c r="O2791" s="2">
        <f t="shared" ca="1" si="131"/>
        <v>3.3283676057248326</v>
      </c>
      <c r="P2791" s="3">
        <f ca="1">1-O2791/MAX(O$2:O2791)</f>
        <v>0.46379398352957291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2">
        <v>472.99999999999994</v>
      </c>
      <c r="J2792" s="32">
        <v>550</v>
      </c>
      <c r="K2792" s="34">
        <f ca="1">IF(ROW()&gt;计算结果!B$18+1,SUM(OFFSET(I2792,0,0,-计算结果!B$18,1))/SUM(OFFSET(J2792,0,0,-计算结果!B$18,1)),SUM(OFFSET(I2792,0,0,-ROW(),1))/SUM(OFFSET(J2792,0,0,-ROW(),1)))</f>
        <v>0.98154296671032248</v>
      </c>
      <c r="L2792" s="35" t="str">
        <f ca="1">(IF(K2792&gt;计算结果!B$19,"卖",IF(K2792&lt;计算结果!B$20,"买",'000300'!L2791)))</f>
        <v>买</v>
      </c>
      <c r="M2792" s="4" t="str">
        <f t="shared" ca="1" si="130"/>
        <v/>
      </c>
      <c r="N2792" s="3">
        <f ca="1">IF(L2791="买",E2792/E2791-1,0)-IF(M2792=1,计算结果!B$17,0)</f>
        <v>8.0282034276946135E-4</v>
      </c>
      <c r="O2792" s="2">
        <f t="shared" ca="1" si="131"/>
        <v>3.3310396869469234</v>
      </c>
      <c r="P2792" s="3">
        <f ca="1">1-O2792/MAX(O$2:O2792)</f>
        <v>0.46336350643163504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2">
        <v>445.26086956521743</v>
      </c>
      <c r="J2793" s="32">
        <v>578.26086956521749</v>
      </c>
      <c r="K2793" s="34">
        <f ca="1">IF(ROW()&gt;计算结果!B$18+1,SUM(OFFSET(I2793,0,0,-计算结果!B$18,1))/SUM(OFFSET(J2793,0,0,-计算结果!B$18,1)),SUM(OFFSET(I2793,0,0,-ROW(),1))/SUM(OFFSET(J2793,0,0,-ROW(),1)))</f>
        <v>0.96454346082776643</v>
      </c>
      <c r="L2793" s="35" t="str">
        <f ca="1">(IF(K2793&gt;计算结果!B$19,"卖",IF(K2793&lt;计算结果!B$20,"买",'000300'!L2792)))</f>
        <v>买</v>
      </c>
      <c r="M2793" s="4" t="str">
        <f t="shared" ca="1" si="130"/>
        <v/>
      </c>
      <c r="N2793" s="3">
        <f ca="1">IF(L2792="买",E2793/E2792-1,0)-IF(M2793=1,计算结果!B$17,0)</f>
        <v>8.8778409090828347E-5</v>
      </c>
      <c r="O2793" s="2">
        <f t="shared" ca="1" si="131"/>
        <v>3.331335411350949</v>
      </c>
      <c r="P2793" s="3">
        <f ca="1">1-O2793/MAX(O$2:O2793)</f>
        <v>0.46331586469747599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2">
        <v>1026.9990662931839</v>
      </c>
      <c r="J2794" s="32">
        <v>30.999066293183887</v>
      </c>
      <c r="K2794" s="34">
        <f ca="1">IF(ROW()&gt;计算结果!B$18+1,SUM(OFFSET(I2794,0,0,-计算结果!B$18,1))/SUM(OFFSET(J2794,0,0,-计算结果!B$18,1)),SUM(OFFSET(I2794,0,0,-ROW(),1))/SUM(OFFSET(J2794,0,0,-ROW(),1)))</f>
        <v>1.040491561747934</v>
      </c>
      <c r="L2794" s="35" t="str">
        <f ca="1">(IF(K2794&gt;计算结果!B$19,"卖",IF(K2794&lt;计算结果!B$20,"买",'000300'!L2793)))</f>
        <v>买</v>
      </c>
      <c r="M2794" s="4" t="str">
        <f t="shared" ca="1" si="130"/>
        <v/>
      </c>
      <c r="N2794" s="3">
        <f ca="1">IF(L2793="买",E2794/E2793-1,0)-IF(M2794=1,计算结果!B$17,0)</f>
        <v>1.6010398833301576E-2</v>
      </c>
      <c r="O2794" s="2">
        <f t="shared" ca="1" si="131"/>
        <v>3.3846714199341785</v>
      </c>
      <c r="P2794" s="3">
        <f ca="1">1-O2794/MAX(O$2:O2794)</f>
        <v>0.45472333764377693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2">
        <v>683.89320388349529</v>
      </c>
      <c r="J2795" s="32">
        <v>336.89320388349529</v>
      </c>
      <c r="K2795" s="34">
        <f ca="1">IF(ROW()&gt;计算结果!B$18+1,SUM(OFFSET(I2795,0,0,-计算结果!B$18,1))/SUM(OFFSET(J2795,0,0,-计算结果!B$18,1)),SUM(OFFSET(I2795,0,0,-ROW(),1))/SUM(OFFSET(J2795,0,0,-ROW(),1)))</f>
        <v>1.0764958226515597</v>
      </c>
      <c r="L2795" s="35" t="str">
        <f ca="1">(IF(K2795&gt;计算结果!B$19,"卖",IF(K2795&lt;计算结果!B$20,"买",'000300'!L2794)))</f>
        <v>买</v>
      </c>
      <c r="M2795" s="4" t="str">
        <f t="shared" ca="1" si="130"/>
        <v/>
      </c>
      <c r="N2795" s="3">
        <f ca="1">IF(L2794="买",E2795/E2794-1,0)-IF(M2795=1,计算结果!B$17,0)</f>
        <v>8.3627172590272636E-4</v>
      </c>
      <c r="O2795" s="2">
        <f t="shared" ca="1" si="131"/>
        <v>3.3875019249441407</v>
      </c>
      <c r="P2795" s="3">
        <f ca="1">1-O2795/MAX(O$2:O2795)</f>
        <v>0.45426733818825382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2">
        <v>585.74999999999989</v>
      </c>
      <c r="J2796" s="32">
        <v>443.74999999999989</v>
      </c>
      <c r="K2796" s="34">
        <f ca="1">IF(ROW()&gt;计算结果!B$18+1,SUM(OFFSET(I2796,0,0,-计算结果!B$18,1))/SUM(OFFSET(J2796,0,0,-计算结果!B$18,1)),SUM(OFFSET(I2796,0,0,-ROW(),1))/SUM(OFFSET(J2796,0,0,-ROW(),1)))</f>
        <v>1.0631130784568961</v>
      </c>
      <c r="L2796" s="35" t="str">
        <f ca="1">(IF(K2796&gt;计算结果!B$19,"卖",IF(K2796&lt;计算结果!B$20,"买",'000300'!L2795)))</f>
        <v>买</v>
      </c>
      <c r="M2796" s="4" t="str">
        <f t="shared" ca="1" si="130"/>
        <v/>
      </c>
      <c r="N2796" s="3">
        <f ca="1">IF(L2795="买",E2796/E2795-1,0)-IF(M2796=1,计算结果!B$17,0)</f>
        <v>2.93697659772163E-3</v>
      </c>
      <c r="O2796" s="2">
        <f t="shared" ca="1" si="131"/>
        <v>3.3974509388224385</v>
      </c>
      <c r="P2796" s="3">
        <f ca="1">1-O2796/MAX(O$2:O2796)</f>
        <v>0.45266453413190044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2">
        <v>491.33333333333337</v>
      </c>
      <c r="J2797" s="32">
        <v>558.33333333333337</v>
      </c>
      <c r="K2797" s="34">
        <f ca="1">IF(ROW()&gt;计算结果!B$18+1,SUM(OFFSET(I2797,0,0,-计算结果!B$18,1))/SUM(OFFSET(J2797,0,0,-计算结果!B$18,1)),SUM(OFFSET(I2797,0,0,-ROW(),1))/SUM(OFFSET(J2797,0,0,-ROW(),1)))</f>
        <v>1.0766073638580644</v>
      </c>
      <c r="L2797" s="35" t="str">
        <f ca="1">(IF(K2797&gt;计算结果!B$19,"卖",IF(K2797&lt;计算结果!B$20,"买",'000300'!L2796)))</f>
        <v>买</v>
      </c>
      <c r="M2797" s="4" t="str">
        <f t="shared" ca="1" si="130"/>
        <v/>
      </c>
      <c r="N2797" s="3">
        <f ca="1">IF(L2796="买",E2797/E2796-1,0)-IF(M2797=1,计算结果!B$17,0)</f>
        <v>-2.1294454115892147E-3</v>
      </c>
      <c r="O2797" s="2">
        <f t="shared" ca="1" si="131"/>
        <v>3.3902162525096635</v>
      </c>
      <c r="P2797" s="3">
        <f ca="1">1-O2797/MAX(O$2:O2797)</f>
        <v>0.45383005512829333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2">
        <v>319.90909090909093</v>
      </c>
      <c r="J2798" s="32">
        <v>710.90909090909099</v>
      </c>
      <c r="K2798" s="34">
        <f ca="1">IF(ROW()&gt;计算结果!B$18+1,SUM(OFFSET(I2798,0,0,-计算结果!B$18,1))/SUM(OFFSET(J2798,0,0,-计算结果!B$18,1)),SUM(OFFSET(I2798,0,0,-ROW(),1))/SUM(OFFSET(J2798,0,0,-ROW(),1)))</f>
        <v>1.0318168079350916</v>
      </c>
      <c r="L2798" s="35" t="str">
        <f ca="1">(IF(K2798&gt;计算结果!B$19,"卖",IF(K2798&lt;计算结果!B$20,"买",'000300'!L2797)))</f>
        <v>买</v>
      </c>
      <c r="M2798" s="4" t="str">
        <f t="shared" ca="1" si="130"/>
        <v/>
      </c>
      <c r="N2798" s="3">
        <f ca="1">IF(L2797="买",E2798/E2797-1,0)-IF(M2798=1,计算结果!B$17,0)</f>
        <v>-5.5047586411002269E-3</v>
      </c>
      <c r="O2798" s="2">
        <f t="shared" ca="1" si="131"/>
        <v>3.3715539302984627</v>
      </c>
      <c r="P2798" s="3">
        <f ca="1">1-O2798/MAX(O$2:O2798)</f>
        <v>0.45683658885183498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2">
        <v>426.85714285714278</v>
      </c>
      <c r="J2799" s="32">
        <v>592.85714285714278</v>
      </c>
      <c r="K2799" s="34">
        <f ca="1">IF(ROW()&gt;计算结果!B$18+1,SUM(OFFSET(I2799,0,0,-计算结果!B$18,1))/SUM(OFFSET(J2799,0,0,-计算结果!B$18,1)),SUM(OFFSET(I2799,0,0,-ROW(),1))/SUM(OFFSET(J2799,0,0,-ROW(),1)))</f>
        <v>1.036700460374232</v>
      </c>
      <c r="L2799" s="35" t="str">
        <f ca="1">(IF(K2799&gt;计算结果!B$19,"卖",IF(K2799&lt;计算结果!B$20,"买",'000300'!L2798)))</f>
        <v>买</v>
      </c>
      <c r="M2799" s="4" t="str">
        <f t="shared" ca="1" si="130"/>
        <v/>
      </c>
      <c r="N2799" s="3">
        <f ca="1">IF(L2798="买",E2799/E2798-1,0)-IF(M2799=1,计算结果!B$17,0)</f>
        <v>3.461475810392578E-3</v>
      </c>
      <c r="O2799" s="2">
        <f t="shared" ca="1" si="131"/>
        <v>3.3832244826716247</v>
      </c>
      <c r="P2799" s="3">
        <f ca="1">1-O2799/MAX(O$2:O2799)</f>
        <v>0.45495644184305539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2">
        <v>862.79551820728295</v>
      </c>
      <c r="J2800" s="32">
        <v>188.79551820728295</v>
      </c>
      <c r="K2800" s="34">
        <f ca="1">IF(ROW()&gt;计算结果!B$18+1,SUM(OFFSET(I2800,0,0,-计算结果!B$18,1))/SUM(OFFSET(J2800,0,0,-计算结果!B$18,1)),SUM(OFFSET(I2800,0,0,-ROW(),1))/SUM(OFFSET(J2800,0,0,-ROW(),1)))</f>
        <v>1.0824185773666215</v>
      </c>
      <c r="L2800" s="35" t="str">
        <f ca="1">(IF(K2800&gt;计算结果!B$19,"卖",IF(K2800&lt;计算结果!B$20,"买",'000300'!L2799)))</f>
        <v>买</v>
      </c>
      <c r="M2800" s="4" t="str">
        <f t="shared" ca="1" si="130"/>
        <v/>
      </c>
      <c r="N2800" s="3">
        <f ca="1">IF(L2799="买",E2800/E2799-1,0)-IF(M2800=1,计算结果!B$17,0)</f>
        <v>2.1805433720534451E-2</v>
      </c>
      <c r="O2800" s="2">
        <f t="shared" ca="1" si="131"/>
        <v>3.4569971598902103</v>
      </c>
      <c r="P2800" s="3">
        <f ca="1">1-O2800/MAX(O$2:O2800)</f>
        <v>0.4430715306608598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2">
        <v>703.9473684210526</v>
      </c>
      <c r="J2801" s="32">
        <v>328.9473684210526</v>
      </c>
      <c r="K2801" s="34">
        <f ca="1">IF(ROW()&gt;计算结果!B$18+1,SUM(OFFSET(I2801,0,0,-计算结果!B$18,1))/SUM(OFFSET(J2801,0,0,-计算结果!B$18,1)),SUM(OFFSET(I2801,0,0,-ROW(),1))/SUM(OFFSET(J2801,0,0,-ROW(),1)))</f>
        <v>1.1053926235584886</v>
      </c>
      <c r="L2801" s="35" t="str">
        <f ca="1">(IF(K2801&gt;计算结果!B$19,"卖",IF(K2801&lt;计算结果!B$20,"买",'000300'!L2800)))</f>
        <v>买</v>
      </c>
      <c r="M2801" s="4" t="str">
        <f t="shared" ca="1" si="130"/>
        <v/>
      </c>
      <c r="N2801" s="3">
        <f ca="1">IF(L2800="买",E2801/E2800-1,0)-IF(M2801=1,计算结果!B$17,0)</f>
        <v>2.9604238080398471E-3</v>
      </c>
      <c r="O2801" s="2">
        <f t="shared" ca="1" si="131"/>
        <v>3.4672313365866754</v>
      </c>
      <c r="P2801" s="3">
        <f ca="1">1-O2801/MAX(O$2:O2801)</f>
        <v>0.44142278636085308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2">
        <v>429</v>
      </c>
      <c r="J2802" s="32">
        <v>572</v>
      </c>
      <c r="K2802" s="34">
        <f ca="1">IF(ROW()&gt;计算结果!B$18+1,SUM(OFFSET(I2802,0,0,-计算结果!B$18,1))/SUM(OFFSET(J2802,0,0,-计算结果!B$18,1)),SUM(OFFSET(I2802,0,0,-ROW(),1))/SUM(OFFSET(J2802,0,0,-ROW(),1)))</f>
        <v>1.0546351363710449</v>
      </c>
      <c r="L2802" s="35" t="str">
        <f ca="1">(IF(K2802&gt;计算结果!B$19,"卖",IF(K2802&lt;计算结果!B$20,"买",'000300'!L2801)))</f>
        <v>买</v>
      </c>
      <c r="M2802" s="4" t="str">
        <f t="shared" ca="1" si="130"/>
        <v/>
      </c>
      <c r="N2802" s="3">
        <f ca="1">IF(L2801="买",E2802/E2801-1,0)-IF(M2802=1,计算结果!B$17,0)</f>
        <v>-1.8611763487434985E-3</v>
      </c>
      <c r="O2802" s="2">
        <f t="shared" ca="1" si="131"/>
        <v>3.4607782076273979</v>
      </c>
      <c r="P2802" s="3">
        <f ca="1">1-O2802/MAX(O$2:O2802)</f>
        <v>0.44246239705982526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2">
        <v>404.85714285714295</v>
      </c>
      <c r="J2803" s="32">
        <v>622.85714285714289</v>
      </c>
      <c r="K2803" s="34">
        <f ca="1">IF(ROW()&gt;计算结果!B$18+1,SUM(OFFSET(I2803,0,0,-计算结果!B$18,1))/SUM(OFFSET(J2803,0,0,-计算结果!B$18,1)),SUM(OFFSET(I2803,0,0,-ROW(),1))/SUM(OFFSET(J2803,0,0,-ROW(),1)))</f>
        <v>1.0515409920206178</v>
      </c>
      <c r="L2803" s="35" t="str">
        <f ca="1">(IF(K2803&gt;计算结果!B$19,"卖",IF(K2803&lt;计算结果!B$20,"买",'000300'!L2802)))</f>
        <v>买</v>
      </c>
      <c r="M2803" s="4" t="str">
        <f t="shared" ca="1" si="130"/>
        <v/>
      </c>
      <c r="N2803" s="3">
        <f ca="1">IF(L2802="买",E2803/E2802-1,0)-IF(M2803=1,计算结果!B$17,0)</f>
        <v>-1.4648616316115248E-4</v>
      </c>
      <c r="O2803" s="2">
        <f t="shared" ca="1" si="131"/>
        <v>3.4602712515062106</v>
      </c>
      <c r="P2803" s="3">
        <f ca="1">1-O2803/MAX(O$2:O2803)</f>
        <v>0.44254406860409812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2">
        <v>335.62962962962962</v>
      </c>
      <c r="J2804" s="32">
        <v>729.62962962962956</v>
      </c>
      <c r="K2804" s="34">
        <f ca="1">IF(ROW()&gt;计算结果!B$18+1,SUM(OFFSET(I2804,0,0,-计算结果!B$18,1))/SUM(OFFSET(J2804,0,0,-计算结果!B$18,1)),SUM(OFFSET(I2804,0,0,-ROW(),1))/SUM(OFFSET(J2804,0,0,-ROW(),1)))</f>
        <v>1.0259741716699864</v>
      </c>
      <c r="L2804" s="35" t="str">
        <f ca="1">(IF(K2804&gt;计算结果!B$19,"卖",IF(K2804&lt;计算结果!B$20,"买",'000300'!L2803)))</f>
        <v>买</v>
      </c>
      <c r="M2804" s="4" t="str">
        <f t="shared" ca="1" si="130"/>
        <v/>
      </c>
      <c r="N2804" s="3">
        <f ca="1">IF(L2803="买",E2804/E2803-1,0)-IF(M2804=1,计算结果!B$17,0)</f>
        <v>-4.3524973445493442E-3</v>
      </c>
      <c r="O2804" s="2">
        <f t="shared" ca="1" si="131"/>
        <v>3.4452104300726094</v>
      </c>
      <c r="P2804" s="3">
        <f ca="1">1-O2804/MAX(O$2:O2804)</f>
        <v>0.444970394065202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2">
        <v>598.39024390243912</v>
      </c>
      <c r="J2805" s="32">
        <v>424.39024390243912</v>
      </c>
      <c r="K2805" s="34">
        <f ca="1">IF(ROW()&gt;计算结果!B$18+1,SUM(OFFSET(I2805,0,0,-计算结果!B$18,1))/SUM(OFFSET(J2805,0,0,-计算结果!B$18,1)),SUM(OFFSET(I2805,0,0,-ROW(),1))/SUM(OFFSET(J2805,0,0,-ROW(),1)))</f>
        <v>1.0722397029072346</v>
      </c>
      <c r="L2805" s="35" t="str">
        <f ca="1">(IF(K2805&gt;计算结果!B$19,"卖",IF(K2805&lt;计算结果!B$20,"买",'000300'!L2804)))</f>
        <v>买</v>
      </c>
      <c r="M2805" s="4" t="str">
        <f t="shared" ca="1" si="130"/>
        <v/>
      </c>
      <c r="N2805" s="3">
        <f ca="1">IF(L2804="买",E2805/E2804-1,0)-IF(M2805=1,计算结果!B$17,0)</f>
        <v>-4.227441891833883E-3</v>
      </c>
      <c r="O2805" s="2">
        <f t="shared" ca="1" si="131"/>
        <v>3.4306460031743375</v>
      </c>
      <c r="P2805" s="3">
        <f ca="1">1-O2805/MAX(O$2:O2805)</f>
        <v>0.44731674947253885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2">
        <v>410.12121212121218</v>
      </c>
      <c r="J2806" s="32">
        <v>612.12121212121224</v>
      </c>
      <c r="K2806" s="34">
        <f ca="1">IF(ROW()&gt;计算结果!B$18+1,SUM(OFFSET(I2806,0,0,-计算结果!B$18,1))/SUM(OFFSET(J2806,0,0,-计算结果!B$18,1)),SUM(OFFSET(I2806,0,0,-ROW(),1))/SUM(OFFSET(J2806,0,0,-ROW(),1)))</f>
        <v>1.1021777974898781</v>
      </c>
      <c r="L2806" s="35" t="str">
        <f ca="1">(IF(K2806&gt;计算结果!B$19,"卖",IF(K2806&lt;计算结果!B$20,"买",'000300'!L2805)))</f>
        <v>买</v>
      </c>
      <c r="M2806" s="4" t="str">
        <f t="shared" ca="1" si="130"/>
        <v/>
      </c>
      <c r="N2806" s="3">
        <f ca="1">IF(L2805="买",E2806/E2805-1,0)-IF(M2806=1,计算结果!B$17,0)</f>
        <v>-3.2694729129402189E-3</v>
      </c>
      <c r="O2806" s="2">
        <f t="shared" ca="1" si="131"/>
        <v>3.4194295989930725</v>
      </c>
      <c r="P2806" s="3">
        <f ca="1">1-O2806/MAX(O$2:O2806)</f>
        <v>0.44912373238957415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2">
        <v>599.86956521739137</v>
      </c>
      <c r="J2807" s="32">
        <v>410.86956521739137</v>
      </c>
      <c r="K2807" s="34">
        <f ca="1">IF(ROW()&gt;计算结果!B$18+1,SUM(OFFSET(I2807,0,0,-计算结果!B$18,1))/SUM(OFFSET(J2807,0,0,-计算结果!B$18,1)),SUM(OFFSET(I2807,0,0,-ROW(),1))/SUM(OFFSET(J2807,0,0,-ROW(),1)))</f>
        <v>1.1088672507413992</v>
      </c>
      <c r="L2807" s="35" t="str">
        <f ca="1">(IF(K2807&gt;计算结果!B$19,"卖",IF(K2807&lt;计算结果!B$20,"买",'000300'!L2806)))</f>
        <v>买</v>
      </c>
      <c r="M2807" s="4" t="str">
        <f t="shared" ca="1" si="130"/>
        <v/>
      </c>
      <c r="N2807" s="3">
        <f ca="1">IF(L2806="买",E2807/E2806-1,0)-IF(M2807=1,计算结果!B$17,0)</f>
        <v>4.6052489336270153E-3</v>
      </c>
      <c r="O2807" s="2">
        <f t="shared" ca="1" si="131"/>
        <v>3.4351769235074481</v>
      </c>
      <c r="P2807" s="3">
        <f ca="1">1-O2807/MAX(O$2:O2807)</f>
        <v>0.44658681004560075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2">
        <v>195.64935064935065</v>
      </c>
      <c r="J2808" s="32">
        <v>850.64935064935071</v>
      </c>
      <c r="K2808" s="34">
        <f ca="1">IF(ROW()&gt;计算结果!B$18+1,SUM(OFFSET(I2808,0,0,-计算结果!B$18,1))/SUM(OFFSET(J2808,0,0,-计算结果!B$18,1)),SUM(OFFSET(I2808,0,0,-ROW(),1))/SUM(OFFSET(J2808,0,0,-ROW(),1)))</f>
        <v>1.0953405486933598</v>
      </c>
      <c r="L2808" s="35" t="str">
        <f ca="1">(IF(K2808&gt;计算结果!B$19,"卖",IF(K2808&lt;计算结果!B$20,"买",'000300'!L2807)))</f>
        <v>买</v>
      </c>
      <c r="M2808" s="4" t="str">
        <f t="shared" ca="1" si="130"/>
        <v/>
      </c>
      <c r="N2808" s="3">
        <f ca="1">IF(L2807="买",E2808/E2807-1,0)-IF(M2808=1,计算结果!B$17,0)</f>
        <v>-8.4119390503364366E-3</v>
      </c>
      <c r="O2808" s="2">
        <f t="shared" ca="1" si="131"/>
        <v>3.4062804245997813</v>
      </c>
      <c r="P2808" s="3">
        <f ca="1">1-O2808/MAX(O$2:O2808)</f>
        <v>0.45124208806914934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2">
        <v>586.28571428571422</v>
      </c>
      <c r="J2809" s="32">
        <v>434.28571428571422</v>
      </c>
      <c r="K2809" s="34">
        <f ca="1">IF(ROW()&gt;计算结果!B$18+1,SUM(OFFSET(I2809,0,0,-计算结果!B$18,1))/SUM(OFFSET(J2809,0,0,-计算结果!B$18,1)),SUM(OFFSET(I2809,0,0,-ROW(),1))/SUM(OFFSET(J2809,0,0,-ROW(),1)))</f>
        <v>1.1168629845494937</v>
      </c>
      <c r="L2809" s="35" t="str">
        <f ca="1">(IF(K2809&gt;计算结果!B$19,"卖",IF(K2809&lt;计算结果!B$20,"买",'000300'!L2808)))</f>
        <v>买</v>
      </c>
      <c r="M2809" s="4" t="str">
        <f t="shared" ca="1" si="130"/>
        <v/>
      </c>
      <c r="N2809" s="3">
        <f ca="1">IF(L2808="买",E2809/E2808-1,0)-IF(M2809=1,计算结果!B$17,0)</f>
        <v>1.7766560418708277E-3</v>
      </c>
      <c r="O2809" s="2">
        <f t="shared" ca="1" si="131"/>
        <v>3.4123322132964526</v>
      </c>
      <c r="P2809" s="3">
        <f ca="1">1-O2809/MAX(O$2:O2809)</f>
        <v>0.45026713400939311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2">
        <v>976.00792864222001</v>
      </c>
      <c r="J2810" s="32">
        <v>88.007928642220008</v>
      </c>
      <c r="K2810" s="34">
        <f ca="1">IF(ROW()&gt;计算结果!B$18+1,SUM(OFFSET(I2810,0,0,-计算结果!B$18,1))/SUM(OFFSET(J2810,0,0,-计算结果!B$18,1)),SUM(OFFSET(I2810,0,0,-ROW(),1))/SUM(OFFSET(J2810,0,0,-ROW(),1)))</f>
        <v>1.1692648612231455</v>
      </c>
      <c r="L2810" s="35" t="str">
        <f ca="1">(IF(K2810&gt;计算结果!B$19,"卖",IF(K2810&lt;计算结果!B$20,"买",'000300'!L2809)))</f>
        <v>买</v>
      </c>
      <c r="M2810" s="4" t="str">
        <f t="shared" ca="1" si="130"/>
        <v/>
      </c>
      <c r="N2810" s="3">
        <f ca="1">IF(L2809="买",E2810/E2809-1,0)-IF(M2810=1,计算结果!B$17,0)</f>
        <v>1.1978123674900809E-2</v>
      </c>
      <c r="O2810" s="2">
        <f t="shared" ca="1" si="131"/>
        <v>3.4532055505671657</v>
      </c>
      <c r="P2810" s="3">
        <f ca="1">1-O2810/MAX(O$2:O2810)</f>
        <v>0.44368236575239983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2">
        <v>107.40449438202248</v>
      </c>
      <c r="J2811" s="32">
        <v>976.40449438202245</v>
      </c>
      <c r="K2811" s="34">
        <f ca="1">IF(ROW()&gt;计算结果!B$18+1,SUM(OFFSET(I2811,0,0,-计算结果!B$18,1))/SUM(OFFSET(J2811,0,0,-计算结果!B$18,1)),SUM(OFFSET(I2811,0,0,-ROW(),1))/SUM(OFFSET(J2811,0,0,-ROW(),1)))</f>
        <v>1.0917992301284685</v>
      </c>
      <c r="L2811" s="35" t="str">
        <f ca="1">(IF(K2811&gt;计算结果!B$19,"卖",IF(K2811&lt;计算结果!B$20,"买",'000300'!L2810)))</f>
        <v>买</v>
      </c>
      <c r="M2811" s="4" t="str">
        <f t="shared" ca="1" si="130"/>
        <v/>
      </c>
      <c r="N2811" s="3">
        <f ca="1">IF(L2810="买",E2811/E2810-1,0)-IF(M2811=1,计算结果!B$17,0)</f>
        <v>-1.5705333084576445E-2</v>
      </c>
      <c r="O2811" s="2">
        <f t="shared" ca="1" si="131"/>
        <v>3.3989718071860002</v>
      </c>
      <c r="P2811" s="3">
        <f ca="1">1-O2811/MAX(O$2:O2811)</f>
        <v>0.45241951949908199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2">
        <v>519.71428571428532</v>
      </c>
      <c r="J2812" s="32">
        <v>485.71428571428532</v>
      </c>
      <c r="K2812" s="34">
        <f ca="1">IF(ROW()&gt;计算结果!B$18+1,SUM(OFFSET(I2812,0,0,-计算结果!B$18,1))/SUM(OFFSET(J2812,0,0,-计算结果!B$18,1)),SUM(OFFSET(I2812,0,0,-ROW(),1))/SUM(OFFSET(J2812,0,0,-ROW(),1)))</f>
        <v>1.1113460222337637</v>
      </c>
      <c r="L2812" s="35" t="str">
        <f ca="1">(IF(K2812&gt;计算结果!B$19,"卖",IF(K2812&lt;计算结果!B$20,"买",'000300'!L2811)))</f>
        <v>买</v>
      </c>
      <c r="M2812" s="4" t="str">
        <f t="shared" ca="1" si="130"/>
        <v/>
      </c>
      <c r="N2812" s="3">
        <f ca="1">IF(L2811="买",E2812/E2811-1,0)-IF(M2812=1,计算结果!B$17,0)</f>
        <v>9.0111365218259465E-4</v>
      </c>
      <c r="O2812" s="2">
        <f t="shared" ca="1" si="131"/>
        <v>3.4020346670848394</v>
      </c>
      <c r="P2812" s="3">
        <f ca="1">1-O2812/MAX(O$2:O2812)</f>
        <v>0.45192608725243388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2">
        <v>294.73770491803276</v>
      </c>
      <c r="J2813" s="32">
        <v>755.7377049180327</v>
      </c>
      <c r="K2813" s="34">
        <f ca="1">IF(ROW()&gt;计算结果!B$18+1,SUM(OFFSET(I2813,0,0,-计算结果!B$18,1))/SUM(OFFSET(J2813,0,0,-计算结果!B$18,1)),SUM(OFFSET(I2813,0,0,-ROW(),1))/SUM(OFFSET(J2813,0,0,-ROW(),1)))</f>
        <v>1.1297658853414809</v>
      </c>
      <c r="L2813" s="35" t="str">
        <f ca="1">(IF(K2813&gt;计算结果!B$19,"卖",IF(K2813&lt;计算结果!B$20,"买",'000300'!L2812)))</f>
        <v>买</v>
      </c>
      <c r="M2813" s="4" t="str">
        <f t="shared" ca="1" si="130"/>
        <v/>
      </c>
      <c r="N2813" s="3">
        <f ca="1">IF(L2812="买",E2813/E2812-1,0)-IF(M2813=1,计算结果!B$17,0)</f>
        <v>-5.3428289363393056E-3</v>
      </c>
      <c r="O2813" s="2">
        <f t="shared" ca="1" si="131"/>
        <v>3.3838581778231092</v>
      </c>
      <c r="P2813" s="3">
        <f ca="1">1-O2813/MAX(O$2:O2813)</f>
        <v>0.45485435241271432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2">
        <v>224.50684931506851</v>
      </c>
      <c r="J2814" s="32">
        <v>831.50684931506851</v>
      </c>
      <c r="K2814" s="34">
        <f ca="1">IF(ROW()&gt;计算结果!B$18+1,SUM(OFFSET(I2814,0,0,-计算结果!B$18,1))/SUM(OFFSET(J2814,0,0,-计算结果!B$18,1)),SUM(OFFSET(I2814,0,0,-ROW(),1))/SUM(OFFSET(J2814,0,0,-ROW(),1)))</f>
        <v>1.0968845985327818</v>
      </c>
      <c r="L2814" s="35" t="str">
        <f ca="1">(IF(K2814&gt;计算结果!B$19,"卖",IF(K2814&lt;计算结果!B$20,"买",'000300'!L2813)))</f>
        <v>买</v>
      </c>
      <c r="M2814" s="4" t="str">
        <f t="shared" ca="1" si="130"/>
        <v/>
      </c>
      <c r="N2814" s="3">
        <f ca="1">IF(L2813="买",E2814/E2813-1,0)-IF(M2814=1,计算结果!B$17,0)</f>
        <v>-8.4646044077117955E-3</v>
      </c>
      <c r="O2814" s="2">
        <f t="shared" ca="1" si="131"/>
        <v>3.355215156976036</v>
      </c>
      <c r="P2814" s="3">
        <f ca="1">1-O2814/MAX(O$2:O2814)</f>
        <v>0.45946879466412649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2">
        <v>920.11187607573152</v>
      </c>
      <c r="J2815" s="32">
        <v>135.11187607573152</v>
      </c>
      <c r="K2815" s="34">
        <f ca="1">IF(ROW()&gt;计算结果!B$18+1,SUM(OFFSET(I2815,0,0,-计算结果!B$18,1))/SUM(OFFSET(J2815,0,0,-计算结果!B$18,1)),SUM(OFFSET(I2815,0,0,-ROW(),1))/SUM(OFFSET(J2815,0,0,-ROW(),1)))</f>
        <v>1.1005375483950735</v>
      </c>
      <c r="L2815" s="35" t="str">
        <f ca="1">(IF(K2815&gt;计算结果!B$19,"卖",IF(K2815&lt;计算结果!B$20,"买",'000300'!L2814)))</f>
        <v>买</v>
      </c>
      <c r="M2815" s="4" t="str">
        <f t="shared" ca="1" si="130"/>
        <v/>
      </c>
      <c r="N2815" s="3">
        <f ca="1">IF(L2814="买",E2815/E2814-1,0)-IF(M2815=1,计算结果!B$17,0)</f>
        <v>3.8529216415210676E-3</v>
      </c>
      <c r="O2815" s="2">
        <f t="shared" ca="1" si="131"/>
        <v>3.3681425380663086</v>
      </c>
      <c r="P2815" s="3">
        <f ca="1">1-O2815/MAX(O$2:O2815)</f>
        <v>0.45738617028517048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2">
        <v>699.62264150943395</v>
      </c>
      <c r="J2816" s="32">
        <v>339.62264150943395</v>
      </c>
      <c r="K2816" s="34">
        <f ca="1">IF(ROW()&gt;计算结果!B$18+1,SUM(OFFSET(I2816,0,0,-计算结果!B$18,1))/SUM(OFFSET(J2816,0,0,-计算结果!B$18,1)),SUM(OFFSET(I2816,0,0,-ROW(),1))/SUM(OFFSET(J2816,0,0,-ROW(),1)))</f>
        <v>1.0788600253725147</v>
      </c>
      <c r="L2816" s="35" t="str">
        <f ca="1">(IF(K2816&gt;计算结果!B$19,"卖",IF(K2816&lt;计算结果!B$20,"买",'000300'!L2815)))</f>
        <v>买</v>
      </c>
      <c r="M2816" s="4" t="str">
        <f t="shared" ca="1" si="130"/>
        <v/>
      </c>
      <c r="N2816" s="3">
        <f ca="1">IF(L2815="买",E2816/E2815-1,0)-IF(M2816=1,计算结果!B$17,0)</f>
        <v>1.3985356140544525E-3</v>
      </c>
      <c r="O2816" s="2">
        <f t="shared" ca="1" si="131"/>
        <v>3.3728530053590062</v>
      </c>
      <c r="P2816" s="3">
        <f ca="1">1-O2816/MAX(O$2:O2816)</f>
        <v>0.45662730551963582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2">
        <v>645.56716417910445</v>
      </c>
      <c r="J2817" s="32">
        <v>386.56716417910445</v>
      </c>
      <c r="K2817" s="34">
        <f ca="1">IF(ROW()&gt;计算结果!B$18+1,SUM(OFFSET(I2817,0,0,-计算结果!B$18,1))/SUM(OFFSET(J2817,0,0,-计算结果!B$18,1)),SUM(OFFSET(I2817,0,0,-ROW(),1))/SUM(OFFSET(J2817,0,0,-ROW(),1)))</f>
        <v>1.1178415681786567</v>
      </c>
      <c r="L2817" s="35" t="str">
        <f ca="1">(IF(K2817&gt;计算结果!B$19,"卖",IF(K2817&lt;计算结果!B$20,"买",'000300'!L2816)))</f>
        <v>买</v>
      </c>
      <c r="M2817" s="4" t="str">
        <f t="shared" ca="1" si="130"/>
        <v/>
      </c>
      <c r="N2817" s="3">
        <f ca="1">IF(L2816="买",E2817/E2816-1,0)-IF(M2817=1,计算结果!B$17,0)</f>
        <v>2.4361908996684001E-3</v>
      </c>
      <c r="O2817" s="2">
        <f t="shared" ca="1" si="131"/>
        <v>3.3810699191565812</v>
      </c>
      <c r="P2817" s="3">
        <f ca="1">1-O2817/MAX(O$2:O2817)</f>
        <v>0.45530354590621436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2">
        <v>328.11320754716974</v>
      </c>
      <c r="J2818" s="32">
        <v>698.11320754716974</v>
      </c>
      <c r="K2818" s="34">
        <f ca="1">IF(ROW()&gt;计算结果!B$18+1,SUM(OFFSET(I2818,0,0,-计算结果!B$18,1))/SUM(OFFSET(J2818,0,0,-计算结果!B$18,1)),SUM(OFFSET(I2818,0,0,-ROW(),1))/SUM(OFFSET(J2818,0,0,-ROW(),1)))</f>
        <v>1.1147334318755175</v>
      </c>
      <c r="L2818" s="35" t="str">
        <f ca="1">(IF(K2818&gt;计算结果!B$19,"卖",IF(K2818&lt;计算结果!B$20,"买",'000300'!L2817)))</f>
        <v>买</v>
      </c>
      <c r="M2818" s="4" t="str">
        <f t="shared" ca="1" si="130"/>
        <v/>
      </c>
      <c r="N2818" s="3">
        <f ca="1">IF(L2817="买",E2818/E2817-1,0)-IF(M2818=1,计算结果!B$17,0)</f>
        <v>1.1932689634490679E-3</v>
      </c>
      <c r="O2818" s="2">
        <f t="shared" ca="1" si="131"/>
        <v>3.3851044449543619</v>
      </c>
      <c r="P2818" s="3">
        <f ca="1">1-O2818/MAX(O$2:O2818)</f>
        <v>0.4546535765330435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2">
        <v>911.17582417582412</v>
      </c>
      <c r="J2819" s="32">
        <v>164.17582417582412</v>
      </c>
      <c r="K2819" s="34">
        <f ca="1">IF(ROW()&gt;计算结果!B$18+1,SUM(OFFSET(I2819,0,0,-计算结果!B$18,1))/SUM(OFFSET(J2819,0,0,-计算结果!B$18,1)),SUM(OFFSET(I2819,0,0,-ROW(),1))/SUM(OFFSET(J2819,0,0,-ROW(),1)))</f>
        <v>1.1406701553844816</v>
      </c>
      <c r="L2819" s="35" t="str">
        <f ca="1">(IF(K2819&gt;计算结果!B$19,"卖",IF(K2819&lt;计算结果!B$20,"买",'000300'!L2818)))</f>
        <v>买</v>
      </c>
      <c r="M2819" s="4" t="str">
        <f t="shared" ca="1" si="130"/>
        <v/>
      </c>
      <c r="N2819" s="3">
        <f ca="1">IF(L2818="买",E2819/E2818-1,0)-IF(M2819=1,计算结果!B$17,0)</f>
        <v>9.0698915169837857E-3</v>
      </c>
      <c r="O2819" s="2">
        <f t="shared" ca="1" si="131"/>
        <v>3.4158069750437576</v>
      </c>
      <c r="P2819" s="3">
        <f ca="1">1-O2819/MAX(O$2:O2819)</f>
        <v>0.44970734363302312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2">
        <v>844.15950920245405</v>
      </c>
      <c r="J2820" s="32">
        <v>198.15950920245405</v>
      </c>
      <c r="K2820" s="34">
        <f ca="1">IF(ROW()&gt;计算结果!B$18+1,SUM(OFFSET(I2820,0,0,-计算结果!B$18,1))/SUM(OFFSET(J2820,0,0,-计算结果!B$18,1)),SUM(OFFSET(I2820,0,0,-ROW(),1))/SUM(OFFSET(J2820,0,0,-ROW(),1)))</f>
        <v>1.1724038088252586</v>
      </c>
      <c r="L2820" s="35" t="str">
        <f ca="1">(IF(K2820&gt;计算结果!B$19,"卖",IF(K2820&lt;计算结果!B$20,"买",'000300'!L2819)))</f>
        <v>买</v>
      </c>
      <c r="M2820" s="4" t="str">
        <f t="shared" ref="M2820:M2883" ca="1" si="133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34">IFERROR(O2819*(1+N2820),O2819)</f>
        <v>3.439887390800147</v>
      </c>
      <c r="P2820" s="3">
        <f ca="1">1-O2820/MAX(O$2:O2820)</f>
        <v>0.44582794528006586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2">
        <v>318.21428571428567</v>
      </c>
      <c r="J2821" s="32">
        <v>723.21428571428567</v>
      </c>
      <c r="K2821" s="34">
        <f ca="1">IF(ROW()&gt;计算结果!B$18+1,SUM(OFFSET(I2821,0,0,-计算结果!B$18,1))/SUM(OFFSET(J2821,0,0,-计算结果!B$18,1)),SUM(OFFSET(I2821,0,0,-ROW(),1))/SUM(OFFSET(J2821,0,0,-ROW(),1)))</f>
        <v>1.171267718994965</v>
      </c>
      <c r="L2821" s="35" t="str">
        <f ca="1">(IF(K2821&gt;计算结果!B$19,"卖",IF(K2821&lt;计算结果!B$20,"买",'000300'!L2820)))</f>
        <v>买</v>
      </c>
      <c r="M2821" s="4" t="str">
        <f t="shared" ca="1" si="133"/>
        <v/>
      </c>
      <c r="N2821" s="3">
        <f ca="1">IF(L2820="买",E2821/E2820-1,0)-IF(M2821=1,计算结果!B$17,0)</f>
        <v>-4.1879286946803207E-3</v>
      </c>
      <c r="O2821" s="2">
        <f t="shared" ca="1" si="134"/>
        <v>3.4254813876897461</v>
      </c>
      <c r="P2821" s="3">
        <f ca="1">1-O2821/MAX(O$2:O2821)</f>
        <v>0.44814877832981737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2">
        <v>132.18604651162792</v>
      </c>
      <c r="J2822" s="32">
        <v>944.18604651162786</v>
      </c>
      <c r="K2822" s="34">
        <f ca="1">IF(ROW()&gt;计算结果!B$18+1,SUM(OFFSET(I2822,0,0,-计算结果!B$18,1))/SUM(OFFSET(J2822,0,0,-计算结果!B$18,1)),SUM(OFFSET(I2822,0,0,-ROW(),1))/SUM(OFFSET(J2822,0,0,-ROW(),1)))</f>
        <v>1.0893036736474069</v>
      </c>
      <c r="L2822" s="35" t="str">
        <f ca="1">(IF(K2822&gt;计算结果!B$19,"卖",IF(K2822&lt;计算结果!B$20,"买",'000300'!L2821)))</f>
        <v>买</v>
      </c>
      <c r="M2822" s="4" t="str">
        <f t="shared" ca="1" si="133"/>
        <v/>
      </c>
      <c r="N2822" s="3">
        <f ca="1">IF(L2821="买",E2822/E2821-1,0)-IF(M2822=1,计算结果!B$17,0)</f>
        <v>-3.0770748672664938E-3</v>
      </c>
      <c r="O2822" s="2">
        <f t="shared" ca="1" si="134"/>
        <v>3.4149409250033966</v>
      </c>
      <c r="P2822" s="3">
        <f ca="1">1-O2822/MAX(O$2:O2822)</f>
        <v>0.44984686585448908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2">
        <v>985.01104972375686</v>
      </c>
      <c r="J2823" s="32">
        <v>98.011049723756855</v>
      </c>
      <c r="K2823" s="34">
        <f ca="1">IF(ROW()&gt;计算结果!B$18+1,SUM(OFFSET(I2823,0,0,-计算结果!B$18,1))/SUM(OFFSET(J2823,0,0,-计算结果!B$18,1)),SUM(OFFSET(I2823,0,0,-ROW(),1))/SUM(OFFSET(J2823,0,0,-ROW(),1)))</f>
        <v>1.1225851036053087</v>
      </c>
      <c r="L2823" s="35" t="str">
        <f ca="1">(IF(K2823&gt;计算结果!B$19,"卖",IF(K2823&lt;计算结果!B$20,"买",'000300'!L2822)))</f>
        <v>买</v>
      </c>
      <c r="M2823" s="4" t="str">
        <f t="shared" ca="1" si="133"/>
        <v/>
      </c>
      <c r="N2823" s="3">
        <f ca="1">IF(L2822="买",E2823/E2822-1,0)-IF(M2823=1,计算结果!B$17,0)</f>
        <v>1.8825617933047933E-2</v>
      </c>
      <c r="O2823" s="2">
        <f t="shared" ca="1" si="134"/>
        <v>3.4792292981214397</v>
      </c>
      <c r="P2823" s="3">
        <f ca="1">1-O2823/MAX(O$2:O2823)</f>
        <v>0.43948989314639686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2">
        <v>1150.9991696650984</v>
      </c>
      <c r="J2824" s="32">
        <v>30.999169665098407</v>
      </c>
      <c r="K2824" s="34">
        <f ca="1">IF(ROW()&gt;计算结果!B$18+1,SUM(OFFSET(I2824,0,0,-计算结果!B$18,1))/SUM(OFFSET(J2824,0,0,-计算结果!B$18,1)),SUM(OFFSET(I2824,0,0,-ROW(),1))/SUM(OFFSET(J2824,0,0,-ROW(),1)))</f>
        <v>1.1476872913611684</v>
      </c>
      <c r="L2824" s="35" t="str">
        <f ca="1">(IF(K2824&gt;计算结果!B$19,"卖",IF(K2824&lt;计算结果!B$20,"买",'000300'!L2823)))</f>
        <v>买</v>
      </c>
      <c r="M2824" s="4" t="str">
        <f t="shared" ca="1" si="133"/>
        <v/>
      </c>
      <c r="N2824" s="3">
        <f ca="1">IF(L2823="买",E2824/E2823-1,0)-IF(M2824=1,计算结果!B$17,0)</f>
        <v>3.0110223026321714E-2</v>
      </c>
      <c r="O2824" s="2">
        <f t="shared" ca="1" si="134"/>
        <v>3.5839896682475891</v>
      </c>
      <c r="P2824" s="3">
        <f ca="1">1-O2824/MAX(O$2:O2824)</f>
        <v>0.42261280882052743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2">
        <v>716.66666666666674</v>
      </c>
      <c r="J2825" s="32">
        <v>416.66666666666674</v>
      </c>
      <c r="K2825" s="34">
        <f ca="1">IF(ROW()&gt;计算结果!B$18+1,SUM(OFFSET(I2825,0,0,-计算结果!B$18,1))/SUM(OFFSET(J2825,0,0,-计算结果!B$18,1)),SUM(OFFSET(I2825,0,0,-ROW(),1))/SUM(OFFSET(J2825,0,0,-ROW(),1)))</f>
        <v>1.1539579232850534</v>
      </c>
      <c r="L2825" s="35" t="str">
        <f ca="1">(IF(K2825&gt;计算结果!B$19,"卖",IF(K2825&lt;计算结果!B$20,"买",'000300'!L2824)))</f>
        <v>买</v>
      </c>
      <c r="M2825" s="4" t="str">
        <f t="shared" ca="1" si="133"/>
        <v/>
      </c>
      <c r="N2825" s="3">
        <f ca="1">IF(L2824="买",E2825/E2824-1,0)-IF(M2825=1,计算结果!B$17,0)</f>
        <v>-4.4704162762051469E-3</v>
      </c>
      <c r="O2825" s="2">
        <f t="shared" ca="1" si="134"/>
        <v>3.5679677425009042</v>
      </c>
      <c r="P2825" s="3">
        <f ca="1">1-O2825/MAX(O$2:O2825)</f>
        <v>0.42519396991764846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2">
        <v>615.99999999999943</v>
      </c>
      <c r="J2826" s="32">
        <v>549.99999999999943</v>
      </c>
      <c r="K2826" s="34">
        <f ca="1">IF(ROW()&gt;计算结果!B$18+1,SUM(OFFSET(I2826,0,0,-计算结果!B$18,1))/SUM(OFFSET(J2826,0,0,-计算结果!B$18,1)),SUM(OFFSET(I2826,0,0,-ROW(),1))/SUM(OFFSET(J2826,0,0,-ROW(),1)))</f>
        <v>1.1617134699770779</v>
      </c>
      <c r="L2826" s="35" t="str">
        <f ca="1">(IF(K2826&gt;计算结果!B$19,"卖",IF(K2826&lt;计算结果!B$20,"买",'000300'!L2825)))</f>
        <v>买</v>
      </c>
      <c r="M2826" s="4" t="str">
        <f t="shared" ca="1" si="133"/>
        <v/>
      </c>
      <c r="N2826" s="3">
        <f ca="1">IF(L2825="买",E2826/E2825-1,0)-IF(M2826=1,计算结果!B$17,0)</f>
        <v>-1.5392584918226815E-3</v>
      </c>
      <c r="O2826" s="2">
        <f t="shared" ca="1" si="134"/>
        <v>3.5624757178547104</v>
      </c>
      <c r="P2826" s="3">
        <f ca="1">1-O2826/MAX(O$2:O2826)</f>
        <v>0.42607874498060361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2">
        <v>467.7407407407407</v>
      </c>
      <c r="J2827" s="32">
        <v>640.74074074074065</v>
      </c>
      <c r="K2827" s="34">
        <f ca="1">IF(ROW()&gt;计算结果!B$18+1,SUM(OFFSET(I2827,0,0,-计算结果!B$18,1))/SUM(OFFSET(J2827,0,0,-计算结果!B$18,1)),SUM(OFFSET(I2827,0,0,-ROW(),1))/SUM(OFFSET(J2827,0,0,-ROW(),1)))</f>
        <v>1.1598318106751941</v>
      </c>
      <c r="L2827" s="35" t="str">
        <f ca="1">(IF(K2827&gt;计算结果!B$19,"卖",IF(K2827&lt;计算结果!B$20,"买",'000300'!L2826)))</f>
        <v>买</v>
      </c>
      <c r="M2827" s="4" t="str">
        <f t="shared" ca="1" si="133"/>
        <v/>
      </c>
      <c r="N2827" s="3">
        <f ca="1">IF(L2826="买",E2827/E2826-1,0)-IF(M2827=1,计算结果!B$17,0)</f>
        <v>-2.5377625591083142E-3</v>
      </c>
      <c r="O2827" s="2">
        <f t="shared" ca="1" si="134"/>
        <v>3.553435000360206</v>
      </c>
      <c r="P2827" s="3">
        <f ca="1">1-O2827/MAX(O$2:O2827)</f>
        <v>0.42753522085346829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2">
        <v>525.90909090909099</v>
      </c>
      <c r="J2828" s="32">
        <v>590.90909090909099</v>
      </c>
      <c r="K2828" s="34">
        <f ca="1">IF(ROW()&gt;计算结果!B$18+1,SUM(OFFSET(I2828,0,0,-计算结果!B$18,1))/SUM(OFFSET(J2828,0,0,-计算结果!B$18,1)),SUM(OFFSET(I2828,0,0,-ROW(),1))/SUM(OFFSET(J2828,0,0,-ROW(),1)))</f>
        <v>1.175164569178319</v>
      </c>
      <c r="L2828" s="35" t="str">
        <f ca="1">(IF(K2828&gt;计算结果!B$19,"卖",IF(K2828&lt;计算结果!B$20,"买",'000300'!L2827)))</f>
        <v>买</v>
      </c>
      <c r="M2828" s="4" t="str">
        <f t="shared" ca="1" si="133"/>
        <v/>
      </c>
      <c r="N2828" s="3">
        <f ca="1">IF(L2827="买",E2828/E2827-1,0)-IF(M2828=1,计算结果!B$17,0)</f>
        <v>1.5752758961995461E-4</v>
      </c>
      <c r="O2828" s="2">
        <f t="shared" ca="1" si="134"/>
        <v>3.553994764410684</v>
      </c>
      <c r="P2828" s="3">
        <f ca="1">1-O2828/MAX(O$2:O2828)</f>
        <v>0.42744504185666699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2">
        <v>262.22535211267603</v>
      </c>
      <c r="J2829" s="32">
        <v>904.22535211267609</v>
      </c>
      <c r="K2829" s="34">
        <f ca="1">IF(ROW()&gt;计算结果!B$18+1,SUM(OFFSET(I2829,0,0,-计算结果!B$18,1))/SUM(OFFSET(J2829,0,0,-计算结果!B$18,1)),SUM(OFFSET(I2829,0,0,-ROW(),1))/SUM(OFFSET(J2829,0,0,-ROW(),1)))</f>
        <v>1.1898936417865902</v>
      </c>
      <c r="L2829" s="35" t="str">
        <f ca="1">(IF(K2829&gt;计算结果!B$19,"卖",IF(K2829&lt;计算结果!B$20,"买",'000300'!L2828)))</f>
        <v>买</v>
      </c>
      <c r="M2829" s="4" t="str">
        <f t="shared" ca="1" si="133"/>
        <v/>
      </c>
      <c r="N2829" s="3">
        <f ca="1">IF(L2828="买",E2829/E2828-1,0)-IF(M2829=1,计算结果!B$17,0)</f>
        <v>-8.3892517726491533E-3</v>
      </c>
      <c r="O2829" s="2">
        <f t="shared" ca="1" si="134"/>
        <v>3.5241794075333659</v>
      </c>
      <c r="P2829" s="3">
        <f ca="1">1-O2829/MAX(O$2:O2829)</f>
        <v>0.43224834955420999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2">
        <v>614.83333333333337</v>
      </c>
      <c r="J2830" s="32">
        <v>495.83333333333337</v>
      </c>
      <c r="K2830" s="34">
        <f ca="1">IF(ROW()&gt;计算结果!B$18+1,SUM(OFFSET(I2830,0,0,-计算结果!B$18,1))/SUM(OFFSET(J2830,0,0,-计算结果!B$18,1)),SUM(OFFSET(I2830,0,0,-ROW(),1))/SUM(OFFSET(J2830,0,0,-ROW(),1)))</f>
        <v>1.1824160767321734</v>
      </c>
      <c r="L2830" s="35" t="str">
        <f ca="1">(IF(K2830&gt;计算结果!B$19,"卖",IF(K2830&lt;计算结果!B$20,"买",'000300'!L2829)))</f>
        <v>买</v>
      </c>
      <c r="M2830" s="4" t="str">
        <f t="shared" ca="1" si="133"/>
        <v/>
      </c>
      <c r="N2830" s="3">
        <f ca="1">IF(L2829="买",E2830/E2829-1,0)-IF(M2830=1,计算结果!B$17,0)</f>
        <v>1.5104336802735929E-3</v>
      </c>
      <c r="O2830" s="2">
        <f t="shared" ca="1" si="134"/>
        <v>3.5295024468058309</v>
      </c>
      <c r="P2830" s="3">
        <f ca="1">1-O2830/MAX(O$2:O2830)</f>
        <v>0.43139079833934579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2">
        <v>522</v>
      </c>
      <c r="J2831" s="32">
        <v>600</v>
      </c>
      <c r="K2831" s="34">
        <f ca="1">IF(ROW()&gt;计算结果!B$18+1,SUM(OFFSET(I2831,0,0,-计算结果!B$18,1))/SUM(OFFSET(J2831,0,0,-计算结果!B$18,1)),SUM(OFFSET(I2831,0,0,-ROW(),1))/SUM(OFFSET(J2831,0,0,-ROW(),1)))</f>
        <v>1.1325780070968674</v>
      </c>
      <c r="L2831" s="35" t="str">
        <f ca="1">(IF(K2831&gt;计算结果!B$19,"卖",IF(K2831&lt;计算结果!B$20,"买",'000300'!L2830)))</f>
        <v>买</v>
      </c>
      <c r="M2831" s="4" t="str">
        <f t="shared" ca="1" si="133"/>
        <v/>
      </c>
      <c r="N2831" s="3">
        <f ca="1">IF(L2830="买",E2831/E2830-1,0)-IF(M2831=1,计算结果!B$17,0)</f>
        <v>-3.5818698138444516E-3</v>
      </c>
      <c r="O2831" s="2">
        <f t="shared" ca="1" si="134"/>
        <v>3.5168602285337269</v>
      </c>
      <c r="P2831" s="3">
        <f ca="1">1-O2831/MAX(O$2:O2831)</f>
        <v>0.43342748247464824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2">
        <v>302.07692307692304</v>
      </c>
      <c r="J2832" s="32">
        <v>863.07692307692309</v>
      </c>
      <c r="K2832" s="34">
        <f ca="1">IF(ROW()&gt;计算结果!B$18+1,SUM(OFFSET(I2832,0,0,-计算结果!B$18,1))/SUM(OFFSET(J2832,0,0,-计算结果!B$18,1)),SUM(OFFSET(I2832,0,0,-ROW(),1))/SUM(OFFSET(J2832,0,0,-ROW(),1)))</f>
        <v>1.1244745327068939</v>
      </c>
      <c r="L2832" s="35" t="str">
        <f ca="1">(IF(K2832&gt;计算结果!B$19,"卖",IF(K2832&lt;计算结果!B$20,"买",'000300'!L2831)))</f>
        <v>买</v>
      </c>
      <c r="M2832" s="4" t="str">
        <f t="shared" ca="1" si="133"/>
        <v/>
      </c>
      <c r="N2832" s="3">
        <f ca="1">IF(L2831="买",E2832/E2831-1,0)-IF(M2832=1,计算结果!B$17,0)</f>
        <v>-6.2735370255807554E-3</v>
      </c>
      <c r="O2832" s="2">
        <f t="shared" ca="1" si="134"/>
        <v>3.4947970756762281</v>
      </c>
      <c r="P2832" s="3">
        <f ca="1">1-O2832/MAX(O$2:O2832)</f>
        <v>0.43698189614102012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2">
        <v>700.85915492957747</v>
      </c>
      <c r="J2833" s="32">
        <v>409.85915492957747</v>
      </c>
      <c r="K2833" s="34">
        <f ca="1">IF(ROW()&gt;计算结果!B$18+1,SUM(OFFSET(I2833,0,0,-计算结果!B$18,1))/SUM(OFFSET(J2833,0,0,-计算结果!B$18,1)),SUM(OFFSET(I2833,0,0,-ROW(),1))/SUM(OFFSET(J2833,0,0,-ROW(),1)))</f>
        <v>1.1164018102853659</v>
      </c>
      <c r="L2833" s="35" t="str">
        <f ca="1">(IF(K2833&gt;计算结果!B$19,"卖",IF(K2833&lt;计算结果!B$20,"买",'000300'!L2832)))</f>
        <v>买</v>
      </c>
      <c r="M2833" s="4" t="str">
        <f t="shared" ca="1" si="133"/>
        <v/>
      </c>
      <c r="N2833" s="3">
        <f ca="1">IF(L2832="买",E2833/E2832-1,0)-IF(M2833=1,计算结果!B$17,0)</f>
        <v>-5.6815262755471885E-4</v>
      </c>
      <c r="O2833" s="2">
        <f t="shared" ca="1" si="134"/>
        <v>3.492811497534912</v>
      </c>
      <c r="P2833" s="3">
        <f ca="1">1-O2833/MAX(O$2:O2833)</f>
        <v>0.43730177635608847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2">
        <v>636.78787878787864</v>
      </c>
      <c r="J2834" s="32">
        <v>478.78787878787864</v>
      </c>
      <c r="K2834" s="34">
        <f ca="1">IF(ROW()&gt;计算结果!B$18+1,SUM(OFFSET(I2834,0,0,-计算结果!B$18,1))/SUM(OFFSET(J2834,0,0,-计算结果!B$18,1)),SUM(OFFSET(I2834,0,0,-ROW(),1))/SUM(OFFSET(J2834,0,0,-ROW(),1)))</f>
        <v>1.1263415857398029</v>
      </c>
      <c r="L2834" s="35" t="str">
        <f ca="1">(IF(K2834&gt;计算结果!B$19,"卖",IF(K2834&lt;计算结果!B$20,"买",'000300'!L2833)))</f>
        <v>买</v>
      </c>
      <c r="M2834" s="4" t="str">
        <f t="shared" ca="1" si="133"/>
        <v/>
      </c>
      <c r="N2834" s="3">
        <f ca="1">IF(L2833="买",E2834/E2833-1,0)-IF(M2834=1,计算结果!B$17,0)</f>
        <v>2.0864264353259721E-4</v>
      </c>
      <c r="O2834" s="2">
        <f t="shared" ca="1" si="134"/>
        <v>3.4935402469591188</v>
      </c>
      <c r="P2834" s="3">
        <f ca="1">1-O2834/MAX(O$2:O2834)</f>
        <v>0.43718437351119632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2">
        <v>520.66666666666663</v>
      </c>
      <c r="J2835" s="32">
        <v>591.66666666666663</v>
      </c>
      <c r="K2835" s="34">
        <f ca="1">IF(ROW()&gt;计算结果!B$18+1,SUM(OFFSET(I2835,0,0,-计算结果!B$18,1))/SUM(OFFSET(J2835,0,0,-计算结果!B$18,1)),SUM(OFFSET(I2835,0,0,-ROW(),1))/SUM(OFFSET(J2835,0,0,-ROW(),1)))</f>
        <v>1.1438503955332919</v>
      </c>
      <c r="L2835" s="35" t="str">
        <f ca="1">(IF(K2835&gt;计算结果!B$19,"卖",IF(K2835&lt;计算结果!B$20,"买",'000300'!L2834)))</f>
        <v>买</v>
      </c>
      <c r="M2835" s="4" t="str">
        <f t="shared" ca="1" si="133"/>
        <v/>
      </c>
      <c r="N2835" s="3">
        <f ca="1">IF(L2834="买",E2835/E2834-1,0)-IF(M2835=1,计算结果!B$17,0)</f>
        <v>1.2727569548154349E-3</v>
      </c>
      <c r="O2835" s="2">
        <f t="shared" ca="1" si="134"/>
        <v>3.4979866746053636</v>
      </c>
      <c r="P2835" s="3">
        <f ca="1">1-O2835/MAX(O$2:O2835)</f>
        <v>0.43646804600830391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2">
        <v>640.56756756756738</v>
      </c>
      <c r="J2836" s="32">
        <v>467.56756756756738</v>
      </c>
      <c r="K2836" s="34">
        <f ca="1">IF(ROW()&gt;计算结果!B$18+1,SUM(OFFSET(I2836,0,0,-计算结果!B$18,1))/SUM(OFFSET(J2836,0,0,-计算结果!B$18,1)),SUM(OFFSET(I2836,0,0,-ROW(),1))/SUM(OFFSET(J2836,0,0,-ROW(),1)))</f>
        <v>1.1144318425598079</v>
      </c>
      <c r="L2836" s="35" t="str">
        <f ca="1">(IF(K2836&gt;计算结果!B$19,"卖",IF(K2836&lt;计算结果!B$20,"买",'000300'!L2835)))</f>
        <v>买</v>
      </c>
      <c r="M2836" s="4" t="str">
        <f t="shared" ca="1" si="133"/>
        <v/>
      </c>
      <c r="N2836" s="3">
        <f ca="1">IF(L2835="买",E2836/E2835-1,0)-IF(M2836=1,计算结果!B$17,0)</f>
        <v>4.7705458047881955E-3</v>
      </c>
      <c r="O2836" s="2">
        <f t="shared" ca="1" si="134"/>
        <v>3.5146739802611071</v>
      </c>
      <c r="P2836" s="3">
        <f ca="1">1-O2836/MAX(O$2:O2836)</f>
        <v>0.43377969100932467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2">
        <v>238.56756756756755</v>
      </c>
      <c r="J2837" s="32">
        <v>917.56756756756749</v>
      </c>
      <c r="K2837" s="34">
        <f ca="1">IF(ROW()&gt;计算结果!B$18+1,SUM(OFFSET(I2837,0,0,-计算结果!B$18,1))/SUM(OFFSET(J2837,0,0,-计算结果!B$18,1)),SUM(OFFSET(I2837,0,0,-ROW(),1))/SUM(OFFSET(J2837,0,0,-ROW(),1)))</f>
        <v>1.1049025783607513</v>
      </c>
      <c r="L2837" s="35" t="str">
        <f ca="1">(IF(K2837&gt;计算结果!B$19,"卖",IF(K2837&lt;计算结果!B$20,"买",'000300'!L2836)))</f>
        <v>买</v>
      </c>
      <c r="M2837" s="4" t="str">
        <f t="shared" ca="1" si="133"/>
        <v/>
      </c>
      <c r="N2837" s="3">
        <f ca="1">IF(L2836="买",E2837/E2836-1,0)-IF(M2837=1,计算结果!B$17,0)</f>
        <v>-7.8760979508923912E-3</v>
      </c>
      <c r="O2837" s="2">
        <f t="shared" ca="1" si="134"/>
        <v>3.4869920637271177</v>
      </c>
      <c r="P2837" s="3">
        <f ca="1">1-O2837/MAX(O$2:O2837)</f>
        <v>0.4382392976247198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2">
        <v>496.55555555555537</v>
      </c>
      <c r="J2838" s="32">
        <v>605.55555555555543</v>
      </c>
      <c r="K2838" s="34">
        <f ca="1">IF(ROW()&gt;计算结果!B$18+1,SUM(OFFSET(I2838,0,0,-计算结果!B$18,1))/SUM(OFFSET(J2838,0,0,-计算结果!B$18,1)),SUM(OFFSET(I2838,0,0,-ROW(),1))/SUM(OFFSET(J2838,0,0,-ROW(),1)))</f>
        <v>1.1310870840160061</v>
      </c>
      <c r="L2838" s="35" t="str">
        <f ca="1">(IF(K2838&gt;计算结果!B$19,"卖",IF(K2838&lt;计算结果!B$20,"买",'000300'!L2837)))</f>
        <v>买</v>
      </c>
      <c r="M2838" s="4" t="str">
        <f t="shared" ca="1" si="133"/>
        <v/>
      </c>
      <c r="N2838" s="3">
        <f ca="1">IF(L2837="买",E2838/E2837-1,0)-IF(M2838=1,计算结果!B$17,0)</f>
        <v>3.7951526238952926E-3</v>
      </c>
      <c r="O2838" s="2">
        <f t="shared" ca="1" si="134"/>
        <v>3.5002257308072737</v>
      </c>
      <c r="P2838" s="3">
        <f ca="1">1-O2838/MAX(O$2:O2838)</f>
        <v>0.43610733002109903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2">
        <v>718.04651162790685</v>
      </c>
      <c r="J2839" s="32">
        <v>386.04651162790685</v>
      </c>
      <c r="K2839" s="34">
        <f ca="1">IF(ROW()&gt;计算结果!B$18+1,SUM(OFFSET(I2839,0,0,-计算结果!B$18,1))/SUM(OFFSET(J2839,0,0,-计算结果!B$18,1)),SUM(OFFSET(I2839,0,0,-ROW(),1))/SUM(OFFSET(J2839,0,0,-ROW(),1)))</f>
        <v>1.1036634320866772</v>
      </c>
      <c r="L2839" s="35" t="str">
        <f ca="1">(IF(K2839&gt;计算结果!B$19,"卖",IF(K2839&lt;计算结果!B$20,"买",'000300'!L2838)))</f>
        <v>买</v>
      </c>
      <c r="M2839" s="4" t="str">
        <f t="shared" ca="1" si="133"/>
        <v/>
      </c>
      <c r="N2839" s="3">
        <f ca="1">IF(L2838="买",E2839/E2838-1,0)-IF(M2839=1,计算结果!B$17,0)</f>
        <v>1.6806925539585293E-3</v>
      </c>
      <c r="O2839" s="2">
        <f t="shared" ca="1" si="134"/>
        <v>3.5061085341302154</v>
      </c>
      <c r="P2839" s="3">
        <f ca="1">1-O2839/MAX(O$2:O2839)</f>
        <v>0.43515959980943375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2">
        <v>1027.0357142857142</v>
      </c>
      <c r="J2840" s="32">
        <v>133.03571428571422</v>
      </c>
      <c r="K2840" s="34">
        <f ca="1">IF(ROW()&gt;计算结果!B$18+1,SUM(OFFSET(I2840,0,0,-计算结果!B$18,1))/SUM(OFFSET(J2840,0,0,-计算结果!B$18,1)),SUM(OFFSET(I2840,0,0,-ROW(),1))/SUM(OFFSET(J2840,0,0,-ROW(),1)))</f>
        <v>1.1164860129602043</v>
      </c>
      <c r="L2840" s="35" t="str">
        <f ca="1">(IF(K2840&gt;计算结果!B$19,"卖",IF(K2840&lt;计算结果!B$20,"买",'000300'!L2839)))</f>
        <v>买</v>
      </c>
      <c r="M2840" s="4" t="str">
        <f t="shared" ca="1" si="133"/>
        <v/>
      </c>
      <c r="N2840" s="3">
        <f ca="1">IF(L2839="买",E2840/E2839-1,0)-IF(M2840=1,计算结果!B$17,0)</f>
        <v>6.9133169462116673E-3</v>
      </c>
      <c r="O2840" s="2">
        <f t="shared" ca="1" si="134"/>
        <v>3.5303473736744753</v>
      </c>
      <c r="P2840" s="3">
        <f ca="1">1-O2840/MAX(O$2:O2840)</f>
        <v>0.43125467909889126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2">
        <v>515.30769230769226</v>
      </c>
      <c r="J2841" s="32">
        <v>592.30769230769226</v>
      </c>
      <c r="K2841" s="34">
        <f ca="1">IF(ROW()&gt;计算结果!B$18+1,SUM(OFFSET(I2841,0,0,-计算结果!B$18,1))/SUM(OFFSET(J2841,0,0,-计算结果!B$18,1)),SUM(OFFSET(I2841,0,0,-ROW(),1))/SUM(OFFSET(J2841,0,0,-ROW(),1)))</f>
        <v>1.1053151082568109</v>
      </c>
      <c r="L2841" s="35" t="str">
        <f ca="1">(IF(K2841&gt;计算结果!B$19,"卖",IF(K2841&lt;计算结果!B$20,"买",'000300'!L2840)))</f>
        <v>买</v>
      </c>
      <c r="M2841" s="4" t="str">
        <f t="shared" ca="1" si="133"/>
        <v/>
      </c>
      <c r="N2841" s="3">
        <f ca="1">IF(L2840="买",E2841/E2840-1,0)-IF(M2841=1,计算结果!B$17,0)</f>
        <v>-5.4148978498969047E-4</v>
      </c>
      <c r="O2841" s="2">
        <f t="shared" ca="1" si="134"/>
        <v>3.5284357266341653</v>
      </c>
      <c r="P2841" s="3">
        <f ca="1">1-O2841/MAX(O$2:O2841)</f>
        <v>0.43156264888041995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2">
        <v>657.33333333333337</v>
      </c>
      <c r="J2842" s="32">
        <v>453.33333333333337</v>
      </c>
      <c r="K2842" s="34">
        <f ca="1">IF(ROW()&gt;计算结果!B$18+1,SUM(OFFSET(I2842,0,0,-计算结果!B$18,1))/SUM(OFFSET(J2842,0,0,-计算结果!B$18,1)),SUM(OFFSET(I2842,0,0,-ROW(),1))/SUM(OFFSET(J2842,0,0,-ROW(),1)))</f>
        <v>1.1167882740514061</v>
      </c>
      <c r="L2842" s="35" t="str">
        <f ca="1">(IF(K2842&gt;计算结果!B$19,"卖",IF(K2842&lt;计算结果!B$20,"买",'000300'!L2841)))</f>
        <v>买</v>
      </c>
      <c r="M2842" s="4" t="str">
        <f t="shared" ca="1" si="133"/>
        <v/>
      </c>
      <c r="N2842" s="3">
        <f ca="1">IF(L2841="买",E2842/E2841-1,0)-IF(M2842=1,计算结果!B$17,0)</f>
        <v>-3.7715291455397981E-4</v>
      </c>
      <c r="O2842" s="2">
        <f t="shared" ca="1" si="134"/>
        <v>3.527104966816049</v>
      </c>
      <c r="P2842" s="3">
        <f ca="1">1-O2842/MAX(O$2:O2842)</f>
        <v>0.43177703668413603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2">
        <v>273.60869565217394</v>
      </c>
      <c r="J2843" s="32">
        <v>882.60869565217399</v>
      </c>
      <c r="K2843" s="34">
        <f ca="1">IF(ROW()&gt;计算结果!B$18+1,SUM(OFFSET(I2843,0,0,-计算结果!B$18,1))/SUM(OFFSET(J2843,0,0,-计算结果!B$18,1)),SUM(OFFSET(I2843,0,0,-ROW(),1))/SUM(OFFSET(J2843,0,0,-ROW(),1)))</f>
        <v>1.0968711247152974</v>
      </c>
      <c r="L2843" s="35" t="str">
        <f ca="1">(IF(K2843&gt;计算结果!B$19,"卖",IF(K2843&lt;计算结果!B$20,"买",'000300'!L2842)))</f>
        <v>买</v>
      </c>
      <c r="M2843" s="4" t="str">
        <f t="shared" ca="1" si="133"/>
        <v/>
      </c>
      <c r="N2843" s="3">
        <f ca="1">IF(L2842="买",E2843/E2842-1,0)-IF(M2843=1,计算结果!B$17,0)</f>
        <v>-6.4439626777179626E-3</v>
      </c>
      <c r="O2843" s="2">
        <f t="shared" ca="1" si="134"/>
        <v>3.5043764340494929</v>
      </c>
      <c r="P2843" s="3">
        <f ca="1">1-O2843/MAX(O$2:O2843)</f>
        <v>0.43543864425236567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2">
        <v>96.725274725274716</v>
      </c>
      <c r="J2844" s="32">
        <v>1074.7252747252746</v>
      </c>
      <c r="K2844" s="34">
        <f ca="1">IF(ROW()&gt;计算结果!B$18+1,SUM(OFFSET(I2844,0,0,-计算结果!B$18,1))/SUM(OFFSET(J2844,0,0,-计算结果!B$18,1)),SUM(OFFSET(I2844,0,0,-ROW(),1))/SUM(OFFSET(J2844,0,0,-ROW(),1)))</f>
        <v>1.0192312482323245</v>
      </c>
      <c r="L2844" s="35" t="str">
        <f ca="1">(IF(K2844&gt;计算结果!B$19,"卖",IF(K2844&lt;计算结果!B$20,"买",'000300'!L2843)))</f>
        <v>买</v>
      </c>
      <c r="M2844" s="4" t="str">
        <f t="shared" ca="1" si="133"/>
        <v/>
      </c>
      <c r="N2844" s="3">
        <f ca="1">IF(L2843="买",E2844/E2843-1,0)-IF(M2844=1,计算结果!B$17,0)</f>
        <v>-1.6708659329001452E-2</v>
      </c>
      <c r="O2844" s="2">
        <f t="shared" ca="1" si="134"/>
        <v>3.445823002052379</v>
      </c>
      <c r="P2844" s="3">
        <f ca="1">1-O2844/MAX(O$2:O2844)</f>
        <v>0.44487170761587214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2">
        <v>804.69064748201436</v>
      </c>
      <c r="J2845" s="32">
        <v>336.69064748201436</v>
      </c>
      <c r="K2845" s="34">
        <f ca="1">IF(ROW()&gt;计算结果!B$18+1,SUM(OFFSET(I2845,0,0,-计算结果!B$18,1))/SUM(OFFSET(J2845,0,0,-计算结果!B$18,1)),SUM(OFFSET(I2845,0,0,-ROW(),1))/SUM(OFFSET(J2845,0,0,-ROW(),1)))</f>
        <v>1.0237586287493847</v>
      </c>
      <c r="L2845" s="35" t="str">
        <f ca="1">(IF(K2845&gt;计算结果!B$19,"卖",IF(K2845&lt;计算结果!B$20,"买",'000300'!L2844)))</f>
        <v>买</v>
      </c>
      <c r="M2845" s="4" t="str">
        <f t="shared" ca="1" si="133"/>
        <v/>
      </c>
      <c r="N2845" s="3">
        <f ca="1">IF(L2844="买",E2845/E2844-1,0)-IF(M2845=1,计算结果!B$17,0)</f>
        <v>-6.9576411450988918E-4</v>
      </c>
      <c r="O2845" s="2">
        <f t="shared" ca="1" si="134"/>
        <v>3.4434255220625984</v>
      </c>
      <c r="P2845" s="3">
        <f ca="1">1-O2845/MAX(O$2:O2845)</f>
        <v>0.44525794596066215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2">
        <v>367.13207547169804</v>
      </c>
      <c r="J2846" s="32">
        <v>781.13207547169804</v>
      </c>
      <c r="K2846" s="34">
        <f ca="1">IF(ROW()&gt;计算结果!B$18+1,SUM(OFFSET(I2846,0,0,-计算结果!B$18,1))/SUM(OFFSET(J2846,0,0,-计算结果!B$18,1)),SUM(OFFSET(I2846,0,0,-ROW(),1))/SUM(OFFSET(J2846,0,0,-ROW(),1)))</f>
        <v>1.0029189513843024</v>
      </c>
      <c r="L2846" s="35" t="str">
        <f ca="1">(IF(K2846&gt;计算结果!B$19,"卖",IF(K2846&lt;计算结果!B$20,"买",'000300'!L2845)))</f>
        <v>买</v>
      </c>
      <c r="M2846" s="4" t="str">
        <f t="shared" ca="1" si="133"/>
        <v/>
      </c>
      <c r="N2846" s="3">
        <f ca="1">IF(L2845="买",E2846/E2845-1,0)-IF(M2846=1,计算结果!B$17,0)</f>
        <v>-6.6250962325898888E-3</v>
      </c>
      <c r="O2846" s="2">
        <f t="shared" ca="1" si="134"/>
        <v>3.4206124966091775</v>
      </c>
      <c r="P2846" s="3">
        <f ca="1">1-O2846/MAX(O$2:O2846)</f>
        <v>0.44893316545293738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2">
        <v>1009.9253499222395</v>
      </c>
      <c r="J2847" s="32">
        <v>135.92534992223955</v>
      </c>
      <c r="K2847" s="34">
        <f ca="1">IF(ROW()&gt;计算结果!B$18+1,SUM(OFFSET(I2847,0,0,-计算结果!B$18,1))/SUM(OFFSET(J2847,0,0,-计算结果!B$18,1)),SUM(OFFSET(I2847,0,0,-ROW(),1))/SUM(OFFSET(J2847,0,0,-ROW(),1)))</f>
        <v>1.0382852619575325</v>
      </c>
      <c r="L2847" s="35" t="str">
        <f ca="1">(IF(K2847&gt;计算结果!B$19,"卖",IF(K2847&lt;计算结果!B$20,"买",'000300'!L2846)))</f>
        <v>买</v>
      </c>
      <c r="M2847" s="4" t="str">
        <f t="shared" ca="1" si="133"/>
        <v/>
      </c>
      <c r="N2847" s="3">
        <f ca="1">IF(L2846="买",E2847/E2846-1,0)-IF(M2847=1,计算结果!B$17,0)</f>
        <v>7.5307296378517297E-3</v>
      </c>
      <c r="O2847" s="2">
        <f t="shared" ca="1" si="134"/>
        <v>3.4463722045169982</v>
      </c>
      <c r="P2847" s="3">
        <f ca="1">1-O2847/MAX(O$2:O2847)</f>
        <v>0.44478323010957665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2">
        <v>450.7272727272728</v>
      </c>
      <c r="J2848" s="32">
        <v>672.72727272727275</v>
      </c>
      <c r="K2848" s="34">
        <f ca="1">IF(ROW()&gt;计算结果!B$18+1,SUM(OFFSET(I2848,0,0,-计算结果!B$18,1))/SUM(OFFSET(J2848,0,0,-计算结果!B$18,1)),SUM(OFFSET(I2848,0,0,-ROW(),1))/SUM(OFFSET(J2848,0,0,-ROW(),1)))</f>
        <v>1.0446926551289148</v>
      </c>
      <c r="L2848" s="35" t="str">
        <f ca="1">(IF(K2848&gt;计算结果!B$19,"卖",IF(K2848&lt;计算结果!B$20,"买",'000300'!L2847)))</f>
        <v>买</v>
      </c>
      <c r="M2848" s="4" t="str">
        <f t="shared" ca="1" si="133"/>
        <v/>
      </c>
      <c r="N2848" s="3">
        <f ca="1">IF(L2847="买",E2848/E2847-1,0)-IF(M2848=1,计算结果!B$17,0)</f>
        <v>-1.7529235823383615E-3</v>
      </c>
      <c r="O2848" s="2">
        <f t="shared" ca="1" si="134"/>
        <v>3.4403309774061848</v>
      </c>
      <c r="P2848" s="3">
        <f ca="1">1-O2848/MAX(O$2:O2848)</f>
        <v>0.44575648267882728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2">
        <v>647.50000000000011</v>
      </c>
      <c r="J2849" s="32">
        <v>462.50000000000011</v>
      </c>
      <c r="K2849" s="34">
        <f ca="1">IF(ROW()&gt;计算结果!B$18+1,SUM(OFFSET(I2849,0,0,-计算结果!B$18,1))/SUM(OFFSET(J2849,0,0,-计算结果!B$18,1)),SUM(OFFSET(I2849,0,0,-ROW(),1))/SUM(OFFSET(J2849,0,0,-ROW(),1)))</f>
        <v>1.0581712320383965</v>
      </c>
      <c r="L2849" s="35" t="str">
        <f ca="1">(IF(K2849&gt;计算结果!B$19,"卖",IF(K2849&lt;计算结果!B$20,"买",'000300'!L2848)))</f>
        <v>买</v>
      </c>
      <c r="M2849" s="4" t="str">
        <f t="shared" ca="1" si="133"/>
        <v/>
      </c>
      <c r="N2849" s="3">
        <f ca="1">IF(L2848="买",E2849/E2848-1,0)-IF(M2849=1,计算结果!B$17,0)</f>
        <v>2.8366181617240915E-3</v>
      </c>
      <c r="O2849" s="2">
        <f t="shared" ca="1" si="134"/>
        <v>3.4500898827390372</v>
      </c>
      <c r="P2849" s="3">
        <f ca="1">1-O2849/MAX(O$2:O2849)</f>
        <v>0.44418430545157628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2">
        <v>782.33812949640287</v>
      </c>
      <c r="J2850" s="32">
        <v>327.33812949640287</v>
      </c>
      <c r="K2850" s="34">
        <f ca="1">IF(ROW()&gt;计算结果!B$18+1,SUM(OFFSET(I2850,0,0,-计算结果!B$18,1))/SUM(OFFSET(J2850,0,0,-计算结果!B$18,1)),SUM(OFFSET(I2850,0,0,-ROW(),1))/SUM(OFFSET(J2850,0,0,-ROW(),1)))</f>
        <v>1.0496390563108122</v>
      </c>
      <c r="L2850" s="35" t="str">
        <f ca="1">(IF(K2850&gt;计算结果!B$19,"卖",IF(K2850&lt;计算结果!B$20,"买",'000300'!L2849)))</f>
        <v>买</v>
      </c>
      <c r="M2850" s="4" t="str">
        <f t="shared" ca="1" si="133"/>
        <v/>
      </c>
      <c r="N2850" s="3">
        <f ca="1">IF(L2849="买",E2850/E2849-1,0)-IF(M2850=1,计算结果!B$17,0)</f>
        <v>7.4939387260304358E-3</v>
      </c>
      <c r="O2850" s="2">
        <f t="shared" ca="1" si="134"/>
        <v>3.475944644919581</v>
      </c>
      <c r="P2850" s="3">
        <f ca="1">1-O2850/MAX(O$2:O2850)</f>
        <v>0.44001905669366426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2">
        <v>407.27272727272737</v>
      </c>
      <c r="J2851" s="32">
        <v>727.27272727272737</v>
      </c>
      <c r="K2851" s="34">
        <f ca="1">IF(ROW()&gt;计算结果!B$18+1,SUM(OFFSET(I2851,0,0,-计算结果!B$18,1))/SUM(OFFSET(J2851,0,0,-计算结果!B$18,1)),SUM(OFFSET(I2851,0,0,-ROW(),1))/SUM(OFFSET(J2851,0,0,-ROW(),1)))</f>
        <v>1.023176228158281</v>
      </c>
      <c r="L2851" s="35" t="str">
        <f ca="1">(IF(K2851&gt;计算结果!B$19,"卖",IF(K2851&lt;计算结果!B$20,"买",'000300'!L2850)))</f>
        <v>买</v>
      </c>
      <c r="M2851" s="4" t="str">
        <f t="shared" ca="1" si="133"/>
        <v/>
      </c>
      <c r="N2851" s="3">
        <f ca="1">IF(L2850="买",E2851/E2850-1,0)-IF(M2851=1,计算结果!B$17,0)</f>
        <v>-4.6944505214030485E-3</v>
      </c>
      <c r="O2851" s="2">
        <f t="shared" ca="1" si="134"/>
        <v>3.45962699476887</v>
      </c>
      <c r="P2851" s="3">
        <f ca="1">1-O2851/MAX(O$2:O2851)</f>
        <v>0.44264785952494456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2">
        <v>98.604395604395592</v>
      </c>
      <c r="J2852" s="32">
        <v>1095.6043956043957</v>
      </c>
      <c r="K2852" s="34">
        <f ca="1">IF(ROW()&gt;计算结果!B$18+1,SUM(OFFSET(I2852,0,0,-计算结果!B$18,1))/SUM(OFFSET(J2852,0,0,-计算结果!B$18,1)),SUM(OFFSET(I2852,0,0,-ROW(),1))/SUM(OFFSET(J2852,0,0,-ROW(),1)))</f>
        <v>0.99171934062307721</v>
      </c>
      <c r="L2852" s="35" t="str">
        <f ca="1">(IF(K2852&gt;计算结果!B$19,"卖",IF(K2852&lt;计算结果!B$20,"买",'000300'!L2851)))</f>
        <v>买</v>
      </c>
      <c r="M2852" s="4" t="str">
        <f t="shared" ca="1" si="133"/>
        <v/>
      </c>
      <c r="N2852" s="3">
        <f ca="1">IF(L2851="买",E2852/E2851-1,0)-IF(M2852=1,计算结果!B$17,0)</f>
        <v>-1.6909517747514258E-2</v>
      </c>
      <c r="O2852" s="2">
        <f t="shared" ca="1" si="134"/>
        <v>3.4011263707010464</v>
      </c>
      <c r="P2852" s="3">
        <f ca="1">1-O2852/MAX(O$2:O2852)</f>
        <v>0.45207241543592258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2">
        <v>908.19011406844106</v>
      </c>
      <c r="J2853" s="32">
        <v>250.19011406844106</v>
      </c>
      <c r="K2853" s="34">
        <f ca="1">IF(ROW()&gt;计算结果!B$18+1,SUM(OFFSET(I2853,0,0,-计算结果!B$18,1))/SUM(OFFSET(J2853,0,0,-计算结果!B$18,1)),SUM(OFFSET(I2853,0,0,-ROW(),1))/SUM(OFFSET(J2853,0,0,-ROW(),1)))</f>
        <v>1.0238574102805638</v>
      </c>
      <c r="L2853" s="35" t="str">
        <f ca="1">(IF(K2853&gt;计算结果!B$19,"卖",IF(K2853&lt;计算结果!B$20,"买",'000300'!L2852)))</f>
        <v>买</v>
      </c>
      <c r="M2853" s="4" t="str">
        <f t="shared" ca="1" si="133"/>
        <v/>
      </c>
      <c r="N2853" s="3">
        <f ca="1">IF(L2852="买",E2853/E2852-1,0)-IF(M2853=1,计算结果!B$17,0)</f>
        <v>6.3565901101767519E-3</v>
      </c>
      <c r="O2853" s="2">
        <f t="shared" ca="1" si="134"/>
        <v>3.4227459369525062</v>
      </c>
      <c r="P2853" s="3">
        <f ca="1">1-O2853/MAX(O$2:O2853)</f>
        <v>0.4485894643707895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2">
        <v>393.55319148936172</v>
      </c>
      <c r="J2854" s="32">
        <v>742.55319148936178</v>
      </c>
      <c r="K2854" s="34">
        <f ca="1">IF(ROW()&gt;计算结果!B$18+1,SUM(OFFSET(I2854,0,0,-计算结果!B$18,1))/SUM(OFFSET(J2854,0,0,-计算结果!B$18,1)),SUM(OFFSET(I2854,0,0,-ROW(),1))/SUM(OFFSET(J2854,0,0,-ROW(),1)))</f>
        <v>1.02550204084243</v>
      </c>
      <c r="L2854" s="35" t="str">
        <f ca="1">(IF(K2854&gt;计算结果!B$19,"卖",IF(K2854&lt;计算结果!B$20,"买",'000300'!L2853)))</f>
        <v>买</v>
      </c>
      <c r="M2854" s="4" t="str">
        <f t="shared" ca="1" si="133"/>
        <v/>
      </c>
      <c r="N2854" s="3">
        <f ca="1">IF(L2853="买",E2854/E2853-1,0)-IF(M2854=1,计算结果!B$17,0)</f>
        <v>-3.0425055928412492E-3</v>
      </c>
      <c r="O2854" s="2">
        <f t="shared" ca="1" si="134"/>
        <v>3.4123322132964535</v>
      </c>
      <c r="P2854" s="3">
        <f ca="1">1-O2854/MAX(O$2:O2854)</f>
        <v>0.45026713400939289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2">
        <v>722.08695652173913</v>
      </c>
      <c r="J2855" s="32">
        <v>376.08695652173913</v>
      </c>
      <c r="K2855" s="34">
        <f ca="1">IF(ROW()&gt;计算结果!B$18+1,SUM(OFFSET(I2855,0,0,-计算结果!B$18,1))/SUM(OFFSET(J2855,0,0,-计算结果!B$18,1)),SUM(OFFSET(I2855,0,0,-ROW(),1))/SUM(OFFSET(J2855,0,0,-ROW(),1)))</f>
        <v>1.0318882341832467</v>
      </c>
      <c r="L2855" s="35" t="str">
        <f ca="1">(IF(K2855&gt;计算结果!B$19,"卖",IF(K2855&lt;计算结果!B$20,"买",'000300'!L2854)))</f>
        <v>买</v>
      </c>
      <c r="M2855" s="4" t="str">
        <f t="shared" ca="1" si="133"/>
        <v/>
      </c>
      <c r="N2855" s="3">
        <f ca="1">IF(L2854="买",E2855/E2854-1,0)-IF(M2855=1,计算结果!B$17,0)</f>
        <v>4.1784152354304993E-3</v>
      </c>
      <c r="O2855" s="2">
        <f t="shared" ca="1" si="134"/>
        <v>3.4265903542048419</v>
      </c>
      <c r="P2855" s="3">
        <f ca="1">1-O2855/MAX(O$2:O2855)</f>
        <v>0.4479701218267208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2">
        <v>754.53781512605042</v>
      </c>
      <c r="J2856" s="32">
        <v>344.53781512605042</v>
      </c>
      <c r="K2856" s="34">
        <f ca="1">IF(ROW()&gt;计算结果!B$18+1,SUM(OFFSET(I2856,0,0,-计算结果!B$18,1))/SUM(OFFSET(J2856,0,0,-计算结果!B$18,1)),SUM(OFFSET(I2856,0,0,-ROW(),1))/SUM(OFFSET(J2856,0,0,-ROW(),1)))</f>
        <v>1.0549920881972323</v>
      </c>
      <c r="L2856" s="35" t="str">
        <f ca="1">(IF(K2856&gt;计算结果!B$19,"卖",IF(K2856&lt;计算结果!B$20,"买",'000300'!L2855)))</f>
        <v>买</v>
      </c>
      <c r="M2856" s="4" t="str">
        <f t="shared" ca="1" si="133"/>
        <v/>
      </c>
      <c r="N2856" s="3">
        <f ca="1">IF(L2855="买",E2856/E2855-1,0)-IF(M2856=1,计算结果!B$17,0)</f>
        <v>2.7401144745238248E-3</v>
      </c>
      <c r="O2856" s="2">
        <f t="shared" ca="1" si="134"/>
        <v>3.4359796040326622</v>
      </c>
      <c r="P2856" s="3">
        <f ca="1">1-O2856/MAX(O$2:O2856)</f>
        <v>0.44645749676716862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2">
        <v>1072.9656925031768</v>
      </c>
      <c r="J2857" s="32">
        <v>120.9656925031768</v>
      </c>
      <c r="K2857" s="34">
        <f ca="1">IF(ROW()&gt;计算结果!B$18+1,SUM(OFFSET(I2857,0,0,-计算结果!B$18,1))/SUM(OFFSET(J2857,0,0,-计算结果!B$18,1)),SUM(OFFSET(I2857,0,0,-ROW(),1))/SUM(OFFSET(J2857,0,0,-ROW(),1)))</f>
        <v>1.0843103510717933</v>
      </c>
      <c r="L2857" s="35" t="str">
        <f ca="1">(IF(K2857&gt;计算结果!B$19,"卖",IF(K2857&lt;计算结果!B$20,"买",'000300'!L2856)))</f>
        <v>买</v>
      </c>
      <c r="M2857" s="4" t="str">
        <f t="shared" ca="1" si="133"/>
        <v/>
      </c>
      <c r="N2857" s="3">
        <f ca="1">IF(L2856="买",E2857/E2856-1,0)-IF(M2857=1,计算结果!B$17,0)</f>
        <v>1.2476638961294251E-2</v>
      </c>
      <c r="O2857" s="2">
        <f t="shared" ca="1" si="134"/>
        <v>3.4788490810305484</v>
      </c>
      <c r="P2857" s="3">
        <f ca="1">1-O2857/MAX(O$2:O2857)</f>
        <v>0.43955114680460161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2">
        <v>845.62886597938143</v>
      </c>
      <c r="J2858" s="32">
        <v>287.62886597938143</v>
      </c>
      <c r="K2858" s="34">
        <f ca="1">IF(ROW()&gt;计算结果!B$18+1,SUM(OFFSET(I2858,0,0,-计算结果!B$18,1))/SUM(OFFSET(J2858,0,0,-计算结果!B$18,1)),SUM(OFFSET(I2858,0,0,-ROW(),1))/SUM(OFFSET(J2858,0,0,-ROW(),1)))</f>
        <v>1.1327796824077805</v>
      </c>
      <c r="L2858" s="35" t="str">
        <f ca="1">(IF(K2858&gt;计算结果!B$19,"卖",IF(K2858&lt;计算结果!B$20,"买",'000300'!L2857)))</f>
        <v>买</v>
      </c>
      <c r="M2858" s="4" t="str">
        <f t="shared" ca="1" si="133"/>
        <v/>
      </c>
      <c r="N2858" s="3">
        <f ca="1">IF(L2857="买",E2858/E2857-1,0)-IF(M2858=1,计算结果!B$17,0)</f>
        <v>3.8526110623673393E-3</v>
      </c>
      <c r="O2858" s="2">
        <f t="shared" ca="1" si="134"/>
        <v>3.4922517334844332</v>
      </c>
      <c r="P2858" s="3">
        <f ca="1">1-O2858/MAX(O$2:O2858)</f>
        <v>0.43739195535288988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2">
        <v>461.12500000000006</v>
      </c>
      <c r="J2859" s="32">
        <v>678.125</v>
      </c>
      <c r="K2859" s="34">
        <f ca="1">IF(ROW()&gt;计算结果!B$18+1,SUM(OFFSET(I2859,0,0,-计算结果!B$18,1))/SUM(OFFSET(J2859,0,0,-计算结果!B$18,1)),SUM(OFFSET(I2859,0,0,-ROW(),1))/SUM(OFFSET(J2859,0,0,-ROW(),1)))</f>
        <v>1.1174887399417366</v>
      </c>
      <c r="L2859" s="35" t="str">
        <f ca="1">(IF(K2859&gt;计算结果!B$19,"卖",IF(K2859&lt;计算结果!B$20,"买",'000300'!L2858)))</f>
        <v>买</v>
      </c>
      <c r="M2859" s="4" t="str">
        <f t="shared" ca="1" si="133"/>
        <v/>
      </c>
      <c r="N2859" s="3">
        <f ca="1">IF(L2858="买",E2859/E2858-1,0)-IF(M2859=1,计算结果!B$17,0)</f>
        <v>-1.9809106745377614E-3</v>
      </c>
      <c r="O2859" s="2">
        <f t="shared" ca="1" si="134"/>
        <v>3.4853338947474009</v>
      </c>
      <c r="P2859" s="3">
        <f ca="1">1-O2859/MAX(O$2:O2859)</f>
        <v>0.43850643163411218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2">
        <v>531.00000000000011</v>
      </c>
      <c r="J2860" s="32">
        <v>590.00000000000011</v>
      </c>
      <c r="K2860" s="34">
        <f ca="1">IF(ROW()&gt;计算结果!B$18+1,SUM(OFFSET(I2860,0,0,-计算结果!B$18,1))/SUM(OFFSET(J2860,0,0,-计算结果!B$18,1)),SUM(OFFSET(I2860,0,0,-ROW(),1))/SUM(OFFSET(J2860,0,0,-ROW(),1)))</f>
        <v>1.0798839202914579</v>
      </c>
      <c r="L2860" s="35" t="str">
        <f ca="1">(IF(K2860&gt;计算结果!B$19,"卖",IF(K2860&lt;计算结果!B$20,"买",'000300'!L2859)))</f>
        <v>买</v>
      </c>
      <c r="M2860" s="4" t="str">
        <f t="shared" ca="1" si="133"/>
        <v/>
      </c>
      <c r="N2860" s="3">
        <f ca="1">IF(L2859="买",E2860/E2859-1,0)-IF(M2860=1,计算结果!B$17,0)</f>
        <v>7.9999757576487696E-4</v>
      </c>
      <c r="O2860" s="2">
        <f t="shared" ca="1" si="134"/>
        <v>3.4881221534139297</v>
      </c>
      <c r="P2860" s="3">
        <f ca="1">1-O2860/MAX(O$2:O2860)</f>
        <v>0.43805723814061193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2">
        <v>478.33333333333326</v>
      </c>
      <c r="J2861" s="32">
        <v>683.33333333333326</v>
      </c>
      <c r="K2861" s="34">
        <f ca="1">IF(ROW()&gt;计算结果!B$18+1,SUM(OFFSET(I2861,0,0,-计算结果!B$18,1))/SUM(OFFSET(J2861,0,0,-计算结果!B$18,1)),SUM(OFFSET(I2861,0,0,-ROW(),1))/SUM(OFFSET(J2861,0,0,-ROW(),1)))</f>
        <v>1.1058649207636566</v>
      </c>
      <c r="L2861" s="35" t="str">
        <f ca="1">(IF(K2861&gt;计算结果!B$19,"卖",IF(K2861&lt;计算结果!B$20,"买",'000300'!L2860)))</f>
        <v>买</v>
      </c>
      <c r="M2861" s="4" t="str">
        <f t="shared" ca="1" si="133"/>
        <v/>
      </c>
      <c r="N2861" s="3">
        <f ca="1">IF(L2860="买",E2861/E2860-1,0)-IF(M2861=1,计算结果!B$17,0)</f>
        <v>9.6891889846029144E-4</v>
      </c>
      <c r="O2861" s="2">
        <f t="shared" ca="1" si="134"/>
        <v>3.4915018608885107</v>
      </c>
      <c r="P2861" s="3">
        <f ca="1">1-O2861/MAX(O$2:O2861)</f>
        <v>0.43751276117879334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2">
        <v>228.31578947368419</v>
      </c>
      <c r="J2862" s="32">
        <v>951.31578947368416</v>
      </c>
      <c r="K2862" s="34">
        <f ca="1">IF(ROW()&gt;计算结果!B$18+1,SUM(OFFSET(I2862,0,0,-计算结果!B$18,1))/SUM(OFFSET(J2862,0,0,-计算结果!B$18,1)),SUM(OFFSET(I2862,0,0,-ROW(),1))/SUM(OFFSET(J2862,0,0,-ROW(),1)))</f>
        <v>1.0759178302113384</v>
      </c>
      <c r="L2862" s="35" t="str">
        <f ca="1">(IF(K2862&gt;计算结果!B$19,"卖",IF(K2862&lt;计算结果!B$20,"买",'000300'!L2861)))</f>
        <v>买</v>
      </c>
      <c r="M2862" s="4" t="str">
        <f t="shared" ca="1" si="133"/>
        <v/>
      </c>
      <c r="N2862" s="3">
        <f ca="1">IF(L2861="买",E2862/E2861-1,0)-IF(M2862=1,计算结果!B$17,0)</f>
        <v>-8.460758957605452E-3</v>
      </c>
      <c r="O2862" s="2">
        <f t="shared" ca="1" si="134"/>
        <v>3.461961105243502</v>
      </c>
      <c r="P2862" s="3">
        <f ca="1">1-O2862/MAX(O$2:O2862)</f>
        <v>0.4422718301231886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2">
        <v>1136</v>
      </c>
      <c r="J2863" s="32">
        <v>64</v>
      </c>
      <c r="K2863" s="34">
        <f ca="1">IF(ROW()&gt;计算结果!B$18+1,SUM(OFFSET(I2863,0,0,-计算结果!B$18,1))/SUM(OFFSET(J2863,0,0,-计算结果!B$18,1)),SUM(OFFSET(I2863,0,0,-ROW(),1))/SUM(OFFSET(J2863,0,0,-ROW(),1)))</f>
        <v>1.1363596057380045</v>
      </c>
      <c r="L2863" s="35" t="str">
        <f ca="1">(IF(K2863&gt;计算结果!B$19,"卖",IF(K2863&lt;计算结果!B$20,"买",'000300'!L2862)))</f>
        <v>买</v>
      </c>
      <c r="M2863" s="4" t="str">
        <f t="shared" ca="1" si="133"/>
        <v/>
      </c>
      <c r="N2863" s="3">
        <f ca="1">IF(L2862="买",E2863/E2862-1,0)-IF(M2863=1,计算结果!B$17,0)</f>
        <v>1.3255518810938671E-2</v>
      </c>
      <c r="O2863" s="2">
        <f t="shared" ca="1" si="134"/>
        <v>3.5078511957967953</v>
      </c>
      <c r="P2863" s="3">
        <f ca="1">1-O2863/MAX(O$2:O2863)</f>
        <v>0.43487885387599623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2">
        <v>465.19354838709666</v>
      </c>
      <c r="J2864" s="32">
        <v>674.1935483870966</v>
      </c>
      <c r="K2864" s="34">
        <f ca="1">IF(ROW()&gt;计算结果!B$18+1,SUM(OFFSET(I2864,0,0,-计算结果!B$18,1))/SUM(OFFSET(J2864,0,0,-计算结果!B$18,1)),SUM(OFFSET(I2864,0,0,-ROW(),1))/SUM(OFFSET(J2864,0,0,-ROW(),1)))</f>
        <v>1.1524460667542169</v>
      </c>
      <c r="L2864" s="35" t="str">
        <f ca="1">(IF(K2864&gt;计算结果!B$19,"卖",IF(K2864&lt;计算结果!B$20,"买",'000300'!L2863)))</f>
        <v>买</v>
      </c>
      <c r="M2864" s="4" t="str">
        <f t="shared" ca="1" si="133"/>
        <v/>
      </c>
      <c r="N2864" s="3">
        <f ca="1">IF(L2863="买",E2864/E2863-1,0)-IF(M2864=1,计算结果!B$17,0)</f>
        <v>-1.5325185994767843E-3</v>
      </c>
      <c r="O2864" s="2">
        <f t="shared" ca="1" si="134"/>
        <v>3.50247534859504</v>
      </c>
      <c r="P2864" s="3">
        <f ca="1">1-O2864/MAX(O$2:O2864)</f>
        <v>0.43574491254338887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2">
        <v>522</v>
      </c>
      <c r="J2865" s="32">
        <v>600</v>
      </c>
      <c r="K2865" s="34">
        <f ca="1">IF(ROW()&gt;计算结果!B$18+1,SUM(OFFSET(I2865,0,0,-计算结果!B$18,1))/SUM(OFFSET(J2865,0,0,-计算结果!B$18,1)),SUM(OFFSET(I2865,0,0,-ROW(),1))/SUM(OFFSET(J2865,0,0,-ROW(),1)))</f>
        <v>1.1172583688615121</v>
      </c>
      <c r="L2865" s="35" t="str">
        <f ca="1">(IF(K2865&gt;计算结果!B$19,"卖",IF(K2865&lt;计算结果!B$20,"买",'000300'!L2864)))</f>
        <v>买</v>
      </c>
      <c r="M2865" s="4" t="str">
        <f t="shared" ca="1" si="133"/>
        <v/>
      </c>
      <c r="N2865" s="3">
        <f ca="1">IF(L2864="买",E2865/E2864-1,0)-IF(M2865=1,计算结果!B$17,0)</f>
        <v>7.1164933780432094E-4</v>
      </c>
      <c r="O2865" s="2">
        <f t="shared" ca="1" si="134"/>
        <v>3.5049678828575437</v>
      </c>
      <c r="P2865" s="3">
        <f ca="1">1-O2865/MAX(O$2:O2865)</f>
        <v>0.43534336078404756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2">
        <v>415.56521739130443</v>
      </c>
      <c r="J2866" s="32">
        <v>769.56521739130449</v>
      </c>
      <c r="K2866" s="34">
        <f ca="1">IF(ROW()&gt;计算结果!B$18+1,SUM(OFFSET(I2866,0,0,-计算结果!B$18,1))/SUM(OFFSET(J2866,0,0,-计算结果!B$18,1)),SUM(OFFSET(I2866,0,0,-ROW(),1))/SUM(OFFSET(J2866,0,0,-ROW(),1)))</f>
        <v>1.0889148403916984</v>
      </c>
      <c r="L2866" s="35" t="str">
        <f ca="1">(IF(K2866&gt;计算结果!B$19,"卖",IF(K2866&lt;计算结果!B$20,"买",'000300'!L2865)))</f>
        <v>买</v>
      </c>
      <c r="M2866" s="4" t="str">
        <f t="shared" ca="1" si="133"/>
        <v/>
      </c>
      <c r="N2866" s="3">
        <f ca="1">IF(L2865="买",E2866/E2865-1,0)-IF(M2866=1,计算结果!B$17,0)</f>
        <v>2.7541734466340895E-3</v>
      </c>
      <c r="O2866" s="2">
        <f t="shared" ca="1" si="134"/>
        <v>3.514621172331815</v>
      </c>
      <c r="P2866" s="3">
        <f ca="1">1-O2866/MAX(O$2:O2866)</f>
        <v>0.43378819846185346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2">
        <v>1018.1350762527233</v>
      </c>
      <c r="J2867" s="32">
        <v>182.13507625272325</v>
      </c>
      <c r="K2867" s="34">
        <f ca="1">IF(ROW()&gt;计算结果!B$18+1,SUM(OFFSET(I2867,0,0,-计算结果!B$18,1))/SUM(OFFSET(J2867,0,0,-计算结果!B$18,1)),SUM(OFFSET(I2867,0,0,-ROW(),1))/SUM(OFFSET(J2867,0,0,-ROW(),1)))</f>
        <v>1.1111518189925917</v>
      </c>
      <c r="L2867" s="35" t="str">
        <f ca="1">(IF(K2867&gt;计算结果!B$19,"卖",IF(K2867&lt;计算结果!B$20,"买",'000300'!L2866)))</f>
        <v>买</v>
      </c>
      <c r="M2867" s="4" t="str">
        <f t="shared" ca="1" si="133"/>
        <v/>
      </c>
      <c r="N2867" s="3">
        <f ca="1">IF(L2866="买",E2867/E2866-1,0)-IF(M2867=1,计算结果!B$17,0)</f>
        <v>1.197208916561987E-2</v>
      </c>
      <c r="O2867" s="2">
        <f t="shared" ca="1" si="134"/>
        <v>3.5566985303903471</v>
      </c>
      <c r="P2867" s="3">
        <f ca="1">1-O2867/MAX(O$2:O2867)</f>
        <v>0.42700946028721243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2">
        <v>708.51020408163265</v>
      </c>
      <c r="J2868" s="32">
        <v>475.51020408163265</v>
      </c>
      <c r="K2868" s="34">
        <f ca="1">IF(ROW()&gt;计算结果!B$18+1,SUM(OFFSET(I2868,0,0,-计算结果!B$18,1))/SUM(OFFSET(J2868,0,0,-计算结果!B$18,1)),SUM(OFFSET(I2868,0,0,-ROW(),1))/SUM(OFFSET(J2868,0,0,-ROW(),1)))</f>
        <v>1.1348022127530513</v>
      </c>
      <c r="L2868" s="35" t="str">
        <f ca="1">(IF(K2868&gt;计算结果!B$19,"卖",IF(K2868&lt;计算结果!B$20,"买",'000300'!L2867)))</f>
        <v>买</v>
      </c>
      <c r="M2868" s="4" t="str">
        <f t="shared" ca="1" si="133"/>
        <v/>
      </c>
      <c r="N2868" s="3">
        <f ca="1">IF(L2867="买",E2868/E2867-1,0)-IF(M2868=1,计算结果!B$17,0)</f>
        <v>-3.8603388783697845E-5</v>
      </c>
      <c r="O2868" s="2">
        <f t="shared" ca="1" si="134"/>
        <v>3.556561229774192</v>
      </c>
      <c r="P2868" s="3">
        <f ca="1">1-O2868/MAX(O$2:O2868)</f>
        <v>0.42703157966378635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2">
        <v>357.57894736842098</v>
      </c>
      <c r="J2869" s="32">
        <v>831.57894736842104</v>
      </c>
      <c r="K2869" s="34">
        <f ca="1">IF(ROW()&gt;计算结果!B$18+1,SUM(OFFSET(I2869,0,0,-计算结果!B$18,1))/SUM(OFFSET(J2869,0,0,-计算结果!B$18,1)),SUM(OFFSET(I2869,0,0,-ROW(),1))/SUM(OFFSET(J2869,0,0,-ROW(),1)))</f>
        <v>1.0866225839184547</v>
      </c>
      <c r="L2869" s="35" t="str">
        <f ca="1">(IF(K2869&gt;计算结果!B$19,"卖",IF(K2869&lt;计算结果!B$20,"买",'000300'!L2868)))</f>
        <v>买</v>
      </c>
      <c r="M2869" s="4" t="str">
        <f t="shared" ca="1" si="133"/>
        <v/>
      </c>
      <c r="N2869" s="3">
        <f ca="1">IF(L2868="买",E2869/E2868-1,0)-IF(M2869=1,计算结果!B$17,0)</f>
        <v>-3.756551693417709E-3</v>
      </c>
      <c r="O2869" s="2">
        <f t="shared" ca="1" si="134"/>
        <v>3.54320082366374</v>
      </c>
      <c r="P2869" s="3">
        <f ca="1">1-O2869/MAX(O$2:O2869)</f>
        <v>0.42918396515347523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2">
        <v>521.33333333333326</v>
      </c>
      <c r="J2870" s="32">
        <v>613.33333333333326</v>
      </c>
      <c r="K2870" s="34">
        <f ca="1">IF(ROW()&gt;计算结果!B$18+1,SUM(OFFSET(I2870,0,0,-计算结果!B$18,1))/SUM(OFFSET(J2870,0,0,-计算结果!B$18,1)),SUM(OFFSET(I2870,0,0,-ROW(),1))/SUM(OFFSET(J2870,0,0,-ROW(),1)))</f>
        <v>1.0586059785284228</v>
      </c>
      <c r="L2870" s="35" t="str">
        <f ca="1">(IF(K2870&gt;计算结果!B$19,"卖",IF(K2870&lt;计算结果!B$20,"买",'000300'!L2869)))</f>
        <v>买</v>
      </c>
      <c r="M2870" s="4" t="str">
        <f t="shared" ca="1" si="133"/>
        <v/>
      </c>
      <c r="N2870" s="3">
        <f ca="1">IF(L2869="买",E2870/E2869-1,0)-IF(M2870=1,计算结果!B$17,0)</f>
        <v>-2.7125312984381811E-3</v>
      </c>
      <c r="O2870" s="2">
        <f t="shared" ca="1" si="134"/>
        <v>3.5335897805329002</v>
      </c>
      <c r="P2870" s="3">
        <f ca="1">1-O2870/MAX(O$2:O2870)</f>
        <v>0.43073232151364682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2">
        <v>329.12903225806451</v>
      </c>
      <c r="J2871" s="32">
        <v>866.12903225806451</v>
      </c>
      <c r="K2871" s="34">
        <f ca="1">IF(ROW()&gt;计算结果!B$18+1,SUM(OFFSET(I2871,0,0,-计算结果!B$18,1))/SUM(OFFSET(J2871,0,0,-计算结果!B$18,1)),SUM(OFFSET(I2871,0,0,-ROW(),1))/SUM(OFFSET(J2871,0,0,-ROW(),1)))</f>
        <v>1.0535506904094192</v>
      </c>
      <c r="L2871" s="35" t="str">
        <f ca="1">(IF(K2871&gt;计算结果!B$19,"卖",IF(K2871&lt;计算结果!B$20,"买",'000300'!L2870)))</f>
        <v>买</v>
      </c>
      <c r="M2871" s="4" t="str">
        <f t="shared" ca="1" si="133"/>
        <v/>
      </c>
      <c r="N2871" s="3">
        <f ca="1">IF(L2870="买",E2871/E2870-1,0)-IF(M2871=1,计算结果!B$17,0)</f>
        <v>-1.6648235047971305E-3</v>
      </c>
      <c r="O2871" s="2">
        <f t="shared" ca="1" si="134"/>
        <v>3.5277069772099581</v>
      </c>
      <c r="P2871" s="3">
        <f ca="1">1-O2871/MAX(O$2:O2871)</f>
        <v>0.43168005172531221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2">
        <v>507.31578947368433</v>
      </c>
      <c r="J2872" s="32">
        <v>626.31578947368439</v>
      </c>
      <c r="K2872" s="34">
        <f ca="1">IF(ROW()&gt;计算结果!B$18+1,SUM(OFFSET(I2872,0,0,-计算结果!B$18,1))/SUM(OFFSET(J2872,0,0,-计算结果!B$18,1)),SUM(OFFSET(I2872,0,0,-ROW(),1))/SUM(OFFSET(J2872,0,0,-ROW(),1)))</f>
        <v>1.079416507410542</v>
      </c>
      <c r="L2872" s="35" t="str">
        <f ca="1">(IF(K2872&gt;计算结果!B$19,"卖",IF(K2872&lt;计算结果!B$20,"买",'000300'!L2871)))</f>
        <v>买</v>
      </c>
      <c r="M2872" s="4" t="str">
        <f t="shared" ca="1" si="133"/>
        <v/>
      </c>
      <c r="N2872" s="3">
        <f ca="1">IF(L2871="买",E2872/E2871-1,0)-IF(M2872=1,计算结果!B$17,0)</f>
        <v>-1.1526497471655572E-3</v>
      </c>
      <c r="O2872" s="2">
        <f t="shared" ca="1" si="134"/>
        <v>3.5236407666546028</v>
      </c>
      <c r="P2872" s="3">
        <f ca="1">1-O2872/MAX(O$2:O2872)</f>
        <v>0.4323351255700002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2">
        <v>1039.979827089337</v>
      </c>
      <c r="J2873" s="32">
        <v>130.97982708933705</v>
      </c>
      <c r="K2873" s="34">
        <f ca="1">IF(ROW()&gt;计算结果!B$18+1,SUM(OFFSET(I2873,0,0,-计算结果!B$18,1))/SUM(OFFSET(J2873,0,0,-计算结果!B$18,1)),SUM(OFFSET(I2873,0,0,-ROW(),1))/SUM(OFFSET(J2873,0,0,-ROW(),1)))</f>
        <v>1.0801217290765399</v>
      </c>
      <c r="L2873" s="35" t="str">
        <f ca="1">(IF(K2873&gt;计算结果!B$19,"卖",IF(K2873&lt;计算结果!B$20,"买",'000300'!L2872)))</f>
        <v>买</v>
      </c>
      <c r="M2873" s="4" t="str">
        <f t="shared" ca="1" si="133"/>
        <v/>
      </c>
      <c r="N2873" s="3">
        <f ca="1">IF(L2872="买",E2873/E2872-1,0)-IF(M2873=1,计算结果!B$17,0)</f>
        <v>6.8249667294111305E-3</v>
      </c>
      <c r="O2873" s="2">
        <f t="shared" ca="1" si="134"/>
        <v>3.5476894976534172</v>
      </c>
      <c r="P2873" s="3">
        <f ca="1">1-O2873/MAX(O$2:O2873)</f>
        <v>0.42846083168856008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2">
        <v>318.375</v>
      </c>
      <c r="J2874" s="32">
        <v>884.375</v>
      </c>
      <c r="K2874" s="34">
        <f ca="1">IF(ROW()&gt;计算结果!B$18+1,SUM(OFFSET(I2874,0,0,-计算结果!B$18,1))/SUM(OFFSET(J2874,0,0,-计算结果!B$18,1)),SUM(OFFSET(I2874,0,0,-ROW(),1))/SUM(OFFSET(J2874,0,0,-ROW(),1)))</f>
        <v>1.0182096928379105</v>
      </c>
      <c r="L2874" s="35" t="str">
        <f ca="1">(IF(K2874&gt;计算结果!B$19,"卖",IF(K2874&lt;计算结果!B$20,"买",'000300'!L2873)))</f>
        <v>买</v>
      </c>
      <c r="M2874" s="4" t="str">
        <f t="shared" ca="1" si="133"/>
        <v/>
      </c>
      <c r="N2874" s="3">
        <f ca="1">IF(L2873="买",E2874/E2873-1,0)-IF(M2874=1,计算结果!B$17,0)</f>
        <v>-7.650972745270268E-3</v>
      </c>
      <c r="O2874" s="2">
        <f t="shared" ca="1" si="134"/>
        <v>3.5205462219981896</v>
      </c>
      <c r="P2874" s="3">
        <f ca="1">1-O2874/MAX(O$2:O2874)</f>
        <v>0.43283366228816522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2">
        <v>871.48314606741576</v>
      </c>
      <c r="J2875" s="32">
        <v>313.48314606741576</v>
      </c>
      <c r="K2875" s="34">
        <f ca="1">IF(ROW()&gt;计算结果!B$18+1,SUM(OFFSET(I2875,0,0,-计算结果!B$18,1))/SUM(OFFSET(J2875,0,0,-计算结果!B$18,1)),SUM(OFFSET(I2875,0,0,-ROW(),1))/SUM(OFFSET(J2875,0,0,-ROW(),1)))</f>
        <v>1.0274143647460492</v>
      </c>
      <c r="L2875" s="35" t="str">
        <f ca="1">(IF(K2875&gt;计算结果!B$19,"卖",IF(K2875&lt;计算结果!B$20,"买",'000300'!L2874)))</f>
        <v>买</v>
      </c>
      <c r="M2875" s="4" t="str">
        <f t="shared" ca="1" si="133"/>
        <v/>
      </c>
      <c r="N2875" s="3">
        <f ca="1">IF(L2874="买",E2875/E2874-1,0)-IF(M2875=1,计算结果!B$17,0)</f>
        <v>9.5189524052379237E-3</v>
      </c>
      <c r="O2875" s="2">
        <f t="shared" ca="1" si="134"/>
        <v>3.5540581339258304</v>
      </c>
      <c r="P2875" s="3">
        <f ca="1">1-O2875/MAX(O$2:O2875)</f>
        <v>0.42743483291363327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2">
        <v>473.64705882352951</v>
      </c>
      <c r="J2876" s="32">
        <v>717.64705882352951</v>
      </c>
      <c r="K2876" s="34">
        <f ca="1">IF(ROW()&gt;计算结果!B$18+1,SUM(OFFSET(I2876,0,0,-计算结果!B$18,1))/SUM(OFFSET(J2876,0,0,-计算结果!B$18,1)),SUM(OFFSET(I2876,0,0,-ROW(),1))/SUM(OFFSET(J2876,0,0,-ROW(),1)))</f>
        <v>1.0163374410622577</v>
      </c>
      <c r="L2876" s="35" t="str">
        <f ca="1">(IF(K2876&gt;计算结果!B$19,"卖",IF(K2876&lt;计算结果!B$20,"买",'000300'!L2875)))</f>
        <v>买</v>
      </c>
      <c r="M2876" s="4" t="str">
        <f t="shared" ca="1" si="133"/>
        <v/>
      </c>
      <c r="N2876" s="3">
        <f ca="1">IF(L2875="买",E2876/E2875-1,0)-IF(M2876=1,计算结果!B$17,0)</f>
        <v>-3.2421220297882414E-3</v>
      </c>
      <c r="O2876" s="2">
        <f t="shared" ca="1" si="134"/>
        <v>3.5425354437546814</v>
      </c>
      <c r="P2876" s="3">
        <f ca="1">1-O2876/MAX(O$2:O2876)</f>
        <v>0.42929115905533333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2">
        <v>595.36363636363592</v>
      </c>
      <c r="J2877" s="32">
        <v>536.36363636363592</v>
      </c>
      <c r="K2877" s="34">
        <f ca="1">IF(ROW()&gt;计算结果!B$18+1,SUM(OFFSET(I2877,0,0,-计算结果!B$18,1))/SUM(OFFSET(J2877,0,0,-计算结果!B$18,1)),SUM(OFFSET(I2877,0,0,-ROW(),1))/SUM(OFFSET(J2877,0,0,-ROW(),1)))</f>
        <v>1.0245965568442506</v>
      </c>
      <c r="L2877" s="35" t="str">
        <f ca="1">(IF(K2877&gt;计算结果!B$19,"卖",IF(K2877&lt;计算结果!B$20,"买",'000300'!L2876)))</f>
        <v>买</v>
      </c>
      <c r="M2877" s="4" t="str">
        <f t="shared" ca="1" si="133"/>
        <v/>
      </c>
      <c r="N2877" s="3">
        <f ca="1">IF(L2876="买",E2877/E2876-1,0)-IF(M2877=1,计算结果!B$17,0)</f>
        <v>7.2148996622112271E-4</v>
      </c>
      <c r="O2877" s="2">
        <f t="shared" ca="1" si="134"/>
        <v>3.5450913475323333</v>
      </c>
      <c r="P2877" s="3">
        <f ca="1">1-O2877/MAX(O$2:O2877)</f>
        <v>0.42887939835295807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2">
        <v>844.98692810457521</v>
      </c>
      <c r="J2878" s="32">
        <v>333.98692810457521</v>
      </c>
      <c r="K2878" s="34">
        <f ca="1">IF(ROW()&gt;计算结果!B$18+1,SUM(OFFSET(I2878,0,0,-计算结果!B$18,1))/SUM(OFFSET(J2878,0,0,-计算结果!B$18,1)),SUM(OFFSET(I2878,0,0,-ROW(),1))/SUM(OFFSET(J2878,0,0,-ROW(),1)))</f>
        <v>1.0453642169031396</v>
      </c>
      <c r="L2878" s="35" t="str">
        <f ca="1">(IF(K2878&gt;计算结果!B$19,"卖",IF(K2878&lt;计算结果!B$20,"买",'000300'!L2877)))</f>
        <v>买</v>
      </c>
      <c r="M2878" s="4" t="str">
        <f t="shared" ca="1" si="133"/>
        <v/>
      </c>
      <c r="N2878" s="3">
        <f ca="1">IF(L2877="买",E2878/E2877-1,0)-IF(M2878=1,计算结果!B$17,0)</f>
        <v>4.3287979765178619E-3</v>
      </c>
      <c r="O2878" s="2">
        <f t="shared" ca="1" si="134"/>
        <v>3.5604373317841023</v>
      </c>
      <c r="P2878" s="3">
        <f ca="1">1-O2878/MAX(O$2:O2878)</f>
        <v>0.42640713264820063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2">
        <v>276.85714285714283</v>
      </c>
      <c r="J2879" s="32">
        <v>922.85714285714289</v>
      </c>
      <c r="K2879" s="34">
        <f ca="1">IF(ROW()&gt;计算结果!B$18+1,SUM(OFFSET(I2879,0,0,-计算结果!B$18,1))/SUM(OFFSET(J2879,0,0,-计算结果!B$18,1)),SUM(OFFSET(I2879,0,0,-ROW(),1))/SUM(OFFSET(J2879,0,0,-ROW(),1)))</f>
        <v>1.0451915333326895</v>
      </c>
      <c r="L2879" s="35" t="str">
        <f ca="1">(IF(K2879&gt;计算结果!B$19,"卖",IF(K2879&lt;计算结果!B$20,"买",'000300'!L2878)))</f>
        <v>买</v>
      </c>
      <c r="M2879" s="4" t="str">
        <f t="shared" ca="1" si="133"/>
        <v/>
      </c>
      <c r="N2879" s="3">
        <f ca="1">IF(L2878="买",E2879/E2878-1,0)-IF(M2879=1,计算结果!B$17,0)</f>
        <v>-5.3602363606159997E-3</v>
      </c>
      <c r="O2879" s="2">
        <f t="shared" ca="1" si="134"/>
        <v>3.5413525461385786</v>
      </c>
      <c r="P2879" s="3">
        <f ca="1">1-O2879/MAX(O$2:O2879)</f>
        <v>0.42948172599196976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2">
        <v>1131.0082304526748</v>
      </c>
      <c r="J2880" s="32">
        <v>86.008230452674752</v>
      </c>
      <c r="K2880" s="34">
        <f ca="1">IF(ROW()&gt;计算结果!B$18+1,SUM(OFFSET(I2880,0,0,-计算结果!B$18,1))/SUM(OFFSET(J2880,0,0,-计算结果!B$18,1)),SUM(OFFSET(I2880,0,0,-ROW(),1))/SUM(OFFSET(J2880,0,0,-ROW(),1)))</f>
        <v>1.0793532299129345</v>
      </c>
      <c r="L2880" s="35" t="str">
        <f ca="1">(IF(K2880&gt;计算结果!B$19,"卖",IF(K2880&lt;计算结果!B$20,"买",'000300'!L2879)))</f>
        <v>买</v>
      </c>
      <c r="M2880" s="4" t="str">
        <f t="shared" ca="1" si="133"/>
        <v/>
      </c>
      <c r="N2880" s="3">
        <f ca="1">IF(L2879="买",E2880/E2879-1,0)-IF(M2880=1,计算结果!B$17,0)</f>
        <v>1.1201741697857148E-2</v>
      </c>
      <c r="O2880" s="2">
        <f t="shared" ca="1" si="134"/>
        <v>3.5810218626214718</v>
      </c>
      <c r="P2880" s="3">
        <f ca="1">1-O2880/MAX(O$2:O2880)</f>
        <v>0.42309092765262446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2">
        <v>802.85046728971975</v>
      </c>
      <c r="J2881" s="32">
        <v>387.85046728971975</v>
      </c>
      <c r="K2881" s="34">
        <f ca="1">IF(ROW()&gt;计算结果!B$18+1,SUM(OFFSET(I2881,0,0,-计算结果!B$18,1))/SUM(OFFSET(J2881,0,0,-计算结果!B$18,1)),SUM(OFFSET(I2881,0,0,-ROW(),1))/SUM(OFFSET(J2881,0,0,-ROW(),1)))</f>
        <v>1.0979356660406145</v>
      </c>
      <c r="L2881" s="35" t="str">
        <f ca="1">(IF(K2881&gt;计算结果!B$19,"卖",IF(K2881&lt;计算结果!B$20,"买",'000300'!L2880)))</f>
        <v>买</v>
      </c>
      <c r="M2881" s="4" t="str">
        <f t="shared" ca="1" si="133"/>
        <v/>
      </c>
      <c r="N2881" s="3">
        <f ca="1">IF(L2880="买",E2881/E2880-1,0)-IF(M2881=1,计算结果!B$17,0)</f>
        <v>7.8481453189838124E-3</v>
      </c>
      <c r="O2881" s="2">
        <f t="shared" ca="1" si="134"/>
        <v>3.6091262425897832</v>
      </c>
      <c r="P2881" s="3">
        <f ca="1">1-O2881/MAX(O$2:O2881)</f>
        <v>0.41856326141700217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2">
        <v>691.2439024390244</v>
      </c>
      <c r="J2882" s="32">
        <v>490.2439024390244</v>
      </c>
      <c r="K2882" s="34">
        <f ca="1">IF(ROW()&gt;计算结果!B$18+1,SUM(OFFSET(I2882,0,0,-计算结果!B$18,1))/SUM(OFFSET(J2882,0,0,-计算结果!B$18,1)),SUM(OFFSET(I2882,0,0,-ROW(),1))/SUM(OFFSET(J2882,0,0,-ROW(),1)))</f>
        <v>1.1274408042883626</v>
      </c>
      <c r="L2882" s="35" t="str">
        <f ca="1">(IF(K2882&gt;计算结果!B$19,"卖",IF(K2882&lt;计算结果!B$20,"买",'000300'!L2881)))</f>
        <v>买</v>
      </c>
      <c r="M2882" s="4" t="str">
        <f t="shared" ca="1" si="133"/>
        <v/>
      </c>
      <c r="N2882" s="3">
        <f ca="1">IF(L2881="买",E2882/E2881-1,0)-IF(M2882=1,计算结果!B$17,0)</f>
        <v>3.8130410099437295E-3</v>
      </c>
      <c r="O2882" s="2">
        <f t="shared" ca="1" si="134"/>
        <v>3.6228879889628423</v>
      </c>
      <c r="P2882" s="3">
        <f ca="1">1-O2882/MAX(O$2:O2882)</f>
        <v>0.41634621928809723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2">
        <v>658.66666666666652</v>
      </c>
      <c r="J2883" s="32">
        <v>506.66666666666652</v>
      </c>
      <c r="K2883" s="34">
        <f ca="1">IF(ROW()&gt;计算结果!B$18+1,SUM(OFFSET(I2883,0,0,-计算结果!B$18,1))/SUM(OFFSET(J2883,0,0,-计算结果!B$18,1)),SUM(OFFSET(I2883,0,0,-ROW(),1))/SUM(OFFSET(J2883,0,0,-ROW(),1)))</f>
        <v>1.12186881384596</v>
      </c>
      <c r="L2883" s="35" t="str">
        <f ca="1">(IF(K2883&gt;计算结果!B$19,"卖",IF(K2883&lt;计算结果!B$20,"买",'000300'!L2882)))</f>
        <v>买</v>
      </c>
      <c r="M2883" s="4" t="str">
        <f t="shared" ca="1" si="133"/>
        <v/>
      </c>
      <c r="N2883" s="3">
        <f ca="1">IF(L2882="买",E2883/E2882-1,0)-IF(M2883=1,计算结果!B$17,0)</f>
        <v>-1.1077909773338224E-4</v>
      </c>
      <c r="O2883" s="2">
        <f t="shared" ca="1" si="134"/>
        <v>3.6224866487002356</v>
      </c>
      <c r="P2883" s="3">
        <f ca="1">1-O2883/MAX(O$2:O2883)</f>
        <v>0.41641087592731318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2">
        <v>522</v>
      </c>
      <c r="J2884" s="32">
        <v>600</v>
      </c>
      <c r="K2884" s="34">
        <f ca="1">IF(ROW()&gt;计算结果!B$18+1,SUM(OFFSET(I2884,0,0,-计算结果!B$18,1))/SUM(OFFSET(J2884,0,0,-计算结果!B$18,1)),SUM(OFFSET(I2884,0,0,-ROW(),1))/SUM(OFFSET(J2884,0,0,-ROW(),1)))</f>
        <v>1.1126768200360615</v>
      </c>
      <c r="L2884" s="35" t="str">
        <f ca="1">(IF(K2884&gt;计算结果!B$19,"卖",IF(K2884&lt;计算结果!B$20,"买",'000300'!L2883)))</f>
        <v>买</v>
      </c>
      <c r="M2884" s="4" t="str">
        <f t="shared" ref="M2884:M2891" ca="1" si="136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37">IFERROR(O2883*(1+N2884),O2883)</f>
        <v>3.62219092429621</v>
      </c>
      <c r="P2884" s="3">
        <f ca="1">1-O2884/MAX(O$2:O2884)</f>
        <v>0.41645851766147224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2">
        <v>503.45454545454555</v>
      </c>
      <c r="J2885" s="32">
        <v>645.4545454545455</v>
      </c>
      <c r="K2885" s="34">
        <f ca="1">IF(ROW()&gt;计算结果!B$18+1,SUM(OFFSET(I2885,0,0,-计算结果!B$18,1))/SUM(OFFSET(J2885,0,0,-计算结果!B$18,1)),SUM(OFFSET(I2885,0,0,-ROW(),1))/SUM(OFFSET(J2885,0,0,-ROW(),1)))</f>
        <v>1.1098577363671949</v>
      </c>
      <c r="L2885" s="35" t="str">
        <f ca="1">(IF(K2885&gt;计算结果!B$19,"卖",IF(K2885&lt;计算结果!B$20,"买",'000300'!L2884)))</f>
        <v>买</v>
      </c>
      <c r="M2885" s="4" t="str">
        <f t="shared" ca="1" si="136"/>
        <v/>
      </c>
      <c r="N2885" s="3">
        <f ca="1">IF(L2884="买",E2885/E2884-1,0)-IF(M2885=1,计算结果!B$17,0)</f>
        <v>2.0235654990830021E-3</v>
      </c>
      <c r="O2885" s="2">
        <f t="shared" ca="1" si="137"/>
        <v>3.6295206648817073</v>
      </c>
      <c r="P2885" s="3">
        <f ca="1">1-O2885/MAX(O$2:O2885)</f>
        <v>0.41527768325052827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2">
        <v>401.91666666666674</v>
      </c>
      <c r="J2886" s="32">
        <v>772.91666666666674</v>
      </c>
      <c r="K2886" s="34">
        <f ca="1">IF(ROW()&gt;计算结果!B$18+1,SUM(OFFSET(I2886,0,0,-计算结果!B$18,1))/SUM(OFFSET(J2886,0,0,-计算结果!B$18,1)),SUM(OFFSET(I2886,0,0,-ROW(),1))/SUM(OFFSET(J2886,0,0,-ROW(),1)))</f>
        <v>1.0889630080277819</v>
      </c>
      <c r="L2886" s="35" t="str">
        <f ca="1">(IF(K2886&gt;计算结果!B$19,"卖",IF(K2886&lt;计算结果!B$20,"买",'000300'!L2885)))</f>
        <v>买</v>
      </c>
      <c r="M2886" s="4" t="str">
        <f t="shared" ca="1" si="136"/>
        <v/>
      </c>
      <c r="N2886" s="3">
        <f ca="1">IF(L2885="买",E2886/E2885-1,0)-IF(M2886=1,计算结果!B$17,0)</f>
        <v>-5.5492022476161251E-3</v>
      </c>
      <c r="O2886" s="2">
        <f t="shared" ca="1" si="137"/>
        <v>3.6093797206503764</v>
      </c>
      <c r="P2886" s="3">
        <f ca="1">1-O2886/MAX(O$2:O2886)</f>
        <v>0.41852242564486586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2">
        <v>728.6111111111112</v>
      </c>
      <c r="J2887" s="32">
        <v>423.6111111111112</v>
      </c>
      <c r="K2887" s="34">
        <f ca="1">IF(ROW()&gt;计算结果!B$18+1,SUM(OFFSET(I2887,0,0,-计算结果!B$18,1))/SUM(OFFSET(J2887,0,0,-计算结果!B$18,1)),SUM(OFFSET(I2887,0,0,-ROW(),1))/SUM(OFFSET(J2887,0,0,-ROW(),1)))</f>
        <v>1.1268291989479493</v>
      </c>
      <c r="L2887" s="35" t="str">
        <f ca="1">(IF(K2887&gt;计算结果!B$19,"卖",IF(K2887&lt;计算结果!B$20,"买",'000300'!L2886)))</f>
        <v>买</v>
      </c>
      <c r="M2887" s="4" t="str">
        <f t="shared" ca="1" si="136"/>
        <v/>
      </c>
      <c r="N2887" s="3">
        <f ca="1">IF(L2886="买",E2887/E2886-1,0)-IF(M2887=1,计算结果!B$17,0)</f>
        <v>6.9203443493119909E-3</v>
      </c>
      <c r="O2887" s="2">
        <f t="shared" ca="1" si="137"/>
        <v>3.6343578712047004</v>
      </c>
      <c r="P2887" s="3">
        <f ca="1">1-O2887/MAX(O$2:O2887)</f>
        <v>0.41449840059892562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2">
        <v>914.03112840466929</v>
      </c>
      <c r="J2888" s="32">
        <v>256.03112840466929</v>
      </c>
      <c r="K2888" s="34">
        <f ca="1">IF(ROW()&gt;计算结果!B$18+1,SUM(OFFSET(I2888,0,0,-计算结果!B$18,1))/SUM(OFFSET(J2888,0,0,-计算结果!B$18,1)),SUM(OFFSET(I2888,0,0,-ROW(),1))/SUM(OFFSET(J2888,0,0,-ROW(),1)))</f>
        <v>1.1571058420937046</v>
      </c>
      <c r="L2888" s="35" t="str">
        <f ca="1">(IF(K2888&gt;计算结果!B$19,"卖",IF(K2888&lt;计算结果!B$20,"买",'000300'!L2887)))</f>
        <v>买</v>
      </c>
      <c r="M2888" s="4" t="str">
        <f t="shared" ca="1" si="136"/>
        <v/>
      </c>
      <c r="N2888" s="3">
        <f ca="1">IF(L2887="买",E2888/E2887-1,0)-IF(M2888=1,计算结果!B$17,0)</f>
        <v>7.9189563832600118E-3</v>
      </c>
      <c r="O2888" s="2">
        <f t="shared" ca="1" si="137"/>
        <v>3.6631381926679283</v>
      </c>
      <c r="P2888" s="3">
        <f ca="1">1-O2888/MAX(O$2:O2888)</f>
        <v>0.40986183897093953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2">
        <v>327.98360655737707</v>
      </c>
      <c r="J2889" s="32">
        <v>840.98360655737702</v>
      </c>
      <c r="K2889" s="34">
        <f ca="1">IF(ROW()&gt;计算结果!B$18+1,SUM(OFFSET(I2889,0,0,-计算结果!B$18,1))/SUM(OFFSET(J2889,0,0,-计算结果!B$18,1)),SUM(OFFSET(I2889,0,0,-ROW(),1))/SUM(OFFSET(J2889,0,0,-ROW(),1)))</f>
        <v>1.1234764588355637</v>
      </c>
      <c r="L2889" s="35" t="str">
        <f ca="1">(IF(K2889&gt;计算结果!B$19,"卖",IF(K2889&lt;计算结果!B$20,"买",'000300'!L2888)))</f>
        <v>买</v>
      </c>
      <c r="M2889" s="4" t="str">
        <f t="shared" ca="1" si="136"/>
        <v/>
      </c>
      <c r="N2889" s="3">
        <f ca="1">IF(L2888="买",E2889/E2888-1,0)-IF(M2889=1,计算结果!B$17,0)</f>
        <v>1.8366028901266596E-3</v>
      </c>
      <c r="O2889" s="2">
        <f t="shared" ca="1" si="137"/>
        <v>3.6698659228595156</v>
      </c>
      <c r="P2889" s="3">
        <f ca="1">1-O2889/MAX(O$2:O2889)</f>
        <v>0.4087779895188195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2">
        <v>450.31578947368422</v>
      </c>
      <c r="J2890" s="32">
        <v>726.31578947368416</v>
      </c>
      <c r="K2890" s="34">
        <f ca="1">IF(ROW()&gt;计算结果!B$18+1,SUM(OFFSET(I2890,0,0,-计算结果!B$18,1))/SUM(OFFSET(J2890,0,0,-计算结果!B$18,1)),SUM(OFFSET(I2890,0,0,-ROW(),1))/SUM(OFFSET(J2890,0,0,-ROW(),1)))</f>
        <v>1.0788279922918513</v>
      </c>
      <c r="L2890" s="35" t="str">
        <f ca="1">(IF(K2890&gt;计算结果!B$19,"卖",IF(K2890&lt;计算结果!B$20,"买",'000300'!L2889)))</f>
        <v>买</v>
      </c>
      <c r="M2890" s="4" t="str">
        <f t="shared" ca="1" si="136"/>
        <v/>
      </c>
      <c r="N2890" s="3">
        <f ca="1">IF(L2889="买",E2890/E2889-1,0)-IF(M2890=1,计算结果!B$17,0)</f>
        <v>4.0319679514666529E-3</v>
      </c>
      <c r="O2890" s="2">
        <f t="shared" ca="1" si="137"/>
        <v>3.6846627046466649</v>
      </c>
      <c r="P2890" s="3">
        <f ca="1">1-O2890/MAX(O$2:O2890)</f>
        <v>0.40639420132035764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2">
        <v>640.05882352941194</v>
      </c>
      <c r="J2891" s="32">
        <v>547.05882352941194</v>
      </c>
      <c r="K2891" s="34">
        <f ca="1">IF(ROW()&gt;计算结果!B$18+1,SUM(OFFSET(I2891,0,0,-计算结果!B$18,1))/SUM(OFFSET(J2891,0,0,-计算结果!B$18,1)),SUM(OFFSET(I2891,0,0,-ROW(),1))/SUM(OFFSET(J2891,0,0,-ROW(),1)))</f>
        <v>1.0850713625957182</v>
      </c>
      <c r="L2891" s="35" t="str">
        <f ca="1">(IF(K2891&gt;计算结果!B$19,"卖",IF(K2891&lt;计算结果!B$20,"买",'000300'!L2890)))</f>
        <v>买</v>
      </c>
      <c r="M2891" s="4" t="str">
        <f t="shared" ca="1" si="136"/>
        <v/>
      </c>
      <c r="N2891" s="3">
        <f ca="1">IF(L2890="买",E2891/E2890-1,0)-IF(M2891=1,计算结果!B$17,0)</f>
        <v>9.3328823586740217E-3</v>
      </c>
      <c r="O2891" s="2">
        <f t="shared" ca="1" si="137"/>
        <v>3.7190512282005259</v>
      </c>
      <c r="P2891" s="3">
        <f ca="1">1-O2891/MAX(O$2:O2891)</f>
        <v>0.40085414823385379</v>
      </c>
    </row>
    <row r="2894" spans="1:16" x14ac:dyDescent="0.15">
      <c r="I2894" s="32">
        <v>-976</v>
      </c>
    </row>
    <row r="2895" spans="1:16" x14ac:dyDescent="0.15">
      <c r="I2895" s="32">
        <v>0.04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40" workbookViewId="0">
      <selection activeCell="D41" sqref="D41:N59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7"/>
      <c r="E2" s="40" t="s">
        <v>14</v>
      </c>
      <c r="F2" s="41" t="s">
        <v>37</v>
      </c>
      <c r="G2" s="41" t="s">
        <v>38</v>
      </c>
      <c r="H2" s="41" t="s">
        <v>39</v>
      </c>
      <c r="I2" s="41" t="s">
        <v>41</v>
      </c>
      <c r="J2" s="41" t="s">
        <v>42</v>
      </c>
      <c r="K2" s="41" t="s">
        <v>43</v>
      </c>
      <c r="L2" s="41" t="s">
        <v>45</v>
      </c>
      <c r="M2" s="41" t="s">
        <v>46</v>
      </c>
      <c r="N2" s="41" t="s">
        <v>47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0.97530964606304049</v>
      </c>
      <c r="D3" s="38">
        <v>38716</v>
      </c>
      <c r="E3" s="39">
        <v>-6.1632956693071672E-2</v>
      </c>
      <c r="F3" s="39">
        <v>9.9410860916371302E-3</v>
      </c>
      <c r="G3" s="39">
        <v>-2.329102814904449E-2</v>
      </c>
      <c r="H3" s="39">
        <v>-2.4690353936959508E-2</v>
      </c>
      <c r="I3" s="39">
        <v>9.9410860916371302E-3</v>
      </c>
      <c r="J3" s="39">
        <v>-2.329102814904449E-2</v>
      </c>
      <c r="K3" s="39">
        <v>-2.4690353936959508E-2</v>
      </c>
      <c r="L3" s="39">
        <v>9.9410860916371302E-3</v>
      </c>
      <c r="M3" s="39">
        <v>-2.329102814904449E-2</v>
      </c>
      <c r="N3" s="39">
        <v>-2.4690353936959508E-2</v>
      </c>
      <c r="O3" s="7">
        <f t="shared" ref="O3:O14" ca="1" si="0">$C3/$C2-1</f>
        <v>-2.4690353936959508E-2</v>
      </c>
      <c r="P3" s="7">
        <f t="shared" ref="P3" ca="1" si="1">$C3/$C2-1</f>
        <v>-2.4690353936959508E-2</v>
      </c>
      <c r="Q3" s="10">
        <f t="shared" ref="Q3:Q14" ca="1" si="2">$C3/$C2-1</f>
        <v>-2.4690353936959508E-2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2.1556724815604178</v>
      </c>
      <c r="D4" s="38">
        <v>39080</v>
      </c>
      <c r="E4" s="39">
        <v>1.1338904065563233</v>
      </c>
      <c r="F4" s="39">
        <v>0</v>
      </c>
      <c r="G4" s="39">
        <v>1.2102441929720058</v>
      </c>
      <c r="H4" s="39">
        <v>1.2102441929720062</v>
      </c>
      <c r="I4" s="39">
        <v>0</v>
      </c>
      <c r="J4" s="39">
        <v>1.2102441929720058</v>
      </c>
      <c r="K4" s="39">
        <v>1.2102441929720062</v>
      </c>
      <c r="L4" s="39">
        <v>0</v>
      </c>
      <c r="M4" s="39">
        <v>1.2102441929720058</v>
      </c>
      <c r="N4" s="39">
        <v>1.2102441929720062</v>
      </c>
      <c r="O4" s="7">
        <f t="shared" ca="1" si="0"/>
        <v>1.2102441929720062</v>
      </c>
      <c r="P4" s="7">
        <f t="shared" ref="P4" ca="1" si="3">$C4/$C3-1</f>
        <v>1.2102441929720062</v>
      </c>
      <c r="Q4" s="10">
        <f t="shared" ca="1" si="2"/>
        <v>1.2102441929720062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5.6380596938534211</v>
      </c>
      <c r="D5" s="38">
        <v>39444</v>
      </c>
      <c r="E5" s="39">
        <v>1.7007249432696749</v>
      </c>
      <c r="F5" s="39">
        <v>0</v>
      </c>
      <c r="G5" s="39">
        <v>0.61901962225325047</v>
      </c>
      <c r="H5" s="39">
        <v>0.61901962225325047</v>
      </c>
      <c r="I5" s="39">
        <v>0</v>
      </c>
      <c r="J5" s="39">
        <v>0.68115430783175168</v>
      </c>
      <c r="K5" s="39">
        <v>0.6811543078317519</v>
      </c>
      <c r="L5" s="39">
        <v>0</v>
      </c>
      <c r="M5" s="39">
        <v>1.6154528306508933</v>
      </c>
      <c r="N5" s="39">
        <v>1.6154528306508888</v>
      </c>
      <c r="O5" s="7">
        <f t="shared" ca="1" si="0"/>
        <v>1.6154528306508888</v>
      </c>
      <c r="P5" s="7">
        <f t="shared" ref="P5" ca="1" si="4">$C5/$C4-1</f>
        <v>1.6154528306508888</v>
      </c>
      <c r="Q5" s="10">
        <f t="shared" ca="1" si="2"/>
        <v>1.6154528306508888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1.9198005845922401</v>
      </c>
      <c r="D6" s="38">
        <v>39813</v>
      </c>
      <c r="E6" s="39">
        <v>-0.65887291059425379</v>
      </c>
      <c r="F6" s="39">
        <v>-6.0425303160310584E-2</v>
      </c>
      <c r="G6" s="39">
        <v>-5.7756305918700623E-2</v>
      </c>
      <c r="H6" s="39">
        <v>-0.52045756134366439</v>
      </c>
      <c r="I6" s="39">
        <v>-6.0425303160310584E-2</v>
      </c>
      <c r="J6" s="39">
        <v>-5.775630591870029E-2</v>
      </c>
      <c r="K6" s="39">
        <v>-0.52045756134366472</v>
      </c>
      <c r="L6" s="39">
        <v>-6.0425303160310584E-2</v>
      </c>
      <c r="M6" s="39">
        <v>-0.6594926820861442</v>
      </c>
      <c r="N6" s="39">
        <v>-0.65949268208614475</v>
      </c>
      <c r="O6" s="7">
        <f t="shared" ca="1" si="0"/>
        <v>-0.65949268208614475</v>
      </c>
      <c r="P6" s="7">
        <f t="shared" ref="P6" ca="1" si="5">$C6/$C5-1</f>
        <v>-0.65949268208614475</v>
      </c>
      <c r="Q6" s="10">
        <f t="shared" ca="1" si="2"/>
        <v>-0.65949268208614475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3.7764851320966892</v>
      </c>
      <c r="D7" s="38">
        <v>40178</v>
      </c>
      <c r="E7" s="39">
        <v>0.9406953299547709</v>
      </c>
      <c r="F7" s="39">
        <v>0.96712364940695261</v>
      </c>
      <c r="G7" s="39">
        <v>0.96712364940695239</v>
      </c>
      <c r="H7" s="39">
        <v>0.96712364940695328</v>
      </c>
      <c r="I7" s="39">
        <v>0.96712364940695261</v>
      </c>
      <c r="J7" s="39">
        <v>0.96712364940695217</v>
      </c>
      <c r="K7" s="39">
        <v>0.96712364940695084</v>
      </c>
      <c r="L7" s="39">
        <v>0.96712364940695261</v>
      </c>
      <c r="M7" s="39">
        <v>0.96712364940695195</v>
      </c>
      <c r="N7" s="39">
        <v>0.96712364940695306</v>
      </c>
      <c r="O7" s="7">
        <f t="shared" ca="1" si="0"/>
        <v>0.96712364940695306</v>
      </c>
      <c r="P7" s="7">
        <f t="shared" ref="P7" ca="1" si="6">$C7/$C6-1</f>
        <v>0.96712364940695306</v>
      </c>
      <c r="Q7" s="10">
        <f t="shared" ca="1" si="2"/>
        <v>0.96712364940695306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3.3039386576351264</v>
      </c>
      <c r="D8" s="38">
        <v>40543</v>
      </c>
      <c r="E8" s="39">
        <v>-0.13823893613974392</v>
      </c>
      <c r="F8" s="39">
        <v>-0.12512864685877989</v>
      </c>
      <c r="G8" s="39">
        <v>-0.12512864685878022</v>
      </c>
      <c r="H8" s="39">
        <v>-0.12512864685878089</v>
      </c>
      <c r="I8" s="39">
        <v>-0.12512864685877989</v>
      </c>
      <c r="J8" s="39">
        <v>-0.12512864685878022</v>
      </c>
      <c r="K8" s="39">
        <v>-0.12512864685877956</v>
      </c>
      <c r="L8" s="39">
        <v>-0.12512864685877989</v>
      </c>
      <c r="M8" s="39">
        <v>-0.12512864685878078</v>
      </c>
      <c r="N8" s="39">
        <v>-0.12512864685878078</v>
      </c>
      <c r="O8" s="7">
        <f t="shared" ca="1" si="0"/>
        <v>-0.12512864685878078</v>
      </c>
      <c r="P8" s="7">
        <f t="shared" ref="P8" ca="1" si="7">$C8/$C7-1</f>
        <v>-0.12512864685878078</v>
      </c>
      <c r="Q8" s="10">
        <f t="shared" ca="1" si="2"/>
        <v>-0.12512864685878078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2.4774734410698023</v>
      </c>
      <c r="D9" s="38">
        <v>40907</v>
      </c>
      <c r="E9" s="39">
        <v>-0.24449911210309383</v>
      </c>
      <c r="F9" s="39">
        <v>-0.25014544826836727</v>
      </c>
      <c r="G9" s="39">
        <v>-0.25014544826836604</v>
      </c>
      <c r="H9" s="39">
        <v>-0.25014544826836771</v>
      </c>
      <c r="I9" s="39">
        <v>-0.25014544826836727</v>
      </c>
      <c r="J9" s="39">
        <v>-0.25014544826836604</v>
      </c>
      <c r="K9" s="39">
        <v>-0.2501454482683666</v>
      </c>
      <c r="L9" s="39">
        <v>-0.25014544826836727</v>
      </c>
      <c r="M9" s="39">
        <v>-0.25014544826836682</v>
      </c>
      <c r="N9" s="39">
        <v>-0.2501454482683666</v>
      </c>
      <c r="O9" s="7">
        <f t="shared" ca="1" si="0"/>
        <v>-0.2501454482683666</v>
      </c>
      <c r="P9" s="7">
        <f t="shared" ref="P9" ca="1" si="8">$C9/$C8-1</f>
        <v>-0.2501454482683666</v>
      </c>
      <c r="Q9" s="10">
        <f t="shared" ca="1" si="2"/>
        <v>-0.2501454482683666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2.6646353040605804</v>
      </c>
      <c r="D10" s="38">
        <v>41274</v>
      </c>
      <c r="E10" s="39">
        <v>7.1976607279172988E-2</v>
      </c>
      <c r="F10" s="39">
        <v>7.5545456870755201E-2</v>
      </c>
      <c r="G10" s="39">
        <v>7.5545456870754313E-2</v>
      </c>
      <c r="H10" s="39">
        <v>7.5545456870753869E-2</v>
      </c>
      <c r="I10" s="39">
        <v>7.5545456870755201E-2</v>
      </c>
      <c r="J10" s="39">
        <v>7.5545456870753425E-2</v>
      </c>
      <c r="K10" s="39">
        <v>7.5545456870753869E-2</v>
      </c>
      <c r="L10" s="39">
        <v>7.5545456870755201E-2</v>
      </c>
      <c r="M10" s="39">
        <v>7.5545456870753647E-2</v>
      </c>
      <c r="N10" s="39">
        <v>7.5545456870754313E-2</v>
      </c>
      <c r="O10" s="7">
        <f t="shared" ca="1" si="0"/>
        <v>7.5545456870754313E-2</v>
      </c>
      <c r="P10" s="7">
        <f t="shared" ref="P10" ca="1" si="9">$C10/$C9-1</f>
        <v>7.5545456870754313E-2</v>
      </c>
      <c r="Q10" s="10">
        <f t="shared" ca="1" si="2"/>
        <v>7.5545456870754313E-2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2.4608811896867833</v>
      </c>
      <c r="D11" s="38">
        <v>41639</v>
      </c>
      <c r="E11" s="39">
        <v>-7.9076747292360583E-2</v>
      </c>
      <c r="F11" s="39">
        <v>-7.6466041736855339E-2</v>
      </c>
      <c r="G11" s="39">
        <v>-7.6466041736855561E-2</v>
      </c>
      <c r="H11" s="39">
        <v>-7.6466041736855117E-2</v>
      </c>
      <c r="I11" s="39">
        <v>-7.6466041736855339E-2</v>
      </c>
      <c r="J11" s="39">
        <v>-7.6466041736857671E-2</v>
      </c>
      <c r="K11" s="39">
        <v>-7.6466041736856227E-2</v>
      </c>
      <c r="L11" s="39">
        <v>-7.6466041736855339E-2</v>
      </c>
      <c r="M11" s="39">
        <v>-7.6466041736855339E-2</v>
      </c>
      <c r="N11" s="39">
        <v>-7.6466041736856338E-2</v>
      </c>
      <c r="O11" s="7">
        <f t="shared" ca="1" si="0"/>
        <v>-7.6466041736856338E-2</v>
      </c>
      <c r="P11" s="7">
        <f t="shared" ref="P11" ca="1" si="10">$C11/$C10-1</f>
        <v>-7.6466041736856338E-2</v>
      </c>
      <c r="Q11" s="10">
        <f t="shared" ca="1" si="2"/>
        <v>-7.6466041736856338E-2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3.7321581562503843</v>
      </c>
      <c r="D12" s="38">
        <v>42004</v>
      </c>
      <c r="E12" s="39">
        <v>0.51261462378932365</v>
      </c>
      <c r="F12" s="39">
        <v>0.51659420694154323</v>
      </c>
      <c r="G12" s="39">
        <v>0.51659420694154234</v>
      </c>
      <c r="H12" s="39">
        <v>0.51659420694154035</v>
      </c>
      <c r="I12" s="39">
        <v>0.51659420694154323</v>
      </c>
      <c r="J12" s="39">
        <v>0.51659420694154301</v>
      </c>
      <c r="K12" s="39">
        <v>0.51659420694154123</v>
      </c>
      <c r="L12" s="39">
        <v>0.51659420694154323</v>
      </c>
      <c r="M12" s="39">
        <v>0.51659420694154035</v>
      </c>
      <c r="N12" s="39">
        <v>0.51659420694154146</v>
      </c>
      <c r="O12" s="7">
        <f t="shared" ca="1" si="0"/>
        <v>0.51659420694154146</v>
      </c>
      <c r="P12" s="7">
        <f t="shared" ref="P12" ca="1" si="11">$C12/$C11-1</f>
        <v>0.51659420694154146</v>
      </c>
      <c r="Q12" s="10">
        <f t="shared" ca="1" si="2"/>
        <v>0.51659420694154146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3.9405276836441545</v>
      </c>
      <c r="D13" s="38">
        <v>42369</v>
      </c>
      <c r="E13" s="39">
        <v>8.6215013328943435E-2</v>
      </c>
      <c r="F13" s="39">
        <v>5.5830840674533144E-2</v>
      </c>
      <c r="G13" s="39">
        <v>5.5830840674530258E-2</v>
      </c>
      <c r="H13" s="39">
        <v>5.5830840674530036E-2</v>
      </c>
      <c r="I13" s="39">
        <v>5.5830840674533144E-2</v>
      </c>
      <c r="J13" s="39">
        <v>5.5830840674532256E-2</v>
      </c>
      <c r="K13" s="39">
        <v>5.5830840674531146E-2</v>
      </c>
      <c r="L13" s="39">
        <v>5.5830840674533144E-2</v>
      </c>
      <c r="M13" s="39">
        <v>5.5830840674531812E-2</v>
      </c>
      <c r="N13" s="39">
        <v>5.5830840674532034E-2</v>
      </c>
      <c r="O13" s="7">
        <f t="shared" ca="1" si="0"/>
        <v>5.5830840674532034E-2</v>
      </c>
      <c r="P13" s="7">
        <f t="shared" ref="P13" ca="1" si="12">$C13/$C12-1</f>
        <v>5.5830840674532034E-2</v>
      </c>
      <c r="Q13" s="10">
        <f t="shared" ca="1" si="2"/>
        <v>5.5830840674532034E-2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3.7190512282005259</v>
      </c>
      <c r="D14" s="38">
        <v>42699</v>
      </c>
      <c r="E14" s="39">
        <v>-7.2019995213911558E-2</v>
      </c>
      <c r="F14" s="39">
        <v>-5.6204770838917728E-2</v>
      </c>
      <c r="G14" s="39">
        <v>-5.6204770838916396E-2</v>
      </c>
      <c r="H14" s="39">
        <v>-5.6204770838917062E-2</v>
      </c>
      <c r="I14" s="39">
        <v>-5.6204770838917728E-2</v>
      </c>
      <c r="J14" s="39">
        <v>-5.6204770838917395E-2</v>
      </c>
      <c r="K14" s="39">
        <v>-5.6204770838917728E-2</v>
      </c>
      <c r="L14" s="39">
        <v>-5.6204770838917728E-2</v>
      </c>
      <c r="M14" s="39">
        <v>-5.6204770838915952E-2</v>
      </c>
      <c r="N14" s="39">
        <v>-5.6204770838917173E-2</v>
      </c>
      <c r="O14" s="7">
        <f t="shared" ca="1" si="0"/>
        <v>-5.6204770838917173E-2</v>
      </c>
      <c r="P14" s="7">
        <f t="shared" ref="P14" ca="1" si="13">$C14/$C13-1</f>
        <v>-5.6204770838917173E-2</v>
      </c>
      <c r="Q14" s="10">
        <f t="shared" ca="1" si="2"/>
        <v>-5.6204770838917173E-2</v>
      </c>
    </row>
    <row r="15" spans="1:17" x14ac:dyDescent="0.15">
      <c r="D15" s="37" t="s">
        <v>15</v>
      </c>
      <c r="E15" s="39">
        <v>2.5084241425067355</v>
      </c>
      <c r="F15" s="39">
        <v>0.8382450023542074</v>
      </c>
      <c r="G15" s="39">
        <v>5.3796496353270182</v>
      </c>
      <c r="H15" s="39">
        <v>2.2421863917680693</v>
      </c>
      <c r="I15" s="39">
        <v>0.8382450023542074</v>
      </c>
      <c r="J15" s="39">
        <v>5.6244876340415404</v>
      </c>
      <c r="K15" s="39">
        <v>2.3666149220159243</v>
      </c>
      <c r="L15" s="39">
        <v>0.8382450023542074</v>
      </c>
      <c r="M15" s="39">
        <v>2.7243871379920637</v>
      </c>
      <c r="N15" s="39">
        <v>2.7190512282005259</v>
      </c>
      <c r="O15" s="7">
        <f t="shared" ref="O15" ca="1" si="14">$C14/$C2-1</f>
        <v>2.7190512282005259</v>
      </c>
      <c r="P15" s="7">
        <f t="shared" ref="P15" ca="1" si="15">$C14/$C2-1</f>
        <v>2.7190512282005259</v>
      </c>
      <c r="Q15" s="10">
        <f t="shared" ref="Q15" ca="1" si="16">$C14/$C2-1</f>
        <v>2.7190512282005259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7" t="s">
        <v>16</v>
      </c>
      <c r="E16" s="39">
        <v>0.11133346249459719</v>
      </c>
      <c r="F16" s="39">
        <v>5.2535010475081245E-2</v>
      </c>
      <c r="G16" s="39">
        <v>0.16864901915989261</v>
      </c>
      <c r="H16" s="39">
        <v>0.10398178840439076</v>
      </c>
      <c r="I16" s="39">
        <v>5.2535010475081245E-2</v>
      </c>
      <c r="J16" s="39">
        <v>0.17235626192110121</v>
      </c>
      <c r="K16" s="39">
        <v>0.107483890769146</v>
      </c>
      <c r="L16" s="39">
        <v>5.2535010475081245E-2</v>
      </c>
      <c r="M16" s="39">
        <v>0.1169306191885795</v>
      </c>
      <c r="N16" s="39">
        <v>0.11679595089364714</v>
      </c>
      <c r="O16" s="7">
        <f t="shared" ref="O16" ca="1" si="17">(1+O15)^(1/$B16)-1</f>
        <v>0.11679595089364714</v>
      </c>
      <c r="P16" s="7">
        <f t="shared" ref="P16" ca="1" si="18">(1+P15)^(1/$B16)-1</f>
        <v>0.11679595089364714</v>
      </c>
      <c r="Q16" s="10">
        <f t="shared" ref="Q16" ca="1" si="19">(1+Q15)^(1/$B16)-1</f>
        <v>0.11679595089364714</v>
      </c>
    </row>
    <row r="17" spans="1:17" x14ac:dyDescent="0.15">
      <c r="A17" t="s">
        <v>8</v>
      </c>
      <c r="B17" s="13">
        <v>0</v>
      </c>
      <c r="C17" s="3">
        <v>1E-3</v>
      </c>
      <c r="D17" s="37" t="s">
        <v>17</v>
      </c>
      <c r="E17" s="39">
        <v>0.72303818144694754</v>
      </c>
      <c r="F17" s="39">
        <v>0.466960541676395</v>
      </c>
      <c r="G17" s="39">
        <v>0.46696054167639545</v>
      </c>
      <c r="H17" s="39">
        <v>0.59865673187401724</v>
      </c>
      <c r="I17" s="39">
        <v>0.466960541676395</v>
      </c>
      <c r="J17" s="39">
        <v>0.46696054167639534</v>
      </c>
      <c r="K17" s="39">
        <v>0.59865673187401724</v>
      </c>
      <c r="L17" s="39">
        <v>0.466960541676395</v>
      </c>
      <c r="M17" s="39">
        <v>0.72303818144694754</v>
      </c>
      <c r="N17" s="39">
        <v>0.72303818144694809</v>
      </c>
      <c r="O17" s="7">
        <f ca="1">MAX('000300'!$P:$P)</f>
        <v>0.72303818144694809</v>
      </c>
      <c r="P17" s="7">
        <f ca="1">MAX('000300'!$P:$P)</f>
        <v>0.72303818144694809</v>
      </c>
      <c r="Q17" s="10">
        <f ca="1">MAX('000300'!$P:$P)</f>
        <v>0.72303818144694809</v>
      </c>
    </row>
    <row r="18" spans="1:17" s="22" customFormat="1" x14ac:dyDescent="0.15">
      <c r="A18" s="22" t="s">
        <v>13</v>
      </c>
      <c r="B18" s="28">
        <v>50</v>
      </c>
      <c r="C18" s="22">
        <v>26</v>
      </c>
      <c r="D18" s="42" t="s">
        <v>18</v>
      </c>
      <c r="E18" s="44">
        <v>0.24437317685620011</v>
      </c>
      <c r="F18" s="44">
        <v>5.6177780085995763E-2</v>
      </c>
      <c r="G18" s="44">
        <v>0.51168441467797776</v>
      </c>
      <c r="H18" s="44">
        <v>0.23726144792427964</v>
      </c>
      <c r="I18" s="44">
        <v>5.6177780085995763E-2</v>
      </c>
      <c r="J18" s="44">
        <v>0.52430656050468816</v>
      </c>
      <c r="K18" s="44">
        <v>0.24936766794691187</v>
      </c>
      <c r="L18" s="44">
        <v>5.6177780085995763E-2</v>
      </c>
      <c r="M18" s="44">
        <v>0.26389273550648212</v>
      </c>
      <c r="N18" s="44">
        <v>0.26322163731275261</v>
      </c>
      <c r="O18" s="30">
        <f ca="1">(O16-4%)/STDEV('000300'!$N:$N)/SQRT(250)</f>
        <v>0.26322163731275261</v>
      </c>
      <c r="P18" s="30">
        <f ca="1">(P16-4%)/STDEV('000300'!$N:$N)/SQRT(250)</f>
        <v>0.26322163731275261</v>
      </c>
      <c r="Q18" s="31">
        <f ca="1">(Q16-4%)/STDEV('000300'!$N:$N)/SQRT(250)</f>
        <v>0.26322163731275261</v>
      </c>
    </row>
    <row r="19" spans="1:17" s="22" customFormat="1" x14ac:dyDescent="0.15">
      <c r="A19" s="22" t="s">
        <v>33</v>
      </c>
      <c r="B19" s="28">
        <v>2.1</v>
      </c>
      <c r="D19" s="42" t="s">
        <v>19</v>
      </c>
      <c r="E19" s="43"/>
      <c r="F19" s="43">
        <v>8.410085194565968E-2</v>
      </c>
      <c r="G19" s="43">
        <v>0.25230255583697908</v>
      </c>
      <c r="H19" s="43">
        <v>0.25230255583697908</v>
      </c>
      <c r="I19" s="43">
        <v>8.410085194565968E-2</v>
      </c>
      <c r="J19" s="43">
        <v>0.25230255583697908</v>
      </c>
      <c r="K19" s="43">
        <v>0.25230255583697908</v>
      </c>
      <c r="L19" s="43">
        <v>8.410085194565968E-2</v>
      </c>
      <c r="M19" s="43">
        <v>8.410085194565968E-2</v>
      </c>
      <c r="N19" s="43">
        <v>8.410085194565968E-2</v>
      </c>
      <c r="O19" s="26">
        <f ca="1">SUM('000300'!$M:$M)/$B16</f>
        <v>8.410085194565968E-2</v>
      </c>
      <c r="P19" s="26">
        <f ca="1">SUM('000300'!$M:$M)/$B16</f>
        <v>8.410085194565968E-2</v>
      </c>
      <c r="Q19" s="27">
        <f ca="1">SUM('000300'!$M:$M)/$B16</f>
        <v>8.410085194565968E-2</v>
      </c>
    </row>
    <row r="20" spans="1:17" x14ac:dyDescent="0.15">
      <c r="A20" s="8" t="s">
        <v>34</v>
      </c>
      <c r="B20" s="28">
        <v>0.9</v>
      </c>
    </row>
    <row r="21" spans="1:17" x14ac:dyDescent="0.15">
      <c r="A21" s="8"/>
      <c r="B21" s="33"/>
      <c r="D21" s="5"/>
      <c r="E21" s="9" t="s">
        <v>20</v>
      </c>
      <c r="F21" s="23">
        <v>30</v>
      </c>
      <c r="G21" s="23">
        <v>35</v>
      </c>
      <c r="H21" s="23">
        <v>40</v>
      </c>
      <c r="I21" s="23">
        <v>45</v>
      </c>
      <c r="J21" s="23">
        <v>50</v>
      </c>
      <c r="K21" s="23">
        <v>55</v>
      </c>
      <c r="L21" s="23">
        <v>60</v>
      </c>
      <c r="M21" s="23">
        <v>65</v>
      </c>
      <c r="N21" s="23">
        <v>70</v>
      </c>
    </row>
    <row r="22" spans="1:17" x14ac:dyDescent="0.15">
      <c r="A22" s="8"/>
      <c r="D22" s="6">
        <v>38716</v>
      </c>
      <c r="E22" s="7">
        <v>-6.1632956693071672E-2</v>
      </c>
      <c r="F22" s="7">
        <v>-2.329102814904449E-2</v>
      </c>
      <c r="G22" s="7">
        <v>-2.329102814904449E-2</v>
      </c>
      <c r="H22" s="7">
        <v>-2.329102814904449E-2</v>
      </c>
      <c r="I22" s="7">
        <v>-2.329102814904449E-2</v>
      </c>
      <c r="J22" s="7">
        <v>-2.329102814904449E-2</v>
      </c>
      <c r="K22" s="7">
        <v>-2.329102814904449E-2</v>
      </c>
      <c r="L22" s="7">
        <v>-2.329102814904449E-2</v>
      </c>
      <c r="M22" s="7">
        <v>-2.329102814904449E-2</v>
      </c>
      <c r="N22" s="7">
        <v>-2.329102814904449E-2</v>
      </c>
    </row>
    <row r="23" spans="1:17" x14ac:dyDescent="0.15">
      <c r="D23" s="6">
        <v>39080</v>
      </c>
      <c r="E23" s="7">
        <v>1.1338904065563233</v>
      </c>
      <c r="F23" s="7">
        <v>1.2102441929720058</v>
      </c>
      <c r="G23" s="7">
        <v>1.2102441929720058</v>
      </c>
      <c r="H23" s="7">
        <v>1.2102441929720058</v>
      </c>
      <c r="I23" s="7">
        <v>1.2102441929720058</v>
      </c>
      <c r="J23" s="7">
        <v>1.2102441929720058</v>
      </c>
      <c r="K23" s="7">
        <v>1.2102441929720058</v>
      </c>
      <c r="L23" s="7">
        <v>1.2102441929720058</v>
      </c>
      <c r="M23" s="7">
        <v>1.2102441929720058</v>
      </c>
      <c r="N23" s="7">
        <v>1.2102441929720058</v>
      </c>
    </row>
    <row r="24" spans="1:17" x14ac:dyDescent="0.15">
      <c r="D24" s="6">
        <v>39444</v>
      </c>
      <c r="E24" s="7">
        <v>1.7007249432696749</v>
      </c>
      <c r="F24" s="7">
        <v>0.30747899365522602</v>
      </c>
      <c r="G24" s="7">
        <v>1.6154528306508933</v>
      </c>
      <c r="H24" s="7">
        <v>0.48853286298718679</v>
      </c>
      <c r="I24" s="7">
        <v>1.6154528306508933</v>
      </c>
      <c r="J24" s="7">
        <v>0.68115430783175168</v>
      </c>
      <c r="K24" s="7">
        <v>1.6154528306508933</v>
      </c>
      <c r="L24" s="7">
        <v>1.6154528306508933</v>
      </c>
      <c r="M24" s="7">
        <v>1.6154528306508933</v>
      </c>
      <c r="N24" s="7">
        <v>1.6154528306508933</v>
      </c>
    </row>
    <row r="25" spans="1:17" x14ac:dyDescent="0.15">
      <c r="D25" s="6">
        <v>39813</v>
      </c>
      <c r="E25" s="7">
        <v>-0.65887291059425379</v>
      </c>
      <c r="F25" s="7">
        <v>-0.49266087053602592</v>
      </c>
      <c r="G25" s="7">
        <v>-0.6594926820861442</v>
      </c>
      <c r="H25" s="7">
        <v>-0.32635870068745776</v>
      </c>
      <c r="I25" s="7">
        <v>-0.6594926820861442</v>
      </c>
      <c r="J25" s="7">
        <v>-5.775630591870029E-2</v>
      </c>
      <c r="K25" s="7">
        <v>-0.6594926820861442</v>
      </c>
      <c r="L25" s="7">
        <v>-0.6594926820861442</v>
      </c>
      <c r="M25" s="7">
        <v>-0.6594926820861442</v>
      </c>
      <c r="N25" s="7">
        <v>-0.6594926820861442</v>
      </c>
    </row>
    <row r="26" spans="1:17" x14ac:dyDescent="0.15">
      <c r="D26" s="6">
        <v>40178</v>
      </c>
      <c r="E26" s="7">
        <v>0.9406953299547709</v>
      </c>
      <c r="F26" s="7">
        <v>0.28970358471051694</v>
      </c>
      <c r="G26" s="7">
        <v>0.96712364940695195</v>
      </c>
      <c r="H26" s="7">
        <v>0.9671236494069535</v>
      </c>
      <c r="I26" s="7">
        <v>0.96712364940695195</v>
      </c>
      <c r="J26" s="7">
        <v>0.96712364940695217</v>
      </c>
      <c r="K26" s="7">
        <v>0.96712364940695195</v>
      </c>
      <c r="L26" s="7">
        <v>0.96712364940695195</v>
      </c>
      <c r="M26" s="7">
        <v>0.96712364940695195</v>
      </c>
      <c r="N26" s="7">
        <v>0.96712364940695195</v>
      </c>
    </row>
    <row r="27" spans="1:17" x14ac:dyDescent="0.15">
      <c r="D27" s="6">
        <v>40543</v>
      </c>
      <c r="E27" s="7">
        <v>-0.13823893613974392</v>
      </c>
      <c r="F27" s="7">
        <v>3.6875124194510223E-2</v>
      </c>
      <c r="G27" s="7">
        <v>-0.12512864685878078</v>
      </c>
      <c r="H27" s="7">
        <v>-0.12512864685878033</v>
      </c>
      <c r="I27" s="7">
        <v>-0.12512864685878078</v>
      </c>
      <c r="J27" s="7">
        <v>-0.12512864685878022</v>
      </c>
      <c r="K27" s="7">
        <v>-0.12512864685878078</v>
      </c>
      <c r="L27" s="7">
        <v>-0.12512864685878078</v>
      </c>
      <c r="M27" s="7">
        <v>-0.12512864685878078</v>
      </c>
      <c r="N27" s="7">
        <v>-0.12512864685878078</v>
      </c>
    </row>
    <row r="28" spans="1:17" x14ac:dyDescent="0.15">
      <c r="D28" s="6">
        <v>40907</v>
      </c>
      <c r="E28" s="7">
        <v>-0.24449911210309383</v>
      </c>
      <c r="F28" s="7">
        <v>-0.20840546550985217</v>
      </c>
      <c r="G28" s="7">
        <v>-0.25014544826836682</v>
      </c>
      <c r="H28" s="7">
        <v>-0.2501454482683666</v>
      </c>
      <c r="I28" s="7">
        <v>-0.25014544826836682</v>
      </c>
      <c r="J28" s="7">
        <v>-0.25014544826836604</v>
      </c>
      <c r="K28" s="7">
        <v>-0.25014544826836682</v>
      </c>
      <c r="L28" s="7">
        <v>-0.25014544826836682</v>
      </c>
      <c r="M28" s="7">
        <v>-0.25014544826836682</v>
      </c>
      <c r="N28" s="7">
        <v>-0.25014544826836682</v>
      </c>
    </row>
    <row r="29" spans="1:17" x14ac:dyDescent="0.15">
      <c r="D29" s="6">
        <v>41274</v>
      </c>
      <c r="E29" s="7">
        <v>7.1976607279172988E-2</v>
      </c>
      <c r="F29" s="7">
        <v>7.5545456870753203E-2</v>
      </c>
      <c r="G29" s="7">
        <v>7.5545456870753647E-2</v>
      </c>
      <c r="H29" s="7">
        <v>7.5545456870753647E-2</v>
      </c>
      <c r="I29" s="7">
        <v>7.5545456870753647E-2</v>
      </c>
      <c r="J29" s="7">
        <v>7.5545456870753425E-2</v>
      </c>
      <c r="K29" s="7">
        <v>7.5545456870753647E-2</v>
      </c>
      <c r="L29" s="7">
        <v>7.5545456870753647E-2</v>
      </c>
      <c r="M29" s="7">
        <v>7.5545456870753647E-2</v>
      </c>
      <c r="N29" s="7">
        <v>7.5545456870753647E-2</v>
      </c>
    </row>
    <row r="30" spans="1:17" x14ac:dyDescent="0.15">
      <c r="D30" s="6">
        <v>41639</v>
      </c>
      <c r="E30" s="7">
        <v>-7.9076747292360583E-2</v>
      </c>
      <c r="F30" s="7">
        <v>-7.6466041736855117E-2</v>
      </c>
      <c r="G30" s="7">
        <v>-7.6466041736855339E-2</v>
      </c>
      <c r="H30" s="7">
        <v>-7.6466041736857226E-2</v>
      </c>
      <c r="I30" s="7">
        <v>-7.6466041736855339E-2</v>
      </c>
      <c r="J30" s="7">
        <v>-7.6466041736857671E-2</v>
      </c>
      <c r="K30" s="7">
        <v>-7.6466041736855339E-2</v>
      </c>
      <c r="L30" s="7">
        <v>-7.6466041736855339E-2</v>
      </c>
      <c r="M30" s="7">
        <v>-7.6466041736855339E-2</v>
      </c>
      <c r="N30" s="7">
        <v>-7.6466041736855339E-2</v>
      </c>
    </row>
    <row r="31" spans="1:17" x14ac:dyDescent="0.15">
      <c r="D31" s="6">
        <v>42004</v>
      </c>
      <c r="E31" s="7">
        <v>0.51261462378932365</v>
      </c>
      <c r="F31" s="7">
        <v>0.51659420694154257</v>
      </c>
      <c r="G31" s="7">
        <v>0.51659420694154035</v>
      </c>
      <c r="H31" s="7">
        <v>0.5165942069415399</v>
      </c>
      <c r="I31" s="7">
        <v>0.51659420694154035</v>
      </c>
      <c r="J31" s="7">
        <v>0.51659420694154301</v>
      </c>
      <c r="K31" s="7">
        <v>0.51659420694154035</v>
      </c>
      <c r="L31" s="7">
        <v>0.51659420694154035</v>
      </c>
      <c r="M31" s="7">
        <v>0.51659420694154035</v>
      </c>
      <c r="N31" s="7">
        <v>0.51659420694154035</v>
      </c>
    </row>
    <row r="32" spans="1:17" x14ac:dyDescent="0.15">
      <c r="D32" s="6">
        <v>42369</v>
      </c>
      <c r="E32" s="7">
        <v>8.6215013328943435E-2</v>
      </c>
      <c r="F32" s="7">
        <v>5.5830840674530924E-2</v>
      </c>
      <c r="G32" s="7">
        <v>5.5830840674531812E-2</v>
      </c>
      <c r="H32" s="7">
        <v>5.5830840674531812E-2</v>
      </c>
      <c r="I32" s="7">
        <v>5.5830840674531812E-2</v>
      </c>
      <c r="J32" s="7">
        <v>5.5830840674532256E-2</v>
      </c>
      <c r="K32" s="7">
        <v>5.5830840674531812E-2</v>
      </c>
      <c r="L32" s="7">
        <v>5.5830840674531812E-2</v>
      </c>
      <c r="M32" s="7">
        <v>5.5830840674531812E-2</v>
      </c>
      <c r="N32" s="7">
        <v>5.5830840674531812E-2</v>
      </c>
    </row>
    <row r="33" spans="4:14" x14ac:dyDescent="0.15">
      <c r="D33" s="6">
        <v>42699</v>
      </c>
      <c r="E33" s="7">
        <v>-7.2019995213911558E-2</v>
      </c>
      <c r="F33" s="7">
        <v>-5.6204770838918838E-2</v>
      </c>
      <c r="G33" s="7">
        <v>-5.6204770838915952E-2</v>
      </c>
      <c r="H33" s="7">
        <v>-5.6204770838917284E-2</v>
      </c>
      <c r="I33" s="7">
        <v>-5.6204770838915952E-2</v>
      </c>
      <c r="J33" s="7">
        <v>-5.6204770838917395E-2</v>
      </c>
      <c r="K33" s="7">
        <v>-5.6204770838915952E-2</v>
      </c>
      <c r="L33" s="7">
        <v>-5.6204770838915952E-2</v>
      </c>
      <c r="M33" s="7">
        <v>-5.6204770838915952E-2</v>
      </c>
      <c r="N33" s="7">
        <v>-5.6204770838915952E-2</v>
      </c>
    </row>
    <row r="34" spans="4:14" x14ac:dyDescent="0.15">
      <c r="D34" s="5" t="s">
        <v>21</v>
      </c>
      <c r="E34" s="7">
        <v>2.5084241425067355</v>
      </c>
      <c r="F34" s="7">
        <v>1.2755208396492468</v>
      </c>
      <c r="G34" s="7">
        <v>2.7243871379920637</v>
      </c>
      <c r="H34" s="7">
        <v>3.1934223770205135</v>
      </c>
      <c r="I34" s="7">
        <v>2.7243871379920637</v>
      </c>
      <c r="J34" s="7">
        <v>5.6244876340415404</v>
      </c>
      <c r="K34" s="7">
        <v>2.7243871379920637</v>
      </c>
      <c r="L34" s="7">
        <v>2.7243871379920637</v>
      </c>
      <c r="M34" s="7">
        <v>2.7243871379920637</v>
      </c>
      <c r="N34" s="7">
        <v>2.7243871379920637</v>
      </c>
    </row>
    <row r="35" spans="4:14" x14ac:dyDescent="0.15">
      <c r="D35" s="5" t="s">
        <v>22</v>
      </c>
      <c r="E35" s="7">
        <v>0.11133346249459719</v>
      </c>
      <c r="F35" s="7">
        <v>7.1595301996898231E-2</v>
      </c>
      <c r="G35" s="7">
        <v>0.1169306191885795</v>
      </c>
      <c r="H35" s="7">
        <v>0.12812844643185128</v>
      </c>
      <c r="I35" s="7">
        <v>0.1169306191885795</v>
      </c>
      <c r="J35" s="7">
        <v>0.17235626192110121</v>
      </c>
      <c r="K35" s="7">
        <v>0.1169306191885795</v>
      </c>
      <c r="L35" s="7">
        <v>0.1169306191885795</v>
      </c>
      <c r="M35" s="7">
        <v>0.1169306191885795</v>
      </c>
      <c r="N35" s="7">
        <v>0.1169306191885795</v>
      </c>
    </row>
    <row r="36" spans="4:14" x14ac:dyDescent="0.15">
      <c r="D36" s="5" t="s">
        <v>23</v>
      </c>
      <c r="E36" s="7">
        <v>0.72303818144694754</v>
      </c>
      <c r="F36" s="7">
        <v>0.59865673187401702</v>
      </c>
      <c r="G36" s="7">
        <v>0.72303818144694754</v>
      </c>
      <c r="H36" s="7">
        <v>0.46696054167639522</v>
      </c>
      <c r="I36" s="7">
        <v>0.72303818144694754</v>
      </c>
      <c r="J36" s="7">
        <v>0.46696054167639534</v>
      </c>
      <c r="K36" s="7">
        <v>0.72303818144694754</v>
      </c>
      <c r="L36" s="7">
        <v>0.72303818144694754</v>
      </c>
      <c r="M36" s="7">
        <v>0.72303818144694754</v>
      </c>
      <c r="N36" s="7">
        <v>0.72303818144694754</v>
      </c>
    </row>
    <row r="37" spans="4:14" x14ac:dyDescent="0.15">
      <c r="D37" s="24" t="s">
        <v>24</v>
      </c>
      <c r="E37" s="29">
        <v>0.24437317685620011</v>
      </c>
      <c r="F37" s="29">
        <v>0.13086954324845193</v>
      </c>
      <c r="G37" s="29">
        <v>0.26389273550648212</v>
      </c>
      <c r="H37" s="29">
        <v>0.34175696791009452</v>
      </c>
      <c r="I37" s="29">
        <v>0.26389273550648212</v>
      </c>
      <c r="J37" s="29">
        <v>0.52430656050468816</v>
      </c>
      <c r="K37" s="29">
        <v>0.26389273550648212</v>
      </c>
      <c r="L37" s="29">
        <v>0.26389273550648212</v>
      </c>
      <c r="M37" s="29">
        <v>0.26389273550648212</v>
      </c>
      <c r="N37" s="29">
        <v>0.26389273550648212</v>
      </c>
    </row>
    <row r="38" spans="4:14" x14ac:dyDescent="0.15">
      <c r="D38" s="24" t="s">
        <v>25</v>
      </c>
      <c r="E38" s="25"/>
      <c r="F38" s="25">
        <v>0.5887059636196178</v>
      </c>
      <c r="G38" s="25">
        <v>8.410085194565968E-2</v>
      </c>
      <c r="H38" s="25">
        <v>0.25230255583697908</v>
      </c>
      <c r="I38" s="25">
        <v>8.410085194565968E-2</v>
      </c>
      <c r="J38" s="25">
        <v>0.25230255583697908</v>
      </c>
      <c r="K38" s="25">
        <v>8.410085194565968E-2</v>
      </c>
      <c r="L38" s="25">
        <v>8.410085194565968E-2</v>
      </c>
      <c r="M38" s="25">
        <v>8.410085194565968E-2</v>
      </c>
      <c r="N38" s="25">
        <v>8.410085194565968E-2</v>
      </c>
    </row>
    <row r="39" spans="4:14" x14ac:dyDescent="0.15">
      <c r="D39" s="46" t="s">
        <v>35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</row>
    <row r="41" spans="4:14" x14ac:dyDescent="0.15">
      <c r="D41" s="5"/>
      <c r="E41" s="9" t="s">
        <v>20</v>
      </c>
      <c r="F41" s="23" t="s">
        <v>36</v>
      </c>
      <c r="G41" s="23" t="s">
        <v>38</v>
      </c>
      <c r="H41" s="23" t="s">
        <v>39</v>
      </c>
      <c r="I41" s="23" t="s">
        <v>40</v>
      </c>
      <c r="J41" s="23" t="s">
        <v>42</v>
      </c>
      <c r="K41" s="23" t="s">
        <v>43</v>
      </c>
      <c r="L41" s="23" t="s">
        <v>44</v>
      </c>
      <c r="M41" s="23" t="s">
        <v>46</v>
      </c>
      <c r="N41" s="23" t="s">
        <v>47</v>
      </c>
    </row>
    <row r="42" spans="4:14" x14ac:dyDescent="0.15">
      <c r="D42" s="6">
        <v>38716</v>
      </c>
      <c r="E42" s="7">
        <v>-6.1632956693071672E-2</v>
      </c>
      <c r="F42" s="7">
        <v>9.9410860916371302E-3</v>
      </c>
      <c r="G42" s="7">
        <v>-2.329102814904449E-2</v>
      </c>
      <c r="H42" s="7">
        <v>-2.4690353936959508E-2</v>
      </c>
      <c r="I42" s="7">
        <v>9.9410860916371302E-3</v>
      </c>
      <c r="J42" s="7">
        <v>-2.329102814904449E-2</v>
      </c>
      <c r="K42" s="7">
        <v>-2.4690353936959508E-2</v>
      </c>
      <c r="L42" s="7">
        <v>9.9410860916371302E-3</v>
      </c>
      <c r="M42" s="7">
        <v>-2.329102814904449E-2</v>
      </c>
      <c r="N42" s="7">
        <v>-2.4690353936959508E-2</v>
      </c>
    </row>
    <row r="43" spans="4:14" x14ac:dyDescent="0.15">
      <c r="D43" s="6">
        <v>39080</v>
      </c>
      <c r="E43" s="7">
        <v>1.1338904065563233</v>
      </c>
      <c r="F43" s="7">
        <v>0</v>
      </c>
      <c r="G43" s="7">
        <v>1.2102441929720058</v>
      </c>
      <c r="H43" s="7">
        <v>1.2102441929720062</v>
      </c>
      <c r="I43" s="7">
        <v>0</v>
      </c>
      <c r="J43" s="7">
        <v>1.2102441929720058</v>
      </c>
      <c r="K43" s="7">
        <v>1.2102441929720062</v>
      </c>
      <c r="L43" s="7">
        <v>0</v>
      </c>
      <c r="M43" s="7">
        <v>1.2102441929720058</v>
      </c>
      <c r="N43" s="7">
        <v>1.2102441929720062</v>
      </c>
    </row>
    <row r="44" spans="4:14" x14ac:dyDescent="0.15">
      <c r="D44" s="6">
        <v>39444</v>
      </c>
      <c r="E44" s="7">
        <v>1.7007249432696749</v>
      </c>
      <c r="F44" s="7">
        <v>0</v>
      </c>
      <c r="G44" s="7">
        <v>0.61901962225325047</v>
      </c>
      <c r="H44" s="7">
        <v>0.61901962225325047</v>
      </c>
      <c r="I44" s="7">
        <v>0</v>
      </c>
      <c r="J44" s="7">
        <v>0.68115430783175168</v>
      </c>
      <c r="K44" s="7">
        <v>0.6811543078317519</v>
      </c>
      <c r="L44" s="7">
        <v>0</v>
      </c>
      <c r="M44" s="7">
        <v>1.6154528306508933</v>
      </c>
      <c r="N44" s="7">
        <v>1.6154528306508888</v>
      </c>
    </row>
    <row r="45" spans="4:14" x14ac:dyDescent="0.15">
      <c r="D45" s="6">
        <v>39813</v>
      </c>
      <c r="E45" s="7">
        <v>-0.65887291059425379</v>
      </c>
      <c r="F45" s="7">
        <v>-6.0425303160310584E-2</v>
      </c>
      <c r="G45" s="7">
        <v>-5.7756305918700623E-2</v>
      </c>
      <c r="H45" s="7">
        <v>-0.52045756134366439</v>
      </c>
      <c r="I45" s="7">
        <v>-6.0425303160310584E-2</v>
      </c>
      <c r="J45" s="7">
        <v>-5.775630591870029E-2</v>
      </c>
      <c r="K45" s="7">
        <v>-0.52045756134366472</v>
      </c>
      <c r="L45" s="7">
        <v>-6.0425303160310584E-2</v>
      </c>
      <c r="M45" s="7">
        <v>-0.6594926820861442</v>
      </c>
      <c r="N45" s="7">
        <v>-0.65949268208614475</v>
      </c>
    </row>
    <row r="46" spans="4:14" x14ac:dyDescent="0.15">
      <c r="D46" s="6">
        <v>40178</v>
      </c>
      <c r="E46" s="7">
        <v>0.9406953299547709</v>
      </c>
      <c r="F46" s="7">
        <v>0.96712364940695261</v>
      </c>
      <c r="G46" s="7">
        <v>0.96712364940695239</v>
      </c>
      <c r="H46" s="7">
        <v>0.96712364940695328</v>
      </c>
      <c r="I46" s="7">
        <v>0.96712364940695261</v>
      </c>
      <c r="J46" s="7">
        <v>0.96712364940695217</v>
      </c>
      <c r="K46" s="7">
        <v>0.96712364940695084</v>
      </c>
      <c r="L46" s="7">
        <v>0.96712364940695261</v>
      </c>
      <c r="M46" s="7">
        <v>0.96712364940695195</v>
      </c>
      <c r="N46" s="7">
        <v>0.96712364940695306</v>
      </c>
    </row>
    <row r="47" spans="4:14" x14ac:dyDescent="0.15">
      <c r="D47" s="6">
        <v>40543</v>
      </c>
      <c r="E47" s="7">
        <v>-0.13823893613974392</v>
      </c>
      <c r="F47" s="7">
        <v>-0.12512864685877989</v>
      </c>
      <c r="G47" s="7">
        <v>-0.12512864685878022</v>
      </c>
      <c r="H47" s="7">
        <v>-0.12512864685878089</v>
      </c>
      <c r="I47" s="7">
        <v>-0.12512864685877989</v>
      </c>
      <c r="J47" s="7">
        <v>-0.12512864685878022</v>
      </c>
      <c r="K47" s="7">
        <v>-0.12512864685877956</v>
      </c>
      <c r="L47" s="7">
        <v>-0.12512864685877989</v>
      </c>
      <c r="M47" s="7">
        <v>-0.12512864685878078</v>
      </c>
      <c r="N47" s="7">
        <v>-0.12512864685878078</v>
      </c>
    </row>
    <row r="48" spans="4:14" x14ac:dyDescent="0.15">
      <c r="D48" s="6">
        <v>40907</v>
      </c>
      <c r="E48" s="7">
        <v>-0.24449911210309383</v>
      </c>
      <c r="F48" s="7">
        <v>-0.25014544826836727</v>
      </c>
      <c r="G48" s="7">
        <v>-0.25014544826836604</v>
      </c>
      <c r="H48" s="7">
        <v>-0.25014544826836771</v>
      </c>
      <c r="I48" s="7">
        <v>-0.25014544826836727</v>
      </c>
      <c r="J48" s="7">
        <v>-0.25014544826836604</v>
      </c>
      <c r="K48" s="7">
        <v>-0.2501454482683666</v>
      </c>
      <c r="L48" s="7">
        <v>-0.25014544826836727</v>
      </c>
      <c r="M48" s="7">
        <v>-0.25014544826836682</v>
      </c>
      <c r="N48" s="7">
        <v>-0.2501454482683666</v>
      </c>
    </row>
    <row r="49" spans="4:14" x14ac:dyDescent="0.15">
      <c r="D49" s="6">
        <v>41274</v>
      </c>
      <c r="E49" s="7">
        <v>7.1976607279172988E-2</v>
      </c>
      <c r="F49" s="7">
        <v>7.5545456870755201E-2</v>
      </c>
      <c r="G49" s="7">
        <v>7.5545456870754313E-2</v>
      </c>
      <c r="H49" s="7">
        <v>7.5545456870753869E-2</v>
      </c>
      <c r="I49" s="7">
        <v>7.5545456870755201E-2</v>
      </c>
      <c r="J49" s="7">
        <v>7.5545456870753425E-2</v>
      </c>
      <c r="K49" s="7">
        <v>7.5545456870753869E-2</v>
      </c>
      <c r="L49" s="7">
        <v>7.5545456870755201E-2</v>
      </c>
      <c r="M49" s="7">
        <v>7.5545456870753647E-2</v>
      </c>
      <c r="N49" s="7">
        <v>7.5545456870754313E-2</v>
      </c>
    </row>
    <row r="50" spans="4:14" x14ac:dyDescent="0.15">
      <c r="D50" s="6">
        <v>41639</v>
      </c>
      <c r="E50" s="7">
        <v>-7.9076747292360583E-2</v>
      </c>
      <c r="F50" s="7">
        <v>-7.6466041736855339E-2</v>
      </c>
      <c r="G50" s="7">
        <v>-7.6466041736855561E-2</v>
      </c>
      <c r="H50" s="7">
        <v>-7.6466041736855117E-2</v>
      </c>
      <c r="I50" s="7">
        <v>-7.6466041736855339E-2</v>
      </c>
      <c r="J50" s="7">
        <v>-7.6466041736857671E-2</v>
      </c>
      <c r="K50" s="7">
        <v>-7.6466041736856227E-2</v>
      </c>
      <c r="L50" s="7">
        <v>-7.6466041736855339E-2</v>
      </c>
      <c r="M50" s="7">
        <v>-7.6466041736855339E-2</v>
      </c>
      <c r="N50" s="7">
        <v>-7.6466041736856338E-2</v>
      </c>
    </row>
    <row r="51" spans="4:14" x14ac:dyDescent="0.15">
      <c r="D51" s="6">
        <v>42004</v>
      </c>
      <c r="E51" s="7">
        <v>0.51261462378932365</v>
      </c>
      <c r="F51" s="7">
        <v>0.51659420694154323</v>
      </c>
      <c r="G51" s="7">
        <v>0.51659420694154234</v>
      </c>
      <c r="H51" s="7">
        <v>0.51659420694154035</v>
      </c>
      <c r="I51" s="7">
        <v>0.51659420694154323</v>
      </c>
      <c r="J51" s="7">
        <v>0.51659420694154301</v>
      </c>
      <c r="K51" s="7">
        <v>0.51659420694154123</v>
      </c>
      <c r="L51" s="7">
        <v>0.51659420694154323</v>
      </c>
      <c r="M51" s="7">
        <v>0.51659420694154035</v>
      </c>
      <c r="N51" s="7">
        <v>0.51659420694154146</v>
      </c>
    </row>
    <row r="52" spans="4:14" x14ac:dyDescent="0.15">
      <c r="D52" s="6">
        <v>42369</v>
      </c>
      <c r="E52" s="7">
        <v>8.6215013328943435E-2</v>
      </c>
      <c r="F52" s="7">
        <v>5.5830840674533144E-2</v>
      </c>
      <c r="G52" s="7">
        <v>5.5830840674530258E-2</v>
      </c>
      <c r="H52" s="7">
        <v>5.5830840674530036E-2</v>
      </c>
      <c r="I52" s="7">
        <v>5.5830840674533144E-2</v>
      </c>
      <c r="J52" s="7">
        <v>5.5830840674532256E-2</v>
      </c>
      <c r="K52" s="7">
        <v>5.5830840674531146E-2</v>
      </c>
      <c r="L52" s="7">
        <v>5.5830840674533144E-2</v>
      </c>
      <c r="M52" s="7">
        <v>5.5830840674531812E-2</v>
      </c>
      <c r="N52" s="7">
        <v>5.5830840674532034E-2</v>
      </c>
    </row>
    <row r="53" spans="4:14" x14ac:dyDescent="0.15">
      <c r="D53" s="6">
        <v>42699</v>
      </c>
      <c r="E53" s="7">
        <v>-7.2019995213911558E-2</v>
      </c>
      <c r="F53" s="7">
        <v>-5.6204770838917728E-2</v>
      </c>
      <c r="G53" s="7">
        <v>-5.6204770838916396E-2</v>
      </c>
      <c r="H53" s="7">
        <v>-5.6204770838917062E-2</v>
      </c>
      <c r="I53" s="7">
        <v>-5.6204770838917728E-2</v>
      </c>
      <c r="J53" s="7">
        <v>-5.6204770838917395E-2</v>
      </c>
      <c r="K53" s="7">
        <v>-5.6204770838917728E-2</v>
      </c>
      <c r="L53" s="7">
        <v>-5.6204770838917728E-2</v>
      </c>
      <c r="M53" s="7">
        <v>-5.6204770838915952E-2</v>
      </c>
      <c r="N53" s="7">
        <v>-5.6204770838917173E-2</v>
      </c>
    </row>
    <row r="54" spans="4:14" x14ac:dyDescent="0.15">
      <c r="D54" s="5" t="s">
        <v>21</v>
      </c>
      <c r="E54" s="7">
        <v>2.5084241425067355</v>
      </c>
      <c r="F54" s="7">
        <v>0.8382450023542074</v>
      </c>
      <c r="G54" s="7">
        <v>5.3796496353270182</v>
      </c>
      <c r="H54" s="7">
        <v>2.2421863917680693</v>
      </c>
      <c r="I54" s="7">
        <v>0.8382450023542074</v>
      </c>
      <c r="J54" s="7">
        <v>5.6244876340415404</v>
      </c>
      <c r="K54" s="7">
        <v>2.3666149220159243</v>
      </c>
      <c r="L54" s="7">
        <v>0.8382450023542074</v>
      </c>
      <c r="M54" s="7">
        <v>2.7243871379920637</v>
      </c>
      <c r="N54" s="7">
        <v>2.7190512282005259</v>
      </c>
    </row>
    <row r="55" spans="4:14" x14ac:dyDescent="0.15">
      <c r="D55" s="5" t="s">
        <v>22</v>
      </c>
      <c r="E55" s="7">
        <v>0.11133346249459719</v>
      </c>
      <c r="F55" s="7">
        <v>5.2535010475081245E-2</v>
      </c>
      <c r="G55" s="7">
        <v>0.16864901915989261</v>
      </c>
      <c r="H55" s="7">
        <v>0.10398178840439076</v>
      </c>
      <c r="I55" s="7">
        <v>5.2535010475081245E-2</v>
      </c>
      <c r="J55" s="7">
        <v>0.17235626192110121</v>
      </c>
      <c r="K55" s="7">
        <v>0.107483890769146</v>
      </c>
      <c r="L55" s="7">
        <v>5.2535010475081245E-2</v>
      </c>
      <c r="M55" s="7">
        <v>0.1169306191885795</v>
      </c>
      <c r="N55" s="7">
        <v>0.11679595089364714</v>
      </c>
    </row>
    <row r="56" spans="4:14" x14ac:dyDescent="0.15">
      <c r="D56" s="5" t="s">
        <v>23</v>
      </c>
      <c r="E56" s="7">
        <v>0.72303818144694754</v>
      </c>
      <c r="F56" s="7">
        <v>0.466960541676395</v>
      </c>
      <c r="G56" s="7">
        <v>0.46696054167639545</v>
      </c>
      <c r="H56" s="7">
        <v>0.59865673187401724</v>
      </c>
      <c r="I56" s="7">
        <v>0.466960541676395</v>
      </c>
      <c r="J56" s="7">
        <v>0.46696054167639534</v>
      </c>
      <c r="K56" s="7">
        <v>0.59865673187401724</v>
      </c>
      <c r="L56" s="7">
        <v>0.466960541676395</v>
      </c>
      <c r="M56" s="7">
        <v>0.72303818144694754</v>
      </c>
      <c r="N56" s="7">
        <v>0.72303818144694809</v>
      </c>
    </row>
    <row r="57" spans="4:14" x14ac:dyDescent="0.15">
      <c r="D57" s="24" t="s">
        <v>24</v>
      </c>
      <c r="E57" s="29">
        <v>0.24437317685620011</v>
      </c>
      <c r="F57" s="29">
        <v>5.6177780085995763E-2</v>
      </c>
      <c r="G57" s="29">
        <v>0.51168441467797776</v>
      </c>
      <c r="H57" s="29">
        <v>0.23726144792427964</v>
      </c>
      <c r="I57" s="29">
        <v>5.6177780085995763E-2</v>
      </c>
      <c r="J57" s="29">
        <v>0.52430656050468816</v>
      </c>
      <c r="K57" s="29">
        <v>0.24936766794691187</v>
      </c>
      <c r="L57" s="29">
        <v>5.6177780085995763E-2</v>
      </c>
      <c r="M57" s="29">
        <v>0.26389273550648212</v>
      </c>
      <c r="N57" s="29">
        <v>0.26322163731275261</v>
      </c>
    </row>
    <row r="58" spans="4:14" x14ac:dyDescent="0.15">
      <c r="D58" s="24" t="s">
        <v>25</v>
      </c>
      <c r="E58" s="25"/>
      <c r="F58" s="25">
        <v>8.410085194565968E-2</v>
      </c>
      <c r="G58" s="25">
        <v>0.25230255583697908</v>
      </c>
      <c r="H58" s="25">
        <v>0.25230255583697908</v>
      </c>
      <c r="I58" s="25">
        <v>8.410085194565968E-2</v>
      </c>
      <c r="J58" s="25">
        <v>0.25230255583697908</v>
      </c>
      <c r="K58" s="25">
        <v>0.25230255583697908</v>
      </c>
      <c r="L58" s="25">
        <v>8.410085194565968E-2</v>
      </c>
      <c r="M58" s="25">
        <v>8.410085194565968E-2</v>
      </c>
      <c r="N58" s="25">
        <v>8.410085194565968E-2</v>
      </c>
    </row>
    <row r="59" spans="4:14" x14ac:dyDescent="0.15">
      <c r="D59" s="46" t="s">
        <v>48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</row>
  </sheetData>
  <mergeCells count="2">
    <mergeCell ref="D39:N39"/>
    <mergeCell ref="D59:N59"/>
  </mergeCells>
  <phoneticPr fontId="18" type="noConversion"/>
  <conditionalFormatting sqref="E42:N42">
    <cfRule type="top10" dxfId="50" priority="255" rank="1"/>
  </conditionalFormatting>
  <conditionalFormatting sqref="E43:N43">
    <cfRule type="top10" dxfId="49" priority="254" rank="1"/>
  </conditionalFormatting>
  <conditionalFormatting sqref="E44:N44">
    <cfRule type="top10" dxfId="48" priority="253" rank="1"/>
  </conditionalFormatting>
  <conditionalFormatting sqref="E45:N45">
    <cfRule type="top10" dxfId="47" priority="252" rank="1"/>
  </conditionalFormatting>
  <conditionalFormatting sqref="E46:N46">
    <cfRule type="top10" dxfId="46" priority="251" rank="1"/>
  </conditionalFormatting>
  <conditionalFormatting sqref="E47:N47">
    <cfRule type="top10" dxfId="45" priority="250" rank="1"/>
  </conditionalFormatting>
  <conditionalFormatting sqref="E48:N48">
    <cfRule type="top10" dxfId="44" priority="249" rank="1"/>
  </conditionalFormatting>
  <conditionalFormatting sqref="E49:N49">
    <cfRule type="top10" dxfId="43" priority="248" rank="1"/>
  </conditionalFormatting>
  <conditionalFormatting sqref="E50:N50">
    <cfRule type="top10" dxfId="42" priority="247" rank="1"/>
  </conditionalFormatting>
  <conditionalFormatting sqref="E51:N51">
    <cfRule type="top10" dxfId="41" priority="246" rank="1"/>
  </conditionalFormatting>
  <conditionalFormatting sqref="E52:N52">
    <cfRule type="top10" dxfId="40" priority="245" rank="1"/>
  </conditionalFormatting>
  <conditionalFormatting sqref="E53:N53">
    <cfRule type="top10" dxfId="39" priority="244" rank="1"/>
  </conditionalFormatting>
  <conditionalFormatting sqref="E54:N54">
    <cfRule type="top10" dxfId="38" priority="243" rank="1"/>
  </conditionalFormatting>
  <conditionalFormatting sqref="E55:N55">
    <cfRule type="top10" dxfId="37" priority="242" rank="1"/>
  </conditionalFormatting>
  <conditionalFormatting sqref="E57:N57">
    <cfRule type="top10" dxfId="36" priority="241" rank="1"/>
  </conditionalFormatting>
  <conditionalFormatting sqref="E56:N56">
    <cfRule type="top10" dxfId="35" priority="240" bottom="1" rank="1"/>
  </conditionalFormatting>
  <conditionalFormatting sqref="E58:N58">
    <cfRule type="top10" dxfId="34" priority="239" bottom="1" rank="1"/>
  </conditionalFormatting>
  <conditionalFormatting sqref="E22:N22">
    <cfRule type="top10" dxfId="33" priority="153" rank="1"/>
  </conditionalFormatting>
  <conditionalFormatting sqref="E23:N23">
    <cfRule type="top10" dxfId="32" priority="152" rank="1"/>
  </conditionalFormatting>
  <conditionalFormatting sqref="E24:N24">
    <cfRule type="top10" dxfId="31" priority="151" rank="1"/>
  </conditionalFormatting>
  <conditionalFormatting sqref="E25:N25">
    <cfRule type="top10" dxfId="30" priority="150" rank="1"/>
  </conditionalFormatting>
  <conditionalFormatting sqref="E26:N26">
    <cfRule type="top10" dxfId="29" priority="149" rank="1"/>
  </conditionalFormatting>
  <conditionalFormatting sqref="E27:N27">
    <cfRule type="top10" dxfId="28" priority="148" rank="1"/>
  </conditionalFormatting>
  <conditionalFormatting sqref="E28:N28">
    <cfRule type="top10" dxfId="27" priority="147" rank="1"/>
  </conditionalFormatting>
  <conditionalFormatting sqref="E29:N29">
    <cfRule type="top10" dxfId="26" priority="146" rank="1"/>
  </conditionalFormatting>
  <conditionalFormatting sqref="E30:N30">
    <cfRule type="top10" dxfId="25" priority="145" rank="1"/>
  </conditionalFormatting>
  <conditionalFormatting sqref="E31:N31">
    <cfRule type="top10" dxfId="24" priority="144" rank="1"/>
  </conditionalFormatting>
  <conditionalFormatting sqref="E32:N32">
    <cfRule type="top10" dxfId="23" priority="143" rank="1"/>
  </conditionalFormatting>
  <conditionalFormatting sqref="E33:N33">
    <cfRule type="top10" dxfId="22" priority="142" rank="1"/>
  </conditionalFormatting>
  <conditionalFormatting sqref="E34:N34">
    <cfRule type="top10" dxfId="21" priority="141" rank="1"/>
  </conditionalFormatting>
  <conditionalFormatting sqref="E35:N35">
    <cfRule type="top10" dxfId="20" priority="140" rank="1"/>
  </conditionalFormatting>
  <conditionalFormatting sqref="E37:N37">
    <cfRule type="top10" dxfId="19" priority="139" rank="1"/>
  </conditionalFormatting>
  <conditionalFormatting sqref="E36:N36">
    <cfRule type="top10" dxfId="18" priority="138" bottom="1" rank="1"/>
  </conditionalFormatting>
  <conditionalFormatting sqref="E38:N38">
    <cfRule type="top10" dxfId="17" priority="137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2017-02-15T11:16:46Z</dcterms:modified>
</cp:coreProperties>
</file>