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7470" windowHeight="4395" activeTab="1"/>
  </bookViews>
  <sheets>
    <sheet name="000300" sheetId="1" r:id="rId1"/>
    <sheet name="计算结果" sheetId="2" r:id="rId2"/>
  </sheets>
  <definedNames>
    <definedName name="_xlnm._FilterDatabase" localSheetId="0" hidden="1">'000300'!$A$1:$Q$1</definedName>
  </definedNames>
  <calcPr calcId="152511"/>
</workbook>
</file>

<file path=xl/calcChain.xml><?xml version="1.0" encoding="utf-8"?>
<calcChain xmlns="http://schemas.openxmlformats.org/spreadsheetml/2006/main">
  <c r="C2" i="2" l="1"/>
  <c r="M3" i="1" l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89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3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4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978" i="1"/>
  <c r="G1979" i="1"/>
  <c r="G1980" i="1"/>
  <c r="G1981" i="1"/>
  <c r="G1982" i="1"/>
  <c r="G1983" i="1"/>
  <c r="G1984" i="1"/>
  <c r="G1985" i="1"/>
  <c r="G1986" i="1"/>
  <c r="G1987" i="1"/>
  <c r="G1988" i="1"/>
  <c r="G1989" i="1"/>
  <c r="G1990" i="1"/>
  <c r="G1991" i="1"/>
  <c r="G1992" i="1"/>
  <c r="G1993" i="1"/>
  <c r="G1994" i="1"/>
  <c r="G1995" i="1"/>
  <c r="G1996" i="1"/>
  <c r="G1997" i="1"/>
  <c r="G1998" i="1"/>
  <c r="G1999" i="1"/>
  <c r="G2000" i="1"/>
  <c r="G2001" i="1"/>
  <c r="G2002" i="1"/>
  <c r="G2003" i="1"/>
  <c r="G2004" i="1"/>
  <c r="G2005" i="1"/>
  <c r="G2006" i="1"/>
  <c r="G2007" i="1"/>
  <c r="G2008" i="1"/>
  <c r="G2009" i="1"/>
  <c r="G2010" i="1"/>
  <c r="G2011" i="1"/>
  <c r="G2012" i="1"/>
  <c r="G2013" i="1"/>
  <c r="G2014" i="1"/>
  <c r="G2015" i="1"/>
  <c r="G2016" i="1"/>
  <c r="G2017" i="1"/>
  <c r="G2018" i="1"/>
  <c r="G2019" i="1"/>
  <c r="G2020" i="1"/>
  <c r="G2021" i="1"/>
  <c r="G2022" i="1"/>
  <c r="G2023" i="1"/>
  <c r="G2024" i="1"/>
  <c r="G2025" i="1"/>
  <c r="G2026" i="1"/>
  <c r="G2027" i="1"/>
  <c r="G2028" i="1"/>
  <c r="G2029" i="1"/>
  <c r="G2030" i="1"/>
  <c r="G2031" i="1"/>
  <c r="G2032" i="1"/>
  <c r="G2033" i="1"/>
  <c r="G2034" i="1"/>
  <c r="G2035" i="1"/>
  <c r="G2036" i="1"/>
  <c r="G2037" i="1"/>
  <c r="G2038" i="1"/>
  <c r="G2039" i="1"/>
  <c r="G2040" i="1"/>
  <c r="G2041" i="1"/>
  <c r="G2042" i="1"/>
  <c r="G2043" i="1"/>
  <c r="G2044" i="1"/>
  <c r="G2045" i="1"/>
  <c r="G2046" i="1"/>
  <c r="G2047" i="1"/>
  <c r="G2048" i="1"/>
  <c r="G2049" i="1"/>
  <c r="G2050" i="1"/>
  <c r="G2051" i="1"/>
  <c r="G2052" i="1"/>
  <c r="G2053" i="1"/>
  <c r="G2054" i="1"/>
  <c r="G2055" i="1"/>
  <c r="G2056" i="1"/>
  <c r="G2057" i="1"/>
  <c r="G2058" i="1"/>
  <c r="G2059" i="1"/>
  <c r="G2060" i="1"/>
  <c r="G2061" i="1"/>
  <c r="G2062" i="1"/>
  <c r="G2063" i="1"/>
  <c r="G2064" i="1"/>
  <c r="G2065" i="1"/>
  <c r="G2066" i="1"/>
  <c r="G2067" i="1"/>
  <c r="G2068" i="1"/>
  <c r="G2069" i="1"/>
  <c r="G2070" i="1"/>
  <c r="G2071" i="1"/>
  <c r="G2072" i="1"/>
  <c r="G2073" i="1"/>
  <c r="G2074" i="1"/>
  <c r="G2075" i="1"/>
  <c r="G2076" i="1"/>
  <c r="G2077" i="1"/>
  <c r="G2078" i="1"/>
  <c r="G2079" i="1"/>
  <c r="G2080" i="1"/>
  <c r="G2081" i="1"/>
  <c r="G2082" i="1"/>
  <c r="G2083" i="1"/>
  <c r="G2084" i="1"/>
  <c r="G2085" i="1"/>
  <c r="G2086" i="1"/>
  <c r="G2087" i="1"/>
  <c r="G2088" i="1"/>
  <c r="G2089" i="1"/>
  <c r="G2090" i="1"/>
  <c r="G2091" i="1"/>
  <c r="G2092" i="1"/>
  <c r="G2093" i="1"/>
  <c r="G2094" i="1"/>
  <c r="G2095" i="1"/>
  <c r="G2096" i="1"/>
  <c r="G2097" i="1"/>
  <c r="G2098" i="1"/>
  <c r="G2099" i="1"/>
  <c r="G2100" i="1"/>
  <c r="G2101" i="1"/>
  <c r="G2102" i="1"/>
  <c r="G2103" i="1"/>
  <c r="G2104" i="1"/>
  <c r="G2105" i="1"/>
  <c r="G2106" i="1"/>
  <c r="G2107" i="1"/>
  <c r="G2108" i="1"/>
  <c r="G2109" i="1"/>
  <c r="G2110" i="1"/>
  <c r="G2111" i="1"/>
  <c r="G2112" i="1"/>
  <c r="G2113" i="1"/>
  <c r="G2114" i="1"/>
  <c r="G2115" i="1"/>
  <c r="G2116" i="1"/>
  <c r="G2117" i="1"/>
  <c r="G2118" i="1"/>
  <c r="G2119" i="1"/>
  <c r="G2120" i="1"/>
  <c r="G2121" i="1"/>
  <c r="G2122" i="1"/>
  <c r="G2123" i="1"/>
  <c r="G2124" i="1"/>
  <c r="G2125" i="1"/>
  <c r="G2126" i="1"/>
  <c r="G2127" i="1"/>
  <c r="G2128" i="1"/>
  <c r="G2129" i="1"/>
  <c r="G2130" i="1"/>
  <c r="G2131" i="1"/>
  <c r="G2132" i="1"/>
  <c r="G2133" i="1"/>
  <c r="G2134" i="1"/>
  <c r="G2135" i="1"/>
  <c r="G2136" i="1"/>
  <c r="G2137" i="1"/>
  <c r="G2138" i="1"/>
  <c r="G2139" i="1"/>
  <c r="G2140" i="1"/>
  <c r="G2141" i="1"/>
  <c r="G2142" i="1"/>
  <c r="G2143" i="1"/>
  <c r="G2144" i="1"/>
  <c r="G2145" i="1"/>
  <c r="G2146" i="1"/>
  <c r="G2147" i="1"/>
  <c r="G2148" i="1"/>
  <c r="G2149" i="1"/>
  <c r="G2150" i="1"/>
  <c r="G2151" i="1"/>
  <c r="G2152" i="1"/>
  <c r="G2153" i="1"/>
  <c r="G2154" i="1"/>
  <c r="G2155" i="1"/>
  <c r="G2156" i="1"/>
  <c r="G2157" i="1"/>
  <c r="G2158" i="1"/>
  <c r="G2159" i="1"/>
  <c r="G2160" i="1"/>
  <c r="G2161" i="1"/>
  <c r="G2162" i="1"/>
  <c r="G2163" i="1"/>
  <c r="G2164" i="1"/>
  <c r="G2165" i="1"/>
  <c r="G2166" i="1"/>
  <c r="G2167" i="1"/>
  <c r="G2168" i="1"/>
  <c r="G2169" i="1"/>
  <c r="G2170" i="1"/>
  <c r="G2171" i="1"/>
  <c r="G2172" i="1"/>
  <c r="G2173" i="1"/>
  <c r="G2174" i="1"/>
  <c r="G2175" i="1"/>
  <c r="G2176" i="1"/>
  <c r="G2177" i="1"/>
  <c r="G2178" i="1"/>
  <c r="G2179" i="1"/>
  <c r="G2180" i="1"/>
  <c r="G2181" i="1"/>
  <c r="G2182" i="1"/>
  <c r="G2183" i="1"/>
  <c r="G2184" i="1"/>
  <c r="G2185" i="1"/>
  <c r="G2186" i="1"/>
  <c r="G2187" i="1"/>
  <c r="G2188" i="1"/>
  <c r="G2189" i="1"/>
  <c r="G2190" i="1"/>
  <c r="G2191" i="1"/>
  <c r="G2192" i="1"/>
  <c r="G2193" i="1"/>
  <c r="G2194" i="1"/>
  <c r="G2195" i="1"/>
  <c r="G2196" i="1"/>
  <c r="G2197" i="1"/>
  <c r="G2198" i="1"/>
  <c r="G2199" i="1"/>
  <c r="G2200" i="1"/>
  <c r="G2201" i="1"/>
  <c r="G2202" i="1"/>
  <c r="G2203" i="1"/>
  <c r="G2204" i="1"/>
  <c r="G2205" i="1"/>
  <c r="G2206" i="1"/>
  <c r="G2207" i="1"/>
  <c r="G2208" i="1"/>
  <c r="G2209" i="1"/>
  <c r="G2210" i="1"/>
  <c r="G2211" i="1"/>
  <c r="G2212" i="1"/>
  <c r="G2213" i="1"/>
  <c r="G2214" i="1"/>
  <c r="G2215" i="1"/>
  <c r="G2216" i="1"/>
  <c r="G2217" i="1"/>
  <c r="G2218" i="1"/>
  <c r="G2219" i="1"/>
  <c r="G2220" i="1"/>
  <c r="G2221" i="1"/>
  <c r="G2222" i="1"/>
  <c r="G2223" i="1"/>
  <c r="G2224" i="1"/>
  <c r="G2225" i="1"/>
  <c r="G2226" i="1"/>
  <c r="G2227" i="1"/>
  <c r="G2228" i="1"/>
  <c r="G2229" i="1"/>
  <c r="G2230" i="1"/>
  <c r="G2231" i="1"/>
  <c r="G2232" i="1"/>
  <c r="G2233" i="1"/>
  <c r="G2234" i="1"/>
  <c r="G2235" i="1"/>
  <c r="G2236" i="1"/>
  <c r="G2237" i="1"/>
  <c r="G2238" i="1"/>
  <c r="G2239" i="1"/>
  <c r="G2240" i="1"/>
  <c r="G2241" i="1"/>
  <c r="G2242" i="1"/>
  <c r="G2243" i="1"/>
  <c r="G2244" i="1"/>
  <c r="G2245" i="1"/>
  <c r="G2246" i="1"/>
  <c r="G2247" i="1"/>
  <c r="G2248" i="1"/>
  <c r="G2249" i="1"/>
  <c r="G2250" i="1"/>
  <c r="G2251" i="1"/>
  <c r="G2252" i="1"/>
  <c r="G2253" i="1"/>
  <c r="G2254" i="1"/>
  <c r="G2255" i="1"/>
  <c r="G2256" i="1"/>
  <c r="G2257" i="1"/>
  <c r="G2258" i="1"/>
  <c r="G2259" i="1"/>
  <c r="G2260" i="1"/>
  <c r="G2261" i="1"/>
  <c r="G2262" i="1"/>
  <c r="G2263" i="1"/>
  <c r="G2264" i="1"/>
  <c r="G2265" i="1"/>
  <c r="G2266" i="1"/>
  <c r="G2267" i="1"/>
  <c r="G2268" i="1"/>
  <c r="G2269" i="1"/>
  <c r="G2270" i="1"/>
  <c r="G2271" i="1"/>
  <c r="G2272" i="1"/>
  <c r="G2273" i="1"/>
  <c r="G2274" i="1"/>
  <c r="G2275" i="1"/>
  <c r="G2276" i="1"/>
  <c r="G2277" i="1"/>
  <c r="G2278" i="1"/>
  <c r="G2279" i="1"/>
  <c r="G2280" i="1"/>
  <c r="G2281" i="1"/>
  <c r="G2282" i="1"/>
  <c r="G2283" i="1"/>
  <c r="G2284" i="1"/>
  <c r="G2285" i="1"/>
  <c r="G2286" i="1"/>
  <c r="G2287" i="1"/>
  <c r="G2288" i="1"/>
  <c r="G2289" i="1"/>
  <c r="G2290" i="1"/>
  <c r="G2291" i="1"/>
  <c r="G2292" i="1"/>
  <c r="G2293" i="1"/>
  <c r="G2294" i="1"/>
  <c r="G2295" i="1"/>
  <c r="G2296" i="1"/>
  <c r="G2297" i="1"/>
  <c r="G2298" i="1"/>
  <c r="G2299" i="1"/>
  <c r="G2300" i="1"/>
  <c r="G2301" i="1"/>
  <c r="G2302" i="1"/>
  <c r="G2303" i="1"/>
  <c r="G2304" i="1"/>
  <c r="G2305" i="1"/>
  <c r="G2306" i="1"/>
  <c r="G2307" i="1"/>
  <c r="G2308" i="1"/>
  <c r="G2309" i="1"/>
  <c r="G2310" i="1"/>
  <c r="G2311" i="1"/>
  <c r="G2312" i="1"/>
  <c r="G2313" i="1"/>
  <c r="G2314" i="1"/>
  <c r="G2315" i="1"/>
  <c r="G2316" i="1"/>
  <c r="G2317" i="1"/>
  <c r="G2318" i="1"/>
  <c r="G2319" i="1"/>
  <c r="G2320" i="1"/>
  <c r="G2321" i="1"/>
  <c r="G2322" i="1"/>
  <c r="G2323" i="1"/>
  <c r="G2324" i="1"/>
  <c r="G2325" i="1"/>
  <c r="G2326" i="1"/>
  <c r="G2327" i="1"/>
  <c r="G2328" i="1"/>
  <c r="G2329" i="1"/>
  <c r="G2330" i="1"/>
  <c r="G2331" i="1"/>
  <c r="G2332" i="1"/>
  <c r="G2333" i="1"/>
  <c r="G2334" i="1"/>
  <c r="G2335" i="1"/>
  <c r="G2336" i="1"/>
  <c r="G2337" i="1"/>
  <c r="G2338" i="1"/>
  <c r="G2339" i="1"/>
  <c r="G2340" i="1"/>
  <c r="G2341" i="1"/>
  <c r="G2342" i="1"/>
  <c r="G2343" i="1"/>
  <c r="G2344" i="1"/>
  <c r="G2345" i="1"/>
  <c r="G2346" i="1"/>
  <c r="G2347" i="1"/>
  <c r="G2348" i="1"/>
  <c r="G2349" i="1"/>
  <c r="G2350" i="1"/>
  <c r="G2351" i="1"/>
  <c r="G2352" i="1"/>
  <c r="G2353" i="1"/>
  <c r="G2354" i="1"/>
  <c r="G2355" i="1"/>
  <c r="G2356" i="1"/>
  <c r="G2357" i="1"/>
  <c r="G2358" i="1"/>
  <c r="G2359" i="1"/>
  <c r="G2360" i="1"/>
  <c r="G2361" i="1"/>
  <c r="G2362" i="1"/>
  <c r="G2363" i="1"/>
  <c r="G2364" i="1"/>
  <c r="G2365" i="1"/>
  <c r="G2366" i="1"/>
  <c r="G2367" i="1"/>
  <c r="G2368" i="1"/>
  <c r="G2369" i="1"/>
  <c r="G2370" i="1"/>
  <c r="G2371" i="1"/>
  <c r="G2372" i="1"/>
  <c r="G2373" i="1"/>
  <c r="G2374" i="1"/>
  <c r="G2375" i="1"/>
  <c r="G2376" i="1"/>
  <c r="G2377" i="1"/>
  <c r="G2378" i="1"/>
  <c r="G2379" i="1"/>
  <c r="G2380" i="1"/>
  <c r="G2381" i="1"/>
  <c r="G2382" i="1"/>
  <c r="G2383" i="1"/>
  <c r="G2384" i="1"/>
  <c r="G2385" i="1"/>
  <c r="G2386" i="1"/>
  <c r="G2387" i="1"/>
  <c r="G2388" i="1"/>
  <c r="G2389" i="1"/>
  <c r="G2390" i="1"/>
  <c r="G2391" i="1"/>
  <c r="G2392" i="1"/>
  <c r="G2393" i="1"/>
  <c r="G2394" i="1"/>
  <c r="G2395" i="1"/>
  <c r="G2396" i="1"/>
  <c r="G2397" i="1"/>
  <c r="G2398" i="1"/>
  <c r="G2399" i="1"/>
  <c r="G2400" i="1"/>
  <c r="G2401" i="1"/>
  <c r="G2402" i="1"/>
  <c r="G2403" i="1"/>
  <c r="G2404" i="1"/>
  <c r="G2405" i="1"/>
  <c r="G2406" i="1"/>
  <c r="G2407" i="1"/>
  <c r="G2408" i="1"/>
  <c r="G2409" i="1"/>
  <c r="G2410" i="1"/>
  <c r="G2411" i="1"/>
  <c r="G2412" i="1"/>
  <c r="G2413" i="1"/>
  <c r="G2414" i="1"/>
  <c r="G2415" i="1"/>
  <c r="G2416" i="1"/>
  <c r="G2417" i="1"/>
  <c r="G2418" i="1"/>
  <c r="G2419" i="1"/>
  <c r="G2420" i="1"/>
  <c r="G2421" i="1"/>
  <c r="G2422" i="1"/>
  <c r="G2423" i="1"/>
  <c r="G2424" i="1"/>
  <c r="G2425" i="1"/>
  <c r="G2426" i="1"/>
  <c r="G2427" i="1"/>
  <c r="G2428" i="1"/>
  <c r="G2429" i="1"/>
  <c r="G2430" i="1"/>
  <c r="G2431" i="1"/>
  <c r="G2432" i="1"/>
  <c r="G2433" i="1"/>
  <c r="G2434" i="1"/>
  <c r="G2435" i="1"/>
  <c r="G2436" i="1"/>
  <c r="G2437" i="1"/>
  <c r="G2438" i="1"/>
  <c r="G2439" i="1"/>
  <c r="G2440" i="1"/>
  <c r="G2441" i="1"/>
  <c r="G2442" i="1"/>
  <c r="G2443" i="1"/>
  <c r="G2444" i="1"/>
  <c r="G2445" i="1"/>
  <c r="G2446" i="1"/>
  <c r="G2447" i="1"/>
  <c r="G2448" i="1"/>
  <c r="G2449" i="1"/>
  <c r="G2450" i="1"/>
  <c r="G2451" i="1"/>
  <c r="G2452" i="1"/>
  <c r="G2453" i="1"/>
  <c r="G2454" i="1"/>
  <c r="G2455" i="1"/>
  <c r="G2456" i="1"/>
  <c r="G2457" i="1"/>
  <c r="G2458" i="1"/>
  <c r="G2459" i="1"/>
  <c r="G2460" i="1"/>
  <c r="G2461" i="1"/>
  <c r="G2462" i="1"/>
  <c r="G2463" i="1"/>
  <c r="G2464" i="1"/>
  <c r="G2465" i="1"/>
  <c r="G2466" i="1"/>
  <c r="G2467" i="1"/>
  <c r="G2468" i="1"/>
  <c r="G2469" i="1"/>
  <c r="G2470" i="1"/>
  <c r="G2471" i="1"/>
  <c r="G2472" i="1"/>
  <c r="G2473" i="1"/>
  <c r="G2474" i="1"/>
  <c r="G2475" i="1"/>
  <c r="G2476" i="1"/>
  <c r="G2477" i="1"/>
  <c r="G2478" i="1"/>
  <c r="G2479" i="1"/>
  <c r="G2480" i="1"/>
  <c r="G2481" i="1"/>
  <c r="G2482" i="1"/>
  <c r="G2483" i="1"/>
  <c r="G2484" i="1"/>
  <c r="G2485" i="1"/>
  <c r="G2486" i="1"/>
  <c r="G2487" i="1"/>
  <c r="G2488" i="1"/>
  <c r="G2489" i="1"/>
  <c r="G2490" i="1"/>
  <c r="G2491" i="1"/>
  <c r="G2492" i="1"/>
  <c r="G2493" i="1"/>
  <c r="G2494" i="1"/>
  <c r="G2495" i="1"/>
  <c r="G2496" i="1"/>
  <c r="G2497" i="1"/>
  <c r="G2498" i="1"/>
  <c r="G2499" i="1"/>
  <c r="G2500" i="1"/>
  <c r="G2501" i="1"/>
  <c r="G2502" i="1"/>
  <c r="G2503" i="1"/>
  <c r="G2504" i="1"/>
  <c r="G2505" i="1"/>
  <c r="G2506" i="1"/>
  <c r="G2507" i="1"/>
  <c r="G2508" i="1"/>
  <c r="G2509" i="1"/>
  <c r="G2510" i="1"/>
  <c r="G2511" i="1"/>
  <c r="G2512" i="1"/>
  <c r="G2513" i="1"/>
  <c r="G2514" i="1"/>
  <c r="G2515" i="1"/>
  <c r="G2516" i="1"/>
  <c r="G2517" i="1"/>
  <c r="G2518" i="1"/>
  <c r="G2519" i="1"/>
  <c r="G2520" i="1"/>
  <c r="G2521" i="1"/>
  <c r="G2522" i="1"/>
  <c r="G2523" i="1"/>
  <c r="G2524" i="1"/>
  <c r="G2525" i="1"/>
  <c r="G2526" i="1"/>
  <c r="G2527" i="1"/>
  <c r="G2528" i="1"/>
  <c r="G2529" i="1"/>
  <c r="G2530" i="1"/>
  <c r="G2531" i="1"/>
  <c r="G2532" i="1"/>
  <c r="G2533" i="1"/>
  <c r="G2534" i="1"/>
  <c r="G2535" i="1"/>
  <c r="G2536" i="1"/>
  <c r="G2537" i="1"/>
  <c r="G2538" i="1"/>
  <c r="G2539" i="1"/>
  <c r="G2540" i="1"/>
  <c r="G2541" i="1"/>
  <c r="G2542" i="1"/>
  <c r="G2543" i="1"/>
  <c r="G2544" i="1"/>
  <c r="G2545" i="1"/>
  <c r="G2546" i="1"/>
  <c r="G2547" i="1"/>
  <c r="G2548" i="1"/>
  <c r="G2549" i="1"/>
  <c r="G2550" i="1"/>
  <c r="G2551" i="1"/>
  <c r="G2552" i="1"/>
  <c r="G2553" i="1"/>
  <c r="G2554" i="1"/>
  <c r="G2555" i="1"/>
  <c r="G2556" i="1"/>
  <c r="G2557" i="1"/>
  <c r="G2558" i="1"/>
  <c r="G2559" i="1"/>
  <c r="G2560" i="1"/>
  <c r="G2561" i="1"/>
  <c r="G2562" i="1"/>
  <c r="G2563" i="1"/>
  <c r="G2564" i="1"/>
  <c r="G2565" i="1"/>
  <c r="G2566" i="1"/>
  <c r="G2567" i="1"/>
  <c r="G2568" i="1"/>
  <c r="G2569" i="1"/>
  <c r="G2570" i="1"/>
  <c r="G2571" i="1"/>
  <c r="G2572" i="1"/>
  <c r="G2573" i="1"/>
  <c r="G2574" i="1"/>
  <c r="G2575" i="1"/>
  <c r="G2576" i="1"/>
  <c r="G2577" i="1"/>
  <c r="G2578" i="1"/>
  <c r="G2579" i="1"/>
  <c r="G2580" i="1"/>
  <c r="G2581" i="1"/>
  <c r="G2582" i="1"/>
  <c r="G2583" i="1"/>
  <c r="G2584" i="1"/>
  <c r="G2585" i="1"/>
  <c r="G2586" i="1"/>
  <c r="G2587" i="1"/>
  <c r="G2588" i="1"/>
  <c r="G2589" i="1"/>
  <c r="G2590" i="1"/>
  <c r="G2591" i="1"/>
  <c r="G2592" i="1"/>
  <c r="G2593" i="1"/>
  <c r="G2594" i="1"/>
  <c r="G2595" i="1"/>
  <c r="G2596" i="1"/>
  <c r="G2597" i="1"/>
  <c r="G2598" i="1"/>
  <c r="G2599" i="1"/>
  <c r="G2600" i="1"/>
  <c r="G2601" i="1"/>
  <c r="G2602" i="1"/>
  <c r="G2603" i="1"/>
  <c r="G2604" i="1"/>
  <c r="G2605" i="1"/>
  <c r="G2606" i="1"/>
  <c r="G2607" i="1"/>
  <c r="G2608" i="1"/>
  <c r="G2609" i="1"/>
  <c r="G2610" i="1"/>
  <c r="G2611" i="1"/>
  <c r="G2612" i="1"/>
  <c r="G2613" i="1"/>
  <c r="G2614" i="1"/>
  <c r="G2615" i="1"/>
  <c r="G2616" i="1"/>
  <c r="G2617" i="1"/>
  <c r="G2618" i="1"/>
  <c r="G2619" i="1"/>
  <c r="G2620" i="1"/>
  <c r="G2621" i="1"/>
  <c r="G2622" i="1"/>
  <c r="G2623" i="1"/>
  <c r="G2624" i="1"/>
  <c r="G2625" i="1"/>
  <c r="G2626" i="1"/>
  <c r="G2627" i="1"/>
  <c r="G2628" i="1"/>
  <c r="G2629" i="1"/>
  <c r="G2630" i="1"/>
  <c r="G2631" i="1"/>
  <c r="G2632" i="1"/>
  <c r="G2633" i="1"/>
  <c r="G2634" i="1"/>
  <c r="G2635" i="1"/>
  <c r="G2636" i="1"/>
  <c r="G2637" i="1"/>
  <c r="G2638" i="1"/>
  <c r="G2639" i="1"/>
  <c r="G2640" i="1"/>
  <c r="G2641" i="1"/>
  <c r="G2642" i="1"/>
  <c r="G2643" i="1"/>
  <c r="G2644" i="1"/>
  <c r="G2645" i="1"/>
  <c r="G2646" i="1"/>
  <c r="G2647" i="1"/>
  <c r="G2648" i="1"/>
  <c r="G2649" i="1"/>
  <c r="G2650" i="1"/>
  <c r="G2651" i="1"/>
  <c r="G2652" i="1"/>
  <c r="G2653" i="1"/>
  <c r="G2654" i="1"/>
  <c r="G2655" i="1"/>
  <c r="G2656" i="1"/>
  <c r="G2657" i="1"/>
  <c r="G2658" i="1"/>
  <c r="G2659" i="1"/>
  <c r="G2660" i="1"/>
  <c r="G2661" i="1"/>
  <c r="G2662" i="1"/>
  <c r="G2663" i="1"/>
  <c r="G2664" i="1"/>
  <c r="G2665" i="1"/>
  <c r="G2666" i="1"/>
  <c r="G2667" i="1"/>
  <c r="G2668" i="1"/>
  <c r="G2669" i="1"/>
  <c r="G2670" i="1"/>
  <c r="G2671" i="1"/>
  <c r="G2672" i="1"/>
  <c r="G2673" i="1"/>
  <c r="G2674" i="1"/>
  <c r="G2675" i="1"/>
  <c r="G2676" i="1"/>
  <c r="G2677" i="1"/>
  <c r="G2678" i="1"/>
  <c r="G2679" i="1"/>
  <c r="G2680" i="1"/>
  <c r="G2681" i="1"/>
  <c r="G2682" i="1"/>
  <c r="G2683" i="1"/>
  <c r="G2684" i="1"/>
  <c r="G2685" i="1"/>
  <c r="G2686" i="1"/>
  <c r="G2687" i="1"/>
  <c r="G2688" i="1"/>
  <c r="G2689" i="1"/>
  <c r="G2690" i="1"/>
  <c r="G2691" i="1"/>
  <c r="G2692" i="1"/>
  <c r="G2693" i="1"/>
  <c r="G2694" i="1"/>
  <c r="G2695" i="1"/>
  <c r="G2696" i="1"/>
  <c r="G2697" i="1"/>
  <c r="G2698" i="1"/>
  <c r="G2699" i="1"/>
  <c r="G2700" i="1"/>
  <c r="G2701" i="1"/>
  <c r="G2702" i="1"/>
  <c r="G2703" i="1"/>
  <c r="G2704" i="1"/>
  <c r="G2705" i="1"/>
  <c r="G2706" i="1"/>
  <c r="G2707" i="1"/>
  <c r="G2708" i="1"/>
  <c r="G2709" i="1"/>
  <c r="G2710" i="1"/>
  <c r="G2711" i="1"/>
  <c r="G2712" i="1"/>
  <c r="G2713" i="1"/>
  <c r="G2714" i="1"/>
  <c r="G2715" i="1"/>
  <c r="G2716" i="1"/>
  <c r="G2717" i="1"/>
  <c r="G2718" i="1"/>
  <c r="G2719" i="1"/>
  <c r="G2720" i="1"/>
  <c r="G2721" i="1"/>
  <c r="G2722" i="1"/>
  <c r="G2723" i="1"/>
  <c r="G2724" i="1"/>
  <c r="G2725" i="1"/>
  <c r="G2726" i="1"/>
  <c r="G2727" i="1"/>
  <c r="G2728" i="1"/>
  <c r="G2729" i="1"/>
  <c r="G2730" i="1"/>
  <c r="G2731" i="1"/>
  <c r="G2732" i="1"/>
  <c r="G2733" i="1"/>
  <c r="G2734" i="1"/>
  <c r="G2735" i="1"/>
  <c r="G2736" i="1"/>
  <c r="G2737" i="1"/>
  <c r="G2738" i="1"/>
  <c r="G2739" i="1"/>
  <c r="G2740" i="1"/>
  <c r="G2741" i="1"/>
  <c r="G2742" i="1"/>
  <c r="G2743" i="1"/>
  <c r="G2744" i="1"/>
  <c r="G2745" i="1"/>
  <c r="G2746" i="1"/>
  <c r="G2747" i="1"/>
  <c r="G2748" i="1"/>
  <c r="G2749" i="1"/>
  <c r="G2750" i="1"/>
  <c r="G2751" i="1"/>
  <c r="G2752" i="1"/>
  <c r="G2753" i="1"/>
  <c r="G2754" i="1"/>
  <c r="G2755" i="1"/>
  <c r="G2756" i="1"/>
  <c r="G2757" i="1"/>
  <c r="G2758" i="1"/>
  <c r="G2759" i="1"/>
  <c r="G2760" i="1"/>
  <c r="G2761" i="1"/>
  <c r="G2762" i="1"/>
  <c r="G2763" i="1"/>
  <c r="G2764" i="1"/>
  <c r="G2765" i="1"/>
  <c r="G2766" i="1"/>
  <c r="G2767" i="1"/>
  <c r="G2768" i="1"/>
  <c r="G2769" i="1"/>
  <c r="G2770" i="1"/>
  <c r="I2781" i="1" s="1"/>
  <c r="G2771" i="1"/>
  <c r="G2772" i="1"/>
  <c r="G2773" i="1"/>
  <c r="G2774" i="1"/>
  <c r="G2775" i="1"/>
  <c r="G2776" i="1"/>
  <c r="G2777" i="1"/>
  <c r="G2778" i="1"/>
  <c r="G2779" i="1"/>
  <c r="G2780" i="1"/>
  <c r="G2781" i="1"/>
  <c r="G2782" i="1"/>
  <c r="G2783" i="1"/>
  <c r="G2784" i="1"/>
  <c r="G2785" i="1"/>
  <c r="G2786" i="1"/>
  <c r="I2797" i="1" s="1"/>
  <c r="G2787" i="1"/>
  <c r="G2788" i="1"/>
  <c r="G2789" i="1"/>
  <c r="G2790" i="1"/>
  <c r="G2791" i="1"/>
  <c r="G2792" i="1"/>
  <c r="G2793" i="1"/>
  <c r="G2794" i="1"/>
  <c r="G2795" i="1"/>
  <c r="G2796" i="1"/>
  <c r="G2797" i="1"/>
  <c r="G2798" i="1"/>
  <c r="G2799" i="1"/>
  <c r="G2800" i="1"/>
  <c r="G2801" i="1"/>
  <c r="G2802" i="1"/>
  <c r="G2803" i="1"/>
  <c r="G2804" i="1"/>
  <c r="G2805" i="1"/>
  <c r="G2806" i="1"/>
  <c r="G2807" i="1"/>
  <c r="G2808" i="1"/>
  <c r="G2809" i="1"/>
  <c r="G2810" i="1"/>
  <c r="I2821" i="1" s="1"/>
  <c r="G2811" i="1"/>
  <c r="G2812" i="1"/>
  <c r="G2813" i="1"/>
  <c r="G2814" i="1"/>
  <c r="G2815" i="1"/>
  <c r="G2816" i="1"/>
  <c r="G2817" i="1"/>
  <c r="G2818" i="1"/>
  <c r="G2819" i="1"/>
  <c r="G2820" i="1"/>
  <c r="G2821" i="1"/>
  <c r="G2822" i="1"/>
  <c r="I2833" i="1" s="1"/>
  <c r="G2823" i="1"/>
  <c r="G2824" i="1"/>
  <c r="G2825" i="1"/>
  <c r="G2826" i="1"/>
  <c r="I2837" i="1" s="1"/>
  <c r="G2827" i="1"/>
  <c r="G2828" i="1"/>
  <c r="G2829" i="1"/>
  <c r="G2830" i="1"/>
  <c r="G2831" i="1"/>
  <c r="G2832" i="1"/>
  <c r="G2833" i="1"/>
  <c r="G2834" i="1"/>
  <c r="I2845" i="1" s="1"/>
  <c r="G2835" i="1"/>
  <c r="G2836" i="1"/>
  <c r="G2837" i="1"/>
  <c r="G2838" i="1"/>
  <c r="I2849" i="1" s="1"/>
  <c r="G2839" i="1"/>
  <c r="G2840" i="1"/>
  <c r="G2841" i="1"/>
  <c r="G2842" i="1"/>
  <c r="G2843" i="1"/>
  <c r="G2844" i="1"/>
  <c r="G2845" i="1"/>
  <c r="G2846" i="1"/>
  <c r="G2847" i="1"/>
  <c r="G2848" i="1"/>
  <c r="G2849" i="1"/>
  <c r="G2850" i="1"/>
  <c r="I2861" i="1" s="1"/>
  <c r="G2851" i="1"/>
  <c r="G2852" i="1"/>
  <c r="G2853" i="1"/>
  <c r="G2854" i="1"/>
  <c r="I2865" i="1" s="1"/>
  <c r="G2855" i="1"/>
  <c r="G2856" i="1"/>
  <c r="G2857" i="1"/>
  <c r="G2858" i="1"/>
  <c r="G2859" i="1"/>
  <c r="G2860" i="1"/>
  <c r="G2861" i="1"/>
  <c r="G2862" i="1"/>
  <c r="I2873" i="1" s="1"/>
  <c r="G2863" i="1"/>
  <c r="G2864" i="1"/>
  <c r="G2865" i="1"/>
  <c r="G2866" i="1"/>
  <c r="I2877" i="1" s="1"/>
  <c r="G2867" i="1"/>
  <c r="G2868" i="1"/>
  <c r="G2869" i="1"/>
  <c r="G2870" i="1"/>
  <c r="G2871" i="1"/>
  <c r="G2872" i="1"/>
  <c r="G2873" i="1"/>
  <c r="G2874" i="1"/>
  <c r="G2875" i="1"/>
  <c r="G2876" i="1"/>
  <c r="G2877" i="1"/>
  <c r="G2878" i="1"/>
  <c r="I2889" i="1" s="1"/>
  <c r="G2879" i="1"/>
  <c r="G2880" i="1"/>
  <c r="G2881" i="1"/>
  <c r="G2882" i="1"/>
  <c r="G2883" i="1"/>
  <c r="G2884" i="1"/>
  <c r="G2885" i="1"/>
  <c r="G2886" i="1"/>
  <c r="G2887" i="1"/>
  <c r="G2888" i="1"/>
  <c r="G2889" i="1"/>
  <c r="G2890" i="1"/>
  <c r="G2891" i="1"/>
  <c r="G3" i="1"/>
  <c r="N3" i="1"/>
  <c r="O3" i="1" s="1"/>
  <c r="I2825" i="1" l="1"/>
  <c r="I2769" i="1"/>
  <c r="I2809" i="1"/>
  <c r="I2793" i="1"/>
  <c r="I2761" i="1"/>
  <c r="I2757" i="1"/>
  <c r="I2749" i="1"/>
  <c r="I2741" i="1"/>
  <c r="I2737" i="1"/>
  <c r="I1037" i="1"/>
  <c r="I2805" i="1"/>
  <c r="I1815" i="1"/>
  <c r="I1795" i="1"/>
  <c r="I1647" i="1"/>
  <c r="I1635" i="1"/>
  <c r="I1623" i="1"/>
  <c r="I1603" i="1"/>
  <c r="I1591" i="1"/>
  <c r="I1499" i="1"/>
  <c r="I1455" i="1"/>
  <c r="I1359" i="1"/>
  <c r="I1319" i="1"/>
  <c r="I535" i="1"/>
  <c r="I2885" i="1"/>
  <c r="I2869" i="1"/>
  <c r="I2857" i="1"/>
  <c r="I2829" i="1"/>
  <c r="I2817" i="1"/>
  <c r="I2785" i="1"/>
  <c r="I2773" i="1"/>
  <c r="I2765" i="1"/>
  <c r="I2745" i="1"/>
  <c r="I4" i="1"/>
  <c r="I8" i="1"/>
  <c r="I12" i="1"/>
  <c r="I5" i="1"/>
  <c r="I13" i="1"/>
  <c r="I9" i="1"/>
  <c r="I10" i="1"/>
  <c r="I11" i="1"/>
  <c r="I6" i="1"/>
  <c r="I14" i="1"/>
  <c r="I7" i="1"/>
  <c r="I3" i="1"/>
  <c r="I2887" i="1"/>
  <c r="I2879" i="1"/>
  <c r="I2871" i="1"/>
  <c r="I2863" i="1"/>
  <c r="I2855" i="1"/>
  <c r="I2847" i="1"/>
  <c r="I2839" i="1"/>
  <c r="I2831" i="1"/>
  <c r="I2823" i="1"/>
  <c r="I2819" i="1"/>
  <c r="I2811" i="1"/>
  <c r="I2803" i="1"/>
  <c r="I2795" i="1"/>
  <c r="I2787" i="1"/>
  <c r="I2779" i="1"/>
  <c r="I2771" i="1"/>
  <c r="I2763" i="1"/>
  <c r="I2755" i="1"/>
  <c r="I2747" i="1"/>
  <c r="I2739" i="1"/>
  <c r="I2731" i="1"/>
  <c r="I2723" i="1"/>
  <c r="I2715" i="1"/>
  <c r="I2707" i="1"/>
  <c r="I2699" i="1"/>
  <c r="I2691" i="1"/>
  <c r="I2683" i="1"/>
  <c r="I2671" i="1"/>
  <c r="I2663" i="1"/>
  <c r="I2655" i="1"/>
  <c r="I2647" i="1"/>
  <c r="I2639" i="1"/>
  <c r="I2631" i="1"/>
  <c r="I2623" i="1"/>
  <c r="I2615" i="1"/>
  <c r="I2607" i="1"/>
  <c r="I2599" i="1"/>
  <c r="I2591" i="1"/>
  <c r="I2583" i="1"/>
  <c r="I2579" i="1"/>
  <c r="I2571" i="1"/>
  <c r="I2563" i="1"/>
  <c r="I2551" i="1"/>
  <c r="I2547" i="1"/>
  <c r="I2539" i="1"/>
  <c r="I2531" i="1"/>
  <c r="I2519" i="1"/>
  <c r="I2515" i="1"/>
  <c r="I2507" i="1"/>
  <c r="I2495" i="1"/>
  <c r="I2487" i="1"/>
  <c r="I2483" i="1"/>
  <c r="I2471" i="1"/>
  <c r="I2463" i="1"/>
  <c r="I2459" i="1"/>
  <c r="I2447" i="1"/>
  <c r="I2443" i="1"/>
  <c r="I2431" i="1"/>
  <c r="I2427" i="1"/>
  <c r="I2415" i="1"/>
  <c r="I2411" i="1"/>
  <c r="I2399" i="1"/>
  <c r="I2395" i="1"/>
  <c r="I2383" i="1"/>
  <c r="I2379" i="1"/>
  <c r="I2367" i="1"/>
  <c r="I2359" i="1"/>
  <c r="I2355" i="1"/>
  <c r="I2343" i="1"/>
  <c r="I2335" i="1"/>
  <c r="I2331" i="1"/>
  <c r="I2319" i="1"/>
  <c r="I2311" i="1"/>
  <c r="I2307" i="1"/>
  <c r="I2295" i="1"/>
  <c r="I2291" i="1"/>
  <c r="I2279" i="1"/>
  <c r="I2271" i="1"/>
  <c r="I2263" i="1"/>
  <c r="I2255" i="1"/>
  <c r="I2247" i="1"/>
  <c r="I2239" i="1"/>
  <c r="I2235" i="1"/>
  <c r="I2223" i="1"/>
  <c r="I2219" i="1"/>
  <c r="I2207" i="1"/>
  <c r="I2199" i="1"/>
  <c r="I2191" i="1"/>
  <c r="I2187" i="1"/>
  <c r="I2179" i="1"/>
  <c r="I2167" i="1"/>
  <c r="I2159" i="1"/>
  <c r="I2155" i="1"/>
  <c r="I2143" i="1"/>
  <c r="I2139" i="1"/>
  <c r="I2127" i="1"/>
  <c r="I2119" i="1"/>
  <c r="I2111" i="1"/>
  <c r="I2107" i="1"/>
  <c r="I2095" i="1"/>
  <c r="I2087" i="1"/>
  <c r="I2083" i="1"/>
  <c r="I2071" i="1"/>
  <c r="I2067" i="1"/>
  <c r="I2055" i="1"/>
  <c r="I2047" i="1"/>
  <c r="I2039" i="1"/>
  <c r="I2035" i="1"/>
  <c r="I2027" i="1"/>
  <c r="I2015" i="1"/>
  <c r="I2007" i="1"/>
  <c r="I1999" i="1"/>
  <c r="I1991" i="1"/>
  <c r="I1987" i="1"/>
  <c r="I1975" i="1"/>
  <c r="I1967" i="1"/>
  <c r="I1959" i="1"/>
  <c r="I1955" i="1"/>
  <c r="I1947" i="1"/>
  <c r="I1935" i="1"/>
  <c r="I1931" i="1"/>
  <c r="I1923" i="1"/>
  <c r="I1915" i="1"/>
  <c r="I1907" i="1"/>
  <c r="I1899" i="1"/>
  <c r="I1895" i="1"/>
  <c r="I1883" i="1"/>
  <c r="I1875" i="1"/>
  <c r="I1871" i="1"/>
  <c r="I1863" i="1"/>
  <c r="I1855" i="1"/>
  <c r="I1847" i="1"/>
  <c r="I1839" i="1"/>
  <c r="I1831" i="1"/>
  <c r="I1823" i="1"/>
  <c r="I1819" i="1"/>
  <c r="I1811" i="1"/>
  <c r="I1807" i="1"/>
  <c r="I1803" i="1"/>
  <c r="I1799" i="1"/>
  <c r="I1791" i="1"/>
  <c r="I1787" i="1"/>
  <c r="I1783" i="1"/>
  <c r="I1779" i="1"/>
  <c r="I1775" i="1"/>
  <c r="I1771" i="1"/>
  <c r="I1767" i="1"/>
  <c r="I1763" i="1"/>
  <c r="I1759" i="1"/>
  <c r="I1755" i="1"/>
  <c r="I1751" i="1"/>
  <c r="I1747" i="1"/>
  <c r="I1743" i="1"/>
  <c r="I1739" i="1"/>
  <c r="I1735" i="1"/>
  <c r="I1731" i="1"/>
  <c r="I1727" i="1"/>
  <c r="I1723" i="1"/>
  <c r="I1719" i="1"/>
  <c r="I1715" i="1"/>
  <c r="I1711" i="1"/>
  <c r="I1707" i="1"/>
  <c r="I1703" i="1"/>
  <c r="I1699" i="1"/>
  <c r="I1695" i="1"/>
  <c r="I1691" i="1"/>
  <c r="I1687" i="1"/>
  <c r="I1683" i="1"/>
  <c r="I1679" i="1"/>
  <c r="I1675" i="1"/>
  <c r="I1671" i="1"/>
  <c r="I1667" i="1"/>
  <c r="I1663" i="1"/>
  <c r="I1659" i="1"/>
  <c r="I1655" i="1"/>
  <c r="I1651" i="1"/>
  <c r="I1643" i="1"/>
  <c r="I1639" i="1"/>
  <c r="I1631" i="1"/>
  <c r="I1627" i="1"/>
  <c r="I1619" i="1"/>
  <c r="I1615" i="1"/>
  <c r="I1611" i="1"/>
  <c r="I1607" i="1"/>
  <c r="I1599" i="1"/>
  <c r="I1595" i="1"/>
  <c r="I1587" i="1"/>
  <c r="I1579" i="1"/>
  <c r="I1571" i="1"/>
  <c r="I1563" i="1"/>
  <c r="I1555" i="1"/>
  <c r="I1551" i="1"/>
  <c r="I1543" i="1"/>
  <c r="I1535" i="1"/>
  <c r="I1527" i="1"/>
  <c r="I1523" i="1"/>
  <c r="I1515" i="1"/>
  <c r="I1507" i="1"/>
  <c r="I1503" i="1"/>
  <c r="I1495" i="1"/>
  <c r="I1483" i="1"/>
  <c r="I1479" i="1"/>
  <c r="I1471" i="1"/>
  <c r="I1463" i="1"/>
  <c r="I1459" i="1"/>
  <c r="I1451" i="1"/>
  <c r="I1443" i="1"/>
  <c r="I1435" i="1"/>
  <c r="I1427" i="1"/>
  <c r="I1419" i="1"/>
  <c r="I1411" i="1"/>
  <c r="I1403" i="1"/>
  <c r="I1395" i="1"/>
  <c r="I1387" i="1"/>
  <c r="I1379" i="1"/>
  <c r="I1371" i="1"/>
  <c r="I2881" i="1"/>
  <c r="I2841" i="1"/>
  <c r="I2891" i="1"/>
  <c r="I2883" i="1"/>
  <c r="I2875" i="1"/>
  <c r="I2867" i="1"/>
  <c r="I2859" i="1"/>
  <c r="I2851" i="1"/>
  <c r="I2843" i="1"/>
  <c r="I2835" i="1"/>
  <c r="I2827" i="1"/>
  <c r="I2815" i="1"/>
  <c r="I2807" i="1"/>
  <c r="I2799" i="1"/>
  <c r="I2791" i="1"/>
  <c r="I2783" i="1"/>
  <c r="I2775" i="1"/>
  <c r="I2767" i="1"/>
  <c r="I2759" i="1"/>
  <c r="I2751" i="1"/>
  <c r="I2743" i="1"/>
  <c r="I2735" i="1"/>
  <c r="I2727" i="1"/>
  <c r="I2719" i="1"/>
  <c r="I2711" i="1"/>
  <c r="I2703" i="1"/>
  <c r="I2695" i="1"/>
  <c r="I2687" i="1"/>
  <c r="I2679" i="1"/>
  <c r="I2675" i="1"/>
  <c r="I2667" i="1"/>
  <c r="I2659" i="1"/>
  <c r="I2651" i="1"/>
  <c r="I2643" i="1"/>
  <c r="I2635" i="1"/>
  <c r="I2627" i="1"/>
  <c r="I2619" i="1"/>
  <c r="I2611" i="1"/>
  <c r="I2603" i="1"/>
  <c r="I2595" i="1"/>
  <c r="I2587" i="1"/>
  <c r="I2575" i="1"/>
  <c r="I2567" i="1"/>
  <c r="I2559" i="1"/>
  <c r="I2555" i="1"/>
  <c r="I2543" i="1"/>
  <c r="I2535" i="1"/>
  <c r="I2527" i="1"/>
  <c r="I2523" i="1"/>
  <c r="I2511" i="1"/>
  <c r="I2503" i="1"/>
  <c r="I2499" i="1"/>
  <c r="I2491" i="1"/>
  <c r="I2479" i="1"/>
  <c r="I2475" i="1"/>
  <c r="I2467" i="1"/>
  <c r="I2455" i="1"/>
  <c r="I2451" i="1"/>
  <c r="I2439" i="1"/>
  <c r="I2435" i="1"/>
  <c r="I2423" i="1"/>
  <c r="I2419" i="1"/>
  <c r="I2407" i="1"/>
  <c r="I2403" i="1"/>
  <c r="I2391" i="1"/>
  <c r="I2387" i="1"/>
  <c r="I2375" i="1"/>
  <c r="I2371" i="1"/>
  <c r="I2363" i="1"/>
  <c r="I2351" i="1"/>
  <c r="I2347" i="1"/>
  <c r="I2339" i="1"/>
  <c r="I2327" i="1"/>
  <c r="I2323" i="1"/>
  <c r="I2315" i="1"/>
  <c r="I2303" i="1"/>
  <c r="I2299" i="1"/>
  <c r="I2287" i="1"/>
  <c r="I2283" i="1"/>
  <c r="I2275" i="1"/>
  <c r="I2267" i="1"/>
  <c r="I2259" i="1"/>
  <c r="I2251" i="1"/>
  <c r="I2243" i="1"/>
  <c r="I2231" i="1"/>
  <c r="I2227" i="1"/>
  <c r="I2215" i="1"/>
  <c r="I2211" i="1"/>
  <c r="I2203" i="1"/>
  <c r="I2195" i="1"/>
  <c r="I2183" i="1"/>
  <c r="I2175" i="1"/>
  <c r="I2171" i="1"/>
  <c r="I2163" i="1"/>
  <c r="I2151" i="1"/>
  <c r="I2147" i="1"/>
  <c r="I2135" i="1"/>
  <c r="I2131" i="1"/>
  <c r="I2123" i="1"/>
  <c r="I2115" i="1"/>
  <c r="I2103" i="1"/>
  <c r="I2099" i="1"/>
  <c r="I2091" i="1"/>
  <c r="I2079" i="1"/>
  <c r="I2075" i="1"/>
  <c r="I2063" i="1"/>
  <c r="I2059" i="1"/>
  <c r="I2051" i="1"/>
  <c r="I2043" i="1"/>
  <c r="I2031" i="1"/>
  <c r="I2023" i="1"/>
  <c r="I2019" i="1"/>
  <c r="I2011" i="1"/>
  <c r="I2003" i="1"/>
  <c r="I1995" i="1"/>
  <c r="I1983" i="1"/>
  <c r="I1979" i="1"/>
  <c r="I1971" i="1"/>
  <c r="I1963" i="1"/>
  <c r="I1951" i="1"/>
  <c r="I1943" i="1"/>
  <c r="I1939" i="1"/>
  <c r="I1927" i="1"/>
  <c r="I1919" i="1"/>
  <c r="I1911" i="1"/>
  <c r="I1903" i="1"/>
  <c r="I1891" i="1"/>
  <c r="I1887" i="1"/>
  <c r="I1879" i="1"/>
  <c r="I1867" i="1"/>
  <c r="I1859" i="1"/>
  <c r="I1851" i="1"/>
  <c r="I1843" i="1"/>
  <c r="I1835" i="1"/>
  <c r="I1827" i="1"/>
  <c r="I1583" i="1"/>
  <c r="I1575" i="1"/>
  <c r="I1567" i="1"/>
  <c r="I1559" i="1"/>
  <c r="I1547" i="1"/>
  <c r="I1539" i="1"/>
  <c r="I1531" i="1"/>
  <c r="I1519" i="1"/>
  <c r="I1511" i="1"/>
  <c r="I1491" i="1"/>
  <c r="I1487" i="1"/>
  <c r="I1475" i="1"/>
  <c r="I1467" i="1"/>
  <c r="I1447" i="1"/>
  <c r="I1439" i="1"/>
  <c r="I1431" i="1"/>
  <c r="I1423" i="1"/>
  <c r="I1415" i="1"/>
  <c r="I1407" i="1"/>
  <c r="I1399" i="1"/>
  <c r="I1391" i="1"/>
  <c r="I1383" i="1"/>
  <c r="I1375" i="1"/>
  <c r="I1367" i="1"/>
  <c r="I1363" i="1"/>
  <c r="I1355" i="1"/>
  <c r="I1351" i="1"/>
  <c r="I1347" i="1"/>
  <c r="I1343" i="1"/>
  <c r="I1339" i="1"/>
  <c r="I1335" i="1"/>
  <c r="I1331" i="1"/>
  <c r="I1327" i="1"/>
  <c r="I1323" i="1"/>
  <c r="I1315" i="1"/>
  <c r="I1311" i="1"/>
  <c r="I1307" i="1"/>
  <c r="I1303" i="1"/>
  <c r="I1299" i="1"/>
  <c r="I1295" i="1"/>
  <c r="I1291" i="1"/>
  <c r="I1287" i="1"/>
  <c r="I1283" i="1"/>
  <c r="I1279" i="1"/>
  <c r="I1275" i="1"/>
  <c r="I1271" i="1"/>
  <c r="I1267" i="1"/>
  <c r="I1263" i="1"/>
  <c r="I1259" i="1"/>
  <c r="I1255" i="1"/>
  <c r="I1251" i="1"/>
  <c r="I1247" i="1"/>
  <c r="I1243" i="1"/>
  <c r="I1239" i="1"/>
  <c r="I1235" i="1"/>
  <c r="I1231" i="1"/>
  <c r="I1227" i="1"/>
  <c r="I1223" i="1"/>
  <c r="I1219" i="1"/>
  <c r="I1215" i="1"/>
  <c r="I1211" i="1"/>
  <c r="I1207" i="1"/>
  <c r="I1203" i="1"/>
  <c r="I1199" i="1"/>
  <c r="I1195" i="1"/>
  <c r="I1191" i="1"/>
  <c r="I1187" i="1"/>
  <c r="I1183" i="1"/>
  <c r="I1179" i="1"/>
  <c r="I1175" i="1"/>
  <c r="I1171" i="1"/>
  <c r="I1167" i="1"/>
  <c r="I1163" i="1"/>
  <c r="I1159" i="1"/>
  <c r="I1155" i="1"/>
  <c r="I1151" i="1"/>
  <c r="I1147" i="1"/>
  <c r="I1143" i="1"/>
  <c r="I1139" i="1"/>
  <c r="I1135" i="1"/>
  <c r="I1131" i="1"/>
  <c r="I1127" i="1"/>
  <c r="I1123" i="1"/>
  <c r="I1119" i="1"/>
  <c r="I1115" i="1"/>
  <c r="I1111" i="1"/>
  <c r="I1107" i="1"/>
  <c r="I1103" i="1"/>
  <c r="I1099" i="1"/>
  <c r="I1095" i="1"/>
  <c r="I1091" i="1"/>
  <c r="I1087" i="1"/>
  <c r="I1083" i="1"/>
  <c r="I1079" i="1"/>
  <c r="I1075" i="1"/>
  <c r="I1071" i="1"/>
  <c r="I1067" i="1"/>
  <c r="I1063" i="1"/>
  <c r="I1059" i="1"/>
  <c r="I1055" i="1"/>
  <c r="I1051" i="1"/>
  <c r="I1047" i="1"/>
  <c r="I1043" i="1"/>
  <c r="I1039" i="1"/>
  <c r="I1035" i="1"/>
  <c r="I1031" i="1"/>
  <c r="I1027" i="1"/>
  <c r="I1023" i="1"/>
  <c r="I1019" i="1"/>
  <c r="I1015" i="1"/>
  <c r="I1011" i="1"/>
  <c r="I1007" i="1"/>
  <c r="I1003" i="1"/>
  <c r="I999" i="1"/>
  <c r="I995" i="1"/>
  <c r="I991" i="1"/>
  <c r="I987" i="1"/>
  <c r="I983" i="1"/>
  <c r="I979" i="1"/>
  <c r="I975" i="1"/>
  <c r="I971" i="1"/>
  <c r="I967" i="1"/>
  <c r="I963" i="1"/>
  <c r="I959" i="1"/>
  <c r="I955" i="1"/>
  <c r="I951" i="1"/>
  <c r="I947" i="1"/>
  <c r="I943" i="1"/>
  <c r="I939" i="1"/>
  <c r="I935" i="1"/>
  <c r="I931" i="1"/>
  <c r="I927" i="1"/>
  <c r="I923" i="1"/>
  <c r="I919" i="1"/>
  <c r="I915" i="1"/>
  <c r="I911" i="1"/>
  <c r="I907" i="1"/>
  <c r="I903" i="1"/>
  <c r="I899" i="1"/>
  <c r="I895" i="1"/>
  <c r="I891" i="1"/>
  <c r="I887" i="1"/>
  <c r="I883" i="1"/>
  <c r="I879" i="1"/>
  <c r="I875" i="1"/>
  <c r="I871" i="1"/>
  <c r="I867" i="1"/>
  <c r="I863" i="1"/>
  <c r="I859" i="1"/>
  <c r="I855" i="1"/>
  <c r="I851" i="1"/>
  <c r="I847" i="1"/>
  <c r="I843" i="1"/>
  <c r="I839" i="1"/>
  <c r="I835" i="1"/>
  <c r="I831" i="1"/>
  <c r="I827" i="1"/>
  <c r="I823" i="1"/>
  <c r="I819" i="1"/>
  <c r="I815" i="1"/>
  <c r="I811" i="1"/>
  <c r="I807" i="1"/>
  <c r="I803" i="1"/>
  <c r="I799" i="1"/>
  <c r="I795" i="1"/>
  <c r="I791" i="1"/>
  <c r="I787" i="1"/>
  <c r="I783" i="1"/>
  <c r="I779" i="1"/>
  <c r="I775" i="1"/>
  <c r="I771" i="1"/>
  <c r="I767" i="1"/>
  <c r="I763" i="1"/>
  <c r="I759" i="1"/>
  <c r="I755" i="1"/>
  <c r="I751" i="1"/>
  <c r="I747" i="1"/>
  <c r="I743" i="1"/>
  <c r="I739" i="1"/>
  <c r="I735" i="1"/>
  <c r="I731" i="1"/>
  <c r="I727" i="1"/>
  <c r="I723" i="1"/>
  <c r="I719" i="1"/>
  <c r="I715" i="1"/>
  <c r="I711" i="1"/>
  <c r="I707" i="1"/>
  <c r="I703" i="1"/>
  <c r="I699" i="1"/>
  <c r="I695" i="1"/>
  <c r="I691" i="1"/>
  <c r="I687" i="1"/>
  <c r="I683" i="1"/>
  <c r="I679" i="1"/>
  <c r="I675" i="1"/>
  <c r="I671" i="1"/>
  <c r="I667" i="1"/>
  <c r="I663" i="1"/>
  <c r="I659" i="1"/>
  <c r="I655" i="1"/>
  <c r="I651" i="1"/>
  <c r="I647" i="1"/>
  <c r="I643" i="1"/>
  <c r="I639" i="1"/>
  <c r="I635" i="1"/>
  <c r="I631" i="1"/>
  <c r="I627" i="1"/>
  <c r="I623" i="1"/>
  <c r="I619" i="1"/>
  <c r="I615" i="1"/>
  <c r="I611" i="1"/>
  <c r="I607" i="1"/>
  <c r="I603" i="1"/>
  <c r="I599" i="1"/>
  <c r="I595" i="1"/>
  <c r="I591" i="1"/>
  <c r="I587" i="1"/>
  <c r="I583" i="1"/>
  <c r="I579" i="1"/>
  <c r="I575" i="1"/>
  <c r="I571" i="1"/>
  <c r="I567" i="1"/>
  <c r="I563" i="1"/>
  <c r="I559" i="1"/>
  <c r="I555" i="1"/>
  <c r="I551" i="1"/>
  <c r="I547" i="1"/>
  <c r="I543" i="1"/>
  <c r="I539" i="1"/>
  <c r="I2890" i="1"/>
  <c r="I2886" i="1"/>
  <c r="I2882" i="1"/>
  <c r="I2878" i="1"/>
  <c r="I2874" i="1"/>
  <c r="I2870" i="1"/>
  <c r="I2866" i="1"/>
  <c r="I2862" i="1"/>
  <c r="I2858" i="1"/>
  <c r="I2854" i="1"/>
  <c r="I2850" i="1"/>
  <c r="I2846" i="1"/>
  <c r="I2842" i="1"/>
  <c r="I2838" i="1"/>
  <c r="I2834" i="1"/>
  <c r="I2830" i="1"/>
  <c r="I2826" i="1"/>
  <c r="I2822" i="1"/>
  <c r="I2818" i="1"/>
  <c r="I2814" i="1"/>
  <c r="I2810" i="1"/>
  <c r="I2806" i="1"/>
  <c r="I2802" i="1"/>
  <c r="I2798" i="1"/>
  <c r="I2794" i="1"/>
  <c r="I2790" i="1"/>
  <c r="I2786" i="1"/>
  <c r="I2782" i="1"/>
  <c r="I2778" i="1"/>
  <c r="I2774" i="1"/>
  <c r="I2770" i="1"/>
  <c r="I2766" i="1"/>
  <c r="I2762" i="1"/>
  <c r="I2758" i="1"/>
  <c r="I2754" i="1"/>
  <c r="I2750" i="1"/>
  <c r="I2746" i="1"/>
  <c r="I2853" i="1"/>
  <c r="I2813" i="1"/>
  <c r="I2801" i="1"/>
  <c r="I2789" i="1"/>
  <c r="I2777" i="1"/>
  <c r="I2753" i="1"/>
  <c r="I2733" i="1"/>
  <c r="I2729" i="1"/>
  <c r="I2725" i="1"/>
  <c r="I2721" i="1"/>
  <c r="I2717" i="1"/>
  <c r="I2713" i="1"/>
  <c r="I2709" i="1"/>
  <c r="I2705" i="1"/>
  <c r="I2701" i="1"/>
  <c r="I2697" i="1"/>
  <c r="I2693" i="1"/>
  <c r="I2689" i="1"/>
  <c r="I2685" i="1"/>
  <c r="I2681" i="1"/>
  <c r="I2677" i="1"/>
  <c r="I2673" i="1"/>
  <c r="I2669" i="1"/>
  <c r="I2665" i="1"/>
  <c r="I2661" i="1"/>
  <c r="I2657" i="1"/>
  <c r="I2653" i="1"/>
  <c r="I2649" i="1"/>
  <c r="I2645" i="1"/>
  <c r="I2641" i="1"/>
  <c r="I2637" i="1"/>
  <c r="I2633" i="1"/>
  <c r="I2629" i="1"/>
  <c r="I2625" i="1"/>
  <c r="I2621" i="1"/>
  <c r="I2617" i="1"/>
  <c r="I2613" i="1"/>
  <c r="I2609" i="1"/>
  <c r="I2605" i="1"/>
  <c r="I2601" i="1"/>
  <c r="I2597" i="1"/>
  <c r="I2593" i="1"/>
  <c r="I2589" i="1"/>
  <c r="I2585" i="1"/>
  <c r="I2581" i="1"/>
  <c r="I2577" i="1"/>
  <c r="I2573" i="1"/>
  <c r="I2569" i="1"/>
  <c r="I2565" i="1"/>
  <c r="I2561" i="1"/>
  <c r="I2557" i="1"/>
  <c r="I2553" i="1"/>
  <c r="I2549" i="1"/>
  <c r="I2545" i="1"/>
  <c r="I2541" i="1"/>
  <c r="I2537" i="1"/>
  <c r="I2533" i="1"/>
  <c r="I2529" i="1"/>
  <c r="I2525" i="1"/>
  <c r="I2521" i="1"/>
  <c r="I2517" i="1"/>
  <c r="I2513" i="1"/>
  <c r="I2509" i="1"/>
  <c r="I2505" i="1"/>
  <c r="I2501" i="1"/>
  <c r="I2497" i="1"/>
  <c r="I2493" i="1"/>
  <c r="I2489" i="1"/>
  <c r="I2485" i="1"/>
  <c r="I2481" i="1"/>
  <c r="I2477" i="1"/>
  <c r="I2473" i="1"/>
  <c r="I2469" i="1"/>
  <c r="I2465" i="1"/>
  <c r="I2461" i="1"/>
  <c r="I2457" i="1"/>
  <c r="I2453" i="1"/>
  <c r="I2449" i="1"/>
  <c r="I2445" i="1"/>
  <c r="I2441" i="1"/>
  <c r="I2437" i="1"/>
  <c r="I2433" i="1"/>
  <c r="I2429" i="1"/>
  <c r="I2425" i="1"/>
  <c r="I2421" i="1"/>
  <c r="I2417" i="1"/>
  <c r="I2413" i="1"/>
  <c r="I2409" i="1"/>
  <c r="I2405" i="1"/>
  <c r="I2401" i="1"/>
  <c r="I2397" i="1"/>
  <c r="I2393" i="1"/>
  <c r="I2389" i="1"/>
  <c r="I2385" i="1"/>
  <c r="I2381" i="1"/>
  <c r="I2377" i="1"/>
  <c r="I2373" i="1"/>
  <c r="I2369" i="1"/>
  <c r="I2365" i="1"/>
  <c r="I2361" i="1"/>
  <c r="I2357" i="1"/>
  <c r="I2353" i="1"/>
  <c r="I2349" i="1"/>
  <c r="I2345" i="1"/>
  <c r="I2341" i="1"/>
  <c r="I2337" i="1"/>
  <c r="I2333" i="1"/>
  <c r="I2329" i="1"/>
  <c r="I2325" i="1"/>
  <c r="I2321" i="1"/>
  <c r="I2317" i="1"/>
  <c r="I2313" i="1"/>
  <c r="I2309" i="1"/>
  <c r="I2305" i="1"/>
  <c r="I2301" i="1"/>
  <c r="I2297" i="1"/>
  <c r="I2293" i="1"/>
  <c r="I2289" i="1"/>
  <c r="I2285" i="1"/>
  <c r="I2281" i="1"/>
  <c r="I2277" i="1"/>
  <c r="I2273" i="1"/>
  <c r="I2269" i="1"/>
  <c r="I2265" i="1"/>
  <c r="I2261" i="1"/>
  <c r="I2257" i="1"/>
  <c r="I2253" i="1"/>
  <c r="I2249" i="1"/>
  <c r="I2245" i="1"/>
  <c r="I2241" i="1"/>
  <c r="I2237" i="1"/>
  <c r="I2233" i="1"/>
  <c r="I2229" i="1"/>
  <c r="I2225" i="1"/>
  <c r="I2221" i="1"/>
  <c r="I2217" i="1"/>
  <c r="I2213" i="1"/>
  <c r="I2209" i="1"/>
  <c r="I2205" i="1"/>
  <c r="I2201" i="1"/>
  <c r="I2197" i="1"/>
  <c r="I2193" i="1"/>
  <c r="I2189" i="1"/>
  <c r="I2185" i="1"/>
  <c r="I2181" i="1"/>
  <c r="I2177" i="1"/>
  <c r="I2173" i="1"/>
  <c r="I2169" i="1"/>
  <c r="I2165" i="1"/>
  <c r="I2161" i="1"/>
  <c r="I2157" i="1"/>
  <c r="I2153" i="1"/>
  <c r="I2149" i="1"/>
  <c r="I2145" i="1"/>
  <c r="I2141" i="1"/>
  <c r="I2137" i="1"/>
  <c r="I2133" i="1"/>
  <c r="I2129" i="1"/>
  <c r="I2125" i="1"/>
  <c r="I2121" i="1"/>
  <c r="I2117" i="1"/>
  <c r="I2113" i="1"/>
  <c r="I2109" i="1"/>
  <c r="I2105" i="1"/>
  <c r="I2101" i="1"/>
  <c r="I2097" i="1"/>
  <c r="I2093" i="1"/>
  <c r="I2089" i="1"/>
  <c r="I2085" i="1"/>
  <c r="I2081" i="1"/>
  <c r="I2077" i="1"/>
  <c r="I2073" i="1"/>
  <c r="I2069" i="1"/>
  <c r="I2065" i="1"/>
  <c r="I2061" i="1"/>
  <c r="I2057" i="1"/>
  <c r="I2053" i="1"/>
  <c r="I2049" i="1"/>
  <c r="I2045" i="1"/>
  <c r="I2041" i="1"/>
  <c r="I2037" i="1"/>
  <c r="I2033" i="1"/>
  <c r="I2029" i="1"/>
  <c r="I2025" i="1"/>
  <c r="I2021" i="1"/>
  <c r="I2017" i="1"/>
  <c r="I2013" i="1"/>
  <c r="I2009" i="1"/>
  <c r="I2005" i="1"/>
  <c r="I2001" i="1"/>
  <c r="I1997" i="1"/>
  <c r="I1993" i="1"/>
  <c r="I1989" i="1"/>
  <c r="I1985" i="1"/>
  <c r="I1981" i="1"/>
  <c r="I1977" i="1"/>
  <c r="I1973" i="1"/>
  <c r="I1969" i="1"/>
  <c r="I1965" i="1"/>
  <c r="I1961" i="1"/>
  <c r="I1957" i="1"/>
  <c r="I1953" i="1"/>
  <c r="I1949" i="1"/>
  <c r="I1945" i="1"/>
  <c r="I1941" i="1"/>
  <c r="I1937" i="1"/>
  <c r="I1933" i="1"/>
  <c r="I1929" i="1"/>
  <c r="I1925" i="1"/>
  <c r="I1921" i="1"/>
  <c r="I1917" i="1"/>
  <c r="I1913" i="1"/>
  <c r="I1909" i="1"/>
  <c r="I1905" i="1"/>
  <c r="I1901" i="1"/>
  <c r="I1897" i="1"/>
  <c r="I1893" i="1"/>
  <c r="I1889" i="1"/>
  <c r="I1885" i="1"/>
  <c r="I1881" i="1"/>
  <c r="I1877" i="1"/>
  <c r="I1873" i="1"/>
  <c r="I1869" i="1"/>
  <c r="I1865" i="1"/>
  <c r="I1861" i="1"/>
  <c r="I1857" i="1"/>
  <c r="I1853" i="1"/>
  <c r="I1849" i="1"/>
  <c r="I1845" i="1"/>
  <c r="I1841" i="1"/>
  <c r="I1837" i="1"/>
  <c r="I1833" i="1"/>
  <c r="I1829" i="1"/>
  <c r="I1825" i="1"/>
  <c r="I1821" i="1"/>
  <c r="I1817" i="1"/>
  <c r="I1813" i="1"/>
  <c r="I1809" i="1"/>
  <c r="I1805" i="1"/>
  <c r="I1801" i="1"/>
  <c r="I1797" i="1"/>
  <c r="I1793" i="1"/>
  <c r="I1789" i="1"/>
  <c r="I1785" i="1"/>
  <c r="I1781" i="1"/>
  <c r="I1777" i="1"/>
  <c r="I1773" i="1"/>
  <c r="I1769" i="1"/>
  <c r="I1765" i="1"/>
  <c r="I1761" i="1"/>
  <c r="I1757" i="1"/>
  <c r="I1753" i="1"/>
  <c r="I1749" i="1"/>
  <c r="I1745" i="1"/>
  <c r="I1741" i="1"/>
  <c r="I1737" i="1"/>
  <c r="I1733" i="1"/>
  <c r="I1729" i="1"/>
  <c r="I1725" i="1"/>
  <c r="I1721" i="1"/>
  <c r="I1717" i="1"/>
  <c r="I1713" i="1"/>
  <c r="I1709" i="1"/>
  <c r="I1705" i="1"/>
  <c r="I1701" i="1"/>
  <c r="I1697" i="1"/>
  <c r="I1693" i="1"/>
  <c r="I1689" i="1"/>
  <c r="I1685" i="1"/>
  <c r="I1681" i="1"/>
  <c r="I1677" i="1"/>
  <c r="I1673" i="1"/>
  <c r="I1669" i="1"/>
  <c r="I1665" i="1"/>
  <c r="I1661" i="1"/>
  <c r="I1657" i="1"/>
  <c r="I1653" i="1"/>
  <c r="I1649" i="1"/>
  <c r="I1645" i="1"/>
  <c r="I1641" i="1"/>
  <c r="I1637" i="1"/>
  <c r="I1633" i="1"/>
  <c r="I1629" i="1"/>
  <c r="I1625" i="1"/>
  <c r="I1621" i="1"/>
  <c r="I1617" i="1"/>
  <c r="I1613" i="1"/>
  <c r="I1609" i="1"/>
  <c r="I1605" i="1"/>
  <c r="I1601" i="1"/>
  <c r="I1597" i="1"/>
  <c r="I1593" i="1"/>
  <c r="I1589" i="1"/>
  <c r="I1585" i="1"/>
  <c r="I1581" i="1"/>
  <c r="I1577" i="1"/>
  <c r="I1573" i="1"/>
  <c r="I1569" i="1"/>
  <c r="I1565" i="1"/>
  <c r="I1561" i="1"/>
  <c r="I1557" i="1"/>
  <c r="I1553" i="1"/>
  <c r="I1549" i="1"/>
  <c r="I1545" i="1"/>
  <c r="I1541" i="1"/>
  <c r="I1537" i="1"/>
  <c r="I1533" i="1"/>
  <c r="I1529" i="1"/>
  <c r="I1525" i="1"/>
  <c r="I1521" i="1"/>
  <c r="I1517" i="1"/>
  <c r="I1513" i="1"/>
  <c r="I1509" i="1"/>
  <c r="I1505" i="1"/>
  <c r="I1501" i="1"/>
  <c r="I1497" i="1"/>
  <c r="I1493" i="1"/>
  <c r="I1489" i="1"/>
  <c r="I1485" i="1"/>
  <c r="I1481" i="1"/>
  <c r="I1477" i="1"/>
  <c r="I1473" i="1"/>
  <c r="I1469" i="1"/>
  <c r="I1465" i="1"/>
  <c r="I1461" i="1"/>
  <c r="I1457" i="1"/>
  <c r="I1453" i="1"/>
  <c r="I1449" i="1"/>
  <c r="I1445" i="1"/>
  <c r="I1441" i="1"/>
  <c r="I1437" i="1"/>
  <c r="I1433" i="1"/>
  <c r="I1429" i="1"/>
  <c r="I1425" i="1"/>
  <c r="I1421" i="1"/>
  <c r="I1417" i="1"/>
  <c r="I1413" i="1"/>
  <c r="I1409" i="1"/>
  <c r="I1405" i="1"/>
  <c r="I1401" i="1"/>
  <c r="I1397" i="1"/>
  <c r="I1393" i="1"/>
  <c r="I1389" i="1"/>
  <c r="I1385" i="1"/>
  <c r="I1381" i="1"/>
  <c r="I1377" i="1"/>
  <c r="I1373" i="1"/>
  <c r="I1369" i="1"/>
  <c r="I1365" i="1"/>
  <c r="I1361" i="1"/>
  <c r="I1357" i="1"/>
  <c r="I1353" i="1"/>
  <c r="I1349" i="1"/>
  <c r="I1345" i="1"/>
  <c r="I1341" i="1"/>
  <c r="I1337" i="1"/>
  <c r="I1333" i="1"/>
  <c r="I1329" i="1"/>
  <c r="I1325" i="1"/>
  <c r="I1321" i="1"/>
  <c r="I1317" i="1"/>
  <c r="I1313" i="1"/>
  <c r="I1309" i="1"/>
  <c r="I1305" i="1"/>
  <c r="I1301" i="1"/>
  <c r="I1297" i="1"/>
  <c r="I1293" i="1"/>
  <c r="I1289" i="1"/>
  <c r="I1285" i="1"/>
  <c r="I1281" i="1"/>
  <c r="I1277" i="1"/>
  <c r="I1273" i="1"/>
  <c r="I1269" i="1"/>
  <c r="I1265" i="1"/>
  <c r="I1261" i="1"/>
  <c r="I1257" i="1"/>
  <c r="I1253" i="1"/>
  <c r="I1249" i="1"/>
  <c r="I1245" i="1"/>
  <c r="I1241" i="1"/>
  <c r="I1237" i="1"/>
  <c r="I1233" i="1"/>
  <c r="I1229" i="1"/>
  <c r="I1225" i="1"/>
  <c r="I1221" i="1"/>
  <c r="I1217" i="1"/>
  <c r="I1213" i="1"/>
  <c r="I1209" i="1"/>
  <c r="I1205" i="1"/>
  <c r="I1201" i="1"/>
  <c r="I1197" i="1"/>
  <c r="I1193" i="1"/>
  <c r="I1189" i="1"/>
  <c r="I1185" i="1"/>
  <c r="I1181" i="1"/>
  <c r="I1177" i="1"/>
  <c r="I1173" i="1"/>
  <c r="I1169" i="1"/>
  <c r="I1165" i="1"/>
  <c r="I1161" i="1"/>
  <c r="I1157" i="1"/>
  <c r="I1153" i="1"/>
  <c r="I1149" i="1"/>
  <c r="I1145" i="1"/>
  <c r="I1141" i="1"/>
  <c r="I1137" i="1"/>
  <c r="I1133" i="1"/>
  <c r="I1129" i="1"/>
  <c r="I1125" i="1"/>
  <c r="I1121" i="1"/>
  <c r="I1117" i="1"/>
  <c r="I1113" i="1"/>
  <c r="I1109" i="1"/>
  <c r="I1105" i="1"/>
  <c r="I1101" i="1"/>
  <c r="I1097" i="1"/>
  <c r="I1093" i="1"/>
  <c r="I1089" i="1"/>
  <c r="I1085" i="1"/>
  <c r="I1081" i="1"/>
  <c r="I1077" i="1"/>
  <c r="I1073" i="1"/>
  <c r="I1069" i="1"/>
  <c r="I1065" i="1"/>
  <c r="I1061" i="1"/>
  <c r="I1057" i="1"/>
  <c r="I1053" i="1"/>
  <c r="I1049" i="1"/>
  <c r="I1045" i="1"/>
  <c r="I1041" i="1"/>
  <c r="I2888" i="1"/>
  <c r="I2884" i="1"/>
  <c r="I2880" i="1"/>
  <c r="I2876" i="1"/>
  <c r="I2872" i="1"/>
  <c r="I2868" i="1"/>
  <c r="I2864" i="1"/>
  <c r="I2860" i="1"/>
  <c r="I2856" i="1"/>
  <c r="I2852" i="1"/>
  <c r="I2848" i="1"/>
  <c r="I2844" i="1"/>
  <c r="I2840" i="1"/>
  <c r="I2836" i="1"/>
  <c r="I2832" i="1"/>
  <c r="I2828" i="1"/>
  <c r="I2824" i="1"/>
  <c r="I2820" i="1"/>
  <c r="I2816" i="1"/>
  <c r="I2812" i="1"/>
  <c r="I2808" i="1"/>
  <c r="I2804" i="1"/>
  <c r="I2800" i="1"/>
  <c r="I2796" i="1"/>
  <c r="I2792" i="1"/>
  <c r="I2788" i="1"/>
  <c r="I2784" i="1"/>
  <c r="I2780" i="1"/>
  <c r="I2776" i="1"/>
  <c r="I2772" i="1"/>
  <c r="I2768" i="1"/>
  <c r="I2764" i="1"/>
  <c r="I2760" i="1"/>
  <c r="I2756" i="1"/>
  <c r="I2752" i="1"/>
  <c r="I2748" i="1"/>
  <c r="I2744" i="1"/>
  <c r="I531" i="1"/>
  <c r="I527" i="1"/>
  <c r="I523" i="1"/>
  <c r="I519" i="1"/>
  <c r="I515" i="1"/>
  <c r="I511" i="1"/>
  <c r="I507" i="1"/>
  <c r="I503" i="1"/>
  <c r="I499" i="1"/>
  <c r="I495" i="1"/>
  <c r="I491" i="1"/>
  <c r="I487" i="1"/>
  <c r="I483" i="1"/>
  <c r="I479" i="1"/>
  <c r="I475" i="1"/>
  <c r="I471" i="1"/>
  <c r="I467" i="1"/>
  <c r="I463" i="1"/>
  <c r="I459" i="1"/>
  <c r="I455" i="1"/>
  <c r="I451" i="1"/>
  <c r="I447" i="1"/>
  <c r="I443" i="1"/>
  <c r="I439" i="1"/>
  <c r="I435" i="1"/>
  <c r="I431" i="1"/>
  <c r="I427" i="1"/>
  <c r="I423" i="1"/>
  <c r="I419" i="1"/>
  <c r="I415" i="1"/>
  <c r="I411" i="1"/>
  <c r="I407" i="1"/>
  <c r="I403" i="1"/>
  <c r="I399" i="1"/>
  <c r="I395" i="1"/>
  <c r="I391" i="1"/>
  <c r="I387" i="1"/>
  <c r="I383" i="1"/>
  <c r="I379" i="1"/>
  <c r="I375" i="1"/>
  <c r="I371" i="1"/>
  <c r="I367" i="1"/>
  <c r="I363" i="1"/>
  <c r="I359" i="1"/>
  <c r="I355" i="1"/>
  <c r="I351" i="1"/>
  <c r="I347" i="1"/>
  <c r="I343" i="1"/>
  <c r="I339" i="1"/>
  <c r="I335" i="1"/>
  <c r="I331" i="1"/>
  <c r="I327" i="1"/>
  <c r="I323" i="1"/>
  <c r="I319" i="1"/>
  <c r="I315" i="1"/>
  <c r="I311" i="1"/>
  <c r="I307" i="1"/>
  <c r="I303" i="1"/>
  <c r="I299" i="1"/>
  <c r="I295" i="1"/>
  <c r="I291" i="1"/>
  <c r="I287" i="1"/>
  <c r="I283" i="1"/>
  <c r="I279" i="1"/>
  <c r="I275" i="1"/>
  <c r="I271" i="1"/>
  <c r="I267" i="1"/>
  <c r="I263" i="1"/>
  <c r="I259" i="1"/>
  <c r="I255" i="1"/>
  <c r="I251" i="1"/>
  <c r="I247" i="1"/>
  <c r="I243" i="1"/>
  <c r="I239" i="1"/>
  <c r="I235" i="1"/>
  <c r="I231" i="1"/>
  <c r="I227" i="1"/>
  <c r="I223" i="1"/>
  <c r="I219" i="1"/>
  <c r="I215" i="1"/>
  <c r="I211" i="1"/>
  <c r="I207" i="1"/>
  <c r="I203" i="1"/>
  <c r="I199" i="1"/>
  <c r="I195" i="1"/>
  <c r="I191" i="1"/>
  <c r="I187" i="1"/>
  <c r="I183" i="1"/>
  <c r="I179" i="1"/>
  <c r="I175" i="1"/>
  <c r="I171" i="1"/>
  <c r="I167" i="1"/>
  <c r="I163" i="1"/>
  <c r="I159" i="1"/>
  <c r="I155" i="1"/>
  <c r="I151" i="1"/>
  <c r="I147" i="1"/>
  <c r="I143" i="1"/>
  <c r="I139" i="1"/>
  <c r="I135" i="1"/>
  <c r="I131" i="1"/>
  <c r="I127" i="1"/>
  <c r="I123" i="1"/>
  <c r="I119" i="1"/>
  <c r="I115" i="1"/>
  <c r="I111" i="1"/>
  <c r="I107" i="1"/>
  <c r="I103" i="1"/>
  <c r="I99" i="1"/>
  <c r="I95" i="1"/>
  <c r="I91" i="1"/>
  <c r="I87" i="1"/>
  <c r="I83" i="1"/>
  <c r="I79" i="1"/>
  <c r="I75" i="1"/>
  <c r="I71" i="1"/>
  <c r="I67" i="1"/>
  <c r="I63" i="1"/>
  <c r="I59" i="1"/>
  <c r="I55" i="1"/>
  <c r="I51" i="1"/>
  <c r="I47" i="1"/>
  <c r="I43" i="1"/>
  <c r="I39" i="1"/>
  <c r="I35" i="1"/>
  <c r="I31" i="1"/>
  <c r="I27" i="1"/>
  <c r="I23" i="1"/>
  <c r="I19" i="1"/>
  <c r="I15" i="1"/>
  <c r="I2742" i="1"/>
  <c r="I2738" i="1"/>
  <c r="I2734" i="1"/>
  <c r="I2730" i="1"/>
  <c r="I2726" i="1"/>
  <c r="I2722" i="1"/>
  <c r="I2718" i="1"/>
  <c r="I2714" i="1"/>
  <c r="I2710" i="1"/>
  <c r="I2706" i="1"/>
  <c r="I2702" i="1"/>
  <c r="I2698" i="1"/>
  <c r="I2694" i="1"/>
  <c r="I2690" i="1"/>
  <c r="I2686" i="1"/>
  <c r="I2682" i="1"/>
  <c r="I2678" i="1"/>
  <c r="I2674" i="1"/>
  <c r="I2670" i="1"/>
  <c r="I2666" i="1"/>
  <c r="I2662" i="1"/>
  <c r="I2658" i="1"/>
  <c r="I2654" i="1"/>
  <c r="I2650" i="1"/>
  <c r="I2646" i="1"/>
  <c r="I2642" i="1"/>
  <c r="I2638" i="1"/>
  <c r="I2634" i="1"/>
  <c r="I2630" i="1"/>
  <c r="I2626" i="1"/>
  <c r="I2622" i="1"/>
  <c r="I2618" i="1"/>
  <c r="I2614" i="1"/>
  <c r="I2610" i="1"/>
  <c r="I2606" i="1"/>
  <c r="I2602" i="1"/>
  <c r="I2598" i="1"/>
  <c r="I2594" i="1"/>
  <c r="I2590" i="1"/>
  <c r="I2586" i="1"/>
  <c r="I2582" i="1"/>
  <c r="I2578" i="1"/>
  <c r="I2574" i="1"/>
  <c r="I2570" i="1"/>
  <c r="I2566" i="1"/>
  <c r="I2562" i="1"/>
  <c r="I2558" i="1"/>
  <c r="I2554" i="1"/>
  <c r="I2550" i="1"/>
  <c r="I2546" i="1"/>
  <c r="I2542" i="1"/>
  <c r="I2538" i="1"/>
  <c r="I2534" i="1"/>
  <c r="I2530" i="1"/>
  <c r="I2526" i="1"/>
  <c r="I2522" i="1"/>
  <c r="I2518" i="1"/>
  <c r="I2514" i="1"/>
  <c r="I2510" i="1"/>
  <c r="I2506" i="1"/>
  <c r="I2502" i="1"/>
  <c r="I2498" i="1"/>
  <c r="I2494" i="1"/>
  <c r="I2490" i="1"/>
  <c r="I2486" i="1"/>
  <c r="I2482" i="1"/>
  <c r="I2478" i="1"/>
  <c r="I2474" i="1"/>
  <c r="I2470" i="1"/>
  <c r="I2466" i="1"/>
  <c r="I2462" i="1"/>
  <c r="I2458" i="1"/>
  <c r="I2454" i="1"/>
  <c r="I2450" i="1"/>
  <c r="I2446" i="1"/>
  <c r="I2442" i="1"/>
  <c r="I2438" i="1"/>
  <c r="I2434" i="1"/>
  <c r="I2430" i="1"/>
  <c r="I2426" i="1"/>
  <c r="I2422" i="1"/>
  <c r="I2418" i="1"/>
  <c r="I2414" i="1"/>
  <c r="I2410" i="1"/>
  <c r="I2406" i="1"/>
  <c r="I2402" i="1"/>
  <c r="I2398" i="1"/>
  <c r="I2394" i="1"/>
  <c r="I2390" i="1"/>
  <c r="I2386" i="1"/>
  <c r="I2382" i="1"/>
  <c r="I2378" i="1"/>
  <c r="I2374" i="1"/>
  <c r="I2370" i="1"/>
  <c r="I2366" i="1"/>
  <c r="I2362" i="1"/>
  <c r="I2358" i="1"/>
  <c r="I2354" i="1"/>
  <c r="I2350" i="1"/>
  <c r="I2346" i="1"/>
  <c r="I2342" i="1"/>
  <c r="I2338" i="1"/>
  <c r="I2334" i="1"/>
  <c r="I2330" i="1"/>
  <c r="I2326" i="1"/>
  <c r="I2322" i="1"/>
  <c r="I2318" i="1"/>
  <c r="I2314" i="1"/>
  <c r="I2310" i="1"/>
  <c r="I2306" i="1"/>
  <c r="I2302" i="1"/>
  <c r="I2298" i="1"/>
  <c r="I2294" i="1"/>
  <c r="I2290" i="1"/>
  <c r="I2286" i="1"/>
  <c r="I2282" i="1"/>
  <c r="I2278" i="1"/>
  <c r="I2274" i="1"/>
  <c r="I2270" i="1"/>
  <c r="I2266" i="1"/>
  <c r="I2262" i="1"/>
  <c r="I2258" i="1"/>
  <c r="I2254" i="1"/>
  <c r="I2250" i="1"/>
  <c r="I2246" i="1"/>
  <c r="I2242" i="1"/>
  <c r="I2238" i="1"/>
  <c r="I2234" i="1"/>
  <c r="I2230" i="1"/>
  <c r="I2226" i="1"/>
  <c r="I2222" i="1"/>
  <c r="I2218" i="1"/>
  <c r="I2214" i="1"/>
  <c r="I2210" i="1"/>
  <c r="I2206" i="1"/>
  <c r="I2202" i="1"/>
  <c r="I2198" i="1"/>
  <c r="I2194" i="1"/>
  <c r="I2190" i="1"/>
  <c r="I2186" i="1"/>
  <c r="I2182" i="1"/>
  <c r="I2178" i="1"/>
  <c r="I2174" i="1"/>
  <c r="I2170" i="1"/>
  <c r="I2166" i="1"/>
  <c r="I2162" i="1"/>
  <c r="I2158" i="1"/>
  <c r="I2154" i="1"/>
  <c r="I2150" i="1"/>
  <c r="I2146" i="1"/>
  <c r="I2142" i="1"/>
  <c r="I2138" i="1"/>
  <c r="I2134" i="1"/>
  <c r="I2130" i="1"/>
  <c r="I2126" i="1"/>
  <c r="I2122" i="1"/>
  <c r="I2118" i="1"/>
  <c r="I2114" i="1"/>
  <c r="I2110" i="1"/>
  <c r="I2106" i="1"/>
  <c r="I2102" i="1"/>
  <c r="I2098" i="1"/>
  <c r="I2094" i="1"/>
  <c r="I2090" i="1"/>
  <c r="I2086" i="1"/>
  <c r="I2082" i="1"/>
  <c r="I2078" i="1"/>
  <c r="I2074" i="1"/>
  <c r="I2070" i="1"/>
  <c r="I2066" i="1"/>
  <c r="I2062" i="1"/>
  <c r="I2058" i="1"/>
  <c r="I2054" i="1"/>
  <c r="I2050" i="1"/>
  <c r="I2046" i="1"/>
  <c r="I2042" i="1"/>
  <c r="I2038" i="1"/>
  <c r="I2034" i="1"/>
  <c r="I2030" i="1"/>
  <c r="I2026" i="1"/>
  <c r="I2022" i="1"/>
  <c r="I2018" i="1"/>
  <c r="I2014" i="1"/>
  <c r="I2010" i="1"/>
  <c r="I2006" i="1"/>
  <c r="I2002" i="1"/>
  <c r="I1998" i="1"/>
  <c r="I1994" i="1"/>
  <c r="I1990" i="1"/>
  <c r="I1986" i="1"/>
  <c r="I1982" i="1"/>
  <c r="I1978" i="1"/>
  <c r="I1974" i="1"/>
  <c r="I1970" i="1"/>
  <c r="I1966" i="1"/>
  <c r="I1962" i="1"/>
  <c r="I1958" i="1"/>
  <c r="I1954" i="1"/>
  <c r="I1950" i="1"/>
  <c r="I1946" i="1"/>
  <c r="I1942" i="1"/>
  <c r="I1938" i="1"/>
  <c r="I1934" i="1"/>
  <c r="I1930" i="1"/>
  <c r="I1926" i="1"/>
  <c r="I1922" i="1"/>
  <c r="I1918" i="1"/>
  <c r="I1914" i="1"/>
  <c r="I1910" i="1"/>
  <c r="I1906" i="1"/>
  <c r="I1902" i="1"/>
  <c r="I1898" i="1"/>
  <c r="I1894" i="1"/>
  <c r="I1890" i="1"/>
  <c r="I1886" i="1"/>
  <c r="I1882" i="1"/>
  <c r="I1878" i="1"/>
  <c r="I1874" i="1"/>
  <c r="I1870" i="1"/>
  <c r="I1866" i="1"/>
  <c r="I1862" i="1"/>
  <c r="I1858" i="1"/>
  <c r="I1854" i="1"/>
  <c r="I1850" i="1"/>
  <c r="I1846" i="1"/>
  <c r="I1842" i="1"/>
  <c r="I1838" i="1"/>
  <c r="I1834" i="1"/>
  <c r="I1830" i="1"/>
  <c r="I1826" i="1"/>
  <c r="I1822" i="1"/>
  <c r="I1818" i="1"/>
  <c r="I1814" i="1"/>
  <c r="I1810" i="1"/>
  <c r="I1806" i="1"/>
  <c r="I1802" i="1"/>
  <c r="I1798" i="1"/>
  <c r="I1794" i="1"/>
  <c r="I1790" i="1"/>
  <c r="I1786" i="1"/>
  <c r="I1782" i="1"/>
  <c r="I1778" i="1"/>
  <c r="I1774" i="1"/>
  <c r="I1770" i="1"/>
  <c r="I1766" i="1"/>
  <c r="I1762" i="1"/>
  <c r="I1758" i="1"/>
  <c r="I1754" i="1"/>
  <c r="I1750" i="1"/>
  <c r="I1746" i="1"/>
  <c r="I1742" i="1"/>
  <c r="I1738" i="1"/>
  <c r="I1734" i="1"/>
  <c r="I1730" i="1"/>
  <c r="I1726" i="1"/>
  <c r="I1722" i="1"/>
  <c r="I1718" i="1"/>
  <c r="I1714" i="1"/>
  <c r="I1710" i="1"/>
  <c r="I1706" i="1"/>
  <c r="I1702" i="1"/>
  <c r="I1698" i="1"/>
  <c r="I1694" i="1"/>
  <c r="I1690" i="1"/>
  <c r="I1686" i="1"/>
  <c r="I1682" i="1"/>
  <c r="I1678" i="1"/>
  <c r="I1674" i="1"/>
  <c r="I1670" i="1"/>
  <c r="I1666" i="1"/>
  <c r="I1662" i="1"/>
  <c r="I1658" i="1"/>
  <c r="I1654" i="1"/>
  <c r="I1650" i="1"/>
  <c r="I1646" i="1"/>
  <c r="I1642" i="1"/>
  <c r="I1638" i="1"/>
  <c r="I1634" i="1"/>
  <c r="I1630" i="1"/>
  <c r="I1626" i="1"/>
  <c r="I1622" i="1"/>
  <c r="I1618" i="1"/>
  <c r="I1614" i="1"/>
  <c r="I1610" i="1"/>
  <c r="I1606" i="1"/>
  <c r="I1602" i="1"/>
  <c r="I1598" i="1"/>
  <c r="I1594" i="1"/>
  <c r="I1590" i="1"/>
  <c r="I1586" i="1"/>
  <c r="I1582" i="1"/>
  <c r="I1578" i="1"/>
  <c r="I1574" i="1"/>
  <c r="I1570" i="1"/>
  <c r="I1566" i="1"/>
  <c r="I1562" i="1"/>
  <c r="I1558" i="1"/>
  <c r="I1554" i="1"/>
  <c r="I1550" i="1"/>
  <c r="I1546" i="1"/>
  <c r="I1542" i="1"/>
  <c r="I1538" i="1"/>
  <c r="I1534" i="1"/>
  <c r="I1530" i="1"/>
  <c r="I1526" i="1"/>
  <c r="I1522" i="1"/>
  <c r="I1518" i="1"/>
  <c r="I1514" i="1"/>
  <c r="I1510" i="1"/>
  <c r="I1506" i="1"/>
  <c r="I1502" i="1"/>
  <c r="I1498" i="1"/>
  <c r="I1494" i="1"/>
  <c r="I1490" i="1"/>
  <c r="I1486" i="1"/>
  <c r="I1482" i="1"/>
  <c r="I1478" i="1"/>
  <c r="I1474" i="1"/>
  <c r="I1470" i="1"/>
  <c r="I1466" i="1"/>
  <c r="I1462" i="1"/>
  <c r="I1458" i="1"/>
  <c r="I1454" i="1"/>
  <c r="I1450" i="1"/>
  <c r="I1446" i="1"/>
  <c r="I1442" i="1"/>
  <c r="I1438" i="1"/>
  <c r="I1434" i="1"/>
  <c r="I1430" i="1"/>
  <c r="I1426" i="1"/>
  <c r="I1422" i="1"/>
  <c r="I1418" i="1"/>
  <c r="I1414" i="1"/>
  <c r="I1410" i="1"/>
  <c r="I1406" i="1"/>
  <c r="I1402" i="1"/>
  <c r="I1398" i="1"/>
  <c r="I1394" i="1"/>
  <c r="I1390" i="1"/>
  <c r="I1386" i="1"/>
  <c r="I1382" i="1"/>
  <c r="I1378" i="1"/>
  <c r="I1374" i="1"/>
  <c r="I1370" i="1"/>
  <c r="I1366" i="1"/>
  <c r="I1362" i="1"/>
  <c r="I1358" i="1"/>
  <c r="I1354" i="1"/>
  <c r="I1350" i="1"/>
  <c r="I1346" i="1"/>
  <c r="I1342" i="1"/>
  <c r="I1338" i="1"/>
  <c r="I1334" i="1"/>
  <c r="I1330" i="1"/>
  <c r="I1326" i="1"/>
  <c r="I1322" i="1"/>
  <c r="I1318" i="1"/>
  <c r="I1314" i="1"/>
  <c r="I1310" i="1"/>
  <c r="I1306" i="1"/>
  <c r="I1302" i="1"/>
  <c r="I1298" i="1"/>
  <c r="I1294" i="1"/>
  <c r="I1290" i="1"/>
  <c r="I1286" i="1"/>
  <c r="I1282" i="1"/>
  <c r="I1278" i="1"/>
  <c r="I1274" i="1"/>
  <c r="I1270" i="1"/>
  <c r="I1266" i="1"/>
  <c r="I1262" i="1"/>
  <c r="I1258" i="1"/>
  <c r="I1254" i="1"/>
  <c r="I1250" i="1"/>
  <c r="I1246" i="1"/>
  <c r="I1242" i="1"/>
  <c r="I1238" i="1"/>
  <c r="I1234" i="1"/>
  <c r="I1230" i="1"/>
  <c r="I1226" i="1"/>
  <c r="I1222" i="1"/>
  <c r="I1218" i="1"/>
  <c r="I1214" i="1"/>
  <c r="I1210" i="1"/>
  <c r="I1206" i="1"/>
  <c r="I1202" i="1"/>
  <c r="I1198" i="1"/>
  <c r="I1194" i="1"/>
  <c r="I1190" i="1"/>
  <c r="I1186" i="1"/>
  <c r="I1182" i="1"/>
  <c r="I1178" i="1"/>
  <c r="I1174" i="1"/>
  <c r="I1170" i="1"/>
  <c r="I1166" i="1"/>
  <c r="I1162" i="1"/>
  <c r="I1158" i="1"/>
  <c r="I1154" i="1"/>
  <c r="I1150" i="1"/>
  <c r="I1146" i="1"/>
  <c r="I1142" i="1"/>
  <c r="I1138" i="1"/>
  <c r="I1134" i="1"/>
  <c r="I1130" i="1"/>
  <c r="I1126" i="1"/>
  <c r="I1122" i="1"/>
  <c r="I1118" i="1"/>
  <c r="I1114" i="1"/>
  <c r="I1110" i="1"/>
  <c r="I1106" i="1"/>
  <c r="I1102" i="1"/>
  <c r="I1098" i="1"/>
  <c r="I1094" i="1"/>
  <c r="I1090" i="1"/>
  <c r="I1086" i="1"/>
  <c r="I1082" i="1"/>
  <c r="I1078" i="1"/>
  <c r="I1074" i="1"/>
  <c r="I1070" i="1"/>
  <c r="I1066" i="1"/>
  <c r="I1062" i="1"/>
  <c r="I1058" i="1"/>
  <c r="I1054" i="1"/>
  <c r="I1050" i="1"/>
  <c r="I1046" i="1"/>
  <c r="I1042" i="1"/>
  <c r="I1038" i="1"/>
  <c r="I1034" i="1"/>
  <c r="I1030" i="1"/>
  <c r="I1026" i="1"/>
  <c r="I1022" i="1"/>
  <c r="I1018" i="1"/>
  <c r="I1014" i="1"/>
  <c r="I1010" i="1"/>
  <c r="I1006" i="1"/>
  <c r="I1002" i="1"/>
  <c r="I998" i="1"/>
  <c r="I994" i="1"/>
  <c r="I990" i="1"/>
  <c r="I986" i="1"/>
  <c r="I982" i="1"/>
  <c r="I978" i="1"/>
  <c r="I974" i="1"/>
  <c r="I970" i="1"/>
  <c r="I966" i="1"/>
  <c r="I962" i="1"/>
  <c r="I958" i="1"/>
  <c r="I954" i="1"/>
  <c r="I950" i="1"/>
  <c r="I946" i="1"/>
  <c r="I942" i="1"/>
  <c r="I938" i="1"/>
  <c r="I934" i="1"/>
  <c r="I930" i="1"/>
  <c r="I926" i="1"/>
  <c r="I922" i="1"/>
  <c r="I918" i="1"/>
  <c r="I914" i="1"/>
  <c r="I910" i="1"/>
  <c r="I906" i="1"/>
  <c r="I902" i="1"/>
  <c r="I898" i="1"/>
  <c r="I894" i="1"/>
  <c r="I890" i="1"/>
  <c r="I886" i="1"/>
  <c r="I882" i="1"/>
  <c r="I878" i="1"/>
  <c r="I874" i="1"/>
  <c r="I870" i="1"/>
  <c r="I866" i="1"/>
  <c r="I862" i="1"/>
  <c r="I858" i="1"/>
  <c r="I854" i="1"/>
  <c r="I850" i="1"/>
  <c r="I846" i="1"/>
  <c r="I842" i="1"/>
  <c r="I838" i="1"/>
  <c r="I834" i="1"/>
  <c r="I830" i="1"/>
  <c r="I826" i="1"/>
  <c r="I822" i="1"/>
  <c r="I818" i="1"/>
  <c r="I814" i="1"/>
  <c r="I810" i="1"/>
  <c r="I806" i="1"/>
  <c r="I802" i="1"/>
  <c r="I798" i="1"/>
  <c r="I794" i="1"/>
  <c r="I790" i="1"/>
  <c r="I786" i="1"/>
  <c r="I782" i="1"/>
  <c r="I778" i="1"/>
  <c r="I774" i="1"/>
  <c r="I770" i="1"/>
  <c r="I766" i="1"/>
  <c r="I762" i="1"/>
  <c r="I758" i="1"/>
  <c r="I754" i="1"/>
  <c r="I750" i="1"/>
  <c r="I746" i="1"/>
  <c r="I742" i="1"/>
  <c r="I738" i="1"/>
  <c r="I734" i="1"/>
  <c r="I730" i="1"/>
  <c r="I726" i="1"/>
  <c r="I722" i="1"/>
  <c r="I718" i="1"/>
  <c r="I714" i="1"/>
  <c r="I710" i="1"/>
  <c r="I706" i="1"/>
  <c r="I702" i="1"/>
  <c r="I698" i="1"/>
  <c r="I694" i="1"/>
  <c r="I690" i="1"/>
  <c r="I686" i="1"/>
  <c r="I682" i="1"/>
  <c r="I678" i="1"/>
  <c r="I674" i="1"/>
  <c r="I670" i="1"/>
  <c r="I666" i="1"/>
  <c r="I662" i="1"/>
  <c r="I658" i="1"/>
  <c r="I654" i="1"/>
  <c r="I650" i="1"/>
  <c r="I646" i="1"/>
  <c r="I642" i="1"/>
  <c r="I638" i="1"/>
  <c r="I634" i="1"/>
  <c r="I630" i="1"/>
  <c r="I626" i="1"/>
  <c r="I622" i="1"/>
  <c r="I618" i="1"/>
  <c r="I614" i="1"/>
  <c r="I610" i="1"/>
  <c r="I606" i="1"/>
  <c r="I602" i="1"/>
  <c r="I598" i="1"/>
  <c r="I594" i="1"/>
  <c r="I590" i="1"/>
  <c r="I586" i="1"/>
  <c r="I582" i="1"/>
  <c r="I578" i="1"/>
  <c r="I574" i="1"/>
  <c r="I570" i="1"/>
  <c r="I566" i="1"/>
  <c r="I562" i="1"/>
  <c r="I558" i="1"/>
  <c r="I554" i="1"/>
  <c r="I550" i="1"/>
  <c r="I546" i="1"/>
  <c r="I542" i="1"/>
  <c r="I538" i="1"/>
  <c r="I534" i="1"/>
  <c r="I530" i="1"/>
  <c r="I526" i="1"/>
  <c r="I522" i="1"/>
  <c r="I518" i="1"/>
  <c r="I514" i="1"/>
  <c r="I510" i="1"/>
  <c r="I506" i="1"/>
  <c r="I502" i="1"/>
  <c r="I498" i="1"/>
  <c r="I494" i="1"/>
  <c r="I490" i="1"/>
  <c r="I486" i="1"/>
  <c r="I482" i="1"/>
  <c r="I478" i="1"/>
  <c r="I474" i="1"/>
  <c r="I470" i="1"/>
  <c r="I466" i="1"/>
  <c r="I462" i="1"/>
  <c r="I458" i="1"/>
  <c r="I454" i="1"/>
  <c r="I450" i="1"/>
  <c r="I446" i="1"/>
  <c r="I442" i="1"/>
  <c r="I438" i="1"/>
  <c r="I434" i="1"/>
  <c r="I430" i="1"/>
  <c r="I426" i="1"/>
  <c r="I422" i="1"/>
  <c r="I418" i="1"/>
  <c r="I414" i="1"/>
  <c r="I410" i="1"/>
  <c r="I406" i="1"/>
  <c r="I402" i="1"/>
  <c r="I398" i="1"/>
  <c r="I394" i="1"/>
  <c r="I390" i="1"/>
  <c r="I386" i="1"/>
  <c r="I382" i="1"/>
  <c r="I378" i="1"/>
  <c r="I374" i="1"/>
  <c r="I370" i="1"/>
  <c r="I366" i="1"/>
  <c r="I362" i="1"/>
  <c r="I358" i="1"/>
  <c r="I354" i="1"/>
  <c r="I350" i="1"/>
  <c r="I346" i="1"/>
  <c r="I342" i="1"/>
  <c r="I338" i="1"/>
  <c r="I334" i="1"/>
  <c r="I330" i="1"/>
  <c r="I326" i="1"/>
  <c r="I322" i="1"/>
  <c r="I318" i="1"/>
  <c r="I314" i="1"/>
  <c r="I310" i="1"/>
  <c r="I306" i="1"/>
  <c r="I302" i="1"/>
  <c r="I298" i="1"/>
  <c r="I294" i="1"/>
  <c r="I290" i="1"/>
  <c r="I286" i="1"/>
  <c r="I282" i="1"/>
  <c r="I278" i="1"/>
  <c r="I274" i="1"/>
  <c r="I270" i="1"/>
  <c r="I266" i="1"/>
  <c r="I262" i="1"/>
  <c r="I258" i="1"/>
  <c r="I254" i="1"/>
  <c r="I250" i="1"/>
  <c r="I246" i="1"/>
  <c r="I242" i="1"/>
  <c r="I238" i="1"/>
  <c r="I234" i="1"/>
  <c r="I230" i="1"/>
  <c r="I226" i="1"/>
  <c r="I222" i="1"/>
  <c r="I218" i="1"/>
  <c r="I214" i="1"/>
  <c r="I210" i="1"/>
  <c r="I206" i="1"/>
  <c r="I202" i="1"/>
  <c r="I198" i="1"/>
  <c r="I194" i="1"/>
  <c r="I190" i="1"/>
  <c r="I186" i="1"/>
  <c r="I182" i="1"/>
  <c r="I178" i="1"/>
  <c r="I174" i="1"/>
  <c r="I170" i="1"/>
  <c r="I166" i="1"/>
  <c r="I162" i="1"/>
  <c r="I158" i="1"/>
  <c r="I154" i="1"/>
  <c r="I150" i="1"/>
  <c r="I146" i="1"/>
  <c r="I142" i="1"/>
  <c r="I138" i="1"/>
  <c r="I134" i="1"/>
  <c r="I130" i="1"/>
  <c r="I126" i="1"/>
  <c r="I122" i="1"/>
  <c r="I118" i="1"/>
  <c r="I114" i="1"/>
  <c r="I110" i="1"/>
  <c r="I106" i="1"/>
  <c r="I102" i="1"/>
  <c r="I98" i="1"/>
  <c r="I94" i="1"/>
  <c r="I90" i="1"/>
  <c r="I86" i="1"/>
  <c r="I82" i="1"/>
  <c r="I78" i="1"/>
  <c r="I74" i="1"/>
  <c r="I70" i="1"/>
  <c r="I66" i="1"/>
  <c r="I62" i="1"/>
  <c r="I58" i="1"/>
  <c r="I54" i="1"/>
  <c r="I50" i="1"/>
  <c r="I46" i="1"/>
  <c r="I42" i="1"/>
  <c r="I38" i="1"/>
  <c r="I34" i="1"/>
  <c r="I30" i="1"/>
  <c r="I26" i="1"/>
  <c r="I22" i="1"/>
  <c r="I18" i="1"/>
  <c r="I1033" i="1"/>
  <c r="I1029" i="1"/>
  <c r="I1025" i="1"/>
  <c r="I1021" i="1"/>
  <c r="I1017" i="1"/>
  <c r="I1013" i="1"/>
  <c r="I1009" i="1"/>
  <c r="I1005" i="1"/>
  <c r="I1001" i="1"/>
  <c r="I997" i="1"/>
  <c r="I993" i="1"/>
  <c r="I989" i="1"/>
  <c r="I985" i="1"/>
  <c r="I981" i="1"/>
  <c r="I977" i="1"/>
  <c r="I973" i="1"/>
  <c r="I969" i="1"/>
  <c r="I965" i="1"/>
  <c r="I961" i="1"/>
  <c r="I957" i="1"/>
  <c r="I953" i="1"/>
  <c r="I949" i="1"/>
  <c r="I945" i="1"/>
  <c r="I941" i="1"/>
  <c r="I937" i="1"/>
  <c r="I933" i="1"/>
  <c r="I929" i="1"/>
  <c r="I925" i="1"/>
  <c r="I921" i="1"/>
  <c r="I917" i="1"/>
  <c r="I913" i="1"/>
  <c r="I909" i="1"/>
  <c r="I905" i="1"/>
  <c r="I901" i="1"/>
  <c r="I897" i="1"/>
  <c r="I893" i="1"/>
  <c r="I889" i="1"/>
  <c r="I885" i="1"/>
  <c r="I881" i="1"/>
  <c r="I877" i="1"/>
  <c r="I873" i="1"/>
  <c r="I869" i="1"/>
  <c r="I865" i="1"/>
  <c r="I861" i="1"/>
  <c r="I857" i="1"/>
  <c r="I853" i="1"/>
  <c r="I849" i="1"/>
  <c r="I845" i="1"/>
  <c r="I841" i="1"/>
  <c r="I837" i="1"/>
  <c r="I833" i="1"/>
  <c r="I829" i="1"/>
  <c r="I825" i="1"/>
  <c r="I821" i="1"/>
  <c r="I817" i="1"/>
  <c r="I813" i="1"/>
  <c r="I809" i="1"/>
  <c r="I805" i="1"/>
  <c r="I801" i="1"/>
  <c r="I797" i="1"/>
  <c r="I793" i="1"/>
  <c r="I789" i="1"/>
  <c r="I785" i="1"/>
  <c r="I781" i="1"/>
  <c r="I777" i="1"/>
  <c r="I773" i="1"/>
  <c r="I769" i="1"/>
  <c r="I765" i="1"/>
  <c r="I761" i="1"/>
  <c r="I757" i="1"/>
  <c r="I753" i="1"/>
  <c r="I749" i="1"/>
  <c r="I745" i="1"/>
  <c r="I741" i="1"/>
  <c r="I737" i="1"/>
  <c r="I733" i="1"/>
  <c r="I729" i="1"/>
  <c r="I725" i="1"/>
  <c r="I721" i="1"/>
  <c r="I717" i="1"/>
  <c r="I713" i="1"/>
  <c r="I709" i="1"/>
  <c r="I705" i="1"/>
  <c r="I701" i="1"/>
  <c r="I697" i="1"/>
  <c r="I693" i="1"/>
  <c r="I689" i="1"/>
  <c r="I685" i="1"/>
  <c r="I681" i="1"/>
  <c r="I677" i="1"/>
  <c r="I673" i="1"/>
  <c r="I669" i="1"/>
  <c r="I665" i="1"/>
  <c r="I661" i="1"/>
  <c r="I657" i="1"/>
  <c r="I653" i="1"/>
  <c r="I649" i="1"/>
  <c r="I645" i="1"/>
  <c r="I641" i="1"/>
  <c r="I637" i="1"/>
  <c r="I633" i="1"/>
  <c r="I629" i="1"/>
  <c r="I625" i="1"/>
  <c r="I621" i="1"/>
  <c r="I617" i="1"/>
  <c r="I613" i="1"/>
  <c r="I609" i="1"/>
  <c r="I605" i="1"/>
  <c r="I601" i="1"/>
  <c r="I597" i="1"/>
  <c r="I593" i="1"/>
  <c r="I589" i="1"/>
  <c r="I585" i="1"/>
  <c r="I581" i="1"/>
  <c r="I577" i="1"/>
  <c r="I573" i="1"/>
  <c r="I569" i="1"/>
  <c r="I565" i="1"/>
  <c r="I561" i="1"/>
  <c r="I557" i="1"/>
  <c r="I553" i="1"/>
  <c r="I549" i="1"/>
  <c r="I545" i="1"/>
  <c r="I541" i="1"/>
  <c r="I537" i="1"/>
  <c r="I533" i="1"/>
  <c r="I529" i="1"/>
  <c r="I525" i="1"/>
  <c r="I521" i="1"/>
  <c r="I517" i="1"/>
  <c r="I513" i="1"/>
  <c r="I509" i="1"/>
  <c r="I505" i="1"/>
  <c r="I501" i="1"/>
  <c r="I497" i="1"/>
  <c r="I493" i="1"/>
  <c r="I489" i="1"/>
  <c r="I485" i="1"/>
  <c r="I481" i="1"/>
  <c r="I477" i="1"/>
  <c r="I473" i="1"/>
  <c r="I469" i="1"/>
  <c r="I465" i="1"/>
  <c r="I461" i="1"/>
  <c r="I457" i="1"/>
  <c r="I453" i="1"/>
  <c r="I449" i="1"/>
  <c r="I445" i="1"/>
  <c r="I441" i="1"/>
  <c r="I437" i="1"/>
  <c r="I433" i="1"/>
  <c r="I429" i="1"/>
  <c r="I425" i="1"/>
  <c r="I421" i="1"/>
  <c r="I417" i="1"/>
  <c r="I413" i="1"/>
  <c r="I409" i="1"/>
  <c r="I405" i="1"/>
  <c r="I401" i="1"/>
  <c r="I397" i="1"/>
  <c r="I393" i="1"/>
  <c r="I389" i="1"/>
  <c r="I385" i="1"/>
  <c r="I381" i="1"/>
  <c r="I377" i="1"/>
  <c r="I373" i="1"/>
  <c r="I369" i="1"/>
  <c r="I365" i="1"/>
  <c r="I361" i="1"/>
  <c r="I357" i="1"/>
  <c r="I353" i="1"/>
  <c r="I349" i="1"/>
  <c r="I345" i="1"/>
  <c r="I341" i="1"/>
  <c r="I337" i="1"/>
  <c r="I333" i="1"/>
  <c r="I329" i="1"/>
  <c r="I325" i="1"/>
  <c r="I321" i="1"/>
  <c r="I317" i="1"/>
  <c r="I313" i="1"/>
  <c r="I309" i="1"/>
  <c r="I305" i="1"/>
  <c r="I301" i="1"/>
  <c r="I297" i="1"/>
  <c r="I293" i="1"/>
  <c r="I289" i="1"/>
  <c r="I285" i="1"/>
  <c r="I281" i="1"/>
  <c r="I277" i="1"/>
  <c r="I273" i="1"/>
  <c r="I269" i="1"/>
  <c r="I265" i="1"/>
  <c r="I261" i="1"/>
  <c r="I257" i="1"/>
  <c r="I253" i="1"/>
  <c r="I249" i="1"/>
  <c r="I245" i="1"/>
  <c r="I241" i="1"/>
  <c r="I237" i="1"/>
  <c r="I233" i="1"/>
  <c r="I229" i="1"/>
  <c r="I225" i="1"/>
  <c r="I221" i="1"/>
  <c r="I217" i="1"/>
  <c r="I213" i="1"/>
  <c r="I209" i="1"/>
  <c r="I205" i="1"/>
  <c r="I201" i="1"/>
  <c r="I197" i="1"/>
  <c r="I193" i="1"/>
  <c r="I189" i="1"/>
  <c r="I185" i="1"/>
  <c r="I181" i="1"/>
  <c r="I177" i="1"/>
  <c r="I173" i="1"/>
  <c r="I169" i="1"/>
  <c r="I165" i="1"/>
  <c r="I161" i="1"/>
  <c r="I157" i="1"/>
  <c r="I153" i="1"/>
  <c r="I149" i="1"/>
  <c r="I145" i="1"/>
  <c r="I141" i="1"/>
  <c r="I137" i="1"/>
  <c r="I133" i="1"/>
  <c r="I129" i="1"/>
  <c r="I125" i="1"/>
  <c r="I121" i="1"/>
  <c r="I117" i="1"/>
  <c r="I113" i="1"/>
  <c r="I109" i="1"/>
  <c r="I105" i="1"/>
  <c r="I101" i="1"/>
  <c r="I97" i="1"/>
  <c r="I93" i="1"/>
  <c r="I89" i="1"/>
  <c r="I85" i="1"/>
  <c r="I81" i="1"/>
  <c r="I77" i="1"/>
  <c r="I73" i="1"/>
  <c r="I69" i="1"/>
  <c r="I65" i="1"/>
  <c r="I61" i="1"/>
  <c r="I57" i="1"/>
  <c r="I53" i="1"/>
  <c r="I49" i="1"/>
  <c r="I45" i="1"/>
  <c r="I41" i="1"/>
  <c r="I37" i="1"/>
  <c r="I33" i="1"/>
  <c r="I29" i="1"/>
  <c r="I25" i="1"/>
  <c r="I21" i="1"/>
  <c r="I17" i="1"/>
  <c r="I2740" i="1"/>
  <c r="I2736" i="1"/>
  <c r="I2732" i="1"/>
  <c r="I2728" i="1"/>
  <c r="I2724" i="1"/>
  <c r="I2720" i="1"/>
  <c r="I2716" i="1"/>
  <c r="I2712" i="1"/>
  <c r="I2708" i="1"/>
  <c r="I2704" i="1"/>
  <c r="I2700" i="1"/>
  <c r="I2696" i="1"/>
  <c r="I2692" i="1"/>
  <c r="I2688" i="1"/>
  <c r="I2684" i="1"/>
  <c r="I2680" i="1"/>
  <c r="I2676" i="1"/>
  <c r="I2672" i="1"/>
  <c r="I2668" i="1"/>
  <c r="I2664" i="1"/>
  <c r="I2660" i="1"/>
  <c r="I2656" i="1"/>
  <c r="I2652" i="1"/>
  <c r="I2648" i="1"/>
  <c r="I2644" i="1"/>
  <c r="I2640" i="1"/>
  <c r="I2636" i="1"/>
  <c r="I2632" i="1"/>
  <c r="I2628" i="1"/>
  <c r="I2624" i="1"/>
  <c r="I2620" i="1"/>
  <c r="I2616" i="1"/>
  <c r="I2612" i="1"/>
  <c r="I2608" i="1"/>
  <c r="I2604" i="1"/>
  <c r="I2600" i="1"/>
  <c r="I2596" i="1"/>
  <c r="I2592" i="1"/>
  <c r="I2588" i="1"/>
  <c r="I2584" i="1"/>
  <c r="I2580" i="1"/>
  <c r="I2576" i="1"/>
  <c r="I2572" i="1"/>
  <c r="I2568" i="1"/>
  <c r="I2564" i="1"/>
  <c r="I2560" i="1"/>
  <c r="I2556" i="1"/>
  <c r="I2552" i="1"/>
  <c r="I2548" i="1"/>
  <c r="I2544" i="1"/>
  <c r="I2540" i="1"/>
  <c r="I2536" i="1"/>
  <c r="I2532" i="1"/>
  <c r="I2528" i="1"/>
  <c r="I2524" i="1"/>
  <c r="I2520" i="1"/>
  <c r="I2516" i="1"/>
  <c r="I2512" i="1"/>
  <c r="I2508" i="1"/>
  <c r="I2504" i="1"/>
  <c r="I2500" i="1"/>
  <c r="I2496" i="1"/>
  <c r="I2492" i="1"/>
  <c r="I2488" i="1"/>
  <c r="I2484" i="1"/>
  <c r="I2480" i="1"/>
  <c r="I2476" i="1"/>
  <c r="I2472" i="1"/>
  <c r="I2468" i="1"/>
  <c r="I2464" i="1"/>
  <c r="I2460" i="1"/>
  <c r="I2456" i="1"/>
  <c r="I2452" i="1"/>
  <c r="I2448" i="1"/>
  <c r="I2444" i="1"/>
  <c r="I2440" i="1"/>
  <c r="I2436" i="1"/>
  <c r="I2432" i="1"/>
  <c r="I2428" i="1"/>
  <c r="I2424" i="1"/>
  <c r="I2420" i="1"/>
  <c r="I2416" i="1"/>
  <c r="I2412" i="1"/>
  <c r="I2408" i="1"/>
  <c r="I2404" i="1"/>
  <c r="I2400" i="1"/>
  <c r="I2396" i="1"/>
  <c r="I2392" i="1"/>
  <c r="I2388" i="1"/>
  <c r="I2384" i="1"/>
  <c r="I2380" i="1"/>
  <c r="I2376" i="1"/>
  <c r="I2372" i="1"/>
  <c r="I2368" i="1"/>
  <c r="I2364" i="1"/>
  <c r="I2360" i="1"/>
  <c r="I2356" i="1"/>
  <c r="I2352" i="1"/>
  <c r="I2348" i="1"/>
  <c r="I2344" i="1"/>
  <c r="I2340" i="1"/>
  <c r="I2336" i="1"/>
  <c r="I2332" i="1"/>
  <c r="I2328" i="1"/>
  <c r="I2324" i="1"/>
  <c r="I2320" i="1"/>
  <c r="I2316" i="1"/>
  <c r="I2312" i="1"/>
  <c r="I2308" i="1"/>
  <c r="I2304" i="1"/>
  <c r="I2300" i="1"/>
  <c r="I2296" i="1"/>
  <c r="I2292" i="1"/>
  <c r="I2288" i="1"/>
  <c r="I2284" i="1"/>
  <c r="I2280" i="1"/>
  <c r="I2276" i="1"/>
  <c r="I2272" i="1"/>
  <c r="I2268" i="1"/>
  <c r="I2264" i="1"/>
  <c r="I2260" i="1"/>
  <c r="I2256" i="1"/>
  <c r="I2252" i="1"/>
  <c r="I2248" i="1"/>
  <c r="I2244" i="1"/>
  <c r="I2240" i="1"/>
  <c r="I2236" i="1"/>
  <c r="I2232" i="1"/>
  <c r="I2228" i="1"/>
  <c r="I2224" i="1"/>
  <c r="I2220" i="1"/>
  <c r="I2216" i="1"/>
  <c r="I2212" i="1"/>
  <c r="I2208" i="1"/>
  <c r="I2204" i="1"/>
  <c r="I2200" i="1"/>
  <c r="I2196" i="1"/>
  <c r="I2192" i="1"/>
  <c r="I2188" i="1"/>
  <c r="I2184" i="1"/>
  <c r="I2180" i="1"/>
  <c r="I2176" i="1"/>
  <c r="I2172" i="1"/>
  <c r="I2168" i="1"/>
  <c r="I2164" i="1"/>
  <c r="I2160" i="1"/>
  <c r="I2156" i="1"/>
  <c r="I2152" i="1"/>
  <c r="I2148" i="1"/>
  <c r="I2144" i="1"/>
  <c r="I2140" i="1"/>
  <c r="I2136" i="1"/>
  <c r="I2132" i="1"/>
  <c r="I2128" i="1"/>
  <c r="I2124" i="1"/>
  <c r="I2120" i="1"/>
  <c r="I2116" i="1"/>
  <c r="I2112" i="1"/>
  <c r="I2108" i="1"/>
  <c r="I2104" i="1"/>
  <c r="I2100" i="1"/>
  <c r="I2096" i="1"/>
  <c r="I2092" i="1"/>
  <c r="I2088" i="1"/>
  <c r="I2084" i="1"/>
  <c r="I2080" i="1"/>
  <c r="I2076" i="1"/>
  <c r="I2072" i="1"/>
  <c r="I2068" i="1"/>
  <c r="I2064" i="1"/>
  <c r="I2060" i="1"/>
  <c r="I2056" i="1"/>
  <c r="I2052" i="1"/>
  <c r="I2048" i="1"/>
  <c r="I2044" i="1"/>
  <c r="I2040" i="1"/>
  <c r="I2036" i="1"/>
  <c r="I2032" i="1"/>
  <c r="I2028" i="1"/>
  <c r="I2024" i="1"/>
  <c r="I2020" i="1"/>
  <c r="I2016" i="1"/>
  <c r="I2012" i="1"/>
  <c r="I2008" i="1"/>
  <c r="I2004" i="1"/>
  <c r="I2000" i="1"/>
  <c r="I1996" i="1"/>
  <c r="I1992" i="1"/>
  <c r="I1988" i="1"/>
  <c r="I1984" i="1"/>
  <c r="I1980" i="1"/>
  <c r="I1976" i="1"/>
  <c r="I1972" i="1"/>
  <c r="I1968" i="1"/>
  <c r="I1964" i="1"/>
  <c r="I1960" i="1"/>
  <c r="I1956" i="1"/>
  <c r="I1952" i="1"/>
  <c r="I1948" i="1"/>
  <c r="I1944" i="1"/>
  <c r="I1940" i="1"/>
  <c r="I1936" i="1"/>
  <c r="I1932" i="1"/>
  <c r="I1928" i="1"/>
  <c r="I1924" i="1"/>
  <c r="I1920" i="1"/>
  <c r="I1916" i="1"/>
  <c r="I1912" i="1"/>
  <c r="I1908" i="1"/>
  <c r="I1904" i="1"/>
  <c r="I1900" i="1"/>
  <c r="I1896" i="1"/>
  <c r="I1892" i="1"/>
  <c r="I1888" i="1"/>
  <c r="I1884" i="1"/>
  <c r="I1880" i="1"/>
  <c r="I1876" i="1"/>
  <c r="I1872" i="1"/>
  <c r="I1868" i="1"/>
  <c r="I1864" i="1"/>
  <c r="I1860" i="1"/>
  <c r="I1856" i="1"/>
  <c r="I1852" i="1"/>
  <c r="I1848" i="1"/>
  <c r="I1844" i="1"/>
  <c r="I1840" i="1"/>
  <c r="I1836" i="1"/>
  <c r="I1832" i="1"/>
  <c r="I1828" i="1"/>
  <c r="I1824" i="1"/>
  <c r="I1820" i="1"/>
  <c r="I1816" i="1"/>
  <c r="I1812" i="1"/>
  <c r="I1808" i="1"/>
  <c r="I1804" i="1"/>
  <c r="I1800" i="1"/>
  <c r="I1796" i="1"/>
  <c r="I1792" i="1"/>
  <c r="I1788" i="1"/>
  <c r="I1784" i="1"/>
  <c r="I1780" i="1"/>
  <c r="I1776" i="1"/>
  <c r="I1772" i="1"/>
  <c r="I1768" i="1"/>
  <c r="I1764" i="1"/>
  <c r="I1760" i="1"/>
  <c r="I1756" i="1"/>
  <c r="I1752" i="1"/>
  <c r="I1748" i="1"/>
  <c r="I1744" i="1"/>
  <c r="I1740" i="1"/>
  <c r="I1736" i="1"/>
  <c r="I1732" i="1"/>
  <c r="I1728" i="1"/>
  <c r="I1724" i="1"/>
  <c r="I1720" i="1"/>
  <c r="I1716" i="1"/>
  <c r="I1712" i="1"/>
  <c r="I1708" i="1"/>
  <c r="I1704" i="1"/>
  <c r="I1700" i="1"/>
  <c r="I1696" i="1"/>
  <c r="I1692" i="1"/>
  <c r="I1688" i="1"/>
  <c r="I1684" i="1"/>
  <c r="I1680" i="1"/>
  <c r="I1676" i="1"/>
  <c r="I1672" i="1"/>
  <c r="I1668" i="1"/>
  <c r="I1664" i="1"/>
  <c r="I1660" i="1"/>
  <c r="I1656" i="1"/>
  <c r="I1652" i="1"/>
  <c r="I1648" i="1"/>
  <c r="I1644" i="1"/>
  <c r="I1640" i="1"/>
  <c r="I1636" i="1"/>
  <c r="I1632" i="1"/>
  <c r="I1628" i="1"/>
  <c r="I1624" i="1"/>
  <c r="I1620" i="1"/>
  <c r="I1616" i="1"/>
  <c r="I1612" i="1"/>
  <c r="I1608" i="1"/>
  <c r="I1604" i="1"/>
  <c r="I1600" i="1"/>
  <c r="I1596" i="1"/>
  <c r="I1592" i="1"/>
  <c r="I1588" i="1"/>
  <c r="I1584" i="1"/>
  <c r="I1580" i="1"/>
  <c r="I1576" i="1"/>
  <c r="I1572" i="1"/>
  <c r="I1568" i="1"/>
  <c r="I1564" i="1"/>
  <c r="I1560" i="1"/>
  <c r="I1556" i="1"/>
  <c r="I1552" i="1"/>
  <c r="I1548" i="1"/>
  <c r="I1544" i="1"/>
  <c r="I1540" i="1"/>
  <c r="I1536" i="1"/>
  <c r="I1532" i="1"/>
  <c r="I1528" i="1"/>
  <c r="I1524" i="1"/>
  <c r="I1520" i="1"/>
  <c r="I1516" i="1"/>
  <c r="I1512" i="1"/>
  <c r="I1508" i="1"/>
  <c r="I1504" i="1"/>
  <c r="I1500" i="1"/>
  <c r="I1496" i="1"/>
  <c r="I1492" i="1"/>
  <c r="I1488" i="1"/>
  <c r="I1484" i="1"/>
  <c r="I1480" i="1"/>
  <c r="I1476" i="1"/>
  <c r="I1472" i="1"/>
  <c r="I1468" i="1"/>
  <c r="I1464" i="1"/>
  <c r="I1460" i="1"/>
  <c r="I1456" i="1"/>
  <c r="I1452" i="1"/>
  <c r="I1448" i="1"/>
  <c r="I1444" i="1"/>
  <c r="I1440" i="1"/>
  <c r="I1436" i="1"/>
  <c r="I1432" i="1"/>
  <c r="I1428" i="1"/>
  <c r="I1424" i="1"/>
  <c r="I1420" i="1"/>
  <c r="I1416" i="1"/>
  <c r="I1412" i="1"/>
  <c r="I1408" i="1"/>
  <c r="I1404" i="1"/>
  <c r="I1400" i="1"/>
  <c r="I1396" i="1"/>
  <c r="I1392" i="1"/>
  <c r="I1388" i="1"/>
  <c r="I1384" i="1"/>
  <c r="I1380" i="1"/>
  <c r="I1376" i="1"/>
  <c r="I1372" i="1"/>
  <c r="I1368" i="1"/>
  <c r="I1364" i="1"/>
  <c r="I1360" i="1"/>
  <c r="I1356" i="1"/>
  <c r="I1352" i="1"/>
  <c r="I1348" i="1"/>
  <c r="I1344" i="1"/>
  <c r="I1340" i="1"/>
  <c r="I1336" i="1"/>
  <c r="I1332" i="1"/>
  <c r="I1328" i="1"/>
  <c r="I1324" i="1"/>
  <c r="I1320" i="1"/>
  <c r="I1316" i="1"/>
  <c r="I1312" i="1"/>
  <c r="I1308" i="1"/>
  <c r="I1304" i="1"/>
  <c r="I1300" i="1"/>
  <c r="I1296" i="1"/>
  <c r="I1292" i="1"/>
  <c r="I1288" i="1"/>
  <c r="I1284" i="1"/>
  <c r="I1280" i="1"/>
  <c r="I1276" i="1"/>
  <c r="I1272" i="1"/>
  <c r="I1268" i="1"/>
  <c r="I1264" i="1"/>
  <c r="I1260" i="1"/>
  <c r="I1256" i="1"/>
  <c r="I1252" i="1"/>
  <c r="I1248" i="1"/>
  <c r="I1244" i="1"/>
  <c r="I1240" i="1"/>
  <c r="I1236" i="1"/>
  <c r="I1232" i="1"/>
  <c r="I1228" i="1"/>
  <c r="I1224" i="1"/>
  <c r="I1220" i="1"/>
  <c r="I1216" i="1"/>
  <c r="I1212" i="1"/>
  <c r="I1208" i="1"/>
  <c r="I1204" i="1"/>
  <c r="I1200" i="1"/>
  <c r="I1196" i="1"/>
  <c r="I1192" i="1"/>
  <c r="I1188" i="1"/>
  <c r="I1184" i="1"/>
  <c r="I1180" i="1"/>
  <c r="I1176" i="1"/>
  <c r="I1172" i="1"/>
  <c r="I1168" i="1"/>
  <c r="I1164" i="1"/>
  <c r="I1160" i="1"/>
  <c r="I1156" i="1"/>
  <c r="I1152" i="1"/>
  <c r="I1148" i="1"/>
  <c r="I1144" i="1"/>
  <c r="I1140" i="1"/>
  <c r="I1136" i="1"/>
  <c r="I1132" i="1"/>
  <c r="I1128" i="1"/>
  <c r="I1124" i="1"/>
  <c r="I1120" i="1"/>
  <c r="I1116" i="1"/>
  <c r="I1112" i="1"/>
  <c r="I1108" i="1"/>
  <c r="I1104" i="1"/>
  <c r="I1100" i="1"/>
  <c r="I1096" i="1"/>
  <c r="I1092" i="1"/>
  <c r="I1088" i="1"/>
  <c r="I1084" i="1"/>
  <c r="I1080" i="1"/>
  <c r="I1076" i="1"/>
  <c r="I1072" i="1"/>
  <c r="I1068" i="1"/>
  <c r="I1064" i="1"/>
  <c r="I1060" i="1"/>
  <c r="I1056" i="1"/>
  <c r="I1052" i="1"/>
  <c r="I1048" i="1"/>
  <c r="I1044" i="1"/>
  <c r="I1040" i="1"/>
  <c r="I1036" i="1"/>
  <c r="I1032" i="1"/>
  <c r="I1028" i="1"/>
  <c r="I1024" i="1"/>
  <c r="I1020" i="1"/>
  <c r="I1016" i="1"/>
  <c r="I1012" i="1"/>
  <c r="I1008" i="1"/>
  <c r="I1004" i="1"/>
  <c r="I1000" i="1"/>
  <c r="I996" i="1"/>
  <c r="I992" i="1"/>
  <c r="I988" i="1"/>
  <c r="I984" i="1"/>
  <c r="I980" i="1"/>
  <c r="I976" i="1"/>
  <c r="I972" i="1"/>
  <c r="I968" i="1"/>
  <c r="I964" i="1"/>
  <c r="I960" i="1"/>
  <c r="I956" i="1"/>
  <c r="I952" i="1"/>
  <c r="I948" i="1"/>
  <c r="I944" i="1"/>
  <c r="I940" i="1"/>
  <c r="I936" i="1"/>
  <c r="I932" i="1"/>
  <c r="I928" i="1"/>
  <c r="I924" i="1"/>
  <c r="I920" i="1"/>
  <c r="I916" i="1"/>
  <c r="I912" i="1"/>
  <c r="I908" i="1"/>
  <c r="I904" i="1"/>
  <c r="I900" i="1"/>
  <c r="I896" i="1"/>
  <c r="I892" i="1"/>
  <c r="I888" i="1"/>
  <c r="I884" i="1"/>
  <c r="I880" i="1"/>
  <c r="I876" i="1"/>
  <c r="I872" i="1"/>
  <c r="I868" i="1"/>
  <c r="I864" i="1"/>
  <c r="I860" i="1"/>
  <c r="I856" i="1"/>
  <c r="I852" i="1"/>
  <c r="I848" i="1"/>
  <c r="I844" i="1"/>
  <c r="I840" i="1"/>
  <c r="I836" i="1"/>
  <c r="I832" i="1"/>
  <c r="I828" i="1"/>
  <c r="I824" i="1"/>
  <c r="I820" i="1"/>
  <c r="I816" i="1"/>
  <c r="I812" i="1"/>
  <c r="I808" i="1"/>
  <c r="I804" i="1"/>
  <c r="I800" i="1"/>
  <c r="I796" i="1"/>
  <c r="I792" i="1"/>
  <c r="I788" i="1"/>
  <c r="I784" i="1"/>
  <c r="I780" i="1"/>
  <c r="I776" i="1"/>
  <c r="I772" i="1"/>
  <c r="I768" i="1"/>
  <c r="I764" i="1"/>
  <c r="I760" i="1"/>
  <c r="I756" i="1"/>
  <c r="I752" i="1"/>
  <c r="I748" i="1"/>
  <c r="I744" i="1"/>
  <c r="I740" i="1"/>
  <c r="I736" i="1"/>
  <c r="I732" i="1"/>
  <c r="I728" i="1"/>
  <c r="I724" i="1"/>
  <c r="I720" i="1"/>
  <c r="I716" i="1"/>
  <c r="I712" i="1"/>
  <c r="I708" i="1"/>
  <c r="I704" i="1"/>
  <c r="I700" i="1"/>
  <c r="I696" i="1"/>
  <c r="I692" i="1"/>
  <c r="I688" i="1"/>
  <c r="I684" i="1"/>
  <c r="I680" i="1"/>
  <c r="I676" i="1"/>
  <c r="I672" i="1"/>
  <c r="I668" i="1"/>
  <c r="I664" i="1"/>
  <c r="I660" i="1"/>
  <c r="I656" i="1"/>
  <c r="I652" i="1"/>
  <c r="I648" i="1"/>
  <c r="I644" i="1"/>
  <c r="I640" i="1"/>
  <c r="I636" i="1"/>
  <c r="I632" i="1"/>
  <c r="I628" i="1"/>
  <c r="I624" i="1"/>
  <c r="I620" i="1"/>
  <c r="I616" i="1"/>
  <c r="I612" i="1"/>
  <c r="I608" i="1"/>
  <c r="I604" i="1"/>
  <c r="I600" i="1"/>
  <c r="I596" i="1"/>
  <c r="I592" i="1"/>
  <c r="I588" i="1"/>
  <c r="I584" i="1"/>
  <c r="I580" i="1"/>
  <c r="I576" i="1"/>
  <c r="I572" i="1"/>
  <c r="I568" i="1"/>
  <c r="I564" i="1"/>
  <c r="I560" i="1"/>
  <c r="I556" i="1"/>
  <c r="I552" i="1"/>
  <c r="I548" i="1"/>
  <c r="I544" i="1"/>
  <c r="I540" i="1"/>
  <c r="I536" i="1"/>
  <c r="I532" i="1"/>
  <c r="I528" i="1"/>
  <c r="I524" i="1"/>
  <c r="I520" i="1"/>
  <c r="I516" i="1"/>
  <c r="I512" i="1"/>
  <c r="I508" i="1"/>
  <c r="I504" i="1"/>
  <c r="I500" i="1"/>
  <c r="I496" i="1"/>
  <c r="I492" i="1"/>
  <c r="I488" i="1"/>
  <c r="I484" i="1"/>
  <c r="I480" i="1"/>
  <c r="I476" i="1"/>
  <c r="I472" i="1"/>
  <c r="I468" i="1"/>
  <c r="I464" i="1"/>
  <c r="I460" i="1"/>
  <c r="I456" i="1"/>
  <c r="I452" i="1"/>
  <c r="I448" i="1"/>
  <c r="I444" i="1"/>
  <c r="I440" i="1"/>
  <c r="I436" i="1"/>
  <c r="I432" i="1"/>
  <c r="I428" i="1"/>
  <c r="I424" i="1"/>
  <c r="I420" i="1"/>
  <c r="I416" i="1"/>
  <c r="I412" i="1"/>
  <c r="I408" i="1"/>
  <c r="I404" i="1"/>
  <c r="I400" i="1"/>
  <c r="I396" i="1"/>
  <c r="I392" i="1"/>
  <c r="I388" i="1"/>
  <c r="I384" i="1"/>
  <c r="I380" i="1"/>
  <c r="I376" i="1"/>
  <c r="I372" i="1"/>
  <c r="I368" i="1"/>
  <c r="I364" i="1"/>
  <c r="I360" i="1"/>
  <c r="I356" i="1"/>
  <c r="I352" i="1"/>
  <c r="I348" i="1"/>
  <c r="I344" i="1"/>
  <c r="I340" i="1"/>
  <c r="I336" i="1"/>
  <c r="I332" i="1"/>
  <c r="I328" i="1"/>
  <c r="I324" i="1"/>
  <c r="I320" i="1"/>
  <c r="I316" i="1"/>
  <c r="I312" i="1"/>
  <c r="I308" i="1"/>
  <c r="I304" i="1"/>
  <c r="I300" i="1"/>
  <c r="I296" i="1"/>
  <c r="I292" i="1"/>
  <c r="I288" i="1"/>
  <c r="I284" i="1"/>
  <c r="I280" i="1"/>
  <c r="I276" i="1"/>
  <c r="I272" i="1"/>
  <c r="I268" i="1"/>
  <c r="I264" i="1"/>
  <c r="I260" i="1"/>
  <c r="I256" i="1"/>
  <c r="I252" i="1"/>
  <c r="I248" i="1"/>
  <c r="I244" i="1"/>
  <c r="I240" i="1"/>
  <c r="I236" i="1"/>
  <c r="I232" i="1"/>
  <c r="I228" i="1"/>
  <c r="I224" i="1"/>
  <c r="I220" i="1"/>
  <c r="I216" i="1"/>
  <c r="I212" i="1"/>
  <c r="I208" i="1"/>
  <c r="I204" i="1"/>
  <c r="I200" i="1"/>
  <c r="I196" i="1"/>
  <c r="I192" i="1"/>
  <c r="I188" i="1"/>
  <c r="I184" i="1"/>
  <c r="I180" i="1"/>
  <c r="I176" i="1"/>
  <c r="I172" i="1"/>
  <c r="I168" i="1"/>
  <c r="I164" i="1"/>
  <c r="I160" i="1"/>
  <c r="I156" i="1"/>
  <c r="I152" i="1"/>
  <c r="I148" i="1"/>
  <c r="I144" i="1"/>
  <c r="I140" i="1"/>
  <c r="I136" i="1"/>
  <c r="I132" i="1"/>
  <c r="I128" i="1"/>
  <c r="I124" i="1"/>
  <c r="I120" i="1"/>
  <c r="I116" i="1"/>
  <c r="I112" i="1"/>
  <c r="I108" i="1"/>
  <c r="I104" i="1"/>
  <c r="I100" i="1"/>
  <c r="I96" i="1"/>
  <c r="I92" i="1"/>
  <c r="I88" i="1"/>
  <c r="I84" i="1"/>
  <c r="I80" i="1"/>
  <c r="I76" i="1"/>
  <c r="I72" i="1"/>
  <c r="I68" i="1"/>
  <c r="I64" i="1"/>
  <c r="I60" i="1"/>
  <c r="I56" i="1"/>
  <c r="I52" i="1"/>
  <c r="I48" i="1"/>
  <c r="I44" i="1"/>
  <c r="I40" i="1"/>
  <c r="I36" i="1"/>
  <c r="I32" i="1"/>
  <c r="I28" i="1"/>
  <c r="I24" i="1"/>
  <c r="I20" i="1"/>
  <c r="I16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/>
  <c r="H2003" i="1"/>
  <c r="H2004" i="1"/>
  <c r="H2005" i="1"/>
  <c r="H2006" i="1"/>
  <c r="H2007" i="1"/>
  <c r="H2008" i="1"/>
  <c r="H2009" i="1"/>
  <c r="H2010" i="1"/>
  <c r="H2011" i="1"/>
  <c r="H2012" i="1"/>
  <c r="H2013" i="1"/>
  <c r="H2014" i="1"/>
  <c r="H2015" i="1"/>
  <c r="H2016" i="1"/>
  <c r="H2017" i="1"/>
  <c r="H2018" i="1"/>
  <c r="H2019" i="1"/>
  <c r="H2020" i="1"/>
  <c r="H2021" i="1"/>
  <c r="H2022" i="1"/>
  <c r="H2023" i="1"/>
  <c r="H2024" i="1"/>
  <c r="H2025" i="1"/>
  <c r="H2026" i="1"/>
  <c r="H2027" i="1"/>
  <c r="H2028" i="1"/>
  <c r="H2029" i="1"/>
  <c r="H2030" i="1"/>
  <c r="H2031" i="1"/>
  <c r="H2032" i="1"/>
  <c r="H2033" i="1"/>
  <c r="H2034" i="1"/>
  <c r="H2035" i="1"/>
  <c r="H2036" i="1"/>
  <c r="H2037" i="1"/>
  <c r="H2038" i="1"/>
  <c r="H2039" i="1"/>
  <c r="H2040" i="1"/>
  <c r="H2041" i="1"/>
  <c r="H2042" i="1"/>
  <c r="H2043" i="1"/>
  <c r="H2044" i="1"/>
  <c r="H2045" i="1"/>
  <c r="H2046" i="1"/>
  <c r="H2047" i="1"/>
  <c r="H2048" i="1"/>
  <c r="H2049" i="1"/>
  <c r="H2050" i="1"/>
  <c r="H2051" i="1"/>
  <c r="H2052" i="1"/>
  <c r="H2053" i="1"/>
  <c r="H2054" i="1"/>
  <c r="H2055" i="1"/>
  <c r="H2056" i="1"/>
  <c r="H2057" i="1"/>
  <c r="H2058" i="1"/>
  <c r="H2059" i="1"/>
  <c r="H2060" i="1"/>
  <c r="H2061" i="1"/>
  <c r="H2062" i="1"/>
  <c r="H2063" i="1"/>
  <c r="H2064" i="1"/>
  <c r="H2065" i="1"/>
  <c r="H2066" i="1"/>
  <c r="H2067" i="1"/>
  <c r="H2068" i="1"/>
  <c r="H2069" i="1"/>
  <c r="H2070" i="1"/>
  <c r="H2071" i="1"/>
  <c r="H2072" i="1"/>
  <c r="H2073" i="1"/>
  <c r="H2074" i="1"/>
  <c r="H2075" i="1"/>
  <c r="H2076" i="1"/>
  <c r="H2077" i="1"/>
  <c r="H2078" i="1"/>
  <c r="H2079" i="1"/>
  <c r="H2080" i="1"/>
  <c r="H2081" i="1"/>
  <c r="H2082" i="1"/>
  <c r="H2083" i="1"/>
  <c r="H2084" i="1"/>
  <c r="H2085" i="1"/>
  <c r="H2086" i="1"/>
  <c r="H2087" i="1"/>
  <c r="H2088" i="1"/>
  <c r="H2089" i="1"/>
  <c r="H2090" i="1"/>
  <c r="H2091" i="1"/>
  <c r="H2092" i="1"/>
  <c r="H2093" i="1"/>
  <c r="H2094" i="1"/>
  <c r="H2095" i="1"/>
  <c r="H2096" i="1"/>
  <c r="H2097" i="1"/>
  <c r="H2098" i="1"/>
  <c r="H2099" i="1"/>
  <c r="H2100" i="1"/>
  <c r="H2101" i="1"/>
  <c r="H2102" i="1"/>
  <c r="H2103" i="1"/>
  <c r="H2104" i="1"/>
  <c r="H2105" i="1"/>
  <c r="H2106" i="1"/>
  <c r="H2107" i="1"/>
  <c r="H2108" i="1"/>
  <c r="H2109" i="1"/>
  <c r="H2110" i="1"/>
  <c r="H2111" i="1"/>
  <c r="H2112" i="1"/>
  <c r="H2113" i="1"/>
  <c r="H2114" i="1"/>
  <c r="H2115" i="1"/>
  <c r="H2116" i="1"/>
  <c r="H2117" i="1"/>
  <c r="H2118" i="1"/>
  <c r="H2119" i="1"/>
  <c r="H2120" i="1"/>
  <c r="H2121" i="1"/>
  <c r="H2122" i="1"/>
  <c r="H2123" i="1"/>
  <c r="H2124" i="1"/>
  <c r="H2125" i="1"/>
  <c r="H2126" i="1"/>
  <c r="H2127" i="1"/>
  <c r="H2128" i="1"/>
  <c r="H2129" i="1"/>
  <c r="H2130" i="1"/>
  <c r="H2131" i="1"/>
  <c r="H2132" i="1"/>
  <c r="H2133" i="1"/>
  <c r="H2134" i="1"/>
  <c r="H2135" i="1"/>
  <c r="H2136" i="1"/>
  <c r="H2137" i="1"/>
  <c r="H2138" i="1"/>
  <c r="H2139" i="1"/>
  <c r="H2140" i="1"/>
  <c r="H2141" i="1"/>
  <c r="H2142" i="1"/>
  <c r="H2143" i="1"/>
  <c r="H2144" i="1"/>
  <c r="H2145" i="1"/>
  <c r="H2146" i="1"/>
  <c r="H2147" i="1"/>
  <c r="H2148" i="1"/>
  <c r="H2149" i="1"/>
  <c r="H2150" i="1"/>
  <c r="H2151" i="1"/>
  <c r="H2152" i="1"/>
  <c r="H2153" i="1"/>
  <c r="H2154" i="1"/>
  <c r="H2155" i="1"/>
  <c r="H2156" i="1"/>
  <c r="H2157" i="1"/>
  <c r="H2158" i="1"/>
  <c r="H2159" i="1"/>
  <c r="H2160" i="1"/>
  <c r="H2161" i="1"/>
  <c r="H2162" i="1"/>
  <c r="H2163" i="1"/>
  <c r="H2164" i="1"/>
  <c r="H2165" i="1"/>
  <c r="H2166" i="1"/>
  <c r="H2167" i="1"/>
  <c r="H2168" i="1"/>
  <c r="H2169" i="1"/>
  <c r="H2170" i="1"/>
  <c r="H2171" i="1"/>
  <c r="H2172" i="1"/>
  <c r="H2173" i="1"/>
  <c r="H2174" i="1"/>
  <c r="H2175" i="1"/>
  <c r="H2176" i="1"/>
  <c r="H2177" i="1"/>
  <c r="H2178" i="1"/>
  <c r="H2179" i="1"/>
  <c r="H2180" i="1"/>
  <c r="H2181" i="1"/>
  <c r="H2182" i="1"/>
  <c r="H2183" i="1"/>
  <c r="H2184" i="1"/>
  <c r="H2185" i="1"/>
  <c r="H2186" i="1"/>
  <c r="H2187" i="1"/>
  <c r="H2188" i="1"/>
  <c r="H2189" i="1"/>
  <c r="H2190" i="1"/>
  <c r="H2191" i="1"/>
  <c r="H2192" i="1"/>
  <c r="H2193" i="1"/>
  <c r="H2194" i="1"/>
  <c r="H2195" i="1"/>
  <c r="H2196" i="1"/>
  <c r="H2197" i="1"/>
  <c r="H2198" i="1"/>
  <c r="H2199" i="1"/>
  <c r="H2200" i="1"/>
  <c r="H2201" i="1"/>
  <c r="H2202" i="1"/>
  <c r="H2203" i="1"/>
  <c r="H2204" i="1"/>
  <c r="H2205" i="1"/>
  <c r="H2206" i="1"/>
  <c r="H2207" i="1"/>
  <c r="H2208" i="1"/>
  <c r="H2209" i="1"/>
  <c r="H2210" i="1"/>
  <c r="H2211" i="1"/>
  <c r="H2212" i="1"/>
  <c r="H2213" i="1"/>
  <c r="H2214" i="1"/>
  <c r="H2215" i="1"/>
  <c r="H2216" i="1"/>
  <c r="H2217" i="1"/>
  <c r="H2218" i="1"/>
  <c r="H2219" i="1"/>
  <c r="H2220" i="1"/>
  <c r="H2221" i="1"/>
  <c r="H2222" i="1"/>
  <c r="H2223" i="1"/>
  <c r="H2224" i="1"/>
  <c r="H2225" i="1"/>
  <c r="H2226" i="1"/>
  <c r="H2227" i="1"/>
  <c r="H2228" i="1"/>
  <c r="H2229" i="1"/>
  <c r="H2230" i="1"/>
  <c r="H2231" i="1"/>
  <c r="H2232" i="1"/>
  <c r="H2233" i="1"/>
  <c r="H2234" i="1"/>
  <c r="H2235" i="1"/>
  <c r="H2236" i="1"/>
  <c r="H2237" i="1"/>
  <c r="H2238" i="1"/>
  <c r="H2239" i="1"/>
  <c r="H2240" i="1"/>
  <c r="H2241" i="1"/>
  <c r="H2242" i="1"/>
  <c r="H2243" i="1"/>
  <c r="H2244" i="1"/>
  <c r="H2245" i="1"/>
  <c r="H2246" i="1"/>
  <c r="H2247" i="1"/>
  <c r="H2248" i="1"/>
  <c r="H2249" i="1"/>
  <c r="H2250" i="1"/>
  <c r="H2251" i="1"/>
  <c r="H2252" i="1"/>
  <c r="H2253" i="1"/>
  <c r="H2254" i="1"/>
  <c r="H2255" i="1"/>
  <c r="H2256" i="1"/>
  <c r="H2257" i="1"/>
  <c r="H2258" i="1"/>
  <c r="H2259" i="1"/>
  <c r="H2260" i="1"/>
  <c r="H2261" i="1"/>
  <c r="H2262" i="1"/>
  <c r="H2263" i="1"/>
  <c r="H2264" i="1"/>
  <c r="H2265" i="1"/>
  <c r="H2266" i="1"/>
  <c r="H2267" i="1"/>
  <c r="H2268" i="1"/>
  <c r="H2269" i="1"/>
  <c r="H2270" i="1"/>
  <c r="H2271" i="1"/>
  <c r="H2272" i="1"/>
  <c r="H2273" i="1"/>
  <c r="H2274" i="1"/>
  <c r="H2275" i="1"/>
  <c r="H2276" i="1"/>
  <c r="H2277" i="1"/>
  <c r="H2278" i="1"/>
  <c r="H2279" i="1"/>
  <c r="H2280" i="1"/>
  <c r="H2281" i="1"/>
  <c r="H2282" i="1"/>
  <c r="H2283" i="1"/>
  <c r="H2284" i="1"/>
  <c r="H2285" i="1"/>
  <c r="H2286" i="1"/>
  <c r="H2287" i="1"/>
  <c r="H2288" i="1"/>
  <c r="H2289" i="1"/>
  <c r="H2290" i="1"/>
  <c r="H2291" i="1"/>
  <c r="H2292" i="1"/>
  <c r="H2293" i="1"/>
  <c r="H2294" i="1"/>
  <c r="H2295" i="1"/>
  <c r="H2296" i="1"/>
  <c r="H2297" i="1"/>
  <c r="H2298" i="1"/>
  <c r="H2299" i="1"/>
  <c r="H2300" i="1"/>
  <c r="H2301" i="1"/>
  <c r="H2302" i="1"/>
  <c r="H2303" i="1"/>
  <c r="H2304" i="1"/>
  <c r="H2305" i="1"/>
  <c r="H2306" i="1"/>
  <c r="H2307" i="1"/>
  <c r="H2308" i="1"/>
  <c r="H2309" i="1"/>
  <c r="H2310" i="1"/>
  <c r="H2311" i="1"/>
  <c r="H2312" i="1"/>
  <c r="H2313" i="1"/>
  <c r="H2314" i="1"/>
  <c r="H2315" i="1"/>
  <c r="H2316" i="1"/>
  <c r="H2317" i="1"/>
  <c r="H2318" i="1"/>
  <c r="H2319" i="1"/>
  <c r="H2320" i="1"/>
  <c r="H2321" i="1"/>
  <c r="H2322" i="1"/>
  <c r="H2323" i="1"/>
  <c r="H2324" i="1"/>
  <c r="H2325" i="1"/>
  <c r="H2326" i="1"/>
  <c r="H2327" i="1"/>
  <c r="H2328" i="1"/>
  <c r="H2329" i="1"/>
  <c r="H2330" i="1"/>
  <c r="H2331" i="1"/>
  <c r="H2332" i="1"/>
  <c r="H2333" i="1"/>
  <c r="H2334" i="1"/>
  <c r="H2335" i="1"/>
  <c r="H2336" i="1"/>
  <c r="H2337" i="1"/>
  <c r="H2338" i="1"/>
  <c r="H2339" i="1"/>
  <c r="H2340" i="1"/>
  <c r="H2341" i="1"/>
  <c r="H2342" i="1"/>
  <c r="H2343" i="1"/>
  <c r="H2344" i="1"/>
  <c r="H2345" i="1"/>
  <c r="H2346" i="1"/>
  <c r="H2347" i="1"/>
  <c r="H2348" i="1"/>
  <c r="H2349" i="1"/>
  <c r="H2350" i="1"/>
  <c r="H2351" i="1"/>
  <c r="H2352" i="1"/>
  <c r="H2353" i="1"/>
  <c r="H2354" i="1"/>
  <c r="H2355" i="1"/>
  <c r="H2356" i="1"/>
  <c r="H2357" i="1"/>
  <c r="H2358" i="1"/>
  <c r="H2359" i="1"/>
  <c r="H2360" i="1"/>
  <c r="H2361" i="1"/>
  <c r="H2362" i="1"/>
  <c r="H2363" i="1"/>
  <c r="H2364" i="1"/>
  <c r="H2365" i="1"/>
  <c r="H2366" i="1"/>
  <c r="H2367" i="1"/>
  <c r="H2368" i="1"/>
  <c r="H2369" i="1"/>
  <c r="H2370" i="1"/>
  <c r="H2371" i="1"/>
  <c r="H2372" i="1"/>
  <c r="H2373" i="1"/>
  <c r="H2374" i="1"/>
  <c r="H2375" i="1"/>
  <c r="H2376" i="1"/>
  <c r="H2377" i="1"/>
  <c r="H2378" i="1"/>
  <c r="H2379" i="1"/>
  <c r="H2380" i="1"/>
  <c r="H2381" i="1"/>
  <c r="H2382" i="1"/>
  <c r="H2383" i="1"/>
  <c r="H2384" i="1"/>
  <c r="H2385" i="1"/>
  <c r="H2386" i="1"/>
  <c r="H2387" i="1"/>
  <c r="H2388" i="1"/>
  <c r="H2389" i="1"/>
  <c r="H2390" i="1"/>
  <c r="H2391" i="1"/>
  <c r="H2392" i="1"/>
  <c r="H2393" i="1"/>
  <c r="H2394" i="1"/>
  <c r="H2395" i="1"/>
  <c r="H2396" i="1"/>
  <c r="H2397" i="1"/>
  <c r="H2398" i="1"/>
  <c r="H2399" i="1"/>
  <c r="H2400" i="1"/>
  <c r="H2401" i="1"/>
  <c r="H2402" i="1"/>
  <c r="H2403" i="1"/>
  <c r="H2404" i="1"/>
  <c r="H2405" i="1"/>
  <c r="H2406" i="1"/>
  <c r="H2407" i="1"/>
  <c r="H2408" i="1"/>
  <c r="H2409" i="1"/>
  <c r="H2410" i="1"/>
  <c r="H2411" i="1"/>
  <c r="H2412" i="1"/>
  <c r="H2413" i="1"/>
  <c r="H2414" i="1"/>
  <c r="H2415" i="1"/>
  <c r="H2416" i="1"/>
  <c r="H2417" i="1"/>
  <c r="H2418" i="1"/>
  <c r="H2419" i="1"/>
  <c r="H2420" i="1"/>
  <c r="H2421" i="1"/>
  <c r="H2422" i="1"/>
  <c r="H2423" i="1"/>
  <c r="H2424" i="1"/>
  <c r="H2425" i="1"/>
  <c r="H2426" i="1"/>
  <c r="H2427" i="1"/>
  <c r="H2428" i="1"/>
  <c r="H2429" i="1"/>
  <c r="H2430" i="1"/>
  <c r="H2431" i="1"/>
  <c r="H2432" i="1"/>
  <c r="H2433" i="1"/>
  <c r="H2434" i="1"/>
  <c r="H2435" i="1"/>
  <c r="H2436" i="1"/>
  <c r="H2437" i="1"/>
  <c r="H2438" i="1"/>
  <c r="H2439" i="1"/>
  <c r="H2440" i="1"/>
  <c r="H2441" i="1"/>
  <c r="H2442" i="1"/>
  <c r="H2443" i="1"/>
  <c r="H2444" i="1"/>
  <c r="H2445" i="1"/>
  <c r="H2446" i="1"/>
  <c r="H2447" i="1"/>
  <c r="H2448" i="1"/>
  <c r="H2449" i="1"/>
  <c r="H2450" i="1"/>
  <c r="H2451" i="1"/>
  <c r="H2452" i="1"/>
  <c r="H2453" i="1"/>
  <c r="H2454" i="1"/>
  <c r="H2455" i="1"/>
  <c r="H2456" i="1"/>
  <c r="H2457" i="1"/>
  <c r="H2458" i="1"/>
  <c r="H2459" i="1"/>
  <c r="H2460" i="1"/>
  <c r="H2461" i="1"/>
  <c r="H2462" i="1"/>
  <c r="H2463" i="1"/>
  <c r="H2464" i="1"/>
  <c r="H2465" i="1"/>
  <c r="H2466" i="1"/>
  <c r="H2467" i="1"/>
  <c r="H2468" i="1"/>
  <c r="H2469" i="1"/>
  <c r="H2470" i="1"/>
  <c r="H2471" i="1"/>
  <c r="H2472" i="1"/>
  <c r="H2473" i="1"/>
  <c r="H2474" i="1"/>
  <c r="H2475" i="1"/>
  <c r="H2476" i="1"/>
  <c r="H2477" i="1"/>
  <c r="H2478" i="1"/>
  <c r="H2479" i="1"/>
  <c r="H2480" i="1"/>
  <c r="H2481" i="1"/>
  <c r="H2482" i="1"/>
  <c r="H2483" i="1"/>
  <c r="H2484" i="1"/>
  <c r="H2485" i="1"/>
  <c r="H2486" i="1"/>
  <c r="H2487" i="1"/>
  <c r="H2488" i="1"/>
  <c r="H2489" i="1"/>
  <c r="H2490" i="1"/>
  <c r="H2491" i="1"/>
  <c r="H2492" i="1"/>
  <c r="H2493" i="1"/>
  <c r="H2494" i="1"/>
  <c r="H2495" i="1"/>
  <c r="H2496" i="1"/>
  <c r="H2497" i="1"/>
  <c r="H2498" i="1"/>
  <c r="H2499" i="1"/>
  <c r="H2500" i="1"/>
  <c r="H2501" i="1"/>
  <c r="H2502" i="1"/>
  <c r="H2503" i="1"/>
  <c r="H2504" i="1"/>
  <c r="H2505" i="1"/>
  <c r="H2506" i="1"/>
  <c r="H2507" i="1"/>
  <c r="H2508" i="1"/>
  <c r="H2509" i="1"/>
  <c r="H2510" i="1"/>
  <c r="H2511" i="1"/>
  <c r="H2512" i="1"/>
  <c r="H2513" i="1"/>
  <c r="H2514" i="1"/>
  <c r="H2515" i="1"/>
  <c r="H2516" i="1"/>
  <c r="H2517" i="1"/>
  <c r="H2518" i="1"/>
  <c r="H2519" i="1"/>
  <c r="H2520" i="1"/>
  <c r="H2521" i="1"/>
  <c r="H2522" i="1"/>
  <c r="H2523" i="1"/>
  <c r="H2524" i="1"/>
  <c r="H2525" i="1"/>
  <c r="H2526" i="1"/>
  <c r="H2527" i="1"/>
  <c r="H2528" i="1"/>
  <c r="H2529" i="1"/>
  <c r="H2530" i="1"/>
  <c r="H2531" i="1"/>
  <c r="H2532" i="1"/>
  <c r="H2533" i="1"/>
  <c r="H2534" i="1"/>
  <c r="H2535" i="1"/>
  <c r="H2536" i="1"/>
  <c r="H2537" i="1"/>
  <c r="H2538" i="1"/>
  <c r="H2539" i="1"/>
  <c r="H2540" i="1"/>
  <c r="H2541" i="1"/>
  <c r="H2542" i="1"/>
  <c r="H2543" i="1"/>
  <c r="H2544" i="1"/>
  <c r="H2545" i="1"/>
  <c r="H2546" i="1"/>
  <c r="H2547" i="1"/>
  <c r="H2548" i="1"/>
  <c r="H2549" i="1"/>
  <c r="H2550" i="1"/>
  <c r="H2551" i="1"/>
  <c r="H2552" i="1"/>
  <c r="H2553" i="1"/>
  <c r="H2554" i="1"/>
  <c r="H2555" i="1"/>
  <c r="H2556" i="1"/>
  <c r="H2557" i="1"/>
  <c r="H2558" i="1"/>
  <c r="H2559" i="1"/>
  <c r="H2560" i="1"/>
  <c r="H2561" i="1"/>
  <c r="H2562" i="1"/>
  <c r="H2563" i="1"/>
  <c r="H2564" i="1"/>
  <c r="H2565" i="1"/>
  <c r="H2566" i="1"/>
  <c r="H2567" i="1"/>
  <c r="H2568" i="1"/>
  <c r="H2569" i="1"/>
  <c r="H2570" i="1"/>
  <c r="H2571" i="1"/>
  <c r="H2572" i="1"/>
  <c r="H2573" i="1"/>
  <c r="H2574" i="1"/>
  <c r="H2575" i="1"/>
  <c r="H2576" i="1"/>
  <c r="H2577" i="1"/>
  <c r="H2578" i="1"/>
  <c r="H2579" i="1"/>
  <c r="H2580" i="1"/>
  <c r="H2581" i="1"/>
  <c r="H2582" i="1"/>
  <c r="H2583" i="1"/>
  <c r="H2584" i="1"/>
  <c r="H2585" i="1"/>
  <c r="H2586" i="1"/>
  <c r="H2587" i="1"/>
  <c r="H2588" i="1"/>
  <c r="H2589" i="1"/>
  <c r="H2590" i="1"/>
  <c r="H2591" i="1"/>
  <c r="H2592" i="1"/>
  <c r="H2593" i="1"/>
  <c r="H2594" i="1"/>
  <c r="H2595" i="1"/>
  <c r="H2596" i="1"/>
  <c r="H2597" i="1"/>
  <c r="H2598" i="1"/>
  <c r="H2599" i="1"/>
  <c r="H2600" i="1"/>
  <c r="H2601" i="1"/>
  <c r="H2602" i="1"/>
  <c r="H2603" i="1"/>
  <c r="H2604" i="1"/>
  <c r="H2605" i="1"/>
  <c r="H2606" i="1"/>
  <c r="H2607" i="1"/>
  <c r="H2608" i="1"/>
  <c r="H2609" i="1"/>
  <c r="H2610" i="1"/>
  <c r="H2611" i="1"/>
  <c r="H2612" i="1"/>
  <c r="H2613" i="1"/>
  <c r="H2614" i="1"/>
  <c r="H2615" i="1"/>
  <c r="H2616" i="1"/>
  <c r="H2617" i="1"/>
  <c r="H2618" i="1"/>
  <c r="H2619" i="1"/>
  <c r="H2620" i="1"/>
  <c r="H2621" i="1"/>
  <c r="H2622" i="1"/>
  <c r="H2623" i="1"/>
  <c r="H2624" i="1"/>
  <c r="H2625" i="1"/>
  <c r="H2626" i="1"/>
  <c r="H2627" i="1"/>
  <c r="H2628" i="1"/>
  <c r="H2629" i="1"/>
  <c r="H2630" i="1"/>
  <c r="H2631" i="1"/>
  <c r="H2632" i="1"/>
  <c r="H2633" i="1"/>
  <c r="H2634" i="1"/>
  <c r="H2635" i="1"/>
  <c r="H2636" i="1"/>
  <c r="H2637" i="1"/>
  <c r="H2638" i="1"/>
  <c r="H2639" i="1"/>
  <c r="H2640" i="1"/>
  <c r="H2641" i="1"/>
  <c r="H2642" i="1"/>
  <c r="H2643" i="1"/>
  <c r="H2644" i="1"/>
  <c r="H2645" i="1"/>
  <c r="H2646" i="1"/>
  <c r="H2647" i="1"/>
  <c r="H2648" i="1"/>
  <c r="H2649" i="1"/>
  <c r="H2650" i="1"/>
  <c r="H2651" i="1"/>
  <c r="H2652" i="1"/>
  <c r="H2653" i="1"/>
  <c r="H2654" i="1"/>
  <c r="H2655" i="1"/>
  <c r="H2656" i="1"/>
  <c r="H2657" i="1"/>
  <c r="H2658" i="1"/>
  <c r="H2659" i="1"/>
  <c r="H2660" i="1"/>
  <c r="H2661" i="1"/>
  <c r="H2662" i="1"/>
  <c r="H2663" i="1"/>
  <c r="H2664" i="1"/>
  <c r="H2665" i="1"/>
  <c r="H2666" i="1"/>
  <c r="H2667" i="1"/>
  <c r="H2668" i="1"/>
  <c r="H2669" i="1"/>
  <c r="H2670" i="1"/>
  <c r="H2671" i="1"/>
  <c r="H2672" i="1"/>
  <c r="H2673" i="1"/>
  <c r="H2674" i="1"/>
  <c r="H2675" i="1"/>
  <c r="H2676" i="1"/>
  <c r="H2677" i="1"/>
  <c r="H2678" i="1"/>
  <c r="H2679" i="1"/>
  <c r="H2680" i="1"/>
  <c r="H2681" i="1"/>
  <c r="H2682" i="1"/>
  <c r="H2683" i="1"/>
  <c r="H2684" i="1"/>
  <c r="H2685" i="1"/>
  <c r="H2686" i="1"/>
  <c r="H2687" i="1"/>
  <c r="H2688" i="1"/>
  <c r="H2689" i="1"/>
  <c r="H2690" i="1"/>
  <c r="H2691" i="1"/>
  <c r="H2692" i="1"/>
  <c r="H2693" i="1"/>
  <c r="H2694" i="1"/>
  <c r="H2695" i="1"/>
  <c r="H2696" i="1"/>
  <c r="H2697" i="1"/>
  <c r="H2698" i="1"/>
  <c r="H2699" i="1"/>
  <c r="H2700" i="1"/>
  <c r="H2701" i="1"/>
  <c r="H2702" i="1"/>
  <c r="H2703" i="1"/>
  <c r="H2704" i="1"/>
  <c r="H2705" i="1"/>
  <c r="H2706" i="1"/>
  <c r="H2707" i="1"/>
  <c r="H2708" i="1"/>
  <c r="H2709" i="1"/>
  <c r="H2710" i="1"/>
  <c r="H2711" i="1"/>
  <c r="H2712" i="1"/>
  <c r="H2713" i="1"/>
  <c r="H2714" i="1"/>
  <c r="H2715" i="1"/>
  <c r="H2716" i="1"/>
  <c r="H2717" i="1"/>
  <c r="H2718" i="1"/>
  <c r="H2719" i="1"/>
  <c r="H2720" i="1"/>
  <c r="H2721" i="1"/>
  <c r="H2722" i="1"/>
  <c r="H2723" i="1"/>
  <c r="H2724" i="1"/>
  <c r="H2725" i="1"/>
  <c r="H2726" i="1"/>
  <c r="H2727" i="1"/>
  <c r="H2728" i="1"/>
  <c r="H2729" i="1"/>
  <c r="H2730" i="1"/>
  <c r="H2731" i="1"/>
  <c r="H2732" i="1"/>
  <c r="H2733" i="1"/>
  <c r="H2734" i="1"/>
  <c r="H2735" i="1"/>
  <c r="H2736" i="1"/>
  <c r="H2737" i="1"/>
  <c r="H2738" i="1"/>
  <c r="H2739" i="1"/>
  <c r="H2740" i="1"/>
  <c r="H2741" i="1"/>
  <c r="H2742" i="1"/>
  <c r="H2743" i="1"/>
  <c r="H2744" i="1"/>
  <c r="H2745" i="1"/>
  <c r="H2746" i="1"/>
  <c r="H2747" i="1"/>
  <c r="H2748" i="1"/>
  <c r="H2749" i="1"/>
  <c r="H2750" i="1"/>
  <c r="H2751" i="1"/>
  <c r="H2752" i="1"/>
  <c r="H2753" i="1"/>
  <c r="H2754" i="1"/>
  <c r="H2755" i="1"/>
  <c r="H2756" i="1"/>
  <c r="H2757" i="1"/>
  <c r="H2758" i="1"/>
  <c r="H2759" i="1"/>
  <c r="H2760" i="1"/>
  <c r="H2761" i="1"/>
  <c r="H2762" i="1"/>
  <c r="H2763" i="1"/>
  <c r="H2764" i="1"/>
  <c r="H2765" i="1"/>
  <c r="H2766" i="1"/>
  <c r="H2767" i="1"/>
  <c r="H2768" i="1"/>
  <c r="H2769" i="1"/>
  <c r="H2770" i="1"/>
  <c r="H2771" i="1"/>
  <c r="H2772" i="1"/>
  <c r="H2773" i="1"/>
  <c r="H2774" i="1"/>
  <c r="H2775" i="1"/>
  <c r="H2776" i="1"/>
  <c r="H2777" i="1"/>
  <c r="H2778" i="1"/>
  <c r="H2779" i="1"/>
  <c r="H2780" i="1"/>
  <c r="H2781" i="1"/>
  <c r="H2782" i="1"/>
  <c r="H2783" i="1"/>
  <c r="H2784" i="1"/>
  <c r="H2785" i="1"/>
  <c r="H2786" i="1"/>
  <c r="H2787" i="1"/>
  <c r="H2788" i="1"/>
  <c r="H2789" i="1"/>
  <c r="H2790" i="1"/>
  <c r="H2791" i="1"/>
  <c r="H2792" i="1"/>
  <c r="H2793" i="1"/>
  <c r="H2794" i="1"/>
  <c r="H2795" i="1"/>
  <c r="H2796" i="1"/>
  <c r="H2797" i="1"/>
  <c r="H2798" i="1"/>
  <c r="H2799" i="1"/>
  <c r="H2800" i="1"/>
  <c r="H2801" i="1"/>
  <c r="H2802" i="1"/>
  <c r="H2803" i="1"/>
  <c r="H2804" i="1"/>
  <c r="H2805" i="1"/>
  <c r="H2806" i="1"/>
  <c r="H2807" i="1"/>
  <c r="H2808" i="1"/>
  <c r="H2809" i="1"/>
  <c r="H2810" i="1"/>
  <c r="H2811" i="1"/>
  <c r="H2812" i="1"/>
  <c r="H2813" i="1"/>
  <c r="H2814" i="1"/>
  <c r="H2815" i="1"/>
  <c r="H2816" i="1"/>
  <c r="H2817" i="1"/>
  <c r="H2818" i="1"/>
  <c r="H2819" i="1"/>
  <c r="H2820" i="1"/>
  <c r="H2821" i="1"/>
  <c r="H2822" i="1"/>
  <c r="H2823" i="1"/>
  <c r="H2824" i="1"/>
  <c r="H2825" i="1"/>
  <c r="H2826" i="1"/>
  <c r="H2827" i="1"/>
  <c r="H2828" i="1"/>
  <c r="H2829" i="1"/>
  <c r="H2830" i="1"/>
  <c r="H2831" i="1"/>
  <c r="H2832" i="1"/>
  <c r="H2833" i="1"/>
  <c r="H2834" i="1"/>
  <c r="H2835" i="1"/>
  <c r="H2836" i="1"/>
  <c r="H2837" i="1"/>
  <c r="H2838" i="1"/>
  <c r="H2839" i="1"/>
  <c r="H2840" i="1"/>
  <c r="H2841" i="1"/>
  <c r="H2842" i="1"/>
  <c r="H2843" i="1"/>
  <c r="H2844" i="1"/>
  <c r="H2845" i="1"/>
  <c r="H2846" i="1"/>
  <c r="H2847" i="1"/>
  <c r="H2848" i="1"/>
  <c r="H2849" i="1"/>
  <c r="H2850" i="1"/>
  <c r="H2851" i="1"/>
  <c r="H2852" i="1"/>
  <c r="H2853" i="1"/>
  <c r="H2854" i="1"/>
  <c r="H2855" i="1"/>
  <c r="H2856" i="1"/>
  <c r="H2857" i="1"/>
  <c r="H2858" i="1"/>
  <c r="H2859" i="1"/>
  <c r="H2860" i="1"/>
  <c r="H2861" i="1"/>
  <c r="H2862" i="1"/>
  <c r="H2863" i="1"/>
  <c r="H2864" i="1"/>
  <c r="H2865" i="1"/>
  <c r="H2866" i="1"/>
  <c r="H2867" i="1"/>
  <c r="H2868" i="1"/>
  <c r="H2869" i="1"/>
  <c r="H2870" i="1"/>
  <c r="H2871" i="1"/>
  <c r="H2872" i="1"/>
  <c r="H2873" i="1"/>
  <c r="H2874" i="1"/>
  <c r="H2875" i="1"/>
  <c r="H2876" i="1"/>
  <c r="H2877" i="1"/>
  <c r="H2878" i="1"/>
  <c r="H2879" i="1"/>
  <c r="H2880" i="1"/>
  <c r="H2881" i="1"/>
  <c r="H2882" i="1"/>
  <c r="H2883" i="1"/>
  <c r="H2884" i="1"/>
  <c r="H2885" i="1"/>
  <c r="H2886" i="1"/>
  <c r="H2887" i="1"/>
  <c r="H2888" i="1"/>
  <c r="H2889" i="1"/>
  <c r="H2890" i="1"/>
  <c r="H2891" i="1"/>
  <c r="H3" i="1"/>
  <c r="B16" i="2"/>
  <c r="B3" i="2"/>
  <c r="B4" i="2"/>
  <c r="B5" i="2"/>
  <c r="B6" i="2"/>
  <c r="B7" i="2"/>
  <c r="B8" i="2"/>
  <c r="B9" i="2"/>
  <c r="B10" i="2"/>
  <c r="B11" i="2"/>
  <c r="B12" i="2"/>
  <c r="B13" i="2"/>
  <c r="B14" i="2"/>
  <c r="B2" i="2"/>
  <c r="J3" i="1" l="1"/>
  <c r="K3" i="1" s="1"/>
  <c r="J4" i="1"/>
  <c r="K4" i="1" s="1"/>
  <c r="J8" i="1"/>
  <c r="K8" i="1" s="1"/>
  <c r="J12" i="1"/>
  <c r="K12" i="1" s="1"/>
  <c r="J16" i="1"/>
  <c r="K16" i="1" s="1"/>
  <c r="J20" i="1"/>
  <c r="K20" i="1" s="1"/>
  <c r="J24" i="1"/>
  <c r="K24" i="1" s="1"/>
  <c r="J28" i="1"/>
  <c r="J32" i="1"/>
  <c r="J36" i="1"/>
  <c r="J40" i="1"/>
  <c r="J44" i="1"/>
  <c r="J48" i="1"/>
  <c r="J52" i="1"/>
  <c r="J56" i="1"/>
  <c r="J60" i="1"/>
  <c r="J64" i="1"/>
  <c r="J68" i="1"/>
  <c r="J72" i="1"/>
  <c r="J76" i="1"/>
  <c r="J80" i="1"/>
  <c r="J84" i="1"/>
  <c r="J88" i="1"/>
  <c r="J92" i="1"/>
  <c r="J96" i="1"/>
  <c r="J100" i="1"/>
  <c r="J104" i="1"/>
  <c r="J108" i="1"/>
  <c r="J112" i="1"/>
  <c r="J116" i="1"/>
  <c r="J120" i="1"/>
  <c r="J124" i="1"/>
  <c r="J128" i="1"/>
  <c r="J132" i="1"/>
  <c r="J136" i="1"/>
  <c r="J140" i="1"/>
  <c r="J144" i="1"/>
  <c r="J148" i="1"/>
  <c r="J152" i="1"/>
  <c r="J156" i="1"/>
  <c r="J160" i="1"/>
  <c r="J164" i="1"/>
  <c r="J168" i="1"/>
  <c r="J172" i="1"/>
  <c r="J176" i="1"/>
  <c r="J180" i="1"/>
  <c r="J184" i="1"/>
  <c r="J188" i="1"/>
  <c r="J192" i="1"/>
  <c r="J196" i="1"/>
  <c r="J200" i="1"/>
  <c r="J204" i="1"/>
  <c r="J208" i="1"/>
  <c r="J212" i="1"/>
  <c r="J216" i="1"/>
  <c r="J220" i="1"/>
  <c r="J224" i="1"/>
  <c r="J228" i="1"/>
  <c r="J232" i="1"/>
  <c r="J236" i="1"/>
  <c r="J240" i="1"/>
  <c r="J244" i="1"/>
  <c r="J248" i="1"/>
  <c r="J252" i="1"/>
  <c r="J256" i="1"/>
  <c r="J260" i="1"/>
  <c r="K260" i="1" s="1"/>
  <c r="J264" i="1"/>
  <c r="K264" i="1" s="1"/>
  <c r="J268" i="1"/>
  <c r="K268" i="1" s="1"/>
  <c r="J272" i="1"/>
  <c r="K272" i="1" s="1"/>
  <c r="J276" i="1"/>
  <c r="J280" i="1"/>
  <c r="J284" i="1"/>
  <c r="J288" i="1"/>
  <c r="J292" i="1"/>
  <c r="J296" i="1"/>
  <c r="J300" i="1"/>
  <c r="J304" i="1"/>
  <c r="J308" i="1"/>
  <c r="J312" i="1"/>
  <c r="J316" i="1"/>
  <c r="J320" i="1"/>
  <c r="J324" i="1"/>
  <c r="J328" i="1"/>
  <c r="J332" i="1"/>
  <c r="J336" i="1"/>
  <c r="J340" i="1"/>
  <c r="J6" i="1"/>
  <c r="K6" i="1" s="1"/>
  <c r="J10" i="1"/>
  <c r="K10" i="1" s="1"/>
  <c r="J14" i="1"/>
  <c r="K14" i="1" s="1"/>
  <c r="J18" i="1"/>
  <c r="K18" i="1" s="1"/>
  <c r="J22" i="1"/>
  <c r="K22" i="1" s="1"/>
  <c r="J26" i="1"/>
  <c r="K26" i="1" s="1"/>
  <c r="J30" i="1"/>
  <c r="J34" i="1"/>
  <c r="J38" i="1"/>
  <c r="J42" i="1"/>
  <c r="J46" i="1"/>
  <c r="J50" i="1"/>
  <c r="J54" i="1"/>
  <c r="J58" i="1"/>
  <c r="J62" i="1"/>
  <c r="J66" i="1"/>
  <c r="J70" i="1"/>
  <c r="J74" i="1"/>
  <c r="J78" i="1"/>
  <c r="J82" i="1"/>
  <c r="J86" i="1"/>
  <c r="J90" i="1"/>
  <c r="J94" i="1"/>
  <c r="J98" i="1"/>
  <c r="J102" i="1"/>
  <c r="J106" i="1"/>
  <c r="J110" i="1"/>
  <c r="J114" i="1"/>
  <c r="J118" i="1"/>
  <c r="J122" i="1"/>
  <c r="J126" i="1"/>
  <c r="J130" i="1"/>
  <c r="J134" i="1"/>
  <c r="J138" i="1"/>
  <c r="J142" i="1"/>
  <c r="J146" i="1"/>
  <c r="J150" i="1"/>
  <c r="J154" i="1"/>
  <c r="J158" i="1"/>
  <c r="J162" i="1"/>
  <c r="J166" i="1"/>
  <c r="J170" i="1"/>
  <c r="J174" i="1"/>
  <c r="J178" i="1"/>
  <c r="J182" i="1"/>
  <c r="J186" i="1"/>
  <c r="J190" i="1"/>
  <c r="J194" i="1"/>
  <c r="J198" i="1"/>
  <c r="J202" i="1"/>
  <c r="J206" i="1"/>
  <c r="J210" i="1"/>
  <c r="J214" i="1"/>
  <c r="J218" i="1"/>
  <c r="J222" i="1"/>
  <c r="J226" i="1"/>
  <c r="J230" i="1"/>
  <c r="J234" i="1"/>
  <c r="J238" i="1"/>
  <c r="J242" i="1"/>
  <c r="J246" i="1"/>
  <c r="J250" i="1"/>
  <c r="J254" i="1"/>
  <c r="J258" i="1"/>
  <c r="K258" i="1" s="1"/>
  <c r="J262" i="1"/>
  <c r="K262" i="1" s="1"/>
  <c r="J266" i="1"/>
  <c r="J270" i="1"/>
  <c r="K270" i="1" s="1"/>
  <c r="J274" i="1"/>
  <c r="J278" i="1"/>
  <c r="J282" i="1"/>
  <c r="J286" i="1"/>
  <c r="J290" i="1"/>
  <c r="J294" i="1"/>
  <c r="J298" i="1"/>
  <c r="J302" i="1"/>
  <c r="J306" i="1"/>
  <c r="J310" i="1"/>
  <c r="J314" i="1"/>
  <c r="J318" i="1"/>
  <c r="J322" i="1"/>
  <c r="J326" i="1"/>
  <c r="J330" i="1"/>
  <c r="J334" i="1"/>
  <c r="J338" i="1"/>
  <c r="J342" i="1"/>
  <c r="J5" i="1"/>
  <c r="K5" i="1" s="1"/>
  <c r="J13" i="1"/>
  <c r="K13" i="1" s="1"/>
  <c r="J21" i="1"/>
  <c r="K21" i="1" s="1"/>
  <c r="J29" i="1"/>
  <c r="J37" i="1"/>
  <c r="J45" i="1"/>
  <c r="J53" i="1"/>
  <c r="J61" i="1"/>
  <c r="J69" i="1"/>
  <c r="J77" i="1"/>
  <c r="J85" i="1"/>
  <c r="J93" i="1"/>
  <c r="J101" i="1"/>
  <c r="J109" i="1"/>
  <c r="J117" i="1"/>
  <c r="J125" i="1"/>
  <c r="J133" i="1"/>
  <c r="J141" i="1"/>
  <c r="J149" i="1"/>
  <c r="J157" i="1"/>
  <c r="J165" i="1"/>
  <c r="J173" i="1"/>
  <c r="J181" i="1"/>
  <c r="J189" i="1"/>
  <c r="J197" i="1"/>
  <c r="J205" i="1"/>
  <c r="J213" i="1"/>
  <c r="J221" i="1"/>
  <c r="J229" i="1"/>
  <c r="J237" i="1"/>
  <c r="J245" i="1"/>
  <c r="J253" i="1"/>
  <c r="J261" i="1"/>
  <c r="K261" i="1" s="1"/>
  <c r="J269" i="1"/>
  <c r="K269" i="1" s="1"/>
  <c r="J277" i="1"/>
  <c r="J285" i="1"/>
  <c r="J293" i="1"/>
  <c r="J301" i="1"/>
  <c r="J309" i="1"/>
  <c r="J317" i="1"/>
  <c r="J325" i="1"/>
  <c r="J333" i="1"/>
  <c r="J341" i="1"/>
  <c r="J346" i="1"/>
  <c r="J350" i="1"/>
  <c r="J354" i="1"/>
  <c r="J358" i="1"/>
  <c r="J362" i="1"/>
  <c r="J366" i="1"/>
  <c r="J370" i="1"/>
  <c r="J374" i="1"/>
  <c r="J378" i="1"/>
  <c r="J382" i="1"/>
  <c r="J386" i="1"/>
  <c r="J390" i="1"/>
  <c r="J394" i="1"/>
  <c r="J398" i="1"/>
  <c r="J402" i="1"/>
  <c r="J406" i="1"/>
  <c r="J410" i="1"/>
  <c r="J414" i="1"/>
  <c r="J418" i="1"/>
  <c r="J422" i="1"/>
  <c r="J426" i="1"/>
  <c r="K426" i="1" s="1"/>
  <c r="J430" i="1"/>
  <c r="K430" i="1" s="1"/>
  <c r="J434" i="1"/>
  <c r="J438" i="1"/>
  <c r="J442" i="1"/>
  <c r="J446" i="1"/>
  <c r="J450" i="1"/>
  <c r="J454" i="1"/>
  <c r="J458" i="1"/>
  <c r="J462" i="1"/>
  <c r="J466" i="1"/>
  <c r="K466" i="1" s="1"/>
  <c r="J470" i="1"/>
  <c r="K470" i="1" s="1"/>
  <c r="J474" i="1"/>
  <c r="K474" i="1" s="1"/>
  <c r="J478" i="1"/>
  <c r="K478" i="1" s="1"/>
  <c r="J482" i="1"/>
  <c r="J486" i="1"/>
  <c r="K486" i="1" s="1"/>
  <c r="J490" i="1"/>
  <c r="K490" i="1" s="1"/>
  <c r="J494" i="1"/>
  <c r="J498" i="1"/>
  <c r="J502" i="1"/>
  <c r="J506" i="1"/>
  <c r="J510" i="1"/>
  <c r="J514" i="1"/>
  <c r="J7" i="1"/>
  <c r="K7" i="1" s="1"/>
  <c r="J15" i="1"/>
  <c r="K15" i="1" s="1"/>
  <c r="J23" i="1"/>
  <c r="K23" i="1" s="1"/>
  <c r="J31" i="1"/>
  <c r="K31" i="1" s="1"/>
  <c r="K32" i="1" s="1"/>
  <c r="J39" i="1"/>
  <c r="J47" i="1"/>
  <c r="J55" i="1"/>
  <c r="J63" i="1"/>
  <c r="J71" i="1"/>
  <c r="J79" i="1"/>
  <c r="J87" i="1"/>
  <c r="J95" i="1"/>
  <c r="J103" i="1"/>
  <c r="J111" i="1"/>
  <c r="J119" i="1"/>
  <c r="J127" i="1"/>
  <c r="J135" i="1"/>
  <c r="J143" i="1"/>
  <c r="J151" i="1"/>
  <c r="J159" i="1"/>
  <c r="J167" i="1"/>
  <c r="J175" i="1"/>
  <c r="J183" i="1"/>
  <c r="J191" i="1"/>
  <c r="J199" i="1"/>
  <c r="J207" i="1"/>
  <c r="J215" i="1"/>
  <c r="J223" i="1"/>
  <c r="J231" i="1"/>
  <c r="J239" i="1"/>
  <c r="J247" i="1"/>
  <c r="J255" i="1"/>
  <c r="J263" i="1"/>
  <c r="K263" i="1" s="1"/>
  <c r="J271" i="1"/>
  <c r="K271" i="1" s="1"/>
  <c r="J279" i="1"/>
  <c r="J287" i="1"/>
  <c r="J295" i="1"/>
  <c r="J303" i="1"/>
  <c r="J311" i="1"/>
  <c r="J319" i="1"/>
  <c r="J327" i="1"/>
  <c r="J335" i="1"/>
  <c r="J343" i="1"/>
  <c r="J347" i="1"/>
  <c r="J351" i="1"/>
  <c r="J355" i="1"/>
  <c r="J359" i="1"/>
  <c r="J363" i="1"/>
  <c r="J367" i="1"/>
  <c r="J371" i="1"/>
  <c r="J375" i="1"/>
  <c r="J379" i="1"/>
  <c r="J383" i="1"/>
  <c r="J387" i="1"/>
  <c r="J391" i="1"/>
  <c r="J395" i="1"/>
  <c r="J399" i="1"/>
  <c r="J403" i="1"/>
  <c r="J407" i="1"/>
  <c r="J411" i="1"/>
  <c r="J415" i="1"/>
  <c r="J419" i="1"/>
  <c r="J423" i="1"/>
  <c r="J427" i="1"/>
  <c r="K427" i="1" s="1"/>
  <c r="J431" i="1"/>
  <c r="J435" i="1"/>
  <c r="J439" i="1"/>
  <c r="J443" i="1"/>
  <c r="J447" i="1"/>
  <c r="J451" i="1"/>
  <c r="J455" i="1"/>
  <c r="J459" i="1"/>
  <c r="J463" i="1"/>
  <c r="K463" i="1" s="1"/>
  <c r="J467" i="1"/>
  <c r="K467" i="1" s="1"/>
  <c r="J471" i="1"/>
  <c r="K471" i="1" s="1"/>
  <c r="J475" i="1"/>
  <c r="K475" i="1" s="1"/>
  <c r="J479" i="1"/>
  <c r="K479" i="1" s="1"/>
  <c r="J483" i="1"/>
  <c r="K483" i="1" s="1"/>
  <c r="J487" i="1"/>
  <c r="K487" i="1" s="1"/>
  <c r="J491" i="1"/>
  <c r="K491" i="1" s="1"/>
  <c r="J495" i="1"/>
  <c r="J499" i="1"/>
  <c r="J503" i="1"/>
  <c r="J507" i="1"/>
  <c r="J511" i="1"/>
  <c r="J9" i="1"/>
  <c r="K9" i="1" s="1"/>
  <c r="J25" i="1"/>
  <c r="K25" i="1" s="1"/>
  <c r="J41" i="1"/>
  <c r="J57" i="1"/>
  <c r="J73" i="1"/>
  <c r="J89" i="1"/>
  <c r="J105" i="1"/>
  <c r="J121" i="1"/>
  <c r="J137" i="1"/>
  <c r="J153" i="1"/>
  <c r="J169" i="1"/>
  <c r="J185" i="1"/>
  <c r="J201" i="1"/>
  <c r="J217" i="1"/>
  <c r="J233" i="1"/>
  <c r="J249" i="1"/>
  <c r="J265" i="1"/>
  <c r="K265" i="1" s="1"/>
  <c r="J281" i="1"/>
  <c r="J297" i="1"/>
  <c r="J313" i="1"/>
  <c r="J329" i="1"/>
  <c r="J344" i="1"/>
  <c r="J352" i="1"/>
  <c r="J360" i="1"/>
  <c r="J368" i="1"/>
  <c r="J376" i="1"/>
  <c r="J384" i="1"/>
  <c r="J392" i="1"/>
  <c r="J400" i="1"/>
  <c r="J408" i="1"/>
  <c r="J416" i="1"/>
  <c r="J424" i="1"/>
  <c r="J432" i="1"/>
  <c r="J440" i="1"/>
  <c r="J448" i="1"/>
  <c r="J456" i="1"/>
  <c r="J464" i="1"/>
  <c r="K464" i="1" s="1"/>
  <c r="J472" i="1"/>
  <c r="K472" i="1" s="1"/>
  <c r="J480" i="1"/>
  <c r="K480" i="1" s="1"/>
  <c r="J488" i="1"/>
  <c r="K488" i="1" s="1"/>
  <c r="J496" i="1"/>
  <c r="J504" i="1"/>
  <c r="J512" i="1"/>
  <c r="J517" i="1"/>
  <c r="J521" i="1"/>
  <c r="J525" i="1"/>
  <c r="J529" i="1"/>
  <c r="J533" i="1"/>
  <c r="J537" i="1"/>
  <c r="J541" i="1"/>
  <c r="K541" i="1" s="1"/>
  <c r="J545" i="1"/>
  <c r="K545" i="1" s="1"/>
  <c r="J549" i="1"/>
  <c r="K549" i="1" s="1"/>
  <c r="J553" i="1"/>
  <c r="K553" i="1" s="1"/>
  <c r="J557" i="1"/>
  <c r="K557" i="1" s="1"/>
  <c r="J561" i="1"/>
  <c r="K561" i="1" s="1"/>
  <c r="J565" i="1"/>
  <c r="K565" i="1" s="1"/>
  <c r="J569" i="1"/>
  <c r="K569" i="1" s="1"/>
  <c r="J573" i="1"/>
  <c r="K573" i="1" s="1"/>
  <c r="J577" i="1"/>
  <c r="K577" i="1" s="1"/>
  <c r="J581" i="1"/>
  <c r="K581" i="1" s="1"/>
  <c r="J585" i="1"/>
  <c r="J589" i="1"/>
  <c r="K589" i="1" s="1"/>
  <c r="J593" i="1"/>
  <c r="K593" i="1" s="1"/>
  <c r="J597" i="1"/>
  <c r="J601" i="1"/>
  <c r="J605" i="1"/>
  <c r="J609" i="1"/>
  <c r="J613" i="1"/>
  <c r="J617" i="1"/>
  <c r="J621" i="1"/>
  <c r="J625" i="1"/>
  <c r="J629" i="1"/>
  <c r="J633" i="1"/>
  <c r="J637" i="1"/>
  <c r="J641" i="1"/>
  <c r="K641" i="1" s="1"/>
  <c r="J645" i="1"/>
  <c r="K645" i="1" s="1"/>
  <c r="J649" i="1"/>
  <c r="K649" i="1" s="1"/>
  <c r="J653" i="1"/>
  <c r="K653" i="1" s="1"/>
  <c r="J657" i="1"/>
  <c r="J661" i="1"/>
  <c r="J665" i="1"/>
  <c r="J669" i="1"/>
  <c r="J673" i="1"/>
  <c r="J677" i="1"/>
  <c r="J681" i="1"/>
  <c r="J685" i="1"/>
  <c r="J17" i="1"/>
  <c r="K17" i="1" s="1"/>
  <c r="J33" i="1"/>
  <c r="J49" i="1"/>
  <c r="J65" i="1"/>
  <c r="J81" i="1"/>
  <c r="J97" i="1"/>
  <c r="J113" i="1"/>
  <c r="J129" i="1"/>
  <c r="J145" i="1"/>
  <c r="J161" i="1"/>
  <c r="J177" i="1"/>
  <c r="J193" i="1"/>
  <c r="J209" i="1"/>
  <c r="J225" i="1"/>
  <c r="J241" i="1"/>
  <c r="J257" i="1"/>
  <c r="K257" i="1" s="1"/>
  <c r="J273" i="1"/>
  <c r="J289" i="1"/>
  <c r="J305" i="1"/>
  <c r="J321" i="1"/>
  <c r="J337" i="1"/>
  <c r="J348" i="1"/>
  <c r="J356" i="1"/>
  <c r="J364" i="1"/>
  <c r="J372" i="1"/>
  <c r="J380" i="1"/>
  <c r="J388" i="1"/>
  <c r="J396" i="1"/>
  <c r="J404" i="1"/>
  <c r="J412" i="1"/>
  <c r="J420" i="1"/>
  <c r="J428" i="1"/>
  <c r="J436" i="1"/>
  <c r="J444" i="1"/>
  <c r="J452" i="1"/>
  <c r="J460" i="1"/>
  <c r="J468" i="1"/>
  <c r="K468" i="1" s="1"/>
  <c r="J476" i="1"/>
  <c r="K476" i="1" s="1"/>
  <c r="J484" i="1"/>
  <c r="J492" i="1"/>
  <c r="J500" i="1"/>
  <c r="J508" i="1"/>
  <c r="J515" i="1"/>
  <c r="J519" i="1"/>
  <c r="J523" i="1"/>
  <c r="J527" i="1"/>
  <c r="J531" i="1"/>
  <c r="J535" i="1"/>
  <c r="J539" i="1"/>
  <c r="K539" i="1" s="1"/>
  <c r="J543" i="1"/>
  <c r="K543" i="1" s="1"/>
  <c r="J547" i="1"/>
  <c r="K547" i="1" s="1"/>
  <c r="J551" i="1"/>
  <c r="K551" i="1" s="1"/>
  <c r="J555" i="1"/>
  <c r="K555" i="1" s="1"/>
  <c r="J559" i="1"/>
  <c r="K559" i="1" s="1"/>
  <c r="J563" i="1"/>
  <c r="K563" i="1" s="1"/>
  <c r="J567" i="1"/>
  <c r="K567" i="1" s="1"/>
  <c r="J571" i="1"/>
  <c r="K571" i="1" s="1"/>
  <c r="J575" i="1"/>
  <c r="K575" i="1" s="1"/>
  <c r="J579" i="1"/>
  <c r="K579" i="1" s="1"/>
  <c r="J583" i="1"/>
  <c r="K583" i="1" s="1"/>
  <c r="J587" i="1"/>
  <c r="K587" i="1" s="1"/>
  <c r="J591" i="1"/>
  <c r="K591" i="1" s="1"/>
  <c r="J595" i="1"/>
  <c r="K595" i="1" s="1"/>
  <c r="J599" i="1"/>
  <c r="J603" i="1"/>
  <c r="J607" i="1"/>
  <c r="J611" i="1"/>
  <c r="J615" i="1"/>
  <c r="J619" i="1"/>
  <c r="J623" i="1"/>
  <c r="J627" i="1"/>
  <c r="J631" i="1"/>
  <c r="J635" i="1"/>
  <c r="J639" i="1"/>
  <c r="J643" i="1"/>
  <c r="K643" i="1" s="1"/>
  <c r="J647" i="1"/>
  <c r="K647" i="1" s="1"/>
  <c r="J651" i="1"/>
  <c r="K651" i="1" s="1"/>
  <c r="J655" i="1"/>
  <c r="J659" i="1"/>
  <c r="J663" i="1"/>
  <c r="J667" i="1"/>
  <c r="J671" i="1"/>
  <c r="J675" i="1"/>
  <c r="J679" i="1"/>
  <c r="J683" i="1"/>
  <c r="J11" i="1"/>
  <c r="K11" i="1" s="1"/>
  <c r="J43" i="1"/>
  <c r="J75" i="1"/>
  <c r="J107" i="1"/>
  <c r="J139" i="1"/>
  <c r="J171" i="1"/>
  <c r="J203" i="1"/>
  <c r="J235" i="1"/>
  <c r="J267" i="1"/>
  <c r="K267" i="1" s="1"/>
  <c r="J299" i="1"/>
  <c r="J331" i="1"/>
  <c r="J353" i="1"/>
  <c r="J369" i="1"/>
  <c r="J385" i="1"/>
  <c r="J401" i="1"/>
  <c r="J417" i="1"/>
  <c r="J433" i="1"/>
  <c r="J449" i="1"/>
  <c r="J465" i="1"/>
  <c r="K465" i="1" s="1"/>
  <c r="J481" i="1"/>
  <c r="J497" i="1"/>
  <c r="J513" i="1"/>
  <c r="J522" i="1"/>
  <c r="J530" i="1"/>
  <c r="J538" i="1"/>
  <c r="J546" i="1"/>
  <c r="K546" i="1" s="1"/>
  <c r="J554" i="1"/>
  <c r="K554" i="1" s="1"/>
  <c r="J562" i="1"/>
  <c r="K562" i="1" s="1"/>
  <c r="J570" i="1"/>
  <c r="K570" i="1" s="1"/>
  <c r="J578" i="1"/>
  <c r="K578" i="1" s="1"/>
  <c r="J586" i="1"/>
  <c r="K586" i="1" s="1"/>
  <c r="J594" i="1"/>
  <c r="K594" i="1" s="1"/>
  <c r="J602" i="1"/>
  <c r="J610" i="1"/>
  <c r="J618" i="1"/>
  <c r="J626" i="1"/>
  <c r="J634" i="1"/>
  <c r="J642" i="1"/>
  <c r="K642" i="1" s="1"/>
  <c r="J650" i="1"/>
  <c r="K650" i="1" s="1"/>
  <c r="J658" i="1"/>
  <c r="J666" i="1"/>
  <c r="J674" i="1"/>
  <c r="J682" i="1"/>
  <c r="J688" i="1"/>
  <c r="J692" i="1"/>
  <c r="J696" i="1"/>
  <c r="J700" i="1"/>
  <c r="J704" i="1"/>
  <c r="J708" i="1"/>
  <c r="J712" i="1"/>
  <c r="J716" i="1"/>
  <c r="J720" i="1"/>
  <c r="J724" i="1"/>
  <c r="J728" i="1"/>
  <c r="J732" i="1"/>
  <c r="J736" i="1"/>
  <c r="J740" i="1"/>
  <c r="J744" i="1"/>
  <c r="J748" i="1"/>
  <c r="J752" i="1"/>
  <c r="J756" i="1"/>
  <c r="J760" i="1"/>
  <c r="J764" i="1"/>
  <c r="J768" i="1"/>
  <c r="J772" i="1"/>
  <c r="J776" i="1"/>
  <c r="J780" i="1"/>
  <c r="J784" i="1"/>
  <c r="J788" i="1"/>
  <c r="J792" i="1"/>
  <c r="J796" i="1"/>
  <c r="J800" i="1"/>
  <c r="J804" i="1"/>
  <c r="J808" i="1"/>
  <c r="J812" i="1"/>
  <c r="J816" i="1"/>
  <c r="J820" i="1"/>
  <c r="J824" i="1"/>
  <c r="J828" i="1"/>
  <c r="J832" i="1"/>
  <c r="J836" i="1"/>
  <c r="J840" i="1"/>
  <c r="J844" i="1"/>
  <c r="J848" i="1"/>
  <c r="J852" i="1"/>
  <c r="J856" i="1"/>
  <c r="J860" i="1"/>
  <c r="J864" i="1"/>
  <c r="J868" i="1"/>
  <c r="J872" i="1"/>
  <c r="J876" i="1"/>
  <c r="J880" i="1"/>
  <c r="J884" i="1"/>
  <c r="J888" i="1"/>
  <c r="J892" i="1"/>
  <c r="J896" i="1"/>
  <c r="J900" i="1"/>
  <c r="J904" i="1"/>
  <c r="J908" i="1"/>
  <c r="J912" i="1"/>
  <c r="J916" i="1"/>
  <c r="J920" i="1"/>
  <c r="J924" i="1"/>
  <c r="J928" i="1"/>
  <c r="J932" i="1"/>
  <c r="J936" i="1"/>
  <c r="J940" i="1"/>
  <c r="J944" i="1"/>
  <c r="J948" i="1"/>
  <c r="J952" i="1"/>
  <c r="J956" i="1"/>
  <c r="J960" i="1"/>
  <c r="J964" i="1"/>
  <c r="J968" i="1"/>
  <c r="J972" i="1"/>
  <c r="J976" i="1"/>
  <c r="J980" i="1"/>
  <c r="J984" i="1"/>
  <c r="J988" i="1"/>
  <c r="J992" i="1"/>
  <c r="J996" i="1"/>
  <c r="J1000" i="1"/>
  <c r="J1004" i="1"/>
  <c r="J1008" i="1"/>
  <c r="J1012" i="1"/>
  <c r="J1016" i="1"/>
  <c r="J1020" i="1"/>
  <c r="J1024" i="1"/>
  <c r="J1028" i="1"/>
  <c r="J1032" i="1"/>
  <c r="J1036" i="1"/>
  <c r="J1040" i="1"/>
  <c r="J1044" i="1"/>
  <c r="J1048" i="1"/>
  <c r="J1052" i="1"/>
  <c r="J1056" i="1"/>
  <c r="J1060" i="1"/>
  <c r="J1064" i="1"/>
  <c r="J1068" i="1"/>
  <c r="J1072" i="1"/>
  <c r="J1076" i="1"/>
  <c r="J1080" i="1"/>
  <c r="J1084" i="1"/>
  <c r="J1088" i="1"/>
  <c r="J1092" i="1"/>
  <c r="J1096" i="1"/>
  <c r="J1100" i="1"/>
  <c r="K1100" i="1" s="1"/>
  <c r="J1104" i="1"/>
  <c r="K1104" i="1" s="1"/>
  <c r="J1108" i="1"/>
  <c r="K1108" i="1" s="1"/>
  <c r="J1112" i="1"/>
  <c r="K1112" i="1" s="1"/>
  <c r="J1116" i="1"/>
  <c r="K1116" i="1" s="1"/>
  <c r="J1120" i="1"/>
  <c r="J1124" i="1"/>
  <c r="J1128" i="1"/>
  <c r="J1132" i="1"/>
  <c r="J1136" i="1"/>
  <c r="J1140" i="1"/>
  <c r="J1144" i="1"/>
  <c r="J1148" i="1"/>
  <c r="J1152" i="1"/>
  <c r="J1156" i="1"/>
  <c r="J1160" i="1"/>
  <c r="J1164" i="1"/>
  <c r="J1168" i="1"/>
  <c r="J1172" i="1"/>
  <c r="J1176" i="1"/>
  <c r="J1180" i="1"/>
  <c r="J1184" i="1"/>
  <c r="J1188" i="1"/>
  <c r="K1188" i="1" s="1"/>
  <c r="J1192" i="1"/>
  <c r="K1192" i="1" s="1"/>
  <c r="J19" i="1"/>
  <c r="K19" i="1" s="1"/>
  <c r="J51" i="1"/>
  <c r="J83" i="1"/>
  <c r="J115" i="1"/>
  <c r="J147" i="1"/>
  <c r="J179" i="1"/>
  <c r="J211" i="1"/>
  <c r="J243" i="1"/>
  <c r="J275" i="1"/>
  <c r="K275" i="1" s="1"/>
  <c r="J307" i="1"/>
  <c r="J339" i="1"/>
  <c r="J357" i="1"/>
  <c r="J373" i="1"/>
  <c r="J389" i="1"/>
  <c r="J405" i="1"/>
  <c r="J421" i="1"/>
  <c r="J437" i="1"/>
  <c r="J453" i="1"/>
  <c r="J469" i="1"/>
  <c r="K469" i="1" s="1"/>
  <c r="J485" i="1"/>
  <c r="K485" i="1" s="1"/>
  <c r="J501" i="1"/>
  <c r="J516" i="1"/>
  <c r="J524" i="1"/>
  <c r="J532" i="1"/>
  <c r="J540" i="1"/>
  <c r="K540" i="1" s="1"/>
  <c r="J548" i="1"/>
  <c r="K548" i="1" s="1"/>
  <c r="J556" i="1"/>
  <c r="K556" i="1" s="1"/>
  <c r="J564" i="1"/>
  <c r="K564" i="1" s="1"/>
  <c r="J572" i="1"/>
  <c r="K572" i="1" s="1"/>
  <c r="J580" i="1"/>
  <c r="K580" i="1" s="1"/>
  <c r="J588" i="1"/>
  <c r="K588" i="1" s="1"/>
  <c r="J596" i="1"/>
  <c r="J604" i="1"/>
  <c r="J612" i="1"/>
  <c r="J620" i="1"/>
  <c r="J628" i="1"/>
  <c r="J636" i="1"/>
  <c r="J644" i="1"/>
  <c r="K644" i="1" s="1"/>
  <c r="J652" i="1"/>
  <c r="K652" i="1" s="1"/>
  <c r="J660" i="1"/>
  <c r="J668" i="1"/>
  <c r="J676" i="1"/>
  <c r="J684" i="1"/>
  <c r="J689" i="1"/>
  <c r="J693" i="1"/>
  <c r="J697" i="1"/>
  <c r="J701" i="1"/>
  <c r="J705" i="1"/>
  <c r="J709" i="1"/>
  <c r="J713" i="1"/>
  <c r="J717" i="1"/>
  <c r="J721" i="1"/>
  <c r="J725" i="1"/>
  <c r="J729" i="1"/>
  <c r="J733" i="1"/>
  <c r="J737" i="1"/>
  <c r="J741" i="1"/>
  <c r="J745" i="1"/>
  <c r="J749" i="1"/>
  <c r="J753" i="1"/>
  <c r="J757" i="1"/>
  <c r="J761" i="1"/>
  <c r="J765" i="1"/>
  <c r="J769" i="1"/>
  <c r="J773" i="1"/>
  <c r="J777" i="1"/>
  <c r="J781" i="1"/>
  <c r="J785" i="1"/>
  <c r="J789" i="1"/>
  <c r="J793" i="1"/>
  <c r="J797" i="1"/>
  <c r="J801" i="1"/>
  <c r="J805" i="1"/>
  <c r="J809" i="1"/>
  <c r="J813" i="1"/>
  <c r="J817" i="1"/>
  <c r="J821" i="1"/>
  <c r="J825" i="1"/>
  <c r="J829" i="1"/>
  <c r="J833" i="1"/>
  <c r="J837" i="1"/>
  <c r="J841" i="1"/>
  <c r="J845" i="1"/>
  <c r="J849" i="1"/>
  <c r="J853" i="1"/>
  <c r="J857" i="1"/>
  <c r="J861" i="1"/>
  <c r="J865" i="1"/>
  <c r="J869" i="1"/>
  <c r="J873" i="1"/>
  <c r="J877" i="1"/>
  <c r="J881" i="1"/>
  <c r="J885" i="1"/>
  <c r="J889" i="1"/>
  <c r="J893" i="1"/>
  <c r="J897" i="1"/>
  <c r="J901" i="1"/>
  <c r="J905" i="1"/>
  <c r="J909" i="1"/>
  <c r="J913" i="1"/>
  <c r="J917" i="1"/>
  <c r="J921" i="1"/>
  <c r="J925" i="1"/>
  <c r="J929" i="1"/>
  <c r="J933" i="1"/>
  <c r="J937" i="1"/>
  <c r="J941" i="1"/>
  <c r="J945" i="1"/>
  <c r="J949" i="1"/>
  <c r="J953" i="1"/>
  <c r="J957" i="1"/>
  <c r="J961" i="1"/>
  <c r="J965" i="1"/>
  <c r="J969" i="1"/>
  <c r="J973" i="1"/>
  <c r="J977" i="1"/>
  <c r="J981" i="1"/>
  <c r="J985" i="1"/>
  <c r="J989" i="1"/>
  <c r="J993" i="1"/>
  <c r="J997" i="1"/>
  <c r="J1001" i="1"/>
  <c r="J1005" i="1"/>
  <c r="J1009" i="1"/>
  <c r="J1013" i="1"/>
  <c r="J1017" i="1"/>
  <c r="J1021" i="1"/>
  <c r="J1025" i="1"/>
  <c r="J1029" i="1"/>
  <c r="J1033" i="1"/>
  <c r="J1037" i="1"/>
  <c r="J1041" i="1"/>
  <c r="J1045" i="1"/>
  <c r="J1049" i="1"/>
  <c r="J1053" i="1"/>
  <c r="J1057" i="1"/>
  <c r="J1061" i="1"/>
  <c r="J1065" i="1"/>
  <c r="J1069" i="1"/>
  <c r="J1073" i="1"/>
  <c r="J1077" i="1"/>
  <c r="J1081" i="1"/>
  <c r="J1085" i="1"/>
  <c r="J1089" i="1"/>
  <c r="J1093" i="1"/>
  <c r="J1097" i="1"/>
  <c r="J1101" i="1"/>
  <c r="K1101" i="1" s="1"/>
  <c r="J1105" i="1"/>
  <c r="K1105" i="1" s="1"/>
  <c r="J1109" i="1"/>
  <c r="K1109" i="1" s="1"/>
  <c r="J1113" i="1"/>
  <c r="K1113" i="1" s="1"/>
  <c r="J1117" i="1"/>
  <c r="K1117" i="1" s="1"/>
  <c r="J1121" i="1"/>
  <c r="J1125" i="1"/>
  <c r="J1129" i="1"/>
  <c r="K1129" i="1" s="1"/>
  <c r="J1133" i="1"/>
  <c r="J1137" i="1"/>
  <c r="J1141" i="1"/>
  <c r="J1145" i="1"/>
  <c r="J1149" i="1"/>
  <c r="J1153" i="1"/>
  <c r="J1157" i="1"/>
  <c r="J1161" i="1"/>
  <c r="J1165" i="1"/>
  <c r="J1169" i="1"/>
  <c r="J1173" i="1"/>
  <c r="J1177" i="1"/>
  <c r="J1181" i="1"/>
  <c r="J1185" i="1"/>
  <c r="J1189" i="1"/>
  <c r="K1189" i="1" s="1"/>
  <c r="J1193" i="1"/>
  <c r="K1193" i="1" s="1"/>
  <c r="J35" i="1"/>
  <c r="J99" i="1"/>
  <c r="J163" i="1"/>
  <c r="J227" i="1"/>
  <c r="J291" i="1"/>
  <c r="J349" i="1"/>
  <c r="J381" i="1"/>
  <c r="J413" i="1"/>
  <c r="J445" i="1"/>
  <c r="J477" i="1"/>
  <c r="K477" i="1" s="1"/>
  <c r="J509" i="1"/>
  <c r="J528" i="1"/>
  <c r="J544" i="1"/>
  <c r="K544" i="1" s="1"/>
  <c r="J560" i="1"/>
  <c r="K560" i="1" s="1"/>
  <c r="J576" i="1"/>
  <c r="K576" i="1" s="1"/>
  <c r="J592" i="1"/>
  <c r="K592" i="1" s="1"/>
  <c r="J608" i="1"/>
  <c r="J624" i="1"/>
  <c r="J640" i="1"/>
  <c r="K640" i="1" s="1"/>
  <c r="J656" i="1"/>
  <c r="J672" i="1"/>
  <c r="J687" i="1"/>
  <c r="J695" i="1"/>
  <c r="J703" i="1"/>
  <c r="J711" i="1"/>
  <c r="J719" i="1"/>
  <c r="J727" i="1"/>
  <c r="J735" i="1"/>
  <c r="J743" i="1"/>
  <c r="J751" i="1"/>
  <c r="J759" i="1"/>
  <c r="J767" i="1"/>
  <c r="J775" i="1"/>
  <c r="J783" i="1"/>
  <c r="J791" i="1"/>
  <c r="J799" i="1"/>
  <c r="J807" i="1"/>
  <c r="J815" i="1"/>
  <c r="J823" i="1"/>
  <c r="J831" i="1"/>
  <c r="J839" i="1"/>
  <c r="J847" i="1"/>
  <c r="J855" i="1"/>
  <c r="J863" i="1"/>
  <c r="J871" i="1"/>
  <c r="J879" i="1"/>
  <c r="J887" i="1"/>
  <c r="J895" i="1"/>
  <c r="J903" i="1"/>
  <c r="J911" i="1"/>
  <c r="J919" i="1"/>
  <c r="J927" i="1"/>
  <c r="J935" i="1"/>
  <c r="J943" i="1"/>
  <c r="J951" i="1"/>
  <c r="J959" i="1"/>
  <c r="J967" i="1"/>
  <c r="J975" i="1"/>
  <c r="J983" i="1"/>
  <c r="J991" i="1"/>
  <c r="J999" i="1"/>
  <c r="J1007" i="1"/>
  <c r="J1015" i="1"/>
  <c r="J1023" i="1"/>
  <c r="J1031" i="1"/>
  <c r="J1039" i="1"/>
  <c r="J1047" i="1"/>
  <c r="J1055" i="1"/>
  <c r="J1063" i="1"/>
  <c r="J1071" i="1"/>
  <c r="J1079" i="1"/>
  <c r="J1087" i="1"/>
  <c r="J1095" i="1"/>
  <c r="J1103" i="1"/>
  <c r="K1103" i="1" s="1"/>
  <c r="J1111" i="1"/>
  <c r="K1111" i="1" s="1"/>
  <c r="J1119" i="1"/>
  <c r="K1119" i="1" s="1"/>
  <c r="K1120" i="1" s="1"/>
  <c r="J1127" i="1"/>
  <c r="J1135" i="1"/>
  <c r="J1143" i="1"/>
  <c r="J1151" i="1"/>
  <c r="J1159" i="1"/>
  <c r="J1167" i="1"/>
  <c r="J1175" i="1"/>
  <c r="J1183" i="1"/>
  <c r="J1191" i="1"/>
  <c r="K1191" i="1" s="1"/>
  <c r="J1197" i="1"/>
  <c r="K1197" i="1" s="1"/>
  <c r="J67" i="1"/>
  <c r="J131" i="1"/>
  <c r="J195" i="1"/>
  <c r="J259" i="1"/>
  <c r="K259" i="1" s="1"/>
  <c r="J323" i="1"/>
  <c r="J365" i="1"/>
  <c r="J397" i="1"/>
  <c r="J429" i="1"/>
  <c r="K429" i="1" s="1"/>
  <c r="J461" i="1"/>
  <c r="J493" i="1"/>
  <c r="J520" i="1"/>
  <c r="J536" i="1"/>
  <c r="J552" i="1"/>
  <c r="K552" i="1" s="1"/>
  <c r="J568" i="1"/>
  <c r="K568" i="1" s="1"/>
  <c r="J584" i="1"/>
  <c r="J600" i="1"/>
  <c r="J616" i="1"/>
  <c r="J632" i="1"/>
  <c r="J648" i="1"/>
  <c r="K648" i="1" s="1"/>
  <c r="J664" i="1"/>
  <c r="J680" i="1"/>
  <c r="J691" i="1"/>
  <c r="J699" i="1"/>
  <c r="J707" i="1"/>
  <c r="J715" i="1"/>
  <c r="J723" i="1"/>
  <c r="J731" i="1"/>
  <c r="J739" i="1"/>
  <c r="J747" i="1"/>
  <c r="J755" i="1"/>
  <c r="J763" i="1"/>
  <c r="J771" i="1"/>
  <c r="J779" i="1"/>
  <c r="J787" i="1"/>
  <c r="J795" i="1"/>
  <c r="J803" i="1"/>
  <c r="J811" i="1"/>
  <c r="J819" i="1"/>
  <c r="J827" i="1"/>
  <c r="J835" i="1"/>
  <c r="J843" i="1"/>
  <c r="J851" i="1"/>
  <c r="J859" i="1"/>
  <c r="J867" i="1"/>
  <c r="J875" i="1"/>
  <c r="J883" i="1"/>
  <c r="J891" i="1"/>
  <c r="J899" i="1"/>
  <c r="J907" i="1"/>
  <c r="J915" i="1"/>
  <c r="J923" i="1"/>
  <c r="J931" i="1"/>
  <c r="J939" i="1"/>
  <c r="J947" i="1"/>
  <c r="J955" i="1"/>
  <c r="J963" i="1"/>
  <c r="J971" i="1"/>
  <c r="J979" i="1"/>
  <c r="J987" i="1"/>
  <c r="J995" i="1"/>
  <c r="J1003" i="1"/>
  <c r="J1011" i="1"/>
  <c r="J1019" i="1"/>
  <c r="J1027" i="1"/>
  <c r="J1035" i="1"/>
  <c r="J1043" i="1"/>
  <c r="J1051" i="1"/>
  <c r="J1059" i="1"/>
  <c r="J1067" i="1"/>
  <c r="J1075" i="1"/>
  <c r="J1083" i="1"/>
  <c r="J1091" i="1"/>
  <c r="J1099" i="1"/>
  <c r="J1107" i="1"/>
  <c r="K1107" i="1" s="1"/>
  <c r="J1115" i="1"/>
  <c r="K1115" i="1" s="1"/>
  <c r="J1123" i="1"/>
  <c r="K1123" i="1" s="1"/>
  <c r="J1131" i="1"/>
  <c r="J1139" i="1"/>
  <c r="J1147" i="1"/>
  <c r="J1155" i="1"/>
  <c r="J1163" i="1"/>
  <c r="J1171" i="1"/>
  <c r="J1179" i="1"/>
  <c r="J1187" i="1"/>
  <c r="K1187" i="1" s="1"/>
  <c r="J1195" i="1"/>
  <c r="K1195" i="1" s="1"/>
  <c r="J27" i="1"/>
  <c r="J155" i="1"/>
  <c r="J283" i="1"/>
  <c r="J377" i="1"/>
  <c r="J441" i="1"/>
  <c r="J505" i="1"/>
  <c r="J542" i="1"/>
  <c r="K542" i="1" s="1"/>
  <c r="J574" i="1"/>
  <c r="K574" i="1" s="1"/>
  <c r="J606" i="1"/>
  <c r="J638" i="1"/>
  <c r="J670" i="1"/>
  <c r="J694" i="1"/>
  <c r="J710" i="1"/>
  <c r="J726" i="1"/>
  <c r="J742" i="1"/>
  <c r="J758" i="1"/>
  <c r="J774" i="1"/>
  <c r="J790" i="1"/>
  <c r="J806" i="1"/>
  <c r="J822" i="1"/>
  <c r="J838" i="1"/>
  <c r="J854" i="1"/>
  <c r="J870" i="1"/>
  <c r="J886" i="1"/>
  <c r="J902" i="1"/>
  <c r="J918" i="1"/>
  <c r="J934" i="1"/>
  <c r="J950" i="1"/>
  <c r="J966" i="1"/>
  <c r="J982" i="1"/>
  <c r="J998" i="1"/>
  <c r="J1014" i="1"/>
  <c r="J1030" i="1"/>
  <c r="J1046" i="1"/>
  <c r="J1062" i="1"/>
  <c r="J1078" i="1"/>
  <c r="J1094" i="1"/>
  <c r="J1110" i="1"/>
  <c r="K1110" i="1" s="1"/>
  <c r="J1126" i="1"/>
  <c r="J1142" i="1"/>
  <c r="J1158" i="1"/>
  <c r="J1174" i="1"/>
  <c r="J1190" i="1"/>
  <c r="K1190" i="1" s="1"/>
  <c r="J1199" i="1"/>
  <c r="J1203" i="1"/>
  <c r="J1207" i="1"/>
  <c r="J1211" i="1"/>
  <c r="J1215" i="1"/>
  <c r="J1219" i="1"/>
  <c r="J1223" i="1"/>
  <c r="J1227" i="1"/>
  <c r="J1231" i="1"/>
  <c r="J1235" i="1"/>
  <c r="J1239" i="1"/>
  <c r="J1243" i="1"/>
  <c r="J1247" i="1"/>
  <c r="J1251" i="1"/>
  <c r="J1255" i="1"/>
  <c r="J1259" i="1"/>
  <c r="J1263" i="1"/>
  <c r="J1267" i="1"/>
  <c r="J1271" i="1"/>
  <c r="J1275" i="1"/>
  <c r="J1279" i="1"/>
  <c r="J1283" i="1"/>
  <c r="J1287" i="1"/>
  <c r="J1291" i="1"/>
  <c r="J1295" i="1"/>
  <c r="J1299" i="1"/>
  <c r="J1303" i="1"/>
  <c r="J1307" i="1"/>
  <c r="J1311" i="1"/>
  <c r="J1315" i="1"/>
  <c r="J1319" i="1"/>
  <c r="J1323" i="1"/>
  <c r="J1327" i="1"/>
  <c r="J1331" i="1"/>
  <c r="J1335" i="1"/>
  <c r="J1339" i="1"/>
  <c r="J1343" i="1"/>
  <c r="J1347" i="1"/>
  <c r="J1351" i="1"/>
  <c r="J1355" i="1"/>
  <c r="J1359" i="1"/>
  <c r="J1363" i="1"/>
  <c r="J1367" i="1"/>
  <c r="J1371" i="1"/>
  <c r="J1375" i="1"/>
  <c r="J1379" i="1"/>
  <c r="J1383" i="1"/>
  <c r="J1387" i="1"/>
  <c r="J1391" i="1"/>
  <c r="J1395" i="1"/>
  <c r="J1399" i="1"/>
  <c r="J1403" i="1"/>
  <c r="J1407" i="1"/>
  <c r="J1411" i="1"/>
  <c r="J1415" i="1"/>
  <c r="J1419" i="1"/>
  <c r="J1423" i="1"/>
  <c r="J1427" i="1"/>
  <c r="J1431" i="1"/>
  <c r="J1435" i="1"/>
  <c r="J1439" i="1"/>
  <c r="J1443" i="1"/>
  <c r="J1447" i="1"/>
  <c r="J1451" i="1"/>
  <c r="J1455" i="1"/>
  <c r="J1459" i="1"/>
  <c r="J1463" i="1"/>
  <c r="J1467" i="1"/>
  <c r="J1471" i="1"/>
  <c r="J1475" i="1"/>
  <c r="J1479" i="1"/>
  <c r="J1483" i="1"/>
  <c r="J1487" i="1"/>
  <c r="J1491" i="1"/>
  <c r="J1495" i="1"/>
  <c r="J1499" i="1"/>
  <c r="J1503" i="1"/>
  <c r="J1507" i="1"/>
  <c r="J1511" i="1"/>
  <c r="J1515" i="1"/>
  <c r="J1519" i="1"/>
  <c r="J1523" i="1"/>
  <c r="J1527" i="1"/>
  <c r="J1531" i="1"/>
  <c r="J1535" i="1"/>
  <c r="J1539" i="1"/>
  <c r="J1543" i="1"/>
  <c r="J1547" i="1"/>
  <c r="J1551" i="1"/>
  <c r="J1555" i="1"/>
  <c r="J1559" i="1"/>
  <c r="J1563" i="1"/>
  <c r="J1567" i="1"/>
  <c r="J1571" i="1"/>
  <c r="J1575" i="1"/>
  <c r="J1579" i="1"/>
  <c r="J1583" i="1"/>
  <c r="J1587" i="1"/>
  <c r="J1591" i="1"/>
  <c r="J1595" i="1"/>
  <c r="J1599" i="1"/>
  <c r="J1603" i="1"/>
  <c r="J1607" i="1"/>
  <c r="J1611" i="1"/>
  <c r="J1615" i="1"/>
  <c r="J1619" i="1"/>
  <c r="J1623" i="1"/>
  <c r="J1627" i="1"/>
  <c r="J1631" i="1"/>
  <c r="J1635" i="1"/>
  <c r="J1639" i="1"/>
  <c r="J1643" i="1"/>
  <c r="J1647" i="1"/>
  <c r="J1651" i="1"/>
  <c r="J1655" i="1"/>
  <c r="J1659" i="1"/>
  <c r="J1663" i="1"/>
  <c r="J1667" i="1"/>
  <c r="J1671" i="1"/>
  <c r="J1675" i="1"/>
  <c r="J1679" i="1"/>
  <c r="J1683" i="1"/>
  <c r="J1687" i="1"/>
  <c r="J1691" i="1"/>
  <c r="J1695" i="1"/>
  <c r="J1699" i="1"/>
  <c r="J1703" i="1"/>
  <c r="J91" i="1"/>
  <c r="J219" i="1"/>
  <c r="J345" i="1"/>
  <c r="J409" i="1"/>
  <c r="J473" i="1"/>
  <c r="K473" i="1" s="1"/>
  <c r="J526" i="1"/>
  <c r="J558" i="1"/>
  <c r="K558" i="1" s="1"/>
  <c r="J590" i="1"/>
  <c r="K590" i="1" s="1"/>
  <c r="J622" i="1"/>
  <c r="J654" i="1"/>
  <c r="K654" i="1" s="1"/>
  <c r="J686" i="1"/>
  <c r="J702" i="1"/>
  <c r="J718" i="1"/>
  <c r="J734" i="1"/>
  <c r="J750" i="1"/>
  <c r="J766" i="1"/>
  <c r="J782" i="1"/>
  <c r="J798" i="1"/>
  <c r="J814" i="1"/>
  <c r="J830" i="1"/>
  <c r="J846" i="1"/>
  <c r="J862" i="1"/>
  <c r="J878" i="1"/>
  <c r="J894" i="1"/>
  <c r="J910" i="1"/>
  <c r="J926" i="1"/>
  <c r="J942" i="1"/>
  <c r="J958" i="1"/>
  <c r="J974" i="1"/>
  <c r="J990" i="1"/>
  <c r="J1006" i="1"/>
  <c r="J1022" i="1"/>
  <c r="J1038" i="1"/>
  <c r="J1054" i="1"/>
  <c r="J1070" i="1"/>
  <c r="J1086" i="1"/>
  <c r="J1102" i="1"/>
  <c r="K1102" i="1" s="1"/>
  <c r="J1118" i="1"/>
  <c r="K1118" i="1" s="1"/>
  <c r="J1134" i="1"/>
  <c r="J1150" i="1"/>
  <c r="J1166" i="1"/>
  <c r="J1182" i="1"/>
  <c r="J1196" i="1"/>
  <c r="K1196" i="1" s="1"/>
  <c r="J1201" i="1"/>
  <c r="J1205" i="1"/>
  <c r="J1209" i="1"/>
  <c r="J1213" i="1"/>
  <c r="J1217" i="1"/>
  <c r="J1221" i="1"/>
  <c r="J1225" i="1"/>
  <c r="J1229" i="1"/>
  <c r="J1233" i="1"/>
  <c r="J1237" i="1"/>
  <c r="J1241" i="1"/>
  <c r="J1245" i="1"/>
  <c r="J1249" i="1"/>
  <c r="J1253" i="1"/>
  <c r="J1257" i="1"/>
  <c r="J1261" i="1"/>
  <c r="J1265" i="1"/>
  <c r="J1269" i="1"/>
  <c r="J1273" i="1"/>
  <c r="J1277" i="1"/>
  <c r="J1281" i="1"/>
  <c r="J1285" i="1"/>
  <c r="J1289" i="1"/>
  <c r="J1293" i="1"/>
  <c r="J1297" i="1"/>
  <c r="J1301" i="1"/>
  <c r="J1305" i="1"/>
  <c r="J1309" i="1"/>
  <c r="J1313" i="1"/>
  <c r="J1317" i="1"/>
  <c r="J1321" i="1"/>
  <c r="J1325" i="1"/>
  <c r="J1329" i="1"/>
  <c r="J1333" i="1"/>
  <c r="J1337" i="1"/>
  <c r="J1341" i="1"/>
  <c r="J1345" i="1"/>
  <c r="J1349" i="1"/>
  <c r="J1353" i="1"/>
  <c r="J1357" i="1"/>
  <c r="J1361" i="1"/>
  <c r="J1365" i="1"/>
  <c r="J1369" i="1"/>
  <c r="J1373" i="1"/>
  <c r="J1377" i="1"/>
  <c r="J1381" i="1"/>
  <c r="J1385" i="1"/>
  <c r="J1389" i="1"/>
  <c r="J1393" i="1"/>
  <c r="J1397" i="1"/>
  <c r="J1401" i="1"/>
  <c r="J1405" i="1"/>
  <c r="J1409" i="1"/>
  <c r="J1413" i="1"/>
  <c r="J1417" i="1"/>
  <c r="J1421" i="1"/>
  <c r="J1425" i="1"/>
  <c r="J1429" i="1"/>
  <c r="J1433" i="1"/>
  <c r="J1437" i="1"/>
  <c r="J1441" i="1"/>
  <c r="J1445" i="1"/>
  <c r="J1449" i="1"/>
  <c r="J1453" i="1"/>
  <c r="J1457" i="1"/>
  <c r="J1461" i="1"/>
  <c r="J1465" i="1"/>
  <c r="J1469" i="1"/>
  <c r="J1473" i="1"/>
  <c r="J1477" i="1"/>
  <c r="J1481" i="1"/>
  <c r="J1485" i="1"/>
  <c r="J1489" i="1"/>
  <c r="J1493" i="1"/>
  <c r="J1497" i="1"/>
  <c r="J1501" i="1"/>
  <c r="J1505" i="1"/>
  <c r="J1509" i="1"/>
  <c r="J1513" i="1"/>
  <c r="J1517" i="1"/>
  <c r="J1521" i="1"/>
  <c r="J1525" i="1"/>
  <c r="J1529" i="1"/>
  <c r="J1533" i="1"/>
  <c r="J1537" i="1"/>
  <c r="J1541" i="1"/>
  <c r="J1545" i="1"/>
  <c r="J1549" i="1"/>
  <c r="J1553" i="1"/>
  <c r="J1557" i="1"/>
  <c r="J1561" i="1"/>
  <c r="J1565" i="1"/>
  <c r="J1569" i="1"/>
  <c r="J1573" i="1"/>
  <c r="J1577" i="1"/>
  <c r="J1581" i="1"/>
  <c r="J1585" i="1"/>
  <c r="J1589" i="1"/>
  <c r="J1593" i="1"/>
  <c r="J1597" i="1"/>
  <c r="J1601" i="1"/>
  <c r="J1605" i="1"/>
  <c r="J1609" i="1"/>
  <c r="J1613" i="1"/>
  <c r="J1617" i="1"/>
  <c r="J1621" i="1"/>
  <c r="J1625" i="1"/>
  <c r="J1629" i="1"/>
  <c r="J1633" i="1"/>
  <c r="J1637" i="1"/>
  <c r="J1641" i="1"/>
  <c r="J1645" i="1"/>
  <c r="K1645" i="1" s="1"/>
  <c r="J1649" i="1"/>
  <c r="J1653" i="1"/>
  <c r="J1657" i="1"/>
  <c r="J1661" i="1"/>
  <c r="J1665" i="1"/>
  <c r="J1669" i="1"/>
  <c r="J1673" i="1"/>
  <c r="J1677" i="1"/>
  <c r="J1681" i="1"/>
  <c r="J1685" i="1"/>
  <c r="J1689" i="1"/>
  <c r="J1693" i="1"/>
  <c r="J1697" i="1"/>
  <c r="J1701" i="1"/>
  <c r="J1705" i="1"/>
  <c r="J59" i="1"/>
  <c r="J315" i="1"/>
  <c r="J457" i="1"/>
  <c r="J550" i="1"/>
  <c r="K550" i="1" s="1"/>
  <c r="J614" i="1"/>
  <c r="J678" i="1"/>
  <c r="J714" i="1"/>
  <c r="J746" i="1"/>
  <c r="J778" i="1"/>
  <c r="J810" i="1"/>
  <c r="J842" i="1"/>
  <c r="J874" i="1"/>
  <c r="J906" i="1"/>
  <c r="J938" i="1"/>
  <c r="J970" i="1"/>
  <c r="J1002" i="1"/>
  <c r="J1034" i="1"/>
  <c r="J1066" i="1"/>
  <c r="J1098" i="1"/>
  <c r="J1130" i="1"/>
  <c r="J1162" i="1"/>
  <c r="J1194" i="1"/>
  <c r="K1194" i="1" s="1"/>
  <c r="J1204" i="1"/>
  <c r="J1212" i="1"/>
  <c r="J1220" i="1"/>
  <c r="J1228" i="1"/>
  <c r="J1236" i="1"/>
  <c r="J1244" i="1"/>
  <c r="J1252" i="1"/>
  <c r="J1260" i="1"/>
  <c r="J1268" i="1"/>
  <c r="J1276" i="1"/>
  <c r="J1284" i="1"/>
  <c r="J1292" i="1"/>
  <c r="J1300" i="1"/>
  <c r="J1308" i="1"/>
  <c r="J1316" i="1"/>
  <c r="J1324" i="1"/>
  <c r="J1332" i="1"/>
  <c r="J1340" i="1"/>
  <c r="J1348" i="1"/>
  <c r="J1356" i="1"/>
  <c r="J1364" i="1"/>
  <c r="J1372" i="1"/>
  <c r="J1380" i="1"/>
  <c r="J1388" i="1"/>
  <c r="J1396" i="1"/>
  <c r="J1404" i="1"/>
  <c r="J1412" i="1"/>
  <c r="J1420" i="1"/>
  <c r="J1428" i="1"/>
  <c r="J1436" i="1"/>
  <c r="J1444" i="1"/>
  <c r="J1452" i="1"/>
  <c r="J1460" i="1"/>
  <c r="J1468" i="1"/>
  <c r="J1476" i="1"/>
  <c r="J1484" i="1"/>
  <c r="J1492" i="1"/>
  <c r="J1500" i="1"/>
  <c r="J1508" i="1"/>
  <c r="J1516" i="1"/>
  <c r="J1524" i="1"/>
  <c r="J1532" i="1"/>
  <c r="J1540" i="1"/>
  <c r="J1548" i="1"/>
  <c r="J1556" i="1"/>
  <c r="J1564" i="1"/>
  <c r="J1572" i="1"/>
  <c r="J1580" i="1"/>
  <c r="J1588" i="1"/>
  <c r="J1596" i="1"/>
  <c r="J1604" i="1"/>
  <c r="J1612" i="1"/>
  <c r="J1620" i="1"/>
  <c r="J1628" i="1"/>
  <c r="J1636" i="1"/>
  <c r="J1644" i="1"/>
  <c r="K1644" i="1" s="1"/>
  <c r="J1652" i="1"/>
  <c r="J1660" i="1"/>
  <c r="J1668" i="1"/>
  <c r="J1676" i="1"/>
  <c r="J1684" i="1"/>
  <c r="J1692" i="1"/>
  <c r="J1700" i="1"/>
  <c r="J1707" i="1"/>
  <c r="J1711" i="1"/>
  <c r="J1715" i="1"/>
  <c r="J1719" i="1"/>
  <c r="J1723" i="1"/>
  <c r="J1727" i="1"/>
  <c r="J1731" i="1"/>
  <c r="J1735" i="1"/>
  <c r="J1739" i="1"/>
  <c r="J1743" i="1"/>
  <c r="J1747" i="1"/>
  <c r="J1751" i="1"/>
  <c r="J1755" i="1"/>
  <c r="J1759" i="1"/>
  <c r="J1763" i="1"/>
  <c r="J1767" i="1"/>
  <c r="J1771" i="1"/>
  <c r="J1775" i="1"/>
  <c r="J1779" i="1"/>
  <c r="J1783" i="1"/>
  <c r="J1787" i="1"/>
  <c r="J1791" i="1"/>
  <c r="J1795" i="1"/>
  <c r="J1799" i="1"/>
  <c r="J1803" i="1"/>
  <c r="J1807" i="1"/>
  <c r="J1811" i="1"/>
  <c r="J1815" i="1"/>
  <c r="J1819" i="1"/>
  <c r="J1823" i="1"/>
  <c r="J1827" i="1"/>
  <c r="J1831" i="1"/>
  <c r="J1835" i="1"/>
  <c r="J1839" i="1"/>
  <c r="J1843" i="1"/>
  <c r="J1847" i="1"/>
  <c r="J1851" i="1"/>
  <c r="J1855" i="1"/>
  <c r="J1859" i="1"/>
  <c r="J1863" i="1"/>
  <c r="J1867" i="1"/>
  <c r="J1871" i="1"/>
  <c r="J1875" i="1"/>
  <c r="J1879" i="1"/>
  <c r="J1883" i="1"/>
  <c r="J1887" i="1"/>
  <c r="J1891" i="1"/>
  <c r="J1895" i="1"/>
  <c r="J1899" i="1"/>
  <c r="J1903" i="1"/>
  <c r="J1907" i="1"/>
  <c r="J1911" i="1"/>
  <c r="J1915" i="1"/>
  <c r="J1919" i="1"/>
  <c r="J1923" i="1"/>
  <c r="J1927" i="1"/>
  <c r="J1931" i="1"/>
  <c r="J1935" i="1"/>
  <c r="J1939" i="1"/>
  <c r="J1943" i="1"/>
  <c r="J1947" i="1"/>
  <c r="J1951" i="1"/>
  <c r="J1955" i="1"/>
  <c r="J1959" i="1"/>
  <c r="J1963" i="1"/>
  <c r="J1967" i="1"/>
  <c r="J1971" i="1"/>
  <c r="J1975" i="1"/>
  <c r="J1979" i="1"/>
  <c r="J1983" i="1"/>
  <c r="J1987" i="1"/>
  <c r="J1991" i="1"/>
  <c r="J1995" i="1"/>
  <c r="J1999" i="1"/>
  <c r="J2003" i="1"/>
  <c r="J2007" i="1"/>
  <c r="J2011" i="1"/>
  <c r="J2015" i="1"/>
  <c r="J2019" i="1"/>
  <c r="J2023" i="1"/>
  <c r="J2027" i="1"/>
  <c r="J2031" i="1"/>
  <c r="J2035" i="1"/>
  <c r="J2039" i="1"/>
  <c r="J2043" i="1"/>
  <c r="J2047" i="1"/>
  <c r="J187" i="1"/>
  <c r="J393" i="1"/>
  <c r="J518" i="1"/>
  <c r="J582" i="1"/>
  <c r="K582" i="1" s="1"/>
  <c r="J646" i="1"/>
  <c r="K646" i="1" s="1"/>
  <c r="J698" i="1"/>
  <c r="J730" i="1"/>
  <c r="J762" i="1"/>
  <c r="J794" i="1"/>
  <c r="J826" i="1"/>
  <c r="J858" i="1"/>
  <c r="J890" i="1"/>
  <c r="J922" i="1"/>
  <c r="J954" i="1"/>
  <c r="J986" i="1"/>
  <c r="J1018" i="1"/>
  <c r="J1050" i="1"/>
  <c r="J1082" i="1"/>
  <c r="J1114" i="1"/>
  <c r="K1114" i="1" s="1"/>
  <c r="J1146" i="1"/>
  <c r="J1178" i="1"/>
  <c r="J1200" i="1"/>
  <c r="K1200" i="1" s="1"/>
  <c r="J1208" i="1"/>
  <c r="J1216" i="1"/>
  <c r="J1224" i="1"/>
  <c r="J1232" i="1"/>
  <c r="J1240" i="1"/>
  <c r="J1248" i="1"/>
  <c r="J1256" i="1"/>
  <c r="J1264" i="1"/>
  <c r="J1272" i="1"/>
  <c r="J1280" i="1"/>
  <c r="J1288" i="1"/>
  <c r="J1296" i="1"/>
  <c r="J1304" i="1"/>
  <c r="J1312" i="1"/>
  <c r="J1320" i="1"/>
  <c r="J1328" i="1"/>
  <c r="J1336" i="1"/>
  <c r="J1344" i="1"/>
  <c r="J1352" i="1"/>
  <c r="J1360" i="1"/>
  <c r="J1368" i="1"/>
  <c r="J1376" i="1"/>
  <c r="J1384" i="1"/>
  <c r="J1392" i="1"/>
  <c r="J1400" i="1"/>
  <c r="J1408" i="1"/>
  <c r="J1416" i="1"/>
  <c r="J1424" i="1"/>
  <c r="J1432" i="1"/>
  <c r="J1440" i="1"/>
  <c r="J1448" i="1"/>
  <c r="J1456" i="1"/>
  <c r="J1464" i="1"/>
  <c r="J1472" i="1"/>
  <c r="J1480" i="1"/>
  <c r="J1488" i="1"/>
  <c r="J1496" i="1"/>
  <c r="J1504" i="1"/>
  <c r="J1512" i="1"/>
  <c r="J1520" i="1"/>
  <c r="J1528" i="1"/>
  <c r="J1536" i="1"/>
  <c r="J1544" i="1"/>
  <c r="J1552" i="1"/>
  <c r="J1560" i="1"/>
  <c r="J1568" i="1"/>
  <c r="J1576" i="1"/>
  <c r="J1584" i="1"/>
  <c r="J1592" i="1"/>
  <c r="J1600" i="1"/>
  <c r="J1608" i="1"/>
  <c r="J1616" i="1"/>
  <c r="J1624" i="1"/>
  <c r="J1632" i="1"/>
  <c r="J1640" i="1"/>
  <c r="J1648" i="1"/>
  <c r="J1656" i="1"/>
  <c r="J1664" i="1"/>
  <c r="J1672" i="1"/>
  <c r="J1680" i="1"/>
  <c r="J1688" i="1"/>
  <c r="J1696" i="1"/>
  <c r="J1704" i="1"/>
  <c r="J1709" i="1"/>
  <c r="J1713" i="1"/>
  <c r="J1717" i="1"/>
  <c r="J1721" i="1"/>
  <c r="J1725" i="1"/>
  <c r="J1729" i="1"/>
  <c r="J1733" i="1"/>
  <c r="J1737" i="1"/>
  <c r="J1741" i="1"/>
  <c r="J1745" i="1"/>
  <c r="J1749" i="1"/>
  <c r="J1753" i="1"/>
  <c r="J1757" i="1"/>
  <c r="J1761" i="1"/>
  <c r="J1765" i="1"/>
  <c r="J1769" i="1"/>
  <c r="J1773" i="1"/>
  <c r="J1777" i="1"/>
  <c r="J1781" i="1"/>
  <c r="J1785" i="1"/>
  <c r="J1789" i="1"/>
  <c r="J1793" i="1"/>
  <c r="J1797" i="1"/>
  <c r="J1801" i="1"/>
  <c r="J1805" i="1"/>
  <c r="J1809" i="1"/>
  <c r="J1813" i="1"/>
  <c r="J1817" i="1"/>
  <c r="J1821" i="1"/>
  <c r="J1825" i="1"/>
  <c r="J1829" i="1"/>
  <c r="J1833" i="1"/>
  <c r="J1837" i="1"/>
  <c r="J1841" i="1"/>
  <c r="J1845" i="1"/>
  <c r="J1849" i="1"/>
  <c r="J1853" i="1"/>
  <c r="J1857" i="1"/>
  <c r="J1861" i="1"/>
  <c r="J1865" i="1"/>
  <c r="J1869" i="1"/>
  <c r="J1873" i="1"/>
  <c r="J1877" i="1"/>
  <c r="J1881" i="1"/>
  <c r="J1885" i="1"/>
  <c r="J1889" i="1"/>
  <c r="J1893" i="1"/>
  <c r="J1897" i="1"/>
  <c r="J1901" i="1"/>
  <c r="J1905" i="1"/>
  <c r="J1909" i="1"/>
  <c r="J1913" i="1"/>
  <c r="J1917" i="1"/>
  <c r="J1921" i="1"/>
  <c r="J1925" i="1"/>
  <c r="J1929" i="1"/>
  <c r="J1933" i="1"/>
  <c r="J1937" i="1"/>
  <c r="J1941" i="1"/>
  <c r="J1945" i="1"/>
  <c r="J1949" i="1"/>
  <c r="J1953" i="1"/>
  <c r="J1957" i="1"/>
  <c r="J1961" i="1"/>
  <c r="J1965" i="1"/>
  <c r="J1969" i="1"/>
  <c r="J1973" i="1"/>
  <c r="J1977" i="1"/>
  <c r="J1981" i="1"/>
  <c r="J1985" i="1"/>
  <c r="J1989" i="1"/>
  <c r="J1993" i="1"/>
  <c r="J1997" i="1"/>
  <c r="J2001" i="1"/>
  <c r="J2005" i="1"/>
  <c r="J2009" i="1"/>
  <c r="J2013" i="1"/>
  <c r="J2017" i="1"/>
  <c r="J2021" i="1"/>
  <c r="J2025" i="1"/>
  <c r="J2029" i="1"/>
  <c r="J2033" i="1"/>
  <c r="J2037" i="1"/>
  <c r="J2041" i="1"/>
  <c r="J2045" i="1"/>
  <c r="J123" i="1"/>
  <c r="J489" i="1"/>
  <c r="K489" i="1" s="1"/>
  <c r="J630" i="1"/>
  <c r="J722" i="1"/>
  <c r="J786" i="1"/>
  <c r="J850" i="1"/>
  <c r="J914" i="1"/>
  <c r="J978" i="1"/>
  <c r="J1042" i="1"/>
  <c r="J1106" i="1"/>
  <c r="K1106" i="1" s="1"/>
  <c r="J1170" i="1"/>
  <c r="J1206" i="1"/>
  <c r="J1222" i="1"/>
  <c r="J1238" i="1"/>
  <c r="J1254" i="1"/>
  <c r="J1270" i="1"/>
  <c r="J1286" i="1"/>
  <c r="J1302" i="1"/>
  <c r="J1318" i="1"/>
  <c r="J1334" i="1"/>
  <c r="J1350" i="1"/>
  <c r="J1366" i="1"/>
  <c r="J1382" i="1"/>
  <c r="J1398" i="1"/>
  <c r="J1414" i="1"/>
  <c r="J1430" i="1"/>
  <c r="J1446" i="1"/>
  <c r="J1462" i="1"/>
  <c r="J1478" i="1"/>
  <c r="J1494" i="1"/>
  <c r="J1510" i="1"/>
  <c r="J1526" i="1"/>
  <c r="J1542" i="1"/>
  <c r="J1558" i="1"/>
  <c r="J1574" i="1"/>
  <c r="J1590" i="1"/>
  <c r="J1606" i="1"/>
  <c r="J1622" i="1"/>
  <c r="J1638" i="1"/>
  <c r="J1654" i="1"/>
  <c r="J1670" i="1"/>
  <c r="J1686" i="1"/>
  <c r="J1702" i="1"/>
  <c r="J1712" i="1"/>
  <c r="J1720" i="1"/>
  <c r="J1728" i="1"/>
  <c r="J1736" i="1"/>
  <c r="J1744" i="1"/>
  <c r="J1752" i="1"/>
  <c r="J1760" i="1"/>
  <c r="J1768" i="1"/>
  <c r="J1776" i="1"/>
  <c r="J1784" i="1"/>
  <c r="J1792" i="1"/>
  <c r="J1800" i="1"/>
  <c r="J1808" i="1"/>
  <c r="J1816" i="1"/>
  <c r="J1824" i="1"/>
  <c r="J1832" i="1"/>
  <c r="J1840" i="1"/>
  <c r="J1848" i="1"/>
  <c r="J1856" i="1"/>
  <c r="J1864" i="1"/>
  <c r="J1872" i="1"/>
  <c r="J1880" i="1"/>
  <c r="J1888" i="1"/>
  <c r="J1896" i="1"/>
  <c r="J1904" i="1"/>
  <c r="J1912" i="1"/>
  <c r="J1920" i="1"/>
  <c r="J1928" i="1"/>
  <c r="J1936" i="1"/>
  <c r="J1944" i="1"/>
  <c r="J1952" i="1"/>
  <c r="J1960" i="1"/>
  <c r="J1968" i="1"/>
  <c r="J1976" i="1"/>
  <c r="J1984" i="1"/>
  <c r="J1992" i="1"/>
  <c r="J2000" i="1"/>
  <c r="J2008" i="1"/>
  <c r="J2016" i="1"/>
  <c r="J2024" i="1"/>
  <c r="J2032" i="1"/>
  <c r="J2040" i="1"/>
  <c r="J2048" i="1"/>
  <c r="J2052" i="1"/>
  <c r="J2056" i="1"/>
  <c r="J2060" i="1"/>
  <c r="J2064" i="1"/>
  <c r="J2068" i="1"/>
  <c r="J2072" i="1"/>
  <c r="J2076" i="1"/>
  <c r="J2080" i="1"/>
  <c r="J2084" i="1"/>
  <c r="J2088" i="1"/>
  <c r="J2092" i="1"/>
  <c r="J2096" i="1"/>
  <c r="J2100" i="1"/>
  <c r="J2104" i="1"/>
  <c r="J2108" i="1"/>
  <c r="J2112" i="1"/>
  <c r="J2116" i="1"/>
  <c r="J2120" i="1"/>
  <c r="J2124" i="1"/>
  <c r="J2128" i="1"/>
  <c r="J2132" i="1"/>
  <c r="J2136" i="1"/>
  <c r="J2140" i="1"/>
  <c r="J2144" i="1"/>
  <c r="J2148" i="1"/>
  <c r="J2152" i="1"/>
  <c r="J2156" i="1"/>
  <c r="J2160" i="1"/>
  <c r="J2164" i="1"/>
  <c r="J2168" i="1"/>
  <c r="J2172" i="1"/>
  <c r="J2176" i="1"/>
  <c r="J2180" i="1"/>
  <c r="J2184" i="1"/>
  <c r="J2188" i="1"/>
  <c r="J2192" i="1"/>
  <c r="J2196" i="1"/>
  <c r="J2200" i="1"/>
  <c r="J2204" i="1"/>
  <c r="J2208" i="1"/>
  <c r="J2212" i="1"/>
  <c r="J2216" i="1"/>
  <c r="J2220" i="1"/>
  <c r="J2224" i="1"/>
  <c r="J2228" i="1"/>
  <c r="J2232" i="1"/>
  <c r="J2236" i="1"/>
  <c r="J2240" i="1"/>
  <c r="J2244" i="1"/>
  <c r="J2248" i="1"/>
  <c r="J2252" i="1"/>
  <c r="J2256" i="1"/>
  <c r="J2260" i="1"/>
  <c r="J2264" i="1"/>
  <c r="J2268" i="1"/>
  <c r="J2272" i="1"/>
  <c r="J2276" i="1"/>
  <c r="J2280" i="1"/>
  <c r="J2284" i="1"/>
  <c r="J2288" i="1"/>
  <c r="J2292" i="1"/>
  <c r="J2296" i="1"/>
  <c r="J2300" i="1"/>
  <c r="J2304" i="1"/>
  <c r="J2308" i="1"/>
  <c r="J2312" i="1"/>
  <c r="J2316" i="1"/>
  <c r="J2320" i="1"/>
  <c r="J2324" i="1"/>
  <c r="J2328" i="1"/>
  <c r="J2332" i="1"/>
  <c r="J2336" i="1"/>
  <c r="J2340" i="1"/>
  <c r="J2344" i="1"/>
  <c r="J2348" i="1"/>
  <c r="J2352" i="1"/>
  <c r="J2356" i="1"/>
  <c r="J2360" i="1"/>
  <c r="J2364" i="1"/>
  <c r="J2368" i="1"/>
  <c r="J2372" i="1"/>
  <c r="J2376" i="1"/>
  <c r="J2380" i="1"/>
  <c r="J2384" i="1"/>
  <c r="J2388" i="1"/>
  <c r="J2392" i="1"/>
  <c r="J2396" i="1"/>
  <c r="J2400" i="1"/>
  <c r="J2404" i="1"/>
  <c r="J2408" i="1"/>
  <c r="J2412" i="1"/>
  <c r="J2416" i="1"/>
  <c r="J2420" i="1"/>
  <c r="J2424" i="1"/>
  <c r="J2428" i="1"/>
  <c r="J2432" i="1"/>
  <c r="K2432" i="1" s="1"/>
  <c r="J2436" i="1"/>
  <c r="K2436" i="1" s="1"/>
  <c r="J2440" i="1"/>
  <c r="J2444" i="1"/>
  <c r="J2448" i="1"/>
  <c r="J2452" i="1"/>
  <c r="J2456" i="1"/>
  <c r="J2460" i="1"/>
  <c r="J2464" i="1"/>
  <c r="J2468" i="1"/>
  <c r="J2472" i="1"/>
  <c r="J2476" i="1"/>
  <c r="J2480" i="1"/>
  <c r="J2484" i="1"/>
  <c r="J2488" i="1"/>
  <c r="K2488" i="1" s="1"/>
  <c r="J2492" i="1"/>
  <c r="K2492" i="1" s="1"/>
  <c r="J2496" i="1"/>
  <c r="K2496" i="1" s="1"/>
  <c r="J2500" i="1"/>
  <c r="K2500" i="1" s="1"/>
  <c r="J2504" i="1"/>
  <c r="K2504" i="1" s="1"/>
  <c r="J2508" i="1"/>
  <c r="K2508" i="1" s="1"/>
  <c r="J2512" i="1"/>
  <c r="J2516" i="1"/>
  <c r="J2520" i="1"/>
  <c r="J2524" i="1"/>
  <c r="J2528" i="1"/>
  <c r="J2532" i="1"/>
  <c r="J2536" i="1"/>
  <c r="J2540" i="1"/>
  <c r="J2544" i="1"/>
  <c r="J2548" i="1"/>
  <c r="J2552" i="1"/>
  <c r="J2556" i="1"/>
  <c r="J2560" i="1"/>
  <c r="J2564" i="1"/>
  <c r="J2568" i="1"/>
  <c r="J2572" i="1"/>
  <c r="J2576" i="1"/>
  <c r="J2580" i="1"/>
  <c r="J2584" i="1"/>
  <c r="J2588" i="1"/>
  <c r="J2592" i="1"/>
  <c r="J2596" i="1"/>
  <c r="J2600" i="1"/>
  <c r="J2604" i="1"/>
  <c r="J2608" i="1"/>
  <c r="J2612" i="1"/>
  <c r="J2616" i="1"/>
  <c r="J2620" i="1"/>
  <c r="J2624" i="1"/>
  <c r="J2628" i="1"/>
  <c r="J2632" i="1"/>
  <c r="J2636" i="1"/>
  <c r="J2640" i="1"/>
  <c r="J2644" i="1"/>
  <c r="J2648" i="1"/>
  <c r="J2652" i="1"/>
  <c r="J2656" i="1"/>
  <c r="J2660" i="1"/>
  <c r="J2664" i="1"/>
  <c r="J2668" i="1"/>
  <c r="J2672" i="1"/>
  <c r="J2676" i="1"/>
  <c r="J2680" i="1"/>
  <c r="J2684" i="1"/>
  <c r="J2688" i="1"/>
  <c r="J2692" i="1"/>
  <c r="J2696" i="1"/>
  <c r="J2700" i="1"/>
  <c r="J2704" i="1"/>
  <c r="J2708" i="1"/>
  <c r="J2712" i="1"/>
  <c r="J2716" i="1"/>
  <c r="J2720" i="1"/>
  <c r="J2724" i="1"/>
  <c r="J2728" i="1"/>
  <c r="J2732" i="1"/>
  <c r="J2736" i="1"/>
  <c r="J2740" i="1"/>
  <c r="J2744" i="1"/>
  <c r="J2748" i="1"/>
  <c r="J2752" i="1"/>
  <c r="J2756" i="1"/>
  <c r="J2760" i="1"/>
  <c r="J2764" i="1"/>
  <c r="J2768" i="1"/>
  <c r="J2772" i="1"/>
  <c r="J2776" i="1"/>
  <c r="J2780" i="1"/>
  <c r="J2784" i="1"/>
  <c r="J2788" i="1"/>
  <c r="J2792" i="1"/>
  <c r="J2796" i="1"/>
  <c r="J2800" i="1"/>
  <c r="J2804" i="1"/>
  <c r="J2808" i="1"/>
  <c r="J2812" i="1"/>
  <c r="J2816" i="1"/>
  <c r="J2820" i="1"/>
  <c r="J2824" i="1"/>
  <c r="J2828" i="1"/>
  <c r="J2832" i="1"/>
  <c r="J2836" i="1"/>
  <c r="J2840" i="1"/>
  <c r="J2844" i="1"/>
  <c r="J2848" i="1"/>
  <c r="J2852" i="1"/>
  <c r="J2856" i="1"/>
  <c r="J2860" i="1"/>
  <c r="J2864" i="1"/>
  <c r="J2868" i="1"/>
  <c r="J2872" i="1"/>
  <c r="J2876" i="1"/>
  <c r="J2880" i="1"/>
  <c r="J2884" i="1"/>
  <c r="J2888" i="1"/>
  <c r="J566" i="1"/>
  <c r="K566" i="1" s="1"/>
  <c r="J946" i="1"/>
  <c r="J1074" i="1"/>
  <c r="J1198" i="1"/>
  <c r="K1198" i="1" s="1"/>
  <c r="J1230" i="1"/>
  <c r="J1262" i="1"/>
  <c r="J1294" i="1"/>
  <c r="J1326" i="1"/>
  <c r="J1358" i="1"/>
  <c r="J1390" i="1"/>
  <c r="J1422" i="1"/>
  <c r="J1454" i="1"/>
  <c r="J1486" i="1"/>
  <c r="J1518" i="1"/>
  <c r="J1550" i="1"/>
  <c r="J1582" i="1"/>
  <c r="J1614" i="1"/>
  <c r="J1646" i="1"/>
  <c r="K1646" i="1" s="1"/>
  <c r="J1678" i="1"/>
  <c r="J1708" i="1"/>
  <c r="J1724" i="1"/>
  <c r="J1740" i="1"/>
  <c r="J1756" i="1"/>
  <c r="J1772" i="1"/>
  <c r="J1788" i="1"/>
  <c r="J1804" i="1"/>
  <c r="J1820" i="1"/>
  <c r="J1836" i="1"/>
  <c r="J1852" i="1"/>
  <c r="J1868" i="1"/>
  <c r="J1884" i="1"/>
  <c r="J1900" i="1"/>
  <c r="J1916" i="1"/>
  <c r="J1932" i="1"/>
  <c r="J1948" i="1"/>
  <c r="J1964" i="1"/>
  <c r="J1980" i="1"/>
  <c r="J1996" i="1"/>
  <c r="J2012" i="1"/>
  <c r="J2028" i="1"/>
  <c r="J2044" i="1"/>
  <c r="J2054" i="1"/>
  <c r="J251" i="1"/>
  <c r="J534" i="1"/>
  <c r="J662" i="1"/>
  <c r="J738" i="1"/>
  <c r="J802" i="1"/>
  <c r="J866" i="1"/>
  <c r="J930" i="1"/>
  <c r="J994" i="1"/>
  <c r="J1058" i="1"/>
  <c r="J1122" i="1"/>
  <c r="J1186" i="1"/>
  <c r="K1186" i="1" s="1"/>
  <c r="J1210" i="1"/>
  <c r="J1226" i="1"/>
  <c r="J1242" i="1"/>
  <c r="J1258" i="1"/>
  <c r="J1274" i="1"/>
  <c r="J1290" i="1"/>
  <c r="J1306" i="1"/>
  <c r="J1322" i="1"/>
  <c r="J1338" i="1"/>
  <c r="J1354" i="1"/>
  <c r="J1370" i="1"/>
  <c r="J1386" i="1"/>
  <c r="J1402" i="1"/>
  <c r="J1418" i="1"/>
  <c r="J1434" i="1"/>
  <c r="J1450" i="1"/>
  <c r="J1466" i="1"/>
  <c r="J1482" i="1"/>
  <c r="J1498" i="1"/>
  <c r="J1514" i="1"/>
  <c r="J1530" i="1"/>
  <c r="J1546" i="1"/>
  <c r="J1562" i="1"/>
  <c r="J1578" i="1"/>
  <c r="J1594" i="1"/>
  <c r="J1610" i="1"/>
  <c r="J1626" i="1"/>
  <c r="J1642" i="1"/>
  <c r="J1658" i="1"/>
  <c r="J1674" i="1"/>
  <c r="J1690" i="1"/>
  <c r="J1706" i="1"/>
  <c r="J1714" i="1"/>
  <c r="J1722" i="1"/>
  <c r="J1730" i="1"/>
  <c r="J1738" i="1"/>
  <c r="J1746" i="1"/>
  <c r="J1754" i="1"/>
  <c r="J1762" i="1"/>
  <c r="J1770" i="1"/>
  <c r="J1778" i="1"/>
  <c r="J1786" i="1"/>
  <c r="J1794" i="1"/>
  <c r="J1802" i="1"/>
  <c r="J1810" i="1"/>
  <c r="J1818" i="1"/>
  <c r="J1826" i="1"/>
  <c r="J1834" i="1"/>
  <c r="J1842" i="1"/>
  <c r="J1850" i="1"/>
  <c r="J1858" i="1"/>
  <c r="J1866" i="1"/>
  <c r="J1874" i="1"/>
  <c r="J1882" i="1"/>
  <c r="J1890" i="1"/>
  <c r="J1898" i="1"/>
  <c r="J1906" i="1"/>
  <c r="J1914" i="1"/>
  <c r="J1922" i="1"/>
  <c r="J1930" i="1"/>
  <c r="J1938" i="1"/>
  <c r="J1946" i="1"/>
  <c r="J1954" i="1"/>
  <c r="J1962" i="1"/>
  <c r="J1970" i="1"/>
  <c r="J1978" i="1"/>
  <c r="J1986" i="1"/>
  <c r="J1994" i="1"/>
  <c r="J2002" i="1"/>
  <c r="J2010" i="1"/>
  <c r="J2018" i="1"/>
  <c r="J2026" i="1"/>
  <c r="J2034" i="1"/>
  <c r="J2042" i="1"/>
  <c r="J2049" i="1"/>
  <c r="J2053" i="1"/>
  <c r="J2057" i="1"/>
  <c r="J2061" i="1"/>
  <c r="J2065" i="1"/>
  <c r="J2069" i="1"/>
  <c r="J2073" i="1"/>
  <c r="J2077" i="1"/>
  <c r="J2081" i="1"/>
  <c r="J2085" i="1"/>
  <c r="J2089" i="1"/>
  <c r="J2093" i="1"/>
  <c r="J2097" i="1"/>
  <c r="J2101" i="1"/>
  <c r="J2105" i="1"/>
  <c r="J2109" i="1"/>
  <c r="J2113" i="1"/>
  <c r="J2117" i="1"/>
  <c r="J2121" i="1"/>
  <c r="J2125" i="1"/>
  <c r="J2129" i="1"/>
  <c r="J2133" i="1"/>
  <c r="J2137" i="1"/>
  <c r="J2141" i="1"/>
  <c r="J2145" i="1"/>
  <c r="J2149" i="1"/>
  <c r="J2153" i="1"/>
  <c r="J2157" i="1"/>
  <c r="J2161" i="1"/>
  <c r="J2165" i="1"/>
  <c r="J2169" i="1"/>
  <c r="J2173" i="1"/>
  <c r="J2177" i="1"/>
  <c r="J2181" i="1"/>
  <c r="J2185" i="1"/>
  <c r="J2189" i="1"/>
  <c r="J2193" i="1"/>
  <c r="J2197" i="1"/>
  <c r="J2201" i="1"/>
  <c r="J2205" i="1"/>
  <c r="J2209" i="1"/>
  <c r="J2213" i="1"/>
  <c r="J2217" i="1"/>
  <c r="J2221" i="1"/>
  <c r="J2225" i="1"/>
  <c r="J2229" i="1"/>
  <c r="J2233" i="1"/>
  <c r="J2237" i="1"/>
  <c r="J2241" i="1"/>
  <c r="J2245" i="1"/>
  <c r="J2249" i="1"/>
  <c r="J2253" i="1"/>
  <c r="J2257" i="1"/>
  <c r="J2261" i="1"/>
  <c r="J2265" i="1"/>
  <c r="J2269" i="1"/>
  <c r="J2273" i="1"/>
  <c r="J2277" i="1"/>
  <c r="J2281" i="1"/>
  <c r="J2285" i="1"/>
  <c r="J2289" i="1"/>
  <c r="J2293" i="1"/>
  <c r="J2297" i="1"/>
  <c r="J2301" i="1"/>
  <c r="J2305" i="1"/>
  <c r="J2309" i="1"/>
  <c r="J2313" i="1"/>
  <c r="J2317" i="1"/>
  <c r="J2321" i="1"/>
  <c r="J2325" i="1"/>
  <c r="J2329" i="1"/>
  <c r="J2333" i="1"/>
  <c r="J2337" i="1"/>
  <c r="J2341" i="1"/>
  <c r="J2345" i="1"/>
  <c r="J2349" i="1"/>
  <c r="J2353" i="1"/>
  <c r="J2357" i="1"/>
  <c r="J2361" i="1"/>
  <c r="J2365" i="1"/>
  <c r="J2369" i="1"/>
  <c r="J2373" i="1"/>
  <c r="J2377" i="1"/>
  <c r="J2381" i="1"/>
  <c r="J2385" i="1"/>
  <c r="J2389" i="1"/>
  <c r="J2393" i="1"/>
  <c r="J2397" i="1"/>
  <c r="J2401" i="1"/>
  <c r="J2405" i="1"/>
  <c r="J2409" i="1"/>
  <c r="J2413" i="1"/>
  <c r="J2417" i="1"/>
  <c r="J2421" i="1"/>
  <c r="J2425" i="1"/>
  <c r="J2429" i="1"/>
  <c r="K2429" i="1" s="1"/>
  <c r="J2433" i="1"/>
  <c r="K2433" i="1" s="1"/>
  <c r="J2437" i="1"/>
  <c r="K2437" i="1" s="1"/>
  <c r="J2441" i="1"/>
  <c r="J2445" i="1"/>
  <c r="J2449" i="1"/>
  <c r="J2453" i="1"/>
  <c r="J2457" i="1"/>
  <c r="J2461" i="1"/>
  <c r="J2465" i="1"/>
  <c r="J2469" i="1"/>
  <c r="J2473" i="1"/>
  <c r="J2477" i="1"/>
  <c r="J2481" i="1"/>
  <c r="J2485" i="1"/>
  <c r="J2489" i="1"/>
  <c r="K2489" i="1" s="1"/>
  <c r="J2493" i="1"/>
  <c r="K2493" i="1" s="1"/>
  <c r="J2497" i="1"/>
  <c r="K2497" i="1" s="1"/>
  <c r="J2501" i="1"/>
  <c r="K2501" i="1" s="1"/>
  <c r="J2505" i="1"/>
  <c r="K2505" i="1" s="1"/>
  <c r="J2509" i="1"/>
  <c r="K2509" i="1" s="1"/>
  <c r="J2513" i="1"/>
  <c r="J2517" i="1"/>
  <c r="J2521" i="1"/>
  <c r="J2525" i="1"/>
  <c r="J2529" i="1"/>
  <c r="J2533" i="1"/>
  <c r="J2537" i="1"/>
  <c r="J2541" i="1"/>
  <c r="J2545" i="1"/>
  <c r="J2549" i="1"/>
  <c r="J2553" i="1"/>
  <c r="J2557" i="1"/>
  <c r="J2561" i="1"/>
  <c r="J2565" i="1"/>
  <c r="J2569" i="1"/>
  <c r="J2573" i="1"/>
  <c r="J2577" i="1"/>
  <c r="J2581" i="1"/>
  <c r="J2585" i="1"/>
  <c r="J2589" i="1"/>
  <c r="J2593" i="1"/>
  <c r="J2597" i="1"/>
  <c r="J2601" i="1"/>
  <c r="J2605" i="1"/>
  <c r="J2609" i="1"/>
  <c r="J2613" i="1"/>
  <c r="J2617" i="1"/>
  <c r="J2621" i="1"/>
  <c r="J2625" i="1"/>
  <c r="J2629" i="1"/>
  <c r="J2633" i="1"/>
  <c r="J2637" i="1"/>
  <c r="J2641" i="1"/>
  <c r="J2645" i="1"/>
  <c r="J2649" i="1"/>
  <c r="J2653" i="1"/>
  <c r="J2657" i="1"/>
  <c r="J2661" i="1"/>
  <c r="J2665" i="1"/>
  <c r="J2669" i="1"/>
  <c r="J2673" i="1"/>
  <c r="J2677" i="1"/>
  <c r="J2681" i="1"/>
  <c r="J2685" i="1"/>
  <c r="J2689" i="1"/>
  <c r="J2693" i="1"/>
  <c r="J2697" i="1"/>
  <c r="J2701" i="1"/>
  <c r="J2705" i="1"/>
  <c r="J2709" i="1"/>
  <c r="J2713" i="1"/>
  <c r="J2717" i="1"/>
  <c r="J2721" i="1"/>
  <c r="J2725" i="1"/>
  <c r="J2729" i="1"/>
  <c r="J2733" i="1"/>
  <c r="J2737" i="1"/>
  <c r="J2741" i="1"/>
  <c r="J2745" i="1"/>
  <c r="J2749" i="1"/>
  <c r="J2753" i="1"/>
  <c r="J2757" i="1"/>
  <c r="J2761" i="1"/>
  <c r="J2765" i="1"/>
  <c r="J2769" i="1"/>
  <c r="J2773" i="1"/>
  <c r="J2777" i="1"/>
  <c r="J2781" i="1"/>
  <c r="J2785" i="1"/>
  <c r="J2789" i="1"/>
  <c r="J2793" i="1"/>
  <c r="J2797" i="1"/>
  <c r="J2801" i="1"/>
  <c r="J2805" i="1"/>
  <c r="J2809" i="1"/>
  <c r="J2813" i="1"/>
  <c r="J2817" i="1"/>
  <c r="J2821" i="1"/>
  <c r="J2825" i="1"/>
  <c r="J2829" i="1"/>
  <c r="J2833" i="1"/>
  <c r="J2837" i="1"/>
  <c r="J2841" i="1"/>
  <c r="J2845" i="1"/>
  <c r="J2849" i="1"/>
  <c r="J2853" i="1"/>
  <c r="J2857" i="1"/>
  <c r="J2861" i="1"/>
  <c r="J2865" i="1"/>
  <c r="J2869" i="1"/>
  <c r="J2873" i="1"/>
  <c r="J2877" i="1"/>
  <c r="J2881" i="1"/>
  <c r="J2885" i="1"/>
  <c r="J2889" i="1"/>
  <c r="J361" i="1"/>
  <c r="J690" i="1"/>
  <c r="J754" i="1"/>
  <c r="J818" i="1"/>
  <c r="J882" i="1"/>
  <c r="J1010" i="1"/>
  <c r="J1138" i="1"/>
  <c r="J1214" i="1"/>
  <c r="J1246" i="1"/>
  <c r="J1278" i="1"/>
  <c r="J1310" i="1"/>
  <c r="J1342" i="1"/>
  <c r="J1374" i="1"/>
  <c r="J1406" i="1"/>
  <c r="J1438" i="1"/>
  <c r="J1470" i="1"/>
  <c r="J1502" i="1"/>
  <c r="J1534" i="1"/>
  <c r="J1566" i="1"/>
  <c r="J1598" i="1"/>
  <c r="J1630" i="1"/>
  <c r="J1662" i="1"/>
  <c r="J1694" i="1"/>
  <c r="J1716" i="1"/>
  <c r="J1732" i="1"/>
  <c r="J1748" i="1"/>
  <c r="J1764" i="1"/>
  <c r="J1780" i="1"/>
  <c r="J1796" i="1"/>
  <c r="J1812" i="1"/>
  <c r="J1828" i="1"/>
  <c r="J1844" i="1"/>
  <c r="J1860" i="1"/>
  <c r="J1876" i="1"/>
  <c r="J1892" i="1"/>
  <c r="J1908" i="1"/>
  <c r="J1924" i="1"/>
  <c r="J1940" i="1"/>
  <c r="J1956" i="1"/>
  <c r="J1972" i="1"/>
  <c r="J1988" i="1"/>
  <c r="J2004" i="1"/>
  <c r="J2020" i="1"/>
  <c r="J2036" i="1"/>
  <c r="J2050" i="1"/>
  <c r="J598" i="1"/>
  <c r="J898" i="1"/>
  <c r="J1154" i="1"/>
  <c r="J1250" i="1"/>
  <c r="J1314" i="1"/>
  <c r="J1378" i="1"/>
  <c r="J1442" i="1"/>
  <c r="J1506" i="1"/>
  <c r="J1570" i="1"/>
  <c r="J1634" i="1"/>
  <c r="J1698" i="1"/>
  <c r="J1734" i="1"/>
  <c r="J1766" i="1"/>
  <c r="J1798" i="1"/>
  <c r="J1830" i="1"/>
  <c r="J1862" i="1"/>
  <c r="J1894" i="1"/>
  <c r="J1926" i="1"/>
  <c r="J1958" i="1"/>
  <c r="J1990" i="1"/>
  <c r="J2022" i="1"/>
  <c r="J2051" i="1"/>
  <c r="J2062" i="1"/>
  <c r="J2070" i="1"/>
  <c r="J2078" i="1"/>
  <c r="J2086" i="1"/>
  <c r="J2094" i="1"/>
  <c r="J2102" i="1"/>
  <c r="J2110" i="1"/>
  <c r="J2118" i="1"/>
  <c r="J2126" i="1"/>
  <c r="J2134" i="1"/>
  <c r="J2142" i="1"/>
  <c r="J2150" i="1"/>
  <c r="J2158" i="1"/>
  <c r="J2166" i="1"/>
  <c r="J2174" i="1"/>
  <c r="J2182" i="1"/>
  <c r="J2190" i="1"/>
  <c r="J2198" i="1"/>
  <c r="J2206" i="1"/>
  <c r="J2214" i="1"/>
  <c r="J2222" i="1"/>
  <c r="J2230" i="1"/>
  <c r="J2238" i="1"/>
  <c r="J2246" i="1"/>
  <c r="J2254" i="1"/>
  <c r="J2262" i="1"/>
  <c r="J2270" i="1"/>
  <c r="J2278" i="1"/>
  <c r="J2286" i="1"/>
  <c r="J2294" i="1"/>
  <c r="J2302" i="1"/>
  <c r="J2310" i="1"/>
  <c r="J2318" i="1"/>
  <c r="J2326" i="1"/>
  <c r="J2334" i="1"/>
  <c r="J2342" i="1"/>
  <c r="J2350" i="1"/>
  <c r="J2358" i="1"/>
  <c r="J2366" i="1"/>
  <c r="J2374" i="1"/>
  <c r="J2382" i="1"/>
  <c r="J2390" i="1"/>
  <c r="J2398" i="1"/>
  <c r="J2406" i="1"/>
  <c r="J2414" i="1"/>
  <c r="J2422" i="1"/>
  <c r="J2430" i="1"/>
  <c r="K2430" i="1" s="1"/>
  <c r="J2438" i="1"/>
  <c r="J2446" i="1"/>
  <c r="J2454" i="1"/>
  <c r="J2462" i="1"/>
  <c r="J2470" i="1"/>
  <c r="J2478" i="1"/>
  <c r="J2486" i="1"/>
  <c r="J2494" i="1"/>
  <c r="K2494" i="1" s="1"/>
  <c r="J2502" i="1"/>
  <c r="K2502" i="1" s="1"/>
  <c r="J2510" i="1"/>
  <c r="K2510" i="1" s="1"/>
  <c r="J2518" i="1"/>
  <c r="J2526" i="1"/>
  <c r="J2534" i="1"/>
  <c r="J2542" i="1"/>
  <c r="J2550" i="1"/>
  <c r="J2558" i="1"/>
  <c r="J2566" i="1"/>
  <c r="J2574" i="1"/>
  <c r="J2582" i="1"/>
  <c r="J2590" i="1"/>
  <c r="J2598" i="1"/>
  <c r="J2606" i="1"/>
  <c r="J2614" i="1"/>
  <c r="J2622" i="1"/>
  <c r="J2630" i="1"/>
  <c r="J2638" i="1"/>
  <c r="J2646" i="1"/>
  <c r="J2654" i="1"/>
  <c r="J2662" i="1"/>
  <c r="J2670" i="1"/>
  <c r="J2678" i="1"/>
  <c r="J2686" i="1"/>
  <c r="J2694" i="1"/>
  <c r="J2702" i="1"/>
  <c r="J2710" i="1"/>
  <c r="J2718" i="1"/>
  <c r="J2726" i="1"/>
  <c r="J2734" i="1"/>
  <c r="J2742" i="1"/>
  <c r="J2750" i="1"/>
  <c r="J2758" i="1"/>
  <c r="J2766" i="1"/>
  <c r="J2774" i="1"/>
  <c r="J2782" i="1"/>
  <c r="J2790" i="1"/>
  <c r="J2798" i="1"/>
  <c r="J2806" i="1"/>
  <c r="J2814" i="1"/>
  <c r="J2822" i="1"/>
  <c r="J2830" i="1"/>
  <c r="J2838" i="1"/>
  <c r="J2846" i="1"/>
  <c r="J2854" i="1"/>
  <c r="J2862" i="1"/>
  <c r="J2870" i="1"/>
  <c r="J2878" i="1"/>
  <c r="J2886" i="1"/>
  <c r="J706" i="1"/>
  <c r="J962" i="1"/>
  <c r="J1202" i="1"/>
  <c r="J1266" i="1"/>
  <c r="J1330" i="1"/>
  <c r="J1394" i="1"/>
  <c r="J1458" i="1"/>
  <c r="J1522" i="1"/>
  <c r="J1586" i="1"/>
  <c r="J1650" i="1"/>
  <c r="J1710" i="1"/>
  <c r="J1742" i="1"/>
  <c r="J1774" i="1"/>
  <c r="J1806" i="1"/>
  <c r="J1838" i="1"/>
  <c r="J1870" i="1"/>
  <c r="J1902" i="1"/>
  <c r="J1934" i="1"/>
  <c r="J1966" i="1"/>
  <c r="J1998" i="1"/>
  <c r="J2030" i="1"/>
  <c r="J2055" i="1"/>
  <c r="J2063" i="1"/>
  <c r="J2071" i="1"/>
  <c r="J2079" i="1"/>
  <c r="J2087" i="1"/>
  <c r="J2095" i="1"/>
  <c r="J2103" i="1"/>
  <c r="J2111" i="1"/>
  <c r="J2119" i="1"/>
  <c r="J2127" i="1"/>
  <c r="J2135" i="1"/>
  <c r="J2143" i="1"/>
  <c r="J2151" i="1"/>
  <c r="J2159" i="1"/>
  <c r="J2167" i="1"/>
  <c r="J2175" i="1"/>
  <c r="J2183" i="1"/>
  <c r="J2191" i="1"/>
  <c r="J2199" i="1"/>
  <c r="J2207" i="1"/>
  <c r="J2215" i="1"/>
  <c r="J2223" i="1"/>
  <c r="J2231" i="1"/>
  <c r="J2239" i="1"/>
  <c r="J770" i="1"/>
  <c r="J1026" i="1"/>
  <c r="J1218" i="1"/>
  <c r="J1282" i="1"/>
  <c r="J1346" i="1"/>
  <c r="J1410" i="1"/>
  <c r="J1474" i="1"/>
  <c r="J1538" i="1"/>
  <c r="J1602" i="1"/>
  <c r="J1666" i="1"/>
  <c r="J1718" i="1"/>
  <c r="J1750" i="1"/>
  <c r="J1782" i="1"/>
  <c r="J1814" i="1"/>
  <c r="J1846" i="1"/>
  <c r="J1878" i="1"/>
  <c r="J1910" i="1"/>
  <c r="J1942" i="1"/>
  <c r="J1974" i="1"/>
  <c r="J2006" i="1"/>
  <c r="J2038" i="1"/>
  <c r="J2058" i="1"/>
  <c r="J2066" i="1"/>
  <c r="J2074" i="1"/>
  <c r="J2082" i="1"/>
  <c r="J2090" i="1"/>
  <c r="J2098" i="1"/>
  <c r="J2106" i="1"/>
  <c r="J2114" i="1"/>
  <c r="J2122" i="1"/>
  <c r="J2130" i="1"/>
  <c r="J2138" i="1"/>
  <c r="J2146" i="1"/>
  <c r="J2154" i="1"/>
  <c r="J2162" i="1"/>
  <c r="J2170" i="1"/>
  <c r="J2178" i="1"/>
  <c r="J2186" i="1"/>
  <c r="J2194" i="1"/>
  <c r="J2202" i="1"/>
  <c r="J2210" i="1"/>
  <c r="J2218" i="1"/>
  <c r="J2226" i="1"/>
  <c r="J2234" i="1"/>
  <c r="J2242" i="1"/>
  <c r="J2250" i="1"/>
  <c r="J2258" i="1"/>
  <c r="J2266" i="1"/>
  <c r="J2274" i="1"/>
  <c r="J2282" i="1"/>
  <c r="J2290" i="1"/>
  <c r="J2298" i="1"/>
  <c r="J2306" i="1"/>
  <c r="J2314" i="1"/>
  <c r="J2322" i="1"/>
  <c r="J2330" i="1"/>
  <c r="J2338" i="1"/>
  <c r="J2346" i="1"/>
  <c r="J2354" i="1"/>
  <c r="J2362" i="1"/>
  <c r="J2370" i="1"/>
  <c r="J2378" i="1"/>
  <c r="J2386" i="1"/>
  <c r="J2394" i="1"/>
  <c r="J2402" i="1"/>
  <c r="J2410" i="1"/>
  <c r="J2418" i="1"/>
  <c r="J2426" i="1"/>
  <c r="J2434" i="1"/>
  <c r="K2434" i="1" s="1"/>
  <c r="J2442" i="1"/>
  <c r="J2450" i="1"/>
  <c r="J2458" i="1"/>
  <c r="J2466" i="1"/>
  <c r="J2474" i="1"/>
  <c r="J2482" i="1"/>
  <c r="J2490" i="1"/>
  <c r="K2490" i="1" s="1"/>
  <c r="J2498" i="1"/>
  <c r="K2498" i="1" s="1"/>
  <c r="J2506" i="1"/>
  <c r="K2506" i="1" s="1"/>
  <c r="J2514" i="1"/>
  <c r="J2522" i="1"/>
  <c r="J2530" i="1"/>
  <c r="J2538" i="1"/>
  <c r="J2546" i="1"/>
  <c r="J2554" i="1"/>
  <c r="J2562" i="1"/>
  <c r="J2570" i="1"/>
  <c r="J2578" i="1"/>
  <c r="J2586" i="1"/>
  <c r="J2594" i="1"/>
  <c r="J2602" i="1"/>
  <c r="J2610" i="1"/>
  <c r="J2618" i="1"/>
  <c r="J2626" i="1"/>
  <c r="J2634" i="1"/>
  <c r="J2642" i="1"/>
  <c r="J2650" i="1"/>
  <c r="J2658" i="1"/>
  <c r="J2666" i="1"/>
  <c r="J2674" i="1"/>
  <c r="J2682" i="1"/>
  <c r="J2690" i="1"/>
  <c r="J2698" i="1"/>
  <c r="J2706" i="1"/>
  <c r="J2714" i="1"/>
  <c r="J2722" i="1"/>
  <c r="J2730" i="1"/>
  <c r="J2738" i="1"/>
  <c r="J2746" i="1"/>
  <c r="J2754" i="1"/>
  <c r="J2762" i="1"/>
  <c r="J2770" i="1"/>
  <c r="J2778" i="1"/>
  <c r="J2786" i="1"/>
  <c r="J2794" i="1"/>
  <c r="J2802" i="1"/>
  <c r="J2810" i="1"/>
  <c r="J2818" i="1"/>
  <c r="J2826" i="1"/>
  <c r="J2834" i="1"/>
  <c r="J2842" i="1"/>
  <c r="J2850" i="1"/>
  <c r="J2858" i="1"/>
  <c r="J2866" i="1"/>
  <c r="J2874" i="1"/>
  <c r="J2882" i="1"/>
  <c r="J2890" i="1"/>
  <c r="J425" i="1"/>
  <c r="K425" i="1" s="1"/>
  <c r="J834" i="1"/>
  <c r="J1090" i="1"/>
  <c r="J1234" i="1"/>
  <c r="J1298" i="1"/>
  <c r="J1362" i="1"/>
  <c r="J1426" i="1"/>
  <c r="J1490" i="1"/>
  <c r="J1554" i="1"/>
  <c r="J1618" i="1"/>
  <c r="J1682" i="1"/>
  <c r="J1726" i="1"/>
  <c r="J1758" i="1"/>
  <c r="J1790" i="1"/>
  <c r="J1822" i="1"/>
  <c r="J1854" i="1"/>
  <c r="J1886" i="1"/>
  <c r="J1918" i="1"/>
  <c r="J1950" i="1"/>
  <c r="J1982" i="1"/>
  <c r="J2014" i="1"/>
  <c r="J2046" i="1"/>
  <c r="J2059" i="1"/>
  <c r="J2067" i="1"/>
  <c r="J2075" i="1"/>
  <c r="J2083" i="1"/>
  <c r="J2091" i="1"/>
  <c r="J2099" i="1"/>
  <c r="J2107" i="1"/>
  <c r="J2115" i="1"/>
  <c r="J2123" i="1"/>
  <c r="J2131" i="1"/>
  <c r="J2139" i="1"/>
  <c r="J2147" i="1"/>
  <c r="J2155" i="1"/>
  <c r="J2163" i="1"/>
  <c r="J2171" i="1"/>
  <c r="J2179" i="1"/>
  <c r="J2187" i="1"/>
  <c r="J2195" i="1"/>
  <c r="J2203" i="1"/>
  <c r="J2211" i="1"/>
  <c r="J2219" i="1"/>
  <c r="J2227" i="1"/>
  <c r="J2243" i="1"/>
  <c r="J2259" i="1"/>
  <c r="J2275" i="1"/>
  <c r="J2291" i="1"/>
  <c r="J2307" i="1"/>
  <c r="J2323" i="1"/>
  <c r="J2339" i="1"/>
  <c r="J2355" i="1"/>
  <c r="J2371" i="1"/>
  <c r="J2387" i="1"/>
  <c r="J2403" i="1"/>
  <c r="J2419" i="1"/>
  <c r="J2435" i="1"/>
  <c r="K2435" i="1" s="1"/>
  <c r="J2451" i="1"/>
  <c r="J2467" i="1"/>
  <c r="J2483" i="1"/>
  <c r="J2499" i="1"/>
  <c r="K2499" i="1" s="1"/>
  <c r="J2515" i="1"/>
  <c r="J2531" i="1"/>
  <c r="J2547" i="1"/>
  <c r="J2563" i="1"/>
  <c r="J2579" i="1"/>
  <c r="J2595" i="1"/>
  <c r="J2611" i="1"/>
  <c r="J2627" i="1"/>
  <c r="J2643" i="1"/>
  <c r="J2659" i="1"/>
  <c r="J2675" i="1"/>
  <c r="J2691" i="1"/>
  <c r="J2707" i="1"/>
  <c r="J2723" i="1"/>
  <c r="J2739" i="1"/>
  <c r="J2755" i="1"/>
  <c r="J2771" i="1"/>
  <c r="J2787" i="1"/>
  <c r="J2803" i="1"/>
  <c r="J2819" i="1"/>
  <c r="J2835" i="1"/>
  <c r="J2851" i="1"/>
  <c r="J2867" i="1"/>
  <c r="J2883" i="1"/>
  <c r="J2267" i="1"/>
  <c r="J2283" i="1"/>
  <c r="J2315" i="1"/>
  <c r="J2347" i="1"/>
  <c r="J2379" i="1"/>
  <c r="J2411" i="1"/>
  <c r="J2443" i="1"/>
  <c r="J2475" i="1"/>
  <c r="J2507" i="1"/>
  <c r="K2507" i="1" s="1"/>
  <c r="J2539" i="1"/>
  <c r="J2571" i="1"/>
  <c r="J2603" i="1"/>
  <c r="J2635" i="1"/>
  <c r="J2667" i="1"/>
  <c r="J2699" i="1"/>
  <c r="J2731" i="1"/>
  <c r="J2763" i="1"/>
  <c r="J2795" i="1"/>
  <c r="J2827" i="1"/>
  <c r="J2859" i="1"/>
  <c r="J2891" i="1"/>
  <c r="J2255" i="1"/>
  <c r="J2287" i="1"/>
  <c r="J2319" i="1"/>
  <c r="J2351" i="1"/>
  <c r="J2383" i="1"/>
  <c r="J2415" i="1"/>
  <c r="J2447" i="1"/>
  <c r="J2479" i="1"/>
  <c r="J2511" i="1"/>
  <c r="J2543" i="1"/>
  <c r="J2575" i="1"/>
  <c r="J2607" i="1"/>
  <c r="J2639" i="1"/>
  <c r="J2671" i="1"/>
  <c r="J2703" i="1"/>
  <c r="J2735" i="1"/>
  <c r="J2767" i="1"/>
  <c r="J2799" i="1"/>
  <c r="J2831" i="1"/>
  <c r="J2863" i="1"/>
  <c r="J2247" i="1"/>
  <c r="J2263" i="1"/>
  <c r="J2279" i="1"/>
  <c r="J2295" i="1"/>
  <c r="J2311" i="1"/>
  <c r="J2327" i="1"/>
  <c r="J2343" i="1"/>
  <c r="J2359" i="1"/>
  <c r="J2375" i="1"/>
  <c r="J2391" i="1"/>
  <c r="J2407" i="1"/>
  <c r="J2423" i="1"/>
  <c r="J2439" i="1"/>
  <c r="J2455" i="1"/>
  <c r="J2471" i="1"/>
  <c r="J2487" i="1"/>
  <c r="K2487" i="1" s="1"/>
  <c r="J2503" i="1"/>
  <c r="K2503" i="1" s="1"/>
  <c r="J2519" i="1"/>
  <c r="J2535" i="1"/>
  <c r="J2551" i="1"/>
  <c r="J2567" i="1"/>
  <c r="J2583" i="1"/>
  <c r="J2599" i="1"/>
  <c r="J2615" i="1"/>
  <c r="J2631" i="1"/>
  <c r="J2647" i="1"/>
  <c r="J2663" i="1"/>
  <c r="J2679" i="1"/>
  <c r="J2695" i="1"/>
  <c r="J2711" i="1"/>
  <c r="J2727" i="1"/>
  <c r="J2743" i="1"/>
  <c r="J2759" i="1"/>
  <c r="J2775" i="1"/>
  <c r="J2791" i="1"/>
  <c r="J2807" i="1"/>
  <c r="J2823" i="1"/>
  <c r="J2839" i="1"/>
  <c r="J2855" i="1"/>
  <c r="J2871" i="1"/>
  <c r="J2887" i="1"/>
  <c r="J2251" i="1"/>
  <c r="J2299" i="1"/>
  <c r="J2331" i="1"/>
  <c r="J2363" i="1"/>
  <c r="J2395" i="1"/>
  <c r="J2427" i="1"/>
  <c r="J2459" i="1"/>
  <c r="J2491" i="1"/>
  <c r="K2491" i="1" s="1"/>
  <c r="J2523" i="1"/>
  <c r="J2555" i="1"/>
  <c r="J2587" i="1"/>
  <c r="J2619" i="1"/>
  <c r="J2651" i="1"/>
  <c r="J2683" i="1"/>
  <c r="J2715" i="1"/>
  <c r="J2747" i="1"/>
  <c r="J2779" i="1"/>
  <c r="J2811" i="1"/>
  <c r="J2843" i="1"/>
  <c r="J2875" i="1"/>
  <c r="J2235" i="1"/>
  <c r="J2271" i="1"/>
  <c r="J2303" i="1"/>
  <c r="J2335" i="1"/>
  <c r="J2367" i="1"/>
  <c r="J2399" i="1"/>
  <c r="J2431" i="1"/>
  <c r="K2431" i="1" s="1"/>
  <c r="J2463" i="1"/>
  <c r="J2495" i="1"/>
  <c r="K2495" i="1" s="1"/>
  <c r="J2527" i="1"/>
  <c r="J2559" i="1"/>
  <c r="J2591" i="1"/>
  <c r="J2623" i="1"/>
  <c r="J2655" i="1"/>
  <c r="J2687" i="1"/>
  <c r="J2719" i="1"/>
  <c r="J2751" i="1"/>
  <c r="J2783" i="1"/>
  <c r="J2815" i="1"/>
  <c r="J2847" i="1"/>
  <c r="J2879" i="1"/>
  <c r="K655" i="1" l="1"/>
  <c r="K276" i="1"/>
  <c r="K277" i="1" s="1"/>
  <c r="K484" i="1"/>
  <c r="K656" i="1"/>
  <c r="K657" i="1" s="1"/>
  <c r="K658" i="1" s="1"/>
  <c r="K659" i="1" s="1"/>
  <c r="K660" i="1" s="1"/>
  <c r="K661" i="1" s="1"/>
  <c r="K278" i="1"/>
  <c r="K279" i="1" s="1"/>
  <c r="K280" i="1" s="1"/>
  <c r="K281" i="1" s="1"/>
  <c r="K282" i="1" s="1"/>
  <c r="K283" i="1" s="1"/>
  <c r="K284" i="1" s="1"/>
  <c r="K285" i="1" s="1"/>
  <c r="K286" i="1" s="1"/>
  <c r="K287" i="1" s="1"/>
  <c r="K288" i="1" s="1"/>
  <c r="K289" i="1" s="1"/>
  <c r="K290" i="1" s="1"/>
  <c r="K27" i="1"/>
  <c r="K28" i="1" s="1"/>
  <c r="K29" i="1" s="1"/>
  <c r="K30" i="1" s="1"/>
  <c r="K1647" i="1"/>
  <c r="K1648" i="1" s="1"/>
  <c r="K1121" i="1"/>
  <c r="K1122" i="1" s="1"/>
  <c r="K662" i="1"/>
  <c r="K663" i="1" s="1"/>
  <c r="K664" i="1" s="1"/>
  <c r="K665" i="1" s="1"/>
  <c r="K666" i="1" s="1"/>
  <c r="K667" i="1" s="1"/>
  <c r="K668" i="1" s="1"/>
  <c r="K669" i="1" s="1"/>
  <c r="K670" i="1" s="1"/>
  <c r="K671" i="1" s="1"/>
  <c r="K672" i="1" s="1"/>
  <c r="K673" i="1" s="1"/>
  <c r="K674" i="1" s="1"/>
  <c r="K675" i="1" s="1"/>
  <c r="K676" i="1" s="1"/>
  <c r="K677" i="1" s="1"/>
  <c r="K678" i="1" s="1"/>
  <c r="K679" i="1" s="1"/>
  <c r="K680" i="1" s="1"/>
  <c r="K681" i="1" s="1"/>
  <c r="K682" i="1" s="1"/>
  <c r="K683" i="1" s="1"/>
  <c r="K684" i="1" s="1"/>
  <c r="K685" i="1" s="1"/>
  <c r="K686" i="1" s="1"/>
  <c r="K687" i="1" s="1"/>
  <c r="K688" i="1" s="1"/>
  <c r="K689" i="1" s="1"/>
  <c r="K690" i="1" s="1"/>
  <c r="K691" i="1" s="1"/>
  <c r="K692" i="1" s="1"/>
  <c r="K693" i="1" s="1"/>
  <c r="K694" i="1" s="1"/>
  <c r="K695" i="1" s="1"/>
  <c r="K696" i="1" s="1"/>
  <c r="K697" i="1" s="1"/>
  <c r="K698" i="1" s="1"/>
  <c r="K699" i="1" s="1"/>
  <c r="K700" i="1" s="1"/>
  <c r="K701" i="1" s="1"/>
  <c r="K702" i="1" s="1"/>
  <c r="K703" i="1" s="1"/>
  <c r="K704" i="1" s="1"/>
  <c r="K705" i="1" s="1"/>
  <c r="K706" i="1" s="1"/>
  <c r="K707" i="1" s="1"/>
  <c r="K708" i="1" s="1"/>
  <c r="K709" i="1" s="1"/>
  <c r="K710" i="1" s="1"/>
  <c r="K711" i="1" s="1"/>
  <c r="K712" i="1" s="1"/>
  <c r="K713" i="1" s="1"/>
  <c r="K714" i="1" s="1"/>
  <c r="K715" i="1" s="1"/>
  <c r="K716" i="1" s="1"/>
  <c r="K717" i="1" s="1"/>
  <c r="K718" i="1" s="1"/>
  <c r="K719" i="1" s="1"/>
  <c r="K720" i="1" s="1"/>
  <c r="K721" i="1" s="1"/>
  <c r="K722" i="1" s="1"/>
  <c r="K723" i="1" s="1"/>
  <c r="K724" i="1" s="1"/>
  <c r="K725" i="1" s="1"/>
  <c r="K726" i="1" s="1"/>
  <c r="K727" i="1" s="1"/>
  <c r="K728" i="1" s="1"/>
  <c r="K729" i="1" s="1"/>
  <c r="K730" i="1" s="1"/>
  <c r="K731" i="1" s="1"/>
  <c r="K732" i="1" s="1"/>
  <c r="K733" i="1" s="1"/>
  <c r="K734" i="1" s="1"/>
  <c r="K735" i="1" s="1"/>
  <c r="K736" i="1" s="1"/>
  <c r="K737" i="1" s="1"/>
  <c r="K738" i="1" s="1"/>
  <c r="K739" i="1" s="1"/>
  <c r="K740" i="1" s="1"/>
  <c r="K741" i="1" s="1"/>
  <c r="K742" i="1" s="1"/>
  <c r="K743" i="1" s="1"/>
  <c r="K744" i="1" s="1"/>
  <c r="K745" i="1" s="1"/>
  <c r="K746" i="1" s="1"/>
  <c r="K747" i="1" s="1"/>
  <c r="K748" i="1" s="1"/>
  <c r="K749" i="1" s="1"/>
  <c r="K750" i="1" s="1"/>
  <c r="K751" i="1" s="1"/>
  <c r="K752" i="1" s="1"/>
  <c r="K753" i="1" s="1"/>
  <c r="K754" i="1" s="1"/>
  <c r="K755" i="1" s="1"/>
  <c r="K756" i="1" s="1"/>
  <c r="K757" i="1" s="1"/>
  <c r="K758" i="1" s="1"/>
  <c r="K759" i="1" s="1"/>
  <c r="K760" i="1" s="1"/>
  <c r="K761" i="1" s="1"/>
  <c r="K762" i="1" s="1"/>
  <c r="K763" i="1" s="1"/>
  <c r="K764" i="1" s="1"/>
  <c r="K765" i="1" s="1"/>
  <c r="K766" i="1" s="1"/>
  <c r="K767" i="1" s="1"/>
  <c r="K768" i="1" s="1"/>
  <c r="K769" i="1" s="1"/>
  <c r="K770" i="1" s="1"/>
  <c r="K771" i="1" s="1"/>
  <c r="K772" i="1" s="1"/>
  <c r="K773" i="1" s="1"/>
  <c r="K774" i="1" s="1"/>
  <c r="K775" i="1" s="1"/>
  <c r="K776" i="1" s="1"/>
  <c r="K777" i="1" s="1"/>
  <c r="K778" i="1" s="1"/>
  <c r="K779" i="1" s="1"/>
  <c r="K780" i="1" s="1"/>
  <c r="K781" i="1" s="1"/>
  <c r="K782" i="1" s="1"/>
  <c r="K783" i="1" s="1"/>
  <c r="K784" i="1" s="1"/>
  <c r="K785" i="1" s="1"/>
  <c r="K786" i="1" s="1"/>
  <c r="K787" i="1" s="1"/>
  <c r="K788" i="1" s="1"/>
  <c r="K789" i="1" s="1"/>
  <c r="K790" i="1" s="1"/>
  <c r="K791" i="1" s="1"/>
  <c r="K792" i="1" s="1"/>
  <c r="K793" i="1" s="1"/>
  <c r="K794" i="1" s="1"/>
  <c r="K795" i="1" s="1"/>
  <c r="K796" i="1" s="1"/>
  <c r="K797" i="1" s="1"/>
  <c r="K798" i="1" s="1"/>
  <c r="K799" i="1" s="1"/>
  <c r="K800" i="1" s="1"/>
  <c r="K801" i="1" s="1"/>
  <c r="K802" i="1" s="1"/>
  <c r="K803" i="1" s="1"/>
  <c r="K804" i="1" s="1"/>
  <c r="K805" i="1" s="1"/>
  <c r="K806" i="1" s="1"/>
  <c r="K807" i="1" s="1"/>
  <c r="K808" i="1" s="1"/>
  <c r="K809" i="1" s="1"/>
  <c r="K810" i="1" s="1"/>
  <c r="K811" i="1" s="1"/>
  <c r="K812" i="1" s="1"/>
  <c r="K813" i="1" s="1"/>
  <c r="K814" i="1" s="1"/>
  <c r="K815" i="1" s="1"/>
  <c r="K816" i="1" s="1"/>
  <c r="K817" i="1" s="1"/>
  <c r="K818" i="1" s="1"/>
  <c r="K819" i="1" s="1"/>
  <c r="K820" i="1" s="1"/>
  <c r="K821" i="1" s="1"/>
  <c r="K822" i="1" s="1"/>
  <c r="K823" i="1" s="1"/>
  <c r="K824" i="1" s="1"/>
  <c r="K825" i="1" s="1"/>
  <c r="K826" i="1" s="1"/>
  <c r="K827" i="1" s="1"/>
  <c r="K828" i="1" s="1"/>
  <c r="K829" i="1" s="1"/>
  <c r="K830" i="1" s="1"/>
  <c r="K831" i="1" s="1"/>
  <c r="K832" i="1" s="1"/>
  <c r="K833" i="1" s="1"/>
  <c r="K834" i="1" s="1"/>
  <c r="K835" i="1" s="1"/>
  <c r="K836" i="1" s="1"/>
  <c r="K837" i="1" s="1"/>
  <c r="K838" i="1" s="1"/>
  <c r="K839" i="1" s="1"/>
  <c r="K840" i="1" s="1"/>
  <c r="K841" i="1" s="1"/>
  <c r="K842" i="1" s="1"/>
  <c r="K843" i="1" s="1"/>
  <c r="K844" i="1" s="1"/>
  <c r="K845" i="1" s="1"/>
  <c r="K846" i="1" s="1"/>
  <c r="K847" i="1" s="1"/>
  <c r="K848" i="1" s="1"/>
  <c r="K849" i="1" s="1"/>
  <c r="K850" i="1" s="1"/>
  <c r="K851" i="1" s="1"/>
  <c r="K852" i="1" s="1"/>
  <c r="K853" i="1" s="1"/>
  <c r="K854" i="1" s="1"/>
  <c r="K855" i="1" s="1"/>
  <c r="K856" i="1" s="1"/>
  <c r="K857" i="1" s="1"/>
  <c r="K858" i="1" s="1"/>
  <c r="K859" i="1" s="1"/>
  <c r="K860" i="1" s="1"/>
  <c r="K861" i="1" s="1"/>
  <c r="K862" i="1" s="1"/>
  <c r="K863" i="1" s="1"/>
  <c r="K864" i="1" s="1"/>
  <c r="K865" i="1" s="1"/>
  <c r="K866" i="1" s="1"/>
  <c r="K867" i="1" s="1"/>
  <c r="K868" i="1" s="1"/>
  <c r="K869" i="1" s="1"/>
  <c r="K870" i="1" s="1"/>
  <c r="K871" i="1" s="1"/>
  <c r="K872" i="1" s="1"/>
  <c r="K873" i="1" s="1"/>
  <c r="K874" i="1" s="1"/>
  <c r="K875" i="1" s="1"/>
  <c r="K876" i="1" s="1"/>
  <c r="K877" i="1" s="1"/>
  <c r="K878" i="1" s="1"/>
  <c r="K879" i="1" s="1"/>
  <c r="K880" i="1" s="1"/>
  <c r="K881" i="1" s="1"/>
  <c r="K882" i="1" s="1"/>
  <c r="K883" i="1" s="1"/>
  <c r="K884" i="1" s="1"/>
  <c r="K885" i="1" s="1"/>
  <c r="K886" i="1" s="1"/>
  <c r="K887" i="1" s="1"/>
  <c r="K888" i="1" s="1"/>
  <c r="K889" i="1" s="1"/>
  <c r="K890" i="1" s="1"/>
  <c r="K891" i="1" s="1"/>
  <c r="K892" i="1" s="1"/>
  <c r="K893" i="1" s="1"/>
  <c r="K894" i="1" s="1"/>
  <c r="K895" i="1" s="1"/>
  <c r="K896" i="1" s="1"/>
  <c r="K897" i="1" s="1"/>
  <c r="K898" i="1" s="1"/>
  <c r="K899" i="1" s="1"/>
  <c r="K900" i="1" s="1"/>
  <c r="K901" i="1" s="1"/>
  <c r="K902" i="1" s="1"/>
  <c r="K903" i="1" s="1"/>
  <c r="K904" i="1" s="1"/>
  <c r="K905" i="1" s="1"/>
  <c r="K906" i="1" s="1"/>
  <c r="K907" i="1" s="1"/>
  <c r="K908" i="1" s="1"/>
  <c r="K909" i="1" s="1"/>
  <c r="K910" i="1" s="1"/>
  <c r="K911" i="1" s="1"/>
  <c r="K912" i="1" s="1"/>
  <c r="K913" i="1" s="1"/>
  <c r="K914" i="1" s="1"/>
  <c r="K915" i="1" s="1"/>
  <c r="K916" i="1" s="1"/>
  <c r="K917" i="1" s="1"/>
  <c r="K918" i="1" s="1"/>
  <c r="K919" i="1" s="1"/>
  <c r="K920" i="1" s="1"/>
  <c r="K921" i="1" s="1"/>
  <c r="K922" i="1" s="1"/>
  <c r="K923" i="1" s="1"/>
  <c r="K924" i="1" s="1"/>
  <c r="K925" i="1" s="1"/>
  <c r="K926" i="1" s="1"/>
  <c r="K927" i="1" s="1"/>
  <c r="K928" i="1" s="1"/>
  <c r="K929" i="1" s="1"/>
  <c r="K930" i="1" s="1"/>
  <c r="K931" i="1" s="1"/>
  <c r="K932" i="1" s="1"/>
  <c r="K933" i="1" s="1"/>
  <c r="K934" i="1" s="1"/>
  <c r="K935" i="1" s="1"/>
  <c r="K936" i="1" s="1"/>
  <c r="K937" i="1" s="1"/>
  <c r="K938" i="1" s="1"/>
  <c r="K939" i="1" s="1"/>
  <c r="K940" i="1" s="1"/>
  <c r="K941" i="1" s="1"/>
  <c r="K942" i="1" s="1"/>
  <c r="K943" i="1" s="1"/>
  <c r="K944" i="1" s="1"/>
  <c r="K945" i="1" s="1"/>
  <c r="K946" i="1" s="1"/>
  <c r="K947" i="1" s="1"/>
  <c r="K948" i="1" s="1"/>
  <c r="K949" i="1" s="1"/>
  <c r="K950" i="1" s="1"/>
  <c r="K951" i="1" s="1"/>
  <c r="K952" i="1" s="1"/>
  <c r="K953" i="1" s="1"/>
  <c r="K954" i="1" s="1"/>
  <c r="K955" i="1" s="1"/>
  <c r="K956" i="1" s="1"/>
  <c r="K957" i="1" s="1"/>
  <c r="K958" i="1" s="1"/>
  <c r="K959" i="1" s="1"/>
  <c r="K960" i="1" s="1"/>
  <c r="K961" i="1" s="1"/>
  <c r="K962" i="1" s="1"/>
  <c r="K963" i="1" s="1"/>
  <c r="K964" i="1" s="1"/>
  <c r="K965" i="1" s="1"/>
  <c r="K966" i="1" s="1"/>
  <c r="K967" i="1" s="1"/>
  <c r="K968" i="1" s="1"/>
  <c r="K969" i="1" s="1"/>
  <c r="K970" i="1" s="1"/>
  <c r="K971" i="1" s="1"/>
  <c r="K972" i="1" s="1"/>
  <c r="K973" i="1" s="1"/>
  <c r="K974" i="1" s="1"/>
  <c r="K975" i="1" s="1"/>
  <c r="K976" i="1" s="1"/>
  <c r="K977" i="1" s="1"/>
  <c r="K978" i="1" s="1"/>
  <c r="K979" i="1" s="1"/>
  <c r="K980" i="1" s="1"/>
  <c r="K981" i="1" s="1"/>
  <c r="K982" i="1" s="1"/>
  <c r="K983" i="1" s="1"/>
  <c r="K984" i="1" s="1"/>
  <c r="K985" i="1" s="1"/>
  <c r="K986" i="1" s="1"/>
  <c r="K987" i="1" s="1"/>
  <c r="K988" i="1" s="1"/>
  <c r="K989" i="1" s="1"/>
  <c r="K990" i="1" s="1"/>
  <c r="K991" i="1" s="1"/>
  <c r="K992" i="1" s="1"/>
  <c r="K993" i="1" s="1"/>
  <c r="K994" i="1" s="1"/>
  <c r="K995" i="1" s="1"/>
  <c r="K996" i="1" s="1"/>
  <c r="K997" i="1" s="1"/>
  <c r="K998" i="1" s="1"/>
  <c r="K999" i="1" s="1"/>
  <c r="K1000" i="1" s="1"/>
  <c r="K1001" i="1" s="1"/>
  <c r="K1002" i="1" s="1"/>
  <c r="K1003" i="1" s="1"/>
  <c r="K1004" i="1" s="1"/>
  <c r="K1005" i="1" s="1"/>
  <c r="K1006" i="1" s="1"/>
  <c r="K1007" i="1" s="1"/>
  <c r="K1008" i="1" s="1"/>
  <c r="K1009" i="1" s="1"/>
  <c r="K1010" i="1" s="1"/>
  <c r="K1011" i="1" s="1"/>
  <c r="K1012" i="1" s="1"/>
  <c r="K1013" i="1" s="1"/>
  <c r="K1014" i="1" s="1"/>
  <c r="K1015" i="1" s="1"/>
  <c r="K1016" i="1" s="1"/>
  <c r="K1017" i="1" s="1"/>
  <c r="K1018" i="1" s="1"/>
  <c r="K1019" i="1" s="1"/>
  <c r="K1020" i="1" s="1"/>
  <c r="K1021" i="1" s="1"/>
  <c r="K1022" i="1" s="1"/>
  <c r="K1023" i="1" s="1"/>
  <c r="K1024" i="1" s="1"/>
  <c r="K1025" i="1" s="1"/>
  <c r="K1026" i="1" s="1"/>
  <c r="K1027" i="1" s="1"/>
  <c r="K1028" i="1" s="1"/>
  <c r="K1029" i="1" s="1"/>
  <c r="K1030" i="1" s="1"/>
  <c r="K1031" i="1" s="1"/>
  <c r="K1032" i="1" s="1"/>
  <c r="K1033" i="1" s="1"/>
  <c r="K1034" i="1" s="1"/>
  <c r="K1035" i="1" s="1"/>
  <c r="K1036" i="1" s="1"/>
  <c r="K1037" i="1" s="1"/>
  <c r="K1038" i="1" s="1"/>
  <c r="K1039" i="1" s="1"/>
  <c r="K1040" i="1" s="1"/>
  <c r="K1041" i="1" s="1"/>
  <c r="K1042" i="1" s="1"/>
  <c r="K1043" i="1" s="1"/>
  <c r="K1044" i="1" s="1"/>
  <c r="K1045" i="1" s="1"/>
  <c r="K1046" i="1" s="1"/>
  <c r="K1047" i="1" s="1"/>
  <c r="K1048" i="1" s="1"/>
  <c r="K1049" i="1" s="1"/>
  <c r="K1050" i="1" s="1"/>
  <c r="K1051" i="1" s="1"/>
  <c r="K1052" i="1" s="1"/>
  <c r="K1053" i="1" s="1"/>
  <c r="K1054" i="1" s="1"/>
  <c r="K1055" i="1" s="1"/>
  <c r="K1056" i="1" s="1"/>
  <c r="K1057" i="1" s="1"/>
  <c r="K1058" i="1" s="1"/>
  <c r="K1059" i="1" s="1"/>
  <c r="K1060" i="1" s="1"/>
  <c r="K1061" i="1" s="1"/>
  <c r="K1062" i="1" s="1"/>
  <c r="K1063" i="1" s="1"/>
  <c r="K1064" i="1" s="1"/>
  <c r="K1065" i="1" s="1"/>
  <c r="K1066" i="1" s="1"/>
  <c r="K1067" i="1" s="1"/>
  <c r="K1068" i="1" s="1"/>
  <c r="K1069" i="1" s="1"/>
  <c r="K1070" i="1" s="1"/>
  <c r="K1071" i="1" s="1"/>
  <c r="K1072" i="1" s="1"/>
  <c r="K1073" i="1" s="1"/>
  <c r="K1074" i="1" s="1"/>
  <c r="K1075" i="1" s="1"/>
  <c r="K1076" i="1" s="1"/>
  <c r="K1077" i="1" s="1"/>
  <c r="K1078" i="1" s="1"/>
  <c r="K1079" i="1" s="1"/>
  <c r="K1080" i="1" s="1"/>
  <c r="K1081" i="1" s="1"/>
  <c r="K1082" i="1" s="1"/>
  <c r="K1083" i="1" s="1"/>
  <c r="K1084" i="1" s="1"/>
  <c r="K1085" i="1" s="1"/>
  <c r="K1086" i="1" s="1"/>
  <c r="K1087" i="1" s="1"/>
  <c r="K1088" i="1" s="1"/>
  <c r="K1089" i="1" s="1"/>
  <c r="K1090" i="1" s="1"/>
  <c r="K1091" i="1" s="1"/>
  <c r="K1092" i="1" s="1"/>
  <c r="K1093" i="1" s="1"/>
  <c r="K1094" i="1" s="1"/>
  <c r="K1095" i="1" s="1"/>
  <c r="K1096" i="1" s="1"/>
  <c r="K1097" i="1" s="1"/>
  <c r="K1098" i="1" s="1"/>
  <c r="K1099" i="1" s="1"/>
  <c r="K291" i="1"/>
  <c r="K292" i="1" s="1"/>
  <c r="K293" i="1" s="1"/>
  <c r="K294" i="1" s="1"/>
  <c r="K295" i="1" s="1"/>
  <c r="K296" i="1" s="1"/>
  <c r="K297" i="1" s="1"/>
  <c r="K298" i="1" s="1"/>
  <c r="K299" i="1" s="1"/>
  <c r="K300" i="1" s="1"/>
  <c r="K301" i="1" s="1"/>
  <c r="K302" i="1" s="1"/>
  <c r="K303" i="1" s="1"/>
  <c r="K304" i="1" s="1"/>
  <c r="K305" i="1" s="1"/>
  <c r="K306" i="1" s="1"/>
  <c r="K307" i="1" s="1"/>
  <c r="K308" i="1" s="1"/>
  <c r="K309" i="1" s="1"/>
  <c r="K310" i="1" s="1"/>
  <c r="K311" i="1" s="1"/>
  <c r="K312" i="1" s="1"/>
  <c r="K313" i="1" s="1"/>
  <c r="K314" i="1" s="1"/>
  <c r="K315" i="1" s="1"/>
  <c r="K316" i="1" s="1"/>
  <c r="K317" i="1" s="1"/>
  <c r="K318" i="1" s="1"/>
  <c r="K319" i="1" s="1"/>
  <c r="K320" i="1" s="1"/>
  <c r="K321" i="1" s="1"/>
  <c r="K322" i="1" s="1"/>
  <c r="K323" i="1" s="1"/>
  <c r="K324" i="1" s="1"/>
  <c r="K325" i="1" s="1"/>
  <c r="K326" i="1" s="1"/>
  <c r="K327" i="1" s="1"/>
  <c r="K328" i="1" s="1"/>
  <c r="K329" i="1" s="1"/>
  <c r="K330" i="1" s="1"/>
  <c r="K331" i="1" s="1"/>
  <c r="K332" i="1" s="1"/>
  <c r="K333" i="1" s="1"/>
  <c r="K334" i="1" s="1"/>
  <c r="K335" i="1" s="1"/>
  <c r="K336" i="1" s="1"/>
  <c r="K337" i="1" s="1"/>
  <c r="K338" i="1" s="1"/>
  <c r="K339" i="1" s="1"/>
  <c r="K340" i="1" s="1"/>
  <c r="K341" i="1" s="1"/>
  <c r="K342" i="1" s="1"/>
  <c r="K343" i="1" s="1"/>
  <c r="K344" i="1" s="1"/>
  <c r="K345" i="1" s="1"/>
  <c r="K346" i="1" s="1"/>
  <c r="K347" i="1" s="1"/>
  <c r="K348" i="1" s="1"/>
  <c r="K349" i="1" s="1"/>
  <c r="K350" i="1" s="1"/>
  <c r="K351" i="1" s="1"/>
  <c r="K352" i="1" s="1"/>
  <c r="K353" i="1" s="1"/>
  <c r="K354" i="1" s="1"/>
  <c r="K355" i="1" s="1"/>
  <c r="K356" i="1" s="1"/>
  <c r="K357" i="1" s="1"/>
  <c r="K358" i="1" s="1"/>
  <c r="K359" i="1" s="1"/>
  <c r="K360" i="1" s="1"/>
  <c r="K361" i="1" s="1"/>
  <c r="K362" i="1" s="1"/>
  <c r="K363" i="1" s="1"/>
  <c r="K364" i="1" s="1"/>
  <c r="K365" i="1" s="1"/>
  <c r="K366" i="1" s="1"/>
  <c r="K367" i="1" s="1"/>
  <c r="K368" i="1" s="1"/>
  <c r="K369" i="1" s="1"/>
  <c r="K370" i="1" s="1"/>
  <c r="K371" i="1" s="1"/>
  <c r="K372" i="1" s="1"/>
  <c r="K373" i="1" s="1"/>
  <c r="K374" i="1" s="1"/>
  <c r="K375" i="1" s="1"/>
  <c r="K376" i="1" s="1"/>
  <c r="K377" i="1" s="1"/>
  <c r="K378" i="1" s="1"/>
  <c r="K379" i="1" s="1"/>
  <c r="K380" i="1" s="1"/>
  <c r="K381" i="1" s="1"/>
  <c r="K382" i="1" s="1"/>
  <c r="K383" i="1" s="1"/>
  <c r="K384" i="1" s="1"/>
  <c r="K385" i="1" s="1"/>
  <c r="K386" i="1" s="1"/>
  <c r="K387" i="1" s="1"/>
  <c r="K388" i="1" s="1"/>
  <c r="K389" i="1" s="1"/>
  <c r="K390" i="1" s="1"/>
  <c r="K391" i="1" s="1"/>
  <c r="K392" i="1" s="1"/>
  <c r="K393" i="1" s="1"/>
  <c r="K394" i="1" s="1"/>
  <c r="K395" i="1" s="1"/>
  <c r="K396" i="1" s="1"/>
  <c r="K397" i="1" s="1"/>
  <c r="K398" i="1" s="1"/>
  <c r="K399" i="1" s="1"/>
  <c r="K400" i="1" s="1"/>
  <c r="K401" i="1" s="1"/>
  <c r="K402" i="1" s="1"/>
  <c r="K403" i="1" s="1"/>
  <c r="K404" i="1" s="1"/>
  <c r="K405" i="1" s="1"/>
  <c r="K406" i="1" s="1"/>
  <c r="K407" i="1" s="1"/>
  <c r="K408" i="1" s="1"/>
  <c r="K409" i="1" s="1"/>
  <c r="K410" i="1" s="1"/>
  <c r="K411" i="1" s="1"/>
  <c r="K412" i="1" s="1"/>
  <c r="K413" i="1" s="1"/>
  <c r="K414" i="1" s="1"/>
  <c r="K415" i="1" s="1"/>
  <c r="K416" i="1" s="1"/>
  <c r="K417" i="1" s="1"/>
  <c r="K418" i="1" s="1"/>
  <c r="K419" i="1" s="1"/>
  <c r="K420" i="1" s="1"/>
  <c r="K421" i="1" s="1"/>
  <c r="K422" i="1" s="1"/>
  <c r="K423" i="1" s="1"/>
  <c r="K424" i="1" s="1"/>
  <c r="K584" i="1"/>
  <c r="K585" i="1" s="1"/>
  <c r="K2511" i="1"/>
  <c r="K2512" i="1" s="1"/>
  <c r="K2513" i="1" s="1"/>
  <c r="K2514" i="1" s="1"/>
  <c r="K2515" i="1" s="1"/>
  <c r="K2516" i="1" s="1"/>
  <c r="K2517" i="1" s="1"/>
  <c r="K2518" i="1" s="1"/>
  <c r="K2519" i="1" s="1"/>
  <c r="K2520" i="1" s="1"/>
  <c r="K2521" i="1" s="1"/>
  <c r="K2522" i="1" s="1"/>
  <c r="K2523" i="1" s="1"/>
  <c r="K2524" i="1" s="1"/>
  <c r="K2525" i="1" s="1"/>
  <c r="K2526" i="1" s="1"/>
  <c r="K2527" i="1" s="1"/>
  <c r="K2528" i="1" s="1"/>
  <c r="K2529" i="1" s="1"/>
  <c r="K2530" i="1" s="1"/>
  <c r="K2531" i="1" s="1"/>
  <c r="K2532" i="1" s="1"/>
  <c r="K2533" i="1" s="1"/>
  <c r="K2534" i="1" s="1"/>
  <c r="K2535" i="1" s="1"/>
  <c r="K2536" i="1" s="1"/>
  <c r="K2537" i="1" s="1"/>
  <c r="K2538" i="1" s="1"/>
  <c r="K2539" i="1" s="1"/>
  <c r="K2540" i="1" s="1"/>
  <c r="K2541" i="1" s="1"/>
  <c r="K2542" i="1" s="1"/>
  <c r="K2543" i="1" s="1"/>
  <c r="K2544" i="1" s="1"/>
  <c r="K2545" i="1" s="1"/>
  <c r="K2546" i="1" s="1"/>
  <c r="K2547" i="1" s="1"/>
  <c r="K2548" i="1" s="1"/>
  <c r="K2549" i="1" s="1"/>
  <c r="K2550" i="1" s="1"/>
  <c r="K2551" i="1" s="1"/>
  <c r="K2552" i="1" s="1"/>
  <c r="K2553" i="1" s="1"/>
  <c r="K2554" i="1" s="1"/>
  <c r="K2555" i="1" s="1"/>
  <c r="K2556" i="1" s="1"/>
  <c r="K2557" i="1" s="1"/>
  <c r="K2558" i="1" s="1"/>
  <c r="K2559" i="1" s="1"/>
  <c r="K2560" i="1" s="1"/>
  <c r="K2561" i="1" s="1"/>
  <c r="K2562" i="1" s="1"/>
  <c r="K2563" i="1" s="1"/>
  <c r="K2564" i="1" s="1"/>
  <c r="K2565" i="1" s="1"/>
  <c r="K2566" i="1" s="1"/>
  <c r="K2567" i="1" s="1"/>
  <c r="K2568" i="1" s="1"/>
  <c r="K2569" i="1" s="1"/>
  <c r="K2570" i="1" s="1"/>
  <c r="K2571" i="1" s="1"/>
  <c r="K2572" i="1" s="1"/>
  <c r="K2573" i="1" s="1"/>
  <c r="K2574" i="1" s="1"/>
  <c r="K2575" i="1" s="1"/>
  <c r="K2576" i="1" s="1"/>
  <c r="K2577" i="1" s="1"/>
  <c r="K2578" i="1" s="1"/>
  <c r="K2579" i="1" s="1"/>
  <c r="K2580" i="1" s="1"/>
  <c r="K2581" i="1" s="1"/>
  <c r="K2582" i="1" s="1"/>
  <c r="K2583" i="1" s="1"/>
  <c r="K2584" i="1" s="1"/>
  <c r="K2585" i="1" s="1"/>
  <c r="K2586" i="1" s="1"/>
  <c r="K2587" i="1" s="1"/>
  <c r="K2588" i="1" s="1"/>
  <c r="K2589" i="1" s="1"/>
  <c r="K2590" i="1" s="1"/>
  <c r="K2591" i="1" s="1"/>
  <c r="K2592" i="1" s="1"/>
  <c r="K2593" i="1" s="1"/>
  <c r="K2594" i="1" s="1"/>
  <c r="K2595" i="1" s="1"/>
  <c r="K2596" i="1" s="1"/>
  <c r="K2597" i="1" s="1"/>
  <c r="K2598" i="1" s="1"/>
  <c r="K2599" i="1" s="1"/>
  <c r="K2600" i="1" s="1"/>
  <c r="K2601" i="1" s="1"/>
  <c r="K2602" i="1" s="1"/>
  <c r="K2603" i="1" s="1"/>
  <c r="K2604" i="1" s="1"/>
  <c r="K2605" i="1" s="1"/>
  <c r="K2606" i="1" s="1"/>
  <c r="K2607" i="1" s="1"/>
  <c r="K2608" i="1" s="1"/>
  <c r="K2609" i="1" s="1"/>
  <c r="K2610" i="1" s="1"/>
  <c r="K2611" i="1" s="1"/>
  <c r="K2612" i="1" s="1"/>
  <c r="K2613" i="1" s="1"/>
  <c r="K2614" i="1" s="1"/>
  <c r="K2615" i="1" s="1"/>
  <c r="K2616" i="1" s="1"/>
  <c r="K2617" i="1" s="1"/>
  <c r="K2618" i="1" s="1"/>
  <c r="K2619" i="1" s="1"/>
  <c r="K2620" i="1" s="1"/>
  <c r="K2621" i="1" s="1"/>
  <c r="K2622" i="1" s="1"/>
  <c r="K2623" i="1" s="1"/>
  <c r="K2624" i="1" s="1"/>
  <c r="K2625" i="1" s="1"/>
  <c r="K2626" i="1" s="1"/>
  <c r="K2627" i="1" s="1"/>
  <c r="K2628" i="1" s="1"/>
  <c r="K2629" i="1" s="1"/>
  <c r="K2630" i="1" s="1"/>
  <c r="K2631" i="1" s="1"/>
  <c r="K2632" i="1" s="1"/>
  <c r="K2633" i="1" s="1"/>
  <c r="K2634" i="1" s="1"/>
  <c r="K2635" i="1" s="1"/>
  <c r="K2636" i="1" s="1"/>
  <c r="K2637" i="1" s="1"/>
  <c r="K2638" i="1" s="1"/>
  <c r="K2639" i="1" s="1"/>
  <c r="K2640" i="1" s="1"/>
  <c r="K2641" i="1" s="1"/>
  <c r="K2642" i="1" s="1"/>
  <c r="K2643" i="1" s="1"/>
  <c r="K2644" i="1" s="1"/>
  <c r="K2645" i="1" s="1"/>
  <c r="K2646" i="1" s="1"/>
  <c r="K2647" i="1" s="1"/>
  <c r="K2648" i="1" s="1"/>
  <c r="K2649" i="1" s="1"/>
  <c r="K2650" i="1" s="1"/>
  <c r="K2651" i="1" s="1"/>
  <c r="K2652" i="1" s="1"/>
  <c r="K2653" i="1" s="1"/>
  <c r="K2654" i="1" s="1"/>
  <c r="K2655" i="1" s="1"/>
  <c r="K2656" i="1" s="1"/>
  <c r="K2657" i="1" s="1"/>
  <c r="K2658" i="1" s="1"/>
  <c r="K2659" i="1" s="1"/>
  <c r="K2660" i="1" s="1"/>
  <c r="K2661" i="1" s="1"/>
  <c r="K2662" i="1" s="1"/>
  <c r="K2663" i="1" s="1"/>
  <c r="K2664" i="1" s="1"/>
  <c r="K2665" i="1" s="1"/>
  <c r="K2666" i="1" s="1"/>
  <c r="K2667" i="1" s="1"/>
  <c r="K2668" i="1" s="1"/>
  <c r="K2669" i="1" s="1"/>
  <c r="K2670" i="1" s="1"/>
  <c r="K2671" i="1" s="1"/>
  <c r="K2672" i="1" s="1"/>
  <c r="K2673" i="1" s="1"/>
  <c r="K2674" i="1" s="1"/>
  <c r="K2675" i="1" s="1"/>
  <c r="K2676" i="1" s="1"/>
  <c r="K2677" i="1" s="1"/>
  <c r="K2678" i="1" s="1"/>
  <c r="K2679" i="1" s="1"/>
  <c r="K2680" i="1" s="1"/>
  <c r="K2681" i="1" s="1"/>
  <c r="K2682" i="1" s="1"/>
  <c r="K2683" i="1" s="1"/>
  <c r="K2684" i="1" s="1"/>
  <c r="K2685" i="1" s="1"/>
  <c r="K2686" i="1" s="1"/>
  <c r="K2687" i="1" s="1"/>
  <c r="K2688" i="1" s="1"/>
  <c r="K2689" i="1" s="1"/>
  <c r="K2690" i="1" s="1"/>
  <c r="K2691" i="1" s="1"/>
  <c r="K2692" i="1" s="1"/>
  <c r="K2693" i="1" s="1"/>
  <c r="K2694" i="1" s="1"/>
  <c r="K2695" i="1" s="1"/>
  <c r="K2696" i="1" s="1"/>
  <c r="K2697" i="1" s="1"/>
  <c r="K2698" i="1" s="1"/>
  <c r="K2699" i="1" s="1"/>
  <c r="K2700" i="1" s="1"/>
  <c r="K2701" i="1" s="1"/>
  <c r="K2702" i="1" s="1"/>
  <c r="K2703" i="1" s="1"/>
  <c r="K2704" i="1" s="1"/>
  <c r="K2705" i="1" s="1"/>
  <c r="K2706" i="1" s="1"/>
  <c r="K2707" i="1" s="1"/>
  <c r="K2708" i="1" s="1"/>
  <c r="K2709" i="1" s="1"/>
  <c r="K2710" i="1" s="1"/>
  <c r="K2711" i="1" s="1"/>
  <c r="K2712" i="1" s="1"/>
  <c r="K2713" i="1" s="1"/>
  <c r="K2714" i="1" s="1"/>
  <c r="K2715" i="1" s="1"/>
  <c r="K2716" i="1" s="1"/>
  <c r="K2717" i="1" s="1"/>
  <c r="K2718" i="1" s="1"/>
  <c r="K2719" i="1" s="1"/>
  <c r="K2720" i="1" s="1"/>
  <c r="K2721" i="1" s="1"/>
  <c r="K2722" i="1" s="1"/>
  <c r="K2723" i="1" s="1"/>
  <c r="K2724" i="1" s="1"/>
  <c r="K2725" i="1" s="1"/>
  <c r="K2726" i="1" s="1"/>
  <c r="K2727" i="1" s="1"/>
  <c r="K2728" i="1" s="1"/>
  <c r="K2729" i="1" s="1"/>
  <c r="K2730" i="1" s="1"/>
  <c r="K2731" i="1" s="1"/>
  <c r="K2732" i="1" s="1"/>
  <c r="K2733" i="1" s="1"/>
  <c r="K2734" i="1" s="1"/>
  <c r="K2735" i="1" s="1"/>
  <c r="K2736" i="1" s="1"/>
  <c r="K2737" i="1" s="1"/>
  <c r="K2738" i="1" s="1"/>
  <c r="K2739" i="1" s="1"/>
  <c r="K2740" i="1" s="1"/>
  <c r="K2741" i="1" s="1"/>
  <c r="K2742" i="1" s="1"/>
  <c r="K2743" i="1" s="1"/>
  <c r="K2744" i="1" s="1"/>
  <c r="K2745" i="1" s="1"/>
  <c r="K2746" i="1" s="1"/>
  <c r="K2747" i="1" s="1"/>
  <c r="K2748" i="1" s="1"/>
  <c r="K2749" i="1" s="1"/>
  <c r="K2750" i="1" s="1"/>
  <c r="K2751" i="1" s="1"/>
  <c r="K2752" i="1" s="1"/>
  <c r="K2753" i="1" s="1"/>
  <c r="K2754" i="1" s="1"/>
  <c r="K2755" i="1" s="1"/>
  <c r="K2756" i="1" s="1"/>
  <c r="K2757" i="1" s="1"/>
  <c r="K2758" i="1" s="1"/>
  <c r="K2759" i="1" s="1"/>
  <c r="K2760" i="1" s="1"/>
  <c r="K2761" i="1" s="1"/>
  <c r="K2762" i="1" s="1"/>
  <c r="K2763" i="1" s="1"/>
  <c r="K2764" i="1" s="1"/>
  <c r="K2765" i="1" s="1"/>
  <c r="K2766" i="1" s="1"/>
  <c r="K2767" i="1" s="1"/>
  <c r="K2768" i="1" s="1"/>
  <c r="K2769" i="1" s="1"/>
  <c r="K2770" i="1" s="1"/>
  <c r="K2771" i="1" s="1"/>
  <c r="K2772" i="1" s="1"/>
  <c r="K2773" i="1" s="1"/>
  <c r="K2774" i="1" s="1"/>
  <c r="K2775" i="1" s="1"/>
  <c r="K2776" i="1" s="1"/>
  <c r="K2777" i="1" s="1"/>
  <c r="K2778" i="1" s="1"/>
  <c r="K2779" i="1" s="1"/>
  <c r="K2780" i="1" s="1"/>
  <c r="K2781" i="1" s="1"/>
  <c r="K2782" i="1" s="1"/>
  <c r="K2783" i="1" s="1"/>
  <c r="K2784" i="1" s="1"/>
  <c r="K2785" i="1" s="1"/>
  <c r="K2786" i="1" s="1"/>
  <c r="K2787" i="1" s="1"/>
  <c r="K2788" i="1" s="1"/>
  <c r="K2789" i="1" s="1"/>
  <c r="K2790" i="1" s="1"/>
  <c r="K2791" i="1" s="1"/>
  <c r="K2792" i="1" s="1"/>
  <c r="K2793" i="1" s="1"/>
  <c r="K2794" i="1" s="1"/>
  <c r="K2795" i="1" s="1"/>
  <c r="K2796" i="1" s="1"/>
  <c r="K2797" i="1" s="1"/>
  <c r="K2798" i="1" s="1"/>
  <c r="K2799" i="1" s="1"/>
  <c r="K2800" i="1" s="1"/>
  <c r="K2801" i="1" s="1"/>
  <c r="K2802" i="1" s="1"/>
  <c r="K2803" i="1" s="1"/>
  <c r="K2804" i="1" s="1"/>
  <c r="K2805" i="1" s="1"/>
  <c r="K2806" i="1" s="1"/>
  <c r="K2807" i="1" s="1"/>
  <c r="K2808" i="1" s="1"/>
  <c r="K2809" i="1" s="1"/>
  <c r="K2810" i="1" s="1"/>
  <c r="K2811" i="1" s="1"/>
  <c r="K2812" i="1" s="1"/>
  <c r="K2813" i="1" s="1"/>
  <c r="K2814" i="1" s="1"/>
  <c r="K2815" i="1" s="1"/>
  <c r="K2816" i="1" s="1"/>
  <c r="K2817" i="1" s="1"/>
  <c r="K2818" i="1" s="1"/>
  <c r="K2819" i="1" s="1"/>
  <c r="K2820" i="1" s="1"/>
  <c r="K2821" i="1" s="1"/>
  <c r="K2822" i="1" s="1"/>
  <c r="K2823" i="1" s="1"/>
  <c r="K2824" i="1" s="1"/>
  <c r="K2825" i="1" s="1"/>
  <c r="K2826" i="1" s="1"/>
  <c r="K2827" i="1" s="1"/>
  <c r="K2828" i="1" s="1"/>
  <c r="K2829" i="1" s="1"/>
  <c r="K2830" i="1" s="1"/>
  <c r="K2831" i="1" s="1"/>
  <c r="K2832" i="1" s="1"/>
  <c r="K2833" i="1" s="1"/>
  <c r="K2834" i="1" s="1"/>
  <c r="K2835" i="1" s="1"/>
  <c r="K2836" i="1" s="1"/>
  <c r="K2837" i="1" s="1"/>
  <c r="K2838" i="1" s="1"/>
  <c r="K2839" i="1" s="1"/>
  <c r="K2840" i="1" s="1"/>
  <c r="K2841" i="1" s="1"/>
  <c r="K2842" i="1" s="1"/>
  <c r="K2843" i="1" s="1"/>
  <c r="K2844" i="1" s="1"/>
  <c r="K2845" i="1" s="1"/>
  <c r="K2846" i="1" s="1"/>
  <c r="K2847" i="1" s="1"/>
  <c r="K2848" i="1" s="1"/>
  <c r="K2849" i="1" s="1"/>
  <c r="K2850" i="1" s="1"/>
  <c r="K2851" i="1" s="1"/>
  <c r="K2852" i="1" s="1"/>
  <c r="K2853" i="1" s="1"/>
  <c r="K2854" i="1" s="1"/>
  <c r="K2855" i="1" s="1"/>
  <c r="K2856" i="1" s="1"/>
  <c r="K2857" i="1" s="1"/>
  <c r="K2858" i="1" s="1"/>
  <c r="K2859" i="1" s="1"/>
  <c r="K2860" i="1" s="1"/>
  <c r="K2861" i="1" s="1"/>
  <c r="K2862" i="1" s="1"/>
  <c r="K2863" i="1" s="1"/>
  <c r="K2864" i="1" s="1"/>
  <c r="K2865" i="1" s="1"/>
  <c r="K2866" i="1" s="1"/>
  <c r="K2867" i="1" s="1"/>
  <c r="K2868" i="1" s="1"/>
  <c r="K2869" i="1" s="1"/>
  <c r="K2870" i="1" s="1"/>
  <c r="K2871" i="1" s="1"/>
  <c r="K2872" i="1" s="1"/>
  <c r="K2873" i="1" s="1"/>
  <c r="K2874" i="1" s="1"/>
  <c r="K2875" i="1" s="1"/>
  <c r="K2876" i="1" s="1"/>
  <c r="K2877" i="1" s="1"/>
  <c r="K2878" i="1" s="1"/>
  <c r="K2879" i="1" s="1"/>
  <c r="K2880" i="1" s="1"/>
  <c r="K2881" i="1" s="1"/>
  <c r="K2882" i="1" s="1"/>
  <c r="K2883" i="1" s="1"/>
  <c r="K2884" i="1" s="1"/>
  <c r="K2885" i="1" s="1"/>
  <c r="K2886" i="1" s="1"/>
  <c r="K2887" i="1" s="1"/>
  <c r="K2888" i="1" s="1"/>
  <c r="K2889" i="1" s="1"/>
  <c r="K2890" i="1" s="1"/>
  <c r="K2891" i="1" s="1"/>
  <c r="K596" i="1"/>
  <c r="K597" i="1" s="1"/>
  <c r="K598" i="1" s="1"/>
  <c r="K599" i="1" s="1"/>
  <c r="K600" i="1" s="1"/>
  <c r="K601" i="1" s="1"/>
  <c r="K602" i="1" s="1"/>
  <c r="K603" i="1" s="1"/>
  <c r="K604" i="1" s="1"/>
  <c r="K605" i="1" s="1"/>
  <c r="K606" i="1" s="1"/>
  <c r="K607" i="1" s="1"/>
  <c r="K608" i="1" s="1"/>
  <c r="K609" i="1" s="1"/>
  <c r="K610" i="1" s="1"/>
  <c r="K611" i="1" s="1"/>
  <c r="K612" i="1" s="1"/>
  <c r="K613" i="1" s="1"/>
  <c r="K614" i="1" s="1"/>
  <c r="K615" i="1" s="1"/>
  <c r="K616" i="1" s="1"/>
  <c r="K617" i="1" s="1"/>
  <c r="K618" i="1" s="1"/>
  <c r="K619" i="1" s="1"/>
  <c r="K620" i="1" s="1"/>
  <c r="K621" i="1" s="1"/>
  <c r="K622" i="1" s="1"/>
  <c r="K623" i="1" s="1"/>
  <c r="K624" i="1" s="1"/>
  <c r="K625" i="1" s="1"/>
  <c r="K626" i="1" s="1"/>
  <c r="K627" i="1" s="1"/>
  <c r="K628" i="1" s="1"/>
  <c r="K629" i="1" s="1"/>
  <c r="K630" i="1" s="1"/>
  <c r="K631" i="1" s="1"/>
  <c r="K632" i="1" s="1"/>
  <c r="K633" i="1" s="1"/>
  <c r="K634" i="1" s="1"/>
  <c r="K635" i="1" s="1"/>
  <c r="K636" i="1" s="1"/>
  <c r="K637" i="1" s="1"/>
  <c r="K638" i="1" s="1"/>
  <c r="K639" i="1" s="1"/>
  <c r="K266" i="1"/>
  <c r="K2438" i="1"/>
  <c r="K2439" i="1" s="1"/>
  <c r="K2440" i="1" s="1"/>
  <c r="K2441" i="1" s="1"/>
  <c r="K2442" i="1" s="1"/>
  <c r="K2443" i="1" s="1"/>
  <c r="K2444" i="1" s="1"/>
  <c r="K2445" i="1" s="1"/>
  <c r="K2446" i="1" s="1"/>
  <c r="K2447" i="1" s="1"/>
  <c r="K2448" i="1" s="1"/>
  <c r="K2449" i="1" s="1"/>
  <c r="K2450" i="1" s="1"/>
  <c r="K2451" i="1" s="1"/>
  <c r="K2452" i="1" s="1"/>
  <c r="K2453" i="1" s="1"/>
  <c r="K2454" i="1" s="1"/>
  <c r="K2455" i="1" s="1"/>
  <c r="K2456" i="1" s="1"/>
  <c r="K2457" i="1" s="1"/>
  <c r="K2458" i="1" s="1"/>
  <c r="K2459" i="1" s="1"/>
  <c r="K2460" i="1" s="1"/>
  <c r="K2461" i="1" s="1"/>
  <c r="K2462" i="1" s="1"/>
  <c r="K2463" i="1" s="1"/>
  <c r="K2464" i="1" s="1"/>
  <c r="K2465" i="1" s="1"/>
  <c r="K2466" i="1" s="1"/>
  <c r="K2467" i="1" s="1"/>
  <c r="K2468" i="1" s="1"/>
  <c r="K2469" i="1" s="1"/>
  <c r="K2470" i="1" s="1"/>
  <c r="K2471" i="1" s="1"/>
  <c r="K2472" i="1" s="1"/>
  <c r="K2473" i="1" s="1"/>
  <c r="K2474" i="1" s="1"/>
  <c r="K2475" i="1" s="1"/>
  <c r="K2476" i="1" s="1"/>
  <c r="K2477" i="1" s="1"/>
  <c r="K2478" i="1" s="1"/>
  <c r="K2479" i="1" s="1"/>
  <c r="K2480" i="1" s="1"/>
  <c r="K2481" i="1" s="1"/>
  <c r="K2482" i="1" s="1"/>
  <c r="K2483" i="1" s="1"/>
  <c r="K2484" i="1" s="1"/>
  <c r="K2485" i="1" s="1"/>
  <c r="K2486" i="1" s="1"/>
  <c r="K1199" i="1"/>
  <c r="K1130" i="1"/>
  <c r="K1131" i="1" s="1"/>
  <c r="K1132" i="1" s="1"/>
  <c r="K1133" i="1" s="1"/>
  <c r="K1134" i="1" s="1"/>
  <c r="K1135" i="1" s="1"/>
  <c r="K1136" i="1" s="1"/>
  <c r="K1137" i="1" s="1"/>
  <c r="K1138" i="1" s="1"/>
  <c r="K1139" i="1" s="1"/>
  <c r="K1140" i="1" s="1"/>
  <c r="K1141" i="1" s="1"/>
  <c r="K1142" i="1" s="1"/>
  <c r="K1143" i="1" s="1"/>
  <c r="K1144" i="1" s="1"/>
  <c r="K1145" i="1" s="1"/>
  <c r="K1146" i="1" s="1"/>
  <c r="K1147" i="1" s="1"/>
  <c r="K1148" i="1" s="1"/>
  <c r="K1149" i="1" s="1"/>
  <c r="K1150" i="1" s="1"/>
  <c r="K1151" i="1" s="1"/>
  <c r="K1152" i="1" s="1"/>
  <c r="K1153" i="1" s="1"/>
  <c r="K1154" i="1" s="1"/>
  <c r="K1155" i="1" s="1"/>
  <c r="K1156" i="1" s="1"/>
  <c r="K1157" i="1" s="1"/>
  <c r="K1158" i="1" s="1"/>
  <c r="K1159" i="1" s="1"/>
  <c r="K1160" i="1" s="1"/>
  <c r="K1161" i="1" s="1"/>
  <c r="K1162" i="1" s="1"/>
  <c r="K1163" i="1" s="1"/>
  <c r="K1164" i="1" s="1"/>
  <c r="K1165" i="1" s="1"/>
  <c r="K1166" i="1" s="1"/>
  <c r="K1167" i="1" s="1"/>
  <c r="K1168" i="1" s="1"/>
  <c r="K1169" i="1" s="1"/>
  <c r="K1170" i="1" s="1"/>
  <c r="K1171" i="1" s="1"/>
  <c r="K1172" i="1" s="1"/>
  <c r="K1173" i="1" s="1"/>
  <c r="K1174" i="1" s="1"/>
  <c r="K1175" i="1" s="1"/>
  <c r="K1176" i="1" s="1"/>
  <c r="K1177" i="1" s="1"/>
  <c r="K1178" i="1" s="1"/>
  <c r="K1179" i="1" s="1"/>
  <c r="K1180" i="1" s="1"/>
  <c r="K1181" i="1" s="1"/>
  <c r="K1182" i="1" s="1"/>
  <c r="K1183" i="1" s="1"/>
  <c r="K1184" i="1" s="1"/>
  <c r="K1185" i="1" s="1"/>
  <c r="K481" i="1"/>
  <c r="K482" i="1" s="1"/>
  <c r="K492" i="1"/>
  <c r="K493" i="1" s="1"/>
  <c r="K494" i="1" s="1"/>
  <c r="K495" i="1" s="1"/>
  <c r="K496" i="1" s="1"/>
  <c r="K497" i="1" s="1"/>
  <c r="K498" i="1" s="1"/>
  <c r="K499" i="1" s="1"/>
  <c r="K500" i="1" s="1"/>
  <c r="K501" i="1" s="1"/>
  <c r="K502" i="1" s="1"/>
  <c r="K503" i="1" s="1"/>
  <c r="K504" i="1" s="1"/>
  <c r="K505" i="1" s="1"/>
  <c r="K506" i="1" s="1"/>
  <c r="K507" i="1" s="1"/>
  <c r="K508" i="1" s="1"/>
  <c r="K509" i="1" s="1"/>
  <c r="K510" i="1" s="1"/>
  <c r="K511" i="1" s="1"/>
  <c r="K512" i="1" s="1"/>
  <c r="K513" i="1" s="1"/>
  <c r="K514" i="1" s="1"/>
  <c r="K515" i="1" s="1"/>
  <c r="K516" i="1" s="1"/>
  <c r="K517" i="1" s="1"/>
  <c r="K518" i="1" s="1"/>
  <c r="K519" i="1" s="1"/>
  <c r="K520" i="1" s="1"/>
  <c r="K521" i="1" s="1"/>
  <c r="K522" i="1" s="1"/>
  <c r="K523" i="1" s="1"/>
  <c r="K524" i="1" s="1"/>
  <c r="K525" i="1" s="1"/>
  <c r="K526" i="1" s="1"/>
  <c r="K527" i="1" s="1"/>
  <c r="K528" i="1" s="1"/>
  <c r="K529" i="1" s="1"/>
  <c r="K530" i="1" s="1"/>
  <c r="K531" i="1" s="1"/>
  <c r="K532" i="1" s="1"/>
  <c r="K533" i="1" s="1"/>
  <c r="K534" i="1" s="1"/>
  <c r="K535" i="1" s="1"/>
  <c r="K536" i="1" s="1"/>
  <c r="K537" i="1" s="1"/>
  <c r="K538" i="1" s="1"/>
  <c r="K428" i="1"/>
  <c r="K33" i="1"/>
  <c r="K34" i="1" s="1"/>
  <c r="K35" i="1" s="1"/>
  <c r="K36" i="1" s="1"/>
  <c r="K37" i="1" s="1"/>
  <c r="K38" i="1" s="1"/>
  <c r="K39" i="1" s="1"/>
  <c r="K40" i="1" s="1"/>
  <c r="K41" i="1" s="1"/>
  <c r="K42" i="1" s="1"/>
  <c r="K43" i="1" s="1"/>
  <c r="K44" i="1" s="1"/>
  <c r="K45" i="1" s="1"/>
  <c r="K46" i="1" s="1"/>
  <c r="K47" i="1" s="1"/>
  <c r="K48" i="1" s="1"/>
  <c r="K49" i="1" s="1"/>
  <c r="K50" i="1" s="1"/>
  <c r="K51" i="1" s="1"/>
  <c r="K52" i="1" s="1"/>
  <c r="K53" i="1" s="1"/>
  <c r="K54" i="1" s="1"/>
  <c r="K55" i="1" s="1"/>
  <c r="K56" i="1" s="1"/>
  <c r="K57" i="1" s="1"/>
  <c r="K58" i="1" s="1"/>
  <c r="K59" i="1" s="1"/>
  <c r="K60" i="1" s="1"/>
  <c r="K61" i="1" s="1"/>
  <c r="K62" i="1" s="1"/>
  <c r="K63" i="1" s="1"/>
  <c r="K64" i="1" s="1"/>
  <c r="K65" i="1" s="1"/>
  <c r="K66" i="1" s="1"/>
  <c r="K67" i="1" s="1"/>
  <c r="K68" i="1" s="1"/>
  <c r="K69" i="1" s="1"/>
  <c r="K70" i="1" s="1"/>
  <c r="K71" i="1" s="1"/>
  <c r="K72" i="1" s="1"/>
  <c r="K73" i="1" s="1"/>
  <c r="K74" i="1" s="1"/>
  <c r="K75" i="1" s="1"/>
  <c r="K76" i="1" s="1"/>
  <c r="K77" i="1" s="1"/>
  <c r="K78" i="1" s="1"/>
  <c r="K79" i="1" s="1"/>
  <c r="K80" i="1" s="1"/>
  <c r="K81" i="1" s="1"/>
  <c r="K82" i="1" s="1"/>
  <c r="K83" i="1" s="1"/>
  <c r="K84" i="1" s="1"/>
  <c r="K85" i="1" s="1"/>
  <c r="K86" i="1" s="1"/>
  <c r="K87" i="1" s="1"/>
  <c r="K88" i="1" s="1"/>
  <c r="K89" i="1" s="1"/>
  <c r="K90" i="1" s="1"/>
  <c r="K91" i="1" s="1"/>
  <c r="K92" i="1" s="1"/>
  <c r="K93" i="1" s="1"/>
  <c r="K94" i="1" s="1"/>
  <c r="K95" i="1" s="1"/>
  <c r="K96" i="1" s="1"/>
  <c r="K97" i="1" s="1"/>
  <c r="K98" i="1" s="1"/>
  <c r="K99" i="1" s="1"/>
  <c r="K100" i="1" s="1"/>
  <c r="K101" i="1" s="1"/>
  <c r="K102" i="1" s="1"/>
  <c r="K103" i="1" s="1"/>
  <c r="K104" i="1" s="1"/>
  <c r="K105" i="1" s="1"/>
  <c r="K106" i="1" s="1"/>
  <c r="K107" i="1" s="1"/>
  <c r="K108" i="1" s="1"/>
  <c r="K109" i="1" s="1"/>
  <c r="K110" i="1" s="1"/>
  <c r="K111" i="1" s="1"/>
  <c r="K112" i="1" s="1"/>
  <c r="K113" i="1" s="1"/>
  <c r="K114" i="1" s="1"/>
  <c r="K115" i="1" s="1"/>
  <c r="K116" i="1" s="1"/>
  <c r="K117" i="1" s="1"/>
  <c r="K118" i="1" s="1"/>
  <c r="K119" i="1" s="1"/>
  <c r="K120" i="1" s="1"/>
  <c r="K121" i="1" s="1"/>
  <c r="K122" i="1" s="1"/>
  <c r="K123" i="1" s="1"/>
  <c r="K124" i="1" s="1"/>
  <c r="K125" i="1" s="1"/>
  <c r="K126" i="1" s="1"/>
  <c r="K127" i="1" s="1"/>
  <c r="K128" i="1" s="1"/>
  <c r="K129" i="1" s="1"/>
  <c r="K130" i="1" s="1"/>
  <c r="K131" i="1" s="1"/>
  <c r="K132" i="1" s="1"/>
  <c r="K133" i="1" s="1"/>
  <c r="K134" i="1" s="1"/>
  <c r="K135" i="1" s="1"/>
  <c r="K136" i="1" s="1"/>
  <c r="K137" i="1" s="1"/>
  <c r="K138" i="1" s="1"/>
  <c r="K139" i="1" s="1"/>
  <c r="K140" i="1" s="1"/>
  <c r="K141" i="1" s="1"/>
  <c r="K142" i="1" s="1"/>
  <c r="K143" i="1" s="1"/>
  <c r="K144" i="1" s="1"/>
  <c r="K145" i="1" s="1"/>
  <c r="K146" i="1" s="1"/>
  <c r="K147" i="1" s="1"/>
  <c r="K148" i="1" s="1"/>
  <c r="K149" i="1" s="1"/>
  <c r="K150" i="1" s="1"/>
  <c r="K151" i="1" s="1"/>
  <c r="K152" i="1" s="1"/>
  <c r="K153" i="1" s="1"/>
  <c r="K154" i="1" s="1"/>
  <c r="K155" i="1" s="1"/>
  <c r="K156" i="1" s="1"/>
  <c r="K157" i="1" s="1"/>
  <c r="K158" i="1" s="1"/>
  <c r="K159" i="1" s="1"/>
  <c r="K160" i="1" s="1"/>
  <c r="K161" i="1" s="1"/>
  <c r="K162" i="1" s="1"/>
  <c r="K163" i="1" s="1"/>
  <c r="K164" i="1" s="1"/>
  <c r="K165" i="1" s="1"/>
  <c r="K166" i="1" s="1"/>
  <c r="K167" i="1" s="1"/>
  <c r="K168" i="1" s="1"/>
  <c r="K169" i="1" s="1"/>
  <c r="K170" i="1" s="1"/>
  <c r="K171" i="1" s="1"/>
  <c r="K172" i="1" s="1"/>
  <c r="K173" i="1" s="1"/>
  <c r="K174" i="1" s="1"/>
  <c r="K175" i="1" s="1"/>
  <c r="K176" i="1" s="1"/>
  <c r="K177" i="1" s="1"/>
  <c r="K178" i="1" s="1"/>
  <c r="K179" i="1" s="1"/>
  <c r="K180" i="1" s="1"/>
  <c r="K181" i="1" s="1"/>
  <c r="K182" i="1" s="1"/>
  <c r="K183" i="1" s="1"/>
  <c r="K184" i="1" s="1"/>
  <c r="K185" i="1" s="1"/>
  <c r="K186" i="1" s="1"/>
  <c r="K187" i="1" s="1"/>
  <c r="K188" i="1" s="1"/>
  <c r="K189" i="1" s="1"/>
  <c r="K190" i="1" s="1"/>
  <c r="K191" i="1" s="1"/>
  <c r="K192" i="1" s="1"/>
  <c r="K193" i="1" s="1"/>
  <c r="K194" i="1" s="1"/>
  <c r="K195" i="1" s="1"/>
  <c r="K196" i="1" s="1"/>
  <c r="K197" i="1" s="1"/>
  <c r="K198" i="1" s="1"/>
  <c r="K199" i="1" s="1"/>
  <c r="K200" i="1" s="1"/>
  <c r="K201" i="1" s="1"/>
  <c r="K202" i="1" s="1"/>
  <c r="K203" i="1" s="1"/>
  <c r="K204" i="1" s="1"/>
  <c r="K205" i="1" s="1"/>
  <c r="K206" i="1" s="1"/>
  <c r="K207" i="1" s="1"/>
  <c r="K208" i="1" s="1"/>
  <c r="K209" i="1" s="1"/>
  <c r="K210" i="1" s="1"/>
  <c r="K211" i="1" s="1"/>
  <c r="K212" i="1" s="1"/>
  <c r="K213" i="1" s="1"/>
  <c r="K214" i="1" s="1"/>
  <c r="K215" i="1" s="1"/>
  <c r="K216" i="1" s="1"/>
  <c r="K217" i="1" s="1"/>
  <c r="K218" i="1" s="1"/>
  <c r="K219" i="1" s="1"/>
  <c r="K220" i="1" s="1"/>
  <c r="K221" i="1" s="1"/>
  <c r="K222" i="1" s="1"/>
  <c r="K223" i="1" s="1"/>
  <c r="K224" i="1" s="1"/>
  <c r="K225" i="1" s="1"/>
  <c r="K226" i="1" s="1"/>
  <c r="K227" i="1" s="1"/>
  <c r="K228" i="1" s="1"/>
  <c r="K229" i="1" s="1"/>
  <c r="K230" i="1" s="1"/>
  <c r="K231" i="1" s="1"/>
  <c r="K232" i="1" s="1"/>
  <c r="K233" i="1" s="1"/>
  <c r="K234" i="1" s="1"/>
  <c r="K235" i="1" s="1"/>
  <c r="K236" i="1" s="1"/>
  <c r="K237" i="1" s="1"/>
  <c r="K238" i="1" s="1"/>
  <c r="K239" i="1" s="1"/>
  <c r="K240" i="1" s="1"/>
  <c r="K241" i="1" s="1"/>
  <c r="K242" i="1" s="1"/>
  <c r="K243" i="1" s="1"/>
  <c r="K244" i="1" s="1"/>
  <c r="K245" i="1" s="1"/>
  <c r="K246" i="1" s="1"/>
  <c r="K247" i="1" s="1"/>
  <c r="K248" i="1" s="1"/>
  <c r="K249" i="1" s="1"/>
  <c r="K250" i="1" s="1"/>
  <c r="K251" i="1" s="1"/>
  <c r="K252" i="1" s="1"/>
  <c r="K253" i="1" s="1"/>
  <c r="K254" i="1" s="1"/>
  <c r="K255" i="1" s="1"/>
  <c r="K256" i="1" s="1"/>
  <c r="K273" i="1"/>
  <c r="K274" i="1" s="1"/>
  <c r="K1201" i="1"/>
  <c r="K1202" i="1" s="1"/>
  <c r="K1203" i="1" s="1"/>
  <c r="K1204" i="1" s="1"/>
  <c r="K1205" i="1" s="1"/>
  <c r="K1206" i="1" s="1"/>
  <c r="K1207" i="1" s="1"/>
  <c r="K1208" i="1" s="1"/>
  <c r="K1209" i="1" s="1"/>
  <c r="K1210" i="1" s="1"/>
  <c r="K1211" i="1" s="1"/>
  <c r="K1212" i="1" s="1"/>
  <c r="K1213" i="1" s="1"/>
  <c r="K1214" i="1" s="1"/>
  <c r="K1215" i="1" s="1"/>
  <c r="K1216" i="1" s="1"/>
  <c r="K1217" i="1" s="1"/>
  <c r="K1218" i="1" s="1"/>
  <c r="K1219" i="1" s="1"/>
  <c r="K1220" i="1" s="1"/>
  <c r="K1221" i="1" s="1"/>
  <c r="K1222" i="1" s="1"/>
  <c r="K1223" i="1" s="1"/>
  <c r="K1224" i="1" s="1"/>
  <c r="K1225" i="1" s="1"/>
  <c r="K1226" i="1" s="1"/>
  <c r="K1227" i="1" s="1"/>
  <c r="K1228" i="1" s="1"/>
  <c r="K1229" i="1" s="1"/>
  <c r="K1230" i="1" s="1"/>
  <c r="K1231" i="1" s="1"/>
  <c r="K1232" i="1" s="1"/>
  <c r="K1233" i="1" s="1"/>
  <c r="K1234" i="1" s="1"/>
  <c r="K1235" i="1" s="1"/>
  <c r="K1236" i="1" s="1"/>
  <c r="K1237" i="1" s="1"/>
  <c r="K1238" i="1" s="1"/>
  <c r="K1239" i="1" s="1"/>
  <c r="K1240" i="1" s="1"/>
  <c r="K1241" i="1" s="1"/>
  <c r="K1242" i="1" s="1"/>
  <c r="K1243" i="1" s="1"/>
  <c r="K1244" i="1" s="1"/>
  <c r="K1245" i="1" s="1"/>
  <c r="K1246" i="1" s="1"/>
  <c r="K1247" i="1" s="1"/>
  <c r="K1248" i="1" s="1"/>
  <c r="K1249" i="1" s="1"/>
  <c r="K1250" i="1" s="1"/>
  <c r="K1251" i="1" s="1"/>
  <c r="K1252" i="1" s="1"/>
  <c r="K1253" i="1" s="1"/>
  <c r="K1254" i="1" s="1"/>
  <c r="K1255" i="1" s="1"/>
  <c r="K1256" i="1" s="1"/>
  <c r="K1257" i="1" s="1"/>
  <c r="K1258" i="1" s="1"/>
  <c r="K1259" i="1" s="1"/>
  <c r="K1260" i="1" s="1"/>
  <c r="K1261" i="1" s="1"/>
  <c r="K1262" i="1" s="1"/>
  <c r="K1263" i="1" s="1"/>
  <c r="K1264" i="1" s="1"/>
  <c r="K1265" i="1" s="1"/>
  <c r="K1266" i="1" s="1"/>
  <c r="K1267" i="1" s="1"/>
  <c r="K1268" i="1" s="1"/>
  <c r="K1269" i="1" s="1"/>
  <c r="K1270" i="1" s="1"/>
  <c r="K1271" i="1" s="1"/>
  <c r="K1272" i="1" s="1"/>
  <c r="K1273" i="1" s="1"/>
  <c r="K1274" i="1" s="1"/>
  <c r="K1275" i="1" s="1"/>
  <c r="K1276" i="1" s="1"/>
  <c r="K1277" i="1" s="1"/>
  <c r="K1278" i="1" s="1"/>
  <c r="K1279" i="1" s="1"/>
  <c r="K1280" i="1" s="1"/>
  <c r="K1281" i="1" s="1"/>
  <c r="K1282" i="1" s="1"/>
  <c r="K1283" i="1" s="1"/>
  <c r="K1284" i="1" s="1"/>
  <c r="K1285" i="1" s="1"/>
  <c r="K1286" i="1" s="1"/>
  <c r="K1287" i="1" s="1"/>
  <c r="K1288" i="1" s="1"/>
  <c r="K1289" i="1" s="1"/>
  <c r="K1290" i="1" s="1"/>
  <c r="K1291" i="1" s="1"/>
  <c r="K1292" i="1" s="1"/>
  <c r="K1293" i="1" s="1"/>
  <c r="K1294" i="1" s="1"/>
  <c r="K1295" i="1" s="1"/>
  <c r="K1296" i="1" s="1"/>
  <c r="K1297" i="1" s="1"/>
  <c r="K1298" i="1" s="1"/>
  <c r="K1299" i="1" s="1"/>
  <c r="K1300" i="1" s="1"/>
  <c r="K1301" i="1" s="1"/>
  <c r="K1302" i="1" s="1"/>
  <c r="K1303" i="1" s="1"/>
  <c r="K1304" i="1" s="1"/>
  <c r="K1305" i="1" s="1"/>
  <c r="K1306" i="1" s="1"/>
  <c r="K1307" i="1" s="1"/>
  <c r="K1308" i="1" s="1"/>
  <c r="K1309" i="1" s="1"/>
  <c r="K1310" i="1" s="1"/>
  <c r="K1311" i="1" s="1"/>
  <c r="K1312" i="1" s="1"/>
  <c r="K1313" i="1" s="1"/>
  <c r="K1314" i="1" s="1"/>
  <c r="K1315" i="1" s="1"/>
  <c r="K1316" i="1" s="1"/>
  <c r="K1317" i="1" s="1"/>
  <c r="K1318" i="1" s="1"/>
  <c r="K1319" i="1" s="1"/>
  <c r="K1320" i="1" s="1"/>
  <c r="K1321" i="1" s="1"/>
  <c r="K1322" i="1" s="1"/>
  <c r="K1323" i="1" s="1"/>
  <c r="K1324" i="1" s="1"/>
  <c r="K1325" i="1" s="1"/>
  <c r="K1326" i="1" s="1"/>
  <c r="K1327" i="1" s="1"/>
  <c r="K1328" i="1" s="1"/>
  <c r="K1329" i="1" s="1"/>
  <c r="K1330" i="1" s="1"/>
  <c r="K1331" i="1" s="1"/>
  <c r="K1332" i="1" s="1"/>
  <c r="K1333" i="1" s="1"/>
  <c r="K1334" i="1" s="1"/>
  <c r="K1335" i="1" s="1"/>
  <c r="K1336" i="1" s="1"/>
  <c r="K1337" i="1" s="1"/>
  <c r="K1338" i="1" s="1"/>
  <c r="K1339" i="1" s="1"/>
  <c r="K1340" i="1" s="1"/>
  <c r="K1341" i="1" s="1"/>
  <c r="K1342" i="1" s="1"/>
  <c r="K1343" i="1" s="1"/>
  <c r="K1344" i="1" s="1"/>
  <c r="K1345" i="1" s="1"/>
  <c r="K1346" i="1" s="1"/>
  <c r="K1347" i="1" s="1"/>
  <c r="K1348" i="1" s="1"/>
  <c r="K1349" i="1" s="1"/>
  <c r="K1350" i="1" s="1"/>
  <c r="K1351" i="1" s="1"/>
  <c r="K1352" i="1" s="1"/>
  <c r="K1353" i="1" s="1"/>
  <c r="K1354" i="1" s="1"/>
  <c r="K1355" i="1" s="1"/>
  <c r="K1356" i="1" s="1"/>
  <c r="K1357" i="1" s="1"/>
  <c r="K1358" i="1" s="1"/>
  <c r="K1359" i="1" s="1"/>
  <c r="K1360" i="1" s="1"/>
  <c r="K1361" i="1" s="1"/>
  <c r="K1362" i="1" s="1"/>
  <c r="K1363" i="1" s="1"/>
  <c r="K1364" i="1" s="1"/>
  <c r="K1365" i="1" s="1"/>
  <c r="K1366" i="1" s="1"/>
  <c r="K1367" i="1" s="1"/>
  <c r="K1368" i="1" s="1"/>
  <c r="K1369" i="1" s="1"/>
  <c r="K1370" i="1" s="1"/>
  <c r="K1371" i="1" s="1"/>
  <c r="K1372" i="1" s="1"/>
  <c r="K1373" i="1" s="1"/>
  <c r="K1374" i="1" s="1"/>
  <c r="K1375" i="1" s="1"/>
  <c r="K1376" i="1" s="1"/>
  <c r="K1377" i="1" s="1"/>
  <c r="K1378" i="1" s="1"/>
  <c r="K1379" i="1" s="1"/>
  <c r="K1380" i="1" s="1"/>
  <c r="K1381" i="1" s="1"/>
  <c r="K1382" i="1" s="1"/>
  <c r="K1383" i="1" s="1"/>
  <c r="K1384" i="1" s="1"/>
  <c r="K1385" i="1" s="1"/>
  <c r="K1386" i="1" s="1"/>
  <c r="K1387" i="1" s="1"/>
  <c r="K1388" i="1" s="1"/>
  <c r="K1389" i="1" s="1"/>
  <c r="K1390" i="1" s="1"/>
  <c r="K1391" i="1" s="1"/>
  <c r="K1392" i="1" s="1"/>
  <c r="K1393" i="1" s="1"/>
  <c r="K1394" i="1" s="1"/>
  <c r="K1395" i="1" s="1"/>
  <c r="K1396" i="1" s="1"/>
  <c r="K1397" i="1" s="1"/>
  <c r="K1398" i="1" s="1"/>
  <c r="K1399" i="1" s="1"/>
  <c r="K1400" i="1" s="1"/>
  <c r="K1401" i="1" s="1"/>
  <c r="K1402" i="1" s="1"/>
  <c r="K1403" i="1" s="1"/>
  <c r="K1404" i="1" s="1"/>
  <c r="K1405" i="1" s="1"/>
  <c r="K1406" i="1" s="1"/>
  <c r="K1407" i="1" s="1"/>
  <c r="K1408" i="1" s="1"/>
  <c r="K1409" i="1" s="1"/>
  <c r="K1410" i="1" s="1"/>
  <c r="K1411" i="1" s="1"/>
  <c r="K1412" i="1" s="1"/>
  <c r="K1413" i="1" s="1"/>
  <c r="K1414" i="1" s="1"/>
  <c r="K1415" i="1" s="1"/>
  <c r="K1416" i="1" s="1"/>
  <c r="K1417" i="1" s="1"/>
  <c r="K1418" i="1" s="1"/>
  <c r="K1419" i="1" s="1"/>
  <c r="K1420" i="1" s="1"/>
  <c r="K1421" i="1" s="1"/>
  <c r="K1422" i="1" s="1"/>
  <c r="K1423" i="1" s="1"/>
  <c r="K1424" i="1" s="1"/>
  <c r="K1425" i="1" s="1"/>
  <c r="K1426" i="1" s="1"/>
  <c r="K1427" i="1" s="1"/>
  <c r="K1428" i="1" s="1"/>
  <c r="K1429" i="1" s="1"/>
  <c r="K1430" i="1" s="1"/>
  <c r="K1431" i="1" s="1"/>
  <c r="K1432" i="1" s="1"/>
  <c r="K1433" i="1" s="1"/>
  <c r="K1434" i="1" s="1"/>
  <c r="K1435" i="1" s="1"/>
  <c r="K1436" i="1" s="1"/>
  <c r="K1437" i="1" s="1"/>
  <c r="K1438" i="1" s="1"/>
  <c r="K1439" i="1" s="1"/>
  <c r="K1440" i="1" s="1"/>
  <c r="K1441" i="1" s="1"/>
  <c r="K1442" i="1" s="1"/>
  <c r="K1443" i="1" s="1"/>
  <c r="K1444" i="1" s="1"/>
  <c r="K1445" i="1" s="1"/>
  <c r="K1446" i="1" s="1"/>
  <c r="K1447" i="1" s="1"/>
  <c r="K1448" i="1" s="1"/>
  <c r="K1449" i="1" s="1"/>
  <c r="K1450" i="1" s="1"/>
  <c r="K1451" i="1" s="1"/>
  <c r="K1452" i="1" s="1"/>
  <c r="K1453" i="1" s="1"/>
  <c r="K1454" i="1" s="1"/>
  <c r="K1455" i="1" s="1"/>
  <c r="K1456" i="1" s="1"/>
  <c r="K1457" i="1" s="1"/>
  <c r="K1458" i="1" s="1"/>
  <c r="K1459" i="1" s="1"/>
  <c r="K1460" i="1" s="1"/>
  <c r="K1461" i="1" s="1"/>
  <c r="K1462" i="1" s="1"/>
  <c r="K1463" i="1" s="1"/>
  <c r="K1464" i="1" s="1"/>
  <c r="K1465" i="1" s="1"/>
  <c r="K1466" i="1" s="1"/>
  <c r="K1467" i="1" s="1"/>
  <c r="K1468" i="1" s="1"/>
  <c r="K1469" i="1" s="1"/>
  <c r="K1470" i="1" s="1"/>
  <c r="K1471" i="1" s="1"/>
  <c r="K1472" i="1" s="1"/>
  <c r="K1473" i="1" s="1"/>
  <c r="K1474" i="1" s="1"/>
  <c r="K1475" i="1" s="1"/>
  <c r="K1476" i="1" s="1"/>
  <c r="K1477" i="1" s="1"/>
  <c r="K1478" i="1" s="1"/>
  <c r="K1479" i="1" s="1"/>
  <c r="K1480" i="1" s="1"/>
  <c r="K1481" i="1" s="1"/>
  <c r="K1482" i="1" s="1"/>
  <c r="K1483" i="1" s="1"/>
  <c r="K1484" i="1" s="1"/>
  <c r="K1485" i="1" s="1"/>
  <c r="K1486" i="1" s="1"/>
  <c r="K1487" i="1" s="1"/>
  <c r="K1488" i="1" s="1"/>
  <c r="K1489" i="1" s="1"/>
  <c r="K1490" i="1" s="1"/>
  <c r="K1491" i="1" s="1"/>
  <c r="K1492" i="1" s="1"/>
  <c r="K1493" i="1" s="1"/>
  <c r="K1494" i="1" s="1"/>
  <c r="K1495" i="1" s="1"/>
  <c r="K1496" i="1" s="1"/>
  <c r="K1497" i="1" s="1"/>
  <c r="K1498" i="1" s="1"/>
  <c r="K1499" i="1" s="1"/>
  <c r="K1500" i="1" s="1"/>
  <c r="K1501" i="1" s="1"/>
  <c r="K1502" i="1" s="1"/>
  <c r="K1503" i="1" s="1"/>
  <c r="K1504" i="1" s="1"/>
  <c r="K1505" i="1" s="1"/>
  <c r="K1506" i="1" s="1"/>
  <c r="K1507" i="1" s="1"/>
  <c r="K1508" i="1" s="1"/>
  <c r="K1509" i="1" s="1"/>
  <c r="K1510" i="1" s="1"/>
  <c r="K1511" i="1" s="1"/>
  <c r="K1512" i="1" s="1"/>
  <c r="K1513" i="1" s="1"/>
  <c r="K1514" i="1" s="1"/>
  <c r="K1515" i="1" s="1"/>
  <c r="K1516" i="1" s="1"/>
  <c r="K1517" i="1" s="1"/>
  <c r="K1518" i="1" s="1"/>
  <c r="K1519" i="1" s="1"/>
  <c r="K1520" i="1" s="1"/>
  <c r="K1521" i="1" s="1"/>
  <c r="K1522" i="1" s="1"/>
  <c r="K1523" i="1" s="1"/>
  <c r="K1524" i="1" s="1"/>
  <c r="K1525" i="1" s="1"/>
  <c r="K1526" i="1" s="1"/>
  <c r="K1527" i="1" s="1"/>
  <c r="K1528" i="1" s="1"/>
  <c r="K1529" i="1" s="1"/>
  <c r="K1530" i="1" s="1"/>
  <c r="K1531" i="1" s="1"/>
  <c r="K1532" i="1" s="1"/>
  <c r="K1533" i="1" s="1"/>
  <c r="K1534" i="1" s="1"/>
  <c r="K1535" i="1" s="1"/>
  <c r="K1536" i="1" s="1"/>
  <c r="K1537" i="1" s="1"/>
  <c r="K1538" i="1" s="1"/>
  <c r="K1539" i="1" s="1"/>
  <c r="K1540" i="1" s="1"/>
  <c r="K1541" i="1" s="1"/>
  <c r="K1542" i="1" s="1"/>
  <c r="K1543" i="1" s="1"/>
  <c r="K1544" i="1" s="1"/>
  <c r="K1545" i="1" s="1"/>
  <c r="K1546" i="1" s="1"/>
  <c r="K1547" i="1" s="1"/>
  <c r="K1548" i="1" s="1"/>
  <c r="K1549" i="1" s="1"/>
  <c r="K1550" i="1" s="1"/>
  <c r="K1551" i="1" s="1"/>
  <c r="K1552" i="1" s="1"/>
  <c r="K1553" i="1" s="1"/>
  <c r="K1554" i="1" s="1"/>
  <c r="K1555" i="1" s="1"/>
  <c r="K1556" i="1" s="1"/>
  <c r="K1557" i="1" s="1"/>
  <c r="K1558" i="1" s="1"/>
  <c r="K1559" i="1" s="1"/>
  <c r="K1560" i="1" s="1"/>
  <c r="K1561" i="1" s="1"/>
  <c r="K1562" i="1" s="1"/>
  <c r="K1563" i="1" s="1"/>
  <c r="K1564" i="1" s="1"/>
  <c r="K1565" i="1" s="1"/>
  <c r="K1566" i="1" s="1"/>
  <c r="K1567" i="1" s="1"/>
  <c r="K1568" i="1" s="1"/>
  <c r="K1569" i="1" s="1"/>
  <c r="K1570" i="1" s="1"/>
  <c r="K1571" i="1" s="1"/>
  <c r="K1572" i="1" s="1"/>
  <c r="K1573" i="1" s="1"/>
  <c r="K1574" i="1" s="1"/>
  <c r="K1575" i="1" s="1"/>
  <c r="K1576" i="1" s="1"/>
  <c r="K1577" i="1" s="1"/>
  <c r="K1578" i="1" s="1"/>
  <c r="K1579" i="1" s="1"/>
  <c r="K1580" i="1" s="1"/>
  <c r="K1581" i="1" s="1"/>
  <c r="K1582" i="1" s="1"/>
  <c r="K1583" i="1" s="1"/>
  <c r="K1584" i="1" s="1"/>
  <c r="K1585" i="1" s="1"/>
  <c r="K1586" i="1" s="1"/>
  <c r="K1587" i="1" s="1"/>
  <c r="K1588" i="1" s="1"/>
  <c r="K1589" i="1" s="1"/>
  <c r="K1590" i="1" s="1"/>
  <c r="K1591" i="1" s="1"/>
  <c r="K1592" i="1" s="1"/>
  <c r="K1593" i="1" s="1"/>
  <c r="K1594" i="1" s="1"/>
  <c r="K1595" i="1" s="1"/>
  <c r="K1596" i="1" s="1"/>
  <c r="K1597" i="1" s="1"/>
  <c r="K1598" i="1" s="1"/>
  <c r="K1599" i="1" s="1"/>
  <c r="K1600" i="1" s="1"/>
  <c r="K1601" i="1" s="1"/>
  <c r="K1602" i="1" s="1"/>
  <c r="K1603" i="1" s="1"/>
  <c r="K1604" i="1" s="1"/>
  <c r="K1605" i="1" s="1"/>
  <c r="K1606" i="1" s="1"/>
  <c r="K1607" i="1" s="1"/>
  <c r="K1608" i="1" s="1"/>
  <c r="K1609" i="1" s="1"/>
  <c r="K1610" i="1" s="1"/>
  <c r="K1611" i="1" s="1"/>
  <c r="K1612" i="1" s="1"/>
  <c r="K1613" i="1" s="1"/>
  <c r="K1614" i="1" s="1"/>
  <c r="K1615" i="1" s="1"/>
  <c r="K1616" i="1" s="1"/>
  <c r="K1617" i="1" s="1"/>
  <c r="K1618" i="1" s="1"/>
  <c r="K1619" i="1" s="1"/>
  <c r="K1620" i="1" s="1"/>
  <c r="K1621" i="1" s="1"/>
  <c r="K1622" i="1" s="1"/>
  <c r="K1623" i="1" s="1"/>
  <c r="K1624" i="1" s="1"/>
  <c r="K1625" i="1" s="1"/>
  <c r="K1626" i="1" s="1"/>
  <c r="K1627" i="1" s="1"/>
  <c r="K1628" i="1" s="1"/>
  <c r="K1629" i="1" s="1"/>
  <c r="K1630" i="1" s="1"/>
  <c r="K1631" i="1" s="1"/>
  <c r="K1632" i="1" s="1"/>
  <c r="K1633" i="1" s="1"/>
  <c r="K1634" i="1" s="1"/>
  <c r="K1635" i="1" s="1"/>
  <c r="K1636" i="1" s="1"/>
  <c r="K1637" i="1" s="1"/>
  <c r="K1638" i="1" s="1"/>
  <c r="K1639" i="1" s="1"/>
  <c r="K1640" i="1" s="1"/>
  <c r="K1641" i="1" s="1"/>
  <c r="K1642" i="1" s="1"/>
  <c r="K1643" i="1" s="1"/>
  <c r="K1649" i="1"/>
  <c r="K1650" i="1" s="1"/>
  <c r="K1651" i="1" s="1"/>
  <c r="K1652" i="1" s="1"/>
  <c r="K1653" i="1" s="1"/>
  <c r="K1654" i="1" s="1"/>
  <c r="K1655" i="1" s="1"/>
  <c r="K1656" i="1" s="1"/>
  <c r="K1657" i="1" s="1"/>
  <c r="K1658" i="1" s="1"/>
  <c r="K1659" i="1" s="1"/>
  <c r="K1660" i="1" s="1"/>
  <c r="K1661" i="1" s="1"/>
  <c r="K1662" i="1" s="1"/>
  <c r="K1663" i="1" s="1"/>
  <c r="K1664" i="1" s="1"/>
  <c r="K1665" i="1" s="1"/>
  <c r="K1666" i="1" s="1"/>
  <c r="K1667" i="1" s="1"/>
  <c r="K1668" i="1" s="1"/>
  <c r="K1669" i="1" s="1"/>
  <c r="K1670" i="1" s="1"/>
  <c r="K1671" i="1" s="1"/>
  <c r="K1672" i="1" s="1"/>
  <c r="K1673" i="1" s="1"/>
  <c r="K1674" i="1" s="1"/>
  <c r="K1675" i="1" s="1"/>
  <c r="K1676" i="1" s="1"/>
  <c r="K1677" i="1" s="1"/>
  <c r="K1678" i="1" s="1"/>
  <c r="K1679" i="1" s="1"/>
  <c r="K1680" i="1" s="1"/>
  <c r="K1681" i="1" s="1"/>
  <c r="K1682" i="1" s="1"/>
  <c r="K1683" i="1" s="1"/>
  <c r="K1684" i="1" s="1"/>
  <c r="K1685" i="1" s="1"/>
  <c r="K1686" i="1" s="1"/>
  <c r="K1687" i="1" s="1"/>
  <c r="K1688" i="1" s="1"/>
  <c r="K1689" i="1" s="1"/>
  <c r="K1690" i="1" s="1"/>
  <c r="K1691" i="1" s="1"/>
  <c r="K1692" i="1" s="1"/>
  <c r="K1693" i="1" s="1"/>
  <c r="K1694" i="1" s="1"/>
  <c r="K1695" i="1" s="1"/>
  <c r="K1696" i="1" s="1"/>
  <c r="K1697" i="1" s="1"/>
  <c r="K1698" i="1" s="1"/>
  <c r="K1699" i="1" s="1"/>
  <c r="K1700" i="1" s="1"/>
  <c r="K1701" i="1" s="1"/>
  <c r="K1702" i="1" s="1"/>
  <c r="K1703" i="1" s="1"/>
  <c r="K1704" i="1" s="1"/>
  <c r="K1705" i="1" s="1"/>
  <c r="K1706" i="1" s="1"/>
  <c r="K1707" i="1" s="1"/>
  <c r="K1708" i="1" s="1"/>
  <c r="K1709" i="1" s="1"/>
  <c r="K1710" i="1" s="1"/>
  <c r="K1711" i="1" s="1"/>
  <c r="K1712" i="1" s="1"/>
  <c r="K1713" i="1" s="1"/>
  <c r="K1714" i="1" s="1"/>
  <c r="K1715" i="1" s="1"/>
  <c r="K1716" i="1" s="1"/>
  <c r="K1717" i="1" s="1"/>
  <c r="K1718" i="1" s="1"/>
  <c r="K1719" i="1" s="1"/>
  <c r="K1720" i="1" s="1"/>
  <c r="K1721" i="1" s="1"/>
  <c r="K1722" i="1" s="1"/>
  <c r="K1723" i="1" s="1"/>
  <c r="K1724" i="1" s="1"/>
  <c r="K1725" i="1" s="1"/>
  <c r="K1726" i="1" s="1"/>
  <c r="K1727" i="1" s="1"/>
  <c r="K1728" i="1" s="1"/>
  <c r="K1729" i="1" s="1"/>
  <c r="K1730" i="1" s="1"/>
  <c r="K1731" i="1" s="1"/>
  <c r="K1732" i="1" s="1"/>
  <c r="K1733" i="1" s="1"/>
  <c r="K1734" i="1" s="1"/>
  <c r="K1735" i="1" s="1"/>
  <c r="K1736" i="1" s="1"/>
  <c r="K1737" i="1" s="1"/>
  <c r="K1738" i="1" s="1"/>
  <c r="K1739" i="1" s="1"/>
  <c r="K1740" i="1" s="1"/>
  <c r="K1741" i="1" s="1"/>
  <c r="K1742" i="1" s="1"/>
  <c r="K1743" i="1" s="1"/>
  <c r="K1744" i="1" s="1"/>
  <c r="K1745" i="1" s="1"/>
  <c r="K1746" i="1" s="1"/>
  <c r="K1747" i="1" s="1"/>
  <c r="K1748" i="1" s="1"/>
  <c r="K1749" i="1" s="1"/>
  <c r="K1750" i="1" s="1"/>
  <c r="K1751" i="1" s="1"/>
  <c r="K1752" i="1" s="1"/>
  <c r="K1753" i="1" s="1"/>
  <c r="K1754" i="1" s="1"/>
  <c r="K1755" i="1" s="1"/>
  <c r="K1756" i="1" s="1"/>
  <c r="K1757" i="1" s="1"/>
  <c r="K1758" i="1" s="1"/>
  <c r="K1759" i="1" s="1"/>
  <c r="K1760" i="1" s="1"/>
  <c r="K1761" i="1" s="1"/>
  <c r="K1762" i="1" s="1"/>
  <c r="K1763" i="1" s="1"/>
  <c r="K1764" i="1" s="1"/>
  <c r="K1765" i="1" s="1"/>
  <c r="K1766" i="1" s="1"/>
  <c r="K1767" i="1" s="1"/>
  <c r="K1768" i="1" s="1"/>
  <c r="K1769" i="1" s="1"/>
  <c r="K1770" i="1" s="1"/>
  <c r="K1771" i="1" s="1"/>
  <c r="K1772" i="1" s="1"/>
  <c r="K1773" i="1" s="1"/>
  <c r="K1774" i="1" s="1"/>
  <c r="K1775" i="1" s="1"/>
  <c r="K1776" i="1" s="1"/>
  <c r="K1777" i="1" s="1"/>
  <c r="K1778" i="1" s="1"/>
  <c r="K1779" i="1" s="1"/>
  <c r="K1780" i="1" s="1"/>
  <c r="K1781" i="1" s="1"/>
  <c r="K1782" i="1" s="1"/>
  <c r="K1783" i="1" s="1"/>
  <c r="K1784" i="1" s="1"/>
  <c r="K1785" i="1" s="1"/>
  <c r="K1786" i="1" s="1"/>
  <c r="K1787" i="1" s="1"/>
  <c r="K1788" i="1" s="1"/>
  <c r="K1789" i="1" s="1"/>
  <c r="K1790" i="1" s="1"/>
  <c r="K1791" i="1" s="1"/>
  <c r="K1792" i="1" s="1"/>
  <c r="K1793" i="1" s="1"/>
  <c r="K1794" i="1" s="1"/>
  <c r="K1795" i="1" s="1"/>
  <c r="K1796" i="1" s="1"/>
  <c r="K1797" i="1" s="1"/>
  <c r="K1798" i="1" s="1"/>
  <c r="K1799" i="1" s="1"/>
  <c r="K1800" i="1" s="1"/>
  <c r="K1801" i="1" s="1"/>
  <c r="K1802" i="1" s="1"/>
  <c r="K1803" i="1" s="1"/>
  <c r="K1804" i="1" s="1"/>
  <c r="K1805" i="1" s="1"/>
  <c r="K1806" i="1" s="1"/>
  <c r="K1807" i="1" s="1"/>
  <c r="K1808" i="1" s="1"/>
  <c r="K1809" i="1" s="1"/>
  <c r="K1810" i="1" s="1"/>
  <c r="K1811" i="1" s="1"/>
  <c r="K1812" i="1" s="1"/>
  <c r="K1813" i="1" s="1"/>
  <c r="K1814" i="1" s="1"/>
  <c r="K1815" i="1" s="1"/>
  <c r="K1816" i="1" s="1"/>
  <c r="K1817" i="1" s="1"/>
  <c r="K1818" i="1" s="1"/>
  <c r="K1819" i="1" s="1"/>
  <c r="K1820" i="1" s="1"/>
  <c r="K1821" i="1" s="1"/>
  <c r="K1822" i="1" s="1"/>
  <c r="K1823" i="1" s="1"/>
  <c r="K1824" i="1" s="1"/>
  <c r="K1825" i="1" s="1"/>
  <c r="K1826" i="1" s="1"/>
  <c r="K1827" i="1" s="1"/>
  <c r="K1828" i="1" s="1"/>
  <c r="K1829" i="1" s="1"/>
  <c r="K1830" i="1" s="1"/>
  <c r="K1831" i="1" s="1"/>
  <c r="K1832" i="1" s="1"/>
  <c r="K1833" i="1" s="1"/>
  <c r="K1834" i="1" s="1"/>
  <c r="K1835" i="1" s="1"/>
  <c r="K1836" i="1" s="1"/>
  <c r="K1837" i="1" s="1"/>
  <c r="K1838" i="1" s="1"/>
  <c r="K1839" i="1" s="1"/>
  <c r="K1840" i="1" s="1"/>
  <c r="K1841" i="1" s="1"/>
  <c r="K1842" i="1" s="1"/>
  <c r="K1843" i="1" s="1"/>
  <c r="K1844" i="1" s="1"/>
  <c r="K1845" i="1" s="1"/>
  <c r="K1846" i="1" s="1"/>
  <c r="K1847" i="1" s="1"/>
  <c r="K1848" i="1" s="1"/>
  <c r="K1849" i="1" s="1"/>
  <c r="K1850" i="1" s="1"/>
  <c r="K1851" i="1" s="1"/>
  <c r="K1852" i="1" s="1"/>
  <c r="K1853" i="1" s="1"/>
  <c r="K1854" i="1" s="1"/>
  <c r="K1855" i="1" s="1"/>
  <c r="K1856" i="1" s="1"/>
  <c r="K1857" i="1" s="1"/>
  <c r="K1858" i="1" s="1"/>
  <c r="K1859" i="1" s="1"/>
  <c r="K1860" i="1" s="1"/>
  <c r="K1861" i="1" s="1"/>
  <c r="K1862" i="1" s="1"/>
  <c r="K1863" i="1" s="1"/>
  <c r="K1864" i="1" s="1"/>
  <c r="K1865" i="1" s="1"/>
  <c r="K1866" i="1" s="1"/>
  <c r="K1867" i="1" s="1"/>
  <c r="K1868" i="1" s="1"/>
  <c r="K1869" i="1" s="1"/>
  <c r="K1870" i="1" s="1"/>
  <c r="K1871" i="1" s="1"/>
  <c r="K1872" i="1" s="1"/>
  <c r="K1873" i="1" s="1"/>
  <c r="K1874" i="1" s="1"/>
  <c r="K1875" i="1" s="1"/>
  <c r="K1876" i="1" s="1"/>
  <c r="K1877" i="1" s="1"/>
  <c r="K1878" i="1" s="1"/>
  <c r="K1879" i="1" s="1"/>
  <c r="K1880" i="1" s="1"/>
  <c r="K1881" i="1" s="1"/>
  <c r="K1882" i="1" s="1"/>
  <c r="K1883" i="1" s="1"/>
  <c r="K1884" i="1" s="1"/>
  <c r="K1885" i="1" s="1"/>
  <c r="K1886" i="1" s="1"/>
  <c r="K1887" i="1" s="1"/>
  <c r="K1888" i="1" s="1"/>
  <c r="K1889" i="1" s="1"/>
  <c r="K1890" i="1" s="1"/>
  <c r="K1891" i="1" s="1"/>
  <c r="K1892" i="1" s="1"/>
  <c r="K1893" i="1" s="1"/>
  <c r="K1894" i="1" s="1"/>
  <c r="K1895" i="1" s="1"/>
  <c r="K1896" i="1" s="1"/>
  <c r="K1897" i="1" s="1"/>
  <c r="K1898" i="1" s="1"/>
  <c r="K1899" i="1" s="1"/>
  <c r="K1900" i="1" s="1"/>
  <c r="K1901" i="1" s="1"/>
  <c r="K1902" i="1" s="1"/>
  <c r="K1903" i="1" s="1"/>
  <c r="K1904" i="1" s="1"/>
  <c r="K1905" i="1" s="1"/>
  <c r="K1906" i="1" s="1"/>
  <c r="K1907" i="1" s="1"/>
  <c r="K1908" i="1" s="1"/>
  <c r="K1909" i="1" s="1"/>
  <c r="K1910" i="1" s="1"/>
  <c r="K1911" i="1" s="1"/>
  <c r="K1912" i="1" s="1"/>
  <c r="K1913" i="1" s="1"/>
  <c r="K1914" i="1" s="1"/>
  <c r="K1915" i="1" s="1"/>
  <c r="K1916" i="1" s="1"/>
  <c r="K1917" i="1" s="1"/>
  <c r="K1918" i="1" s="1"/>
  <c r="K1919" i="1" s="1"/>
  <c r="K1920" i="1" s="1"/>
  <c r="K1921" i="1" s="1"/>
  <c r="K1922" i="1" s="1"/>
  <c r="K1923" i="1" s="1"/>
  <c r="K1924" i="1" s="1"/>
  <c r="K1925" i="1" s="1"/>
  <c r="K1926" i="1" s="1"/>
  <c r="K1927" i="1" s="1"/>
  <c r="K1928" i="1" s="1"/>
  <c r="K1929" i="1" s="1"/>
  <c r="K1930" i="1" s="1"/>
  <c r="K1931" i="1" s="1"/>
  <c r="K1932" i="1" s="1"/>
  <c r="K1933" i="1" s="1"/>
  <c r="K1934" i="1" s="1"/>
  <c r="K1935" i="1" s="1"/>
  <c r="K1936" i="1" s="1"/>
  <c r="K1937" i="1" s="1"/>
  <c r="K1938" i="1" s="1"/>
  <c r="K1939" i="1" s="1"/>
  <c r="K1940" i="1" s="1"/>
  <c r="K1941" i="1" s="1"/>
  <c r="K1942" i="1" s="1"/>
  <c r="K1943" i="1" s="1"/>
  <c r="K1944" i="1" s="1"/>
  <c r="K1945" i="1" s="1"/>
  <c r="K1946" i="1" s="1"/>
  <c r="K1947" i="1" s="1"/>
  <c r="K1948" i="1" s="1"/>
  <c r="K1949" i="1" s="1"/>
  <c r="K1950" i="1" s="1"/>
  <c r="K1951" i="1" s="1"/>
  <c r="K1952" i="1" s="1"/>
  <c r="K1953" i="1" s="1"/>
  <c r="K1954" i="1" s="1"/>
  <c r="K1955" i="1" s="1"/>
  <c r="K1956" i="1" s="1"/>
  <c r="K1957" i="1" s="1"/>
  <c r="K1958" i="1" s="1"/>
  <c r="K1959" i="1" s="1"/>
  <c r="K1960" i="1" s="1"/>
  <c r="K1961" i="1" s="1"/>
  <c r="K1962" i="1" s="1"/>
  <c r="K1963" i="1" s="1"/>
  <c r="K1964" i="1" s="1"/>
  <c r="K1965" i="1" s="1"/>
  <c r="K1966" i="1" s="1"/>
  <c r="K1967" i="1" s="1"/>
  <c r="K1968" i="1" s="1"/>
  <c r="K1969" i="1" s="1"/>
  <c r="K1970" i="1" s="1"/>
  <c r="K1971" i="1" s="1"/>
  <c r="K1972" i="1" s="1"/>
  <c r="K1973" i="1" s="1"/>
  <c r="K1974" i="1" s="1"/>
  <c r="K1975" i="1" s="1"/>
  <c r="K1976" i="1" s="1"/>
  <c r="K1977" i="1" s="1"/>
  <c r="K1978" i="1" s="1"/>
  <c r="K1979" i="1" s="1"/>
  <c r="K1980" i="1" s="1"/>
  <c r="K1981" i="1" s="1"/>
  <c r="K1982" i="1" s="1"/>
  <c r="K1983" i="1" s="1"/>
  <c r="K1984" i="1" s="1"/>
  <c r="K1985" i="1" s="1"/>
  <c r="K1986" i="1" s="1"/>
  <c r="K1987" i="1" s="1"/>
  <c r="K1988" i="1" s="1"/>
  <c r="K1989" i="1" s="1"/>
  <c r="K1990" i="1" s="1"/>
  <c r="K1991" i="1" s="1"/>
  <c r="K1992" i="1" s="1"/>
  <c r="K1993" i="1" s="1"/>
  <c r="K1994" i="1" s="1"/>
  <c r="K1995" i="1" s="1"/>
  <c r="K1996" i="1" s="1"/>
  <c r="K1997" i="1" s="1"/>
  <c r="K1998" i="1" s="1"/>
  <c r="K1999" i="1" s="1"/>
  <c r="K2000" i="1" s="1"/>
  <c r="K2001" i="1" s="1"/>
  <c r="K2002" i="1" s="1"/>
  <c r="K2003" i="1" s="1"/>
  <c r="K2004" i="1" s="1"/>
  <c r="K2005" i="1" s="1"/>
  <c r="K2006" i="1" s="1"/>
  <c r="K2007" i="1" s="1"/>
  <c r="K2008" i="1" s="1"/>
  <c r="K2009" i="1" s="1"/>
  <c r="K2010" i="1" s="1"/>
  <c r="K2011" i="1" s="1"/>
  <c r="K2012" i="1" s="1"/>
  <c r="K2013" i="1" s="1"/>
  <c r="K2014" i="1" s="1"/>
  <c r="K2015" i="1" s="1"/>
  <c r="K2016" i="1" s="1"/>
  <c r="K2017" i="1" s="1"/>
  <c r="K2018" i="1" s="1"/>
  <c r="K2019" i="1" s="1"/>
  <c r="K2020" i="1" s="1"/>
  <c r="K2021" i="1" s="1"/>
  <c r="K2022" i="1" s="1"/>
  <c r="K2023" i="1" s="1"/>
  <c r="K2024" i="1" s="1"/>
  <c r="K2025" i="1" s="1"/>
  <c r="K2026" i="1" s="1"/>
  <c r="K2027" i="1" s="1"/>
  <c r="K2028" i="1" s="1"/>
  <c r="K2029" i="1" s="1"/>
  <c r="K2030" i="1" s="1"/>
  <c r="K2031" i="1" s="1"/>
  <c r="K2032" i="1" s="1"/>
  <c r="K2033" i="1" s="1"/>
  <c r="K2034" i="1" s="1"/>
  <c r="K2035" i="1" s="1"/>
  <c r="K2036" i="1" s="1"/>
  <c r="K2037" i="1" s="1"/>
  <c r="K2038" i="1" s="1"/>
  <c r="K2039" i="1" s="1"/>
  <c r="K2040" i="1" s="1"/>
  <c r="K2041" i="1" s="1"/>
  <c r="K2042" i="1" s="1"/>
  <c r="K2043" i="1" s="1"/>
  <c r="K2044" i="1" s="1"/>
  <c r="K2045" i="1" s="1"/>
  <c r="K2046" i="1" s="1"/>
  <c r="K2047" i="1" s="1"/>
  <c r="K2048" i="1" s="1"/>
  <c r="K2049" i="1" s="1"/>
  <c r="K2050" i="1" s="1"/>
  <c r="K2051" i="1" s="1"/>
  <c r="K2052" i="1" s="1"/>
  <c r="K2053" i="1" s="1"/>
  <c r="K2054" i="1" s="1"/>
  <c r="K2055" i="1" s="1"/>
  <c r="K2056" i="1" s="1"/>
  <c r="K2057" i="1" s="1"/>
  <c r="K2058" i="1" s="1"/>
  <c r="K2059" i="1" s="1"/>
  <c r="K2060" i="1" s="1"/>
  <c r="K2061" i="1" s="1"/>
  <c r="K2062" i="1" s="1"/>
  <c r="K2063" i="1" s="1"/>
  <c r="K2064" i="1" s="1"/>
  <c r="K2065" i="1" s="1"/>
  <c r="K2066" i="1" s="1"/>
  <c r="K2067" i="1" s="1"/>
  <c r="K2068" i="1" s="1"/>
  <c r="K2069" i="1" s="1"/>
  <c r="K2070" i="1" s="1"/>
  <c r="K2071" i="1" s="1"/>
  <c r="K2072" i="1" s="1"/>
  <c r="K2073" i="1" s="1"/>
  <c r="K2074" i="1" s="1"/>
  <c r="K2075" i="1" s="1"/>
  <c r="K2076" i="1" s="1"/>
  <c r="K2077" i="1" s="1"/>
  <c r="K2078" i="1" s="1"/>
  <c r="K2079" i="1" s="1"/>
  <c r="K2080" i="1" s="1"/>
  <c r="K2081" i="1" s="1"/>
  <c r="K2082" i="1" s="1"/>
  <c r="K2083" i="1" s="1"/>
  <c r="K2084" i="1" s="1"/>
  <c r="K2085" i="1" s="1"/>
  <c r="K2086" i="1" s="1"/>
  <c r="K2087" i="1" s="1"/>
  <c r="K2088" i="1" s="1"/>
  <c r="K2089" i="1" s="1"/>
  <c r="K2090" i="1" s="1"/>
  <c r="K2091" i="1" s="1"/>
  <c r="K2092" i="1" s="1"/>
  <c r="K2093" i="1" s="1"/>
  <c r="K2094" i="1" s="1"/>
  <c r="K2095" i="1" s="1"/>
  <c r="K2096" i="1" s="1"/>
  <c r="K2097" i="1" s="1"/>
  <c r="K2098" i="1" s="1"/>
  <c r="K2099" i="1" s="1"/>
  <c r="K2100" i="1" s="1"/>
  <c r="K2101" i="1" s="1"/>
  <c r="K2102" i="1" s="1"/>
  <c r="K2103" i="1" s="1"/>
  <c r="K2104" i="1" s="1"/>
  <c r="K2105" i="1" s="1"/>
  <c r="K2106" i="1" s="1"/>
  <c r="K2107" i="1" s="1"/>
  <c r="K2108" i="1" s="1"/>
  <c r="K2109" i="1" s="1"/>
  <c r="K2110" i="1" s="1"/>
  <c r="K2111" i="1" s="1"/>
  <c r="K2112" i="1" s="1"/>
  <c r="K2113" i="1" s="1"/>
  <c r="K2114" i="1" s="1"/>
  <c r="K2115" i="1" s="1"/>
  <c r="K2116" i="1" s="1"/>
  <c r="K2117" i="1" s="1"/>
  <c r="K2118" i="1" s="1"/>
  <c r="K2119" i="1" s="1"/>
  <c r="K2120" i="1" s="1"/>
  <c r="K2121" i="1" s="1"/>
  <c r="K2122" i="1" s="1"/>
  <c r="K2123" i="1" s="1"/>
  <c r="K2124" i="1" s="1"/>
  <c r="K2125" i="1" s="1"/>
  <c r="K2126" i="1" s="1"/>
  <c r="K2127" i="1" s="1"/>
  <c r="K2128" i="1" s="1"/>
  <c r="K2129" i="1" s="1"/>
  <c r="K2130" i="1" s="1"/>
  <c r="K2131" i="1" s="1"/>
  <c r="K2132" i="1" s="1"/>
  <c r="K2133" i="1" s="1"/>
  <c r="K2134" i="1" s="1"/>
  <c r="K2135" i="1" s="1"/>
  <c r="K2136" i="1" s="1"/>
  <c r="K2137" i="1" s="1"/>
  <c r="K2138" i="1" s="1"/>
  <c r="K2139" i="1" s="1"/>
  <c r="K2140" i="1" s="1"/>
  <c r="K2141" i="1" s="1"/>
  <c r="K2142" i="1" s="1"/>
  <c r="K2143" i="1" s="1"/>
  <c r="K2144" i="1" s="1"/>
  <c r="K2145" i="1" s="1"/>
  <c r="K2146" i="1" s="1"/>
  <c r="K2147" i="1" s="1"/>
  <c r="K2148" i="1" s="1"/>
  <c r="K2149" i="1" s="1"/>
  <c r="K2150" i="1" s="1"/>
  <c r="K2151" i="1" s="1"/>
  <c r="K2152" i="1" s="1"/>
  <c r="K2153" i="1" s="1"/>
  <c r="K2154" i="1" s="1"/>
  <c r="K2155" i="1" s="1"/>
  <c r="K2156" i="1" s="1"/>
  <c r="K2157" i="1" s="1"/>
  <c r="K2158" i="1" s="1"/>
  <c r="K2159" i="1" s="1"/>
  <c r="K2160" i="1" s="1"/>
  <c r="K2161" i="1" s="1"/>
  <c r="K2162" i="1" s="1"/>
  <c r="K2163" i="1" s="1"/>
  <c r="K2164" i="1" s="1"/>
  <c r="K2165" i="1" s="1"/>
  <c r="K2166" i="1" s="1"/>
  <c r="K2167" i="1" s="1"/>
  <c r="K2168" i="1" s="1"/>
  <c r="K2169" i="1" s="1"/>
  <c r="K2170" i="1" s="1"/>
  <c r="K2171" i="1" s="1"/>
  <c r="K2172" i="1" s="1"/>
  <c r="K2173" i="1" s="1"/>
  <c r="K2174" i="1" s="1"/>
  <c r="K2175" i="1" s="1"/>
  <c r="K2176" i="1" s="1"/>
  <c r="K2177" i="1" s="1"/>
  <c r="K2178" i="1" s="1"/>
  <c r="K2179" i="1" s="1"/>
  <c r="K2180" i="1" s="1"/>
  <c r="K2181" i="1" s="1"/>
  <c r="K2182" i="1" s="1"/>
  <c r="K2183" i="1" s="1"/>
  <c r="K2184" i="1" s="1"/>
  <c r="K2185" i="1" s="1"/>
  <c r="K2186" i="1" s="1"/>
  <c r="K2187" i="1" s="1"/>
  <c r="K2188" i="1" s="1"/>
  <c r="K2189" i="1" s="1"/>
  <c r="K2190" i="1" s="1"/>
  <c r="K2191" i="1" s="1"/>
  <c r="K2192" i="1" s="1"/>
  <c r="K2193" i="1" s="1"/>
  <c r="K2194" i="1" s="1"/>
  <c r="K2195" i="1" s="1"/>
  <c r="K2196" i="1" s="1"/>
  <c r="K2197" i="1" s="1"/>
  <c r="K2198" i="1" s="1"/>
  <c r="K2199" i="1" s="1"/>
  <c r="K2200" i="1" s="1"/>
  <c r="K2201" i="1" s="1"/>
  <c r="K2202" i="1" s="1"/>
  <c r="K2203" i="1" s="1"/>
  <c r="K2204" i="1" s="1"/>
  <c r="K2205" i="1" s="1"/>
  <c r="K2206" i="1" s="1"/>
  <c r="K2207" i="1" s="1"/>
  <c r="K2208" i="1" s="1"/>
  <c r="K2209" i="1" s="1"/>
  <c r="K2210" i="1" s="1"/>
  <c r="K2211" i="1" s="1"/>
  <c r="K2212" i="1" s="1"/>
  <c r="K2213" i="1" s="1"/>
  <c r="K2214" i="1" s="1"/>
  <c r="K2215" i="1" s="1"/>
  <c r="K2216" i="1" s="1"/>
  <c r="K2217" i="1" s="1"/>
  <c r="K2218" i="1" s="1"/>
  <c r="K2219" i="1" s="1"/>
  <c r="K2220" i="1" s="1"/>
  <c r="K2221" i="1" s="1"/>
  <c r="K2222" i="1" s="1"/>
  <c r="K2223" i="1" s="1"/>
  <c r="K2224" i="1" s="1"/>
  <c r="K2225" i="1" s="1"/>
  <c r="K2226" i="1" s="1"/>
  <c r="K2227" i="1" s="1"/>
  <c r="K2228" i="1" s="1"/>
  <c r="K2229" i="1" s="1"/>
  <c r="K2230" i="1" s="1"/>
  <c r="K2231" i="1" s="1"/>
  <c r="K2232" i="1" s="1"/>
  <c r="K2233" i="1" s="1"/>
  <c r="K2234" i="1" s="1"/>
  <c r="K2235" i="1" s="1"/>
  <c r="K2236" i="1" s="1"/>
  <c r="K2237" i="1" s="1"/>
  <c r="K2238" i="1" s="1"/>
  <c r="K2239" i="1" s="1"/>
  <c r="K2240" i="1" s="1"/>
  <c r="K2241" i="1" s="1"/>
  <c r="K2242" i="1" s="1"/>
  <c r="K2243" i="1" s="1"/>
  <c r="K2244" i="1" s="1"/>
  <c r="K2245" i="1" s="1"/>
  <c r="K2246" i="1" s="1"/>
  <c r="K2247" i="1" s="1"/>
  <c r="K2248" i="1" s="1"/>
  <c r="K2249" i="1" s="1"/>
  <c r="K2250" i="1" s="1"/>
  <c r="K2251" i="1" s="1"/>
  <c r="K2252" i="1" s="1"/>
  <c r="K2253" i="1" s="1"/>
  <c r="K2254" i="1" s="1"/>
  <c r="K2255" i="1" s="1"/>
  <c r="K2256" i="1" s="1"/>
  <c r="K2257" i="1" s="1"/>
  <c r="K2258" i="1" s="1"/>
  <c r="K2259" i="1" s="1"/>
  <c r="K2260" i="1" s="1"/>
  <c r="K2261" i="1" s="1"/>
  <c r="K2262" i="1" s="1"/>
  <c r="K2263" i="1" s="1"/>
  <c r="K2264" i="1" s="1"/>
  <c r="K2265" i="1" s="1"/>
  <c r="K2266" i="1" s="1"/>
  <c r="K2267" i="1" s="1"/>
  <c r="K2268" i="1" s="1"/>
  <c r="K2269" i="1" s="1"/>
  <c r="K2270" i="1" s="1"/>
  <c r="K2271" i="1" s="1"/>
  <c r="K2272" i="1" s="1"/>
  <c r="K2273" i="1" s="1"/>
  <c r="K2274" i="1" s="1"/>
  <c r="K2275" i="1" s="1"/>
  <c r="K2276" i="1" s="1"/>
  <c r="K2277" i="1" s="1"/>
  <c r="K2278" i="1" s="1"/>
  <c r="K2279" i="1" s="1"/>
  <c r="K2280" i="1" s="1"/>
  <c r="K2281" i="1" s="1"/>
  <c r="K2282" i="1" s="1"/>
  <c r="K2283" i="1" s="1"/>
  <c r="K2284" i="1" s="1"/>
  <c r="K2285" i="1" s="1"/>
  <c r="K2286" i="1" s="1"/>
  <c r="K2287" i="1" s="1"/>
  <c r="K2288" i="1" s="1"/>
  <c r="K2289" i="1" s="1"/>
  <c r="K2290" i="1" s="1"/>
  <c r="K2291" i="1" s="1"/>
  <c r="K2292" i="1" s="1"/>
  <c r="K2293" i="1" s="1"/>
  <c r="K2294" i="1" s="1"/>
  <c r="K2295" i="1" s="1"/>
  <c r="K2296" i="1" s="1"/>
  <c r="K2297" i="1" s="1"/>
  <c r="K2298" i="1" s="1"/>
  <c r="K2299" i="1" s="1"/>
  <c r="K2300" i="1" s="1"/>
  <c r="K2301" i="1" s="1"/>
  <c r="K2302" i="1" s="1"/>
  <c r="K2303" i="1" s="1"/>
  <c r="K2304" i="1" s="1"/>
  <c r="K2305" i="1" s="1"/>
  <c r="K2306" i="1" s="1"/>
  <c r="K2307" i="1" s="1"/>
  <c r="K2308" i="1" s="1"/>
  <c r="K2309" i="1" s="1"/>
  <c r="K2310" i="1" s="1"/>
  <c r="K2311" i="1" s="1"/>
  <c r="K2312" i="1" s="1"/>
  <c r="K2313" i="1" s="1"/>
  <c r="K2314" i="1" s="1"/>
  <c r="K2315" i="1" s="1"/>
  <c r="K2316" i="1" s="1"/>
  <c r="K2317" i="1" s="1"/>
  <c r="K2318" i="1" s="1"/>
  <c r="K2319" i="1" s="1"/>
  <c r="K2320" i="1" s="1"/>
  <c r="K2321" i="1" s="1"/>
  <c r="K2322" i="1" s="1"/>
  <c r="K2323" i="1" s="1"/>
  <c r="K2324" i="1" s="1"/>
  <c r="K2325" i="1" s="1"/>
  <c r="K2326" i="1" s="1"/>
  <c r="K2327" i="1" s="1"/>
  <c r="K2328" i="1" s="1"/>
  <c r="K2329" i="1" s="1"/>
  <c r="K2330" i="1" s="1"/>
  <c r="K2331" i="1" s="1"/>
  <c r="K2332" i="1" s="1"/>
  <c r="K2333" i="1" s="1"/>
  <c r="K2334" i="1" s="1"/>
  <c r="K2335" i="1" s="1"/>
  <c r="K2336" i="1" s="1"/>
  <c r="K2337" i="1" s="1"/>
  <c r="K2338" i="1" s="1"/>
  <c r="K2339" i="1" s="1"/>
  <c r="K2340" i="1" s="1"/>
  <c r="K2341" i="1" s="1"/>
  <c r="K2342" i="1" s="1"/>
  <c r="K2343" i="1" s="1"/>
  <c r="K2344" i="1" s="1"/>
  <c r="K2345" i="1" s="1"/>
  <c r="K2346" i="1" s="1"/>
  <c r="K2347" i="1" s="1"/>
  <c r="K2348" i="1" s="1"/>
  <c r="K2349" i="1" s="1"/>
  <c r="K2350" i="1" s="1"/>
  <c r="K2351" i="1" s="1"/>
  <c r="K2352" i="1" s="1"/>
  <c r="K2353" i="1" s="1"/>
  <c r="K2354" i="1" s="1"/>
  <c r="K2355" i="1" s="1"/>
  <c r="K2356" i="1" s="1"/>
  <c r="K2357" i="1" s="1"/>
  <c r="K2358" i="1" s="1"/>
  <c r="K2359" i="1" s="1"/>
  <c r="K2360" i="1" s="1"/>
  <c r="K2361" i="1" s="1"/>
  <c r="K2362" i="1" s="1"/>
  <c r="K2363" i="1" s="1"/>
  <c r="K2364" i="1" s="1"/>
  <c r="K2365" i="1" s="1"/>
  <c r="K2366" i="1" s="1"/>
  <c r="K2367" i="1" s="1"/>
  <c r="K2368" i="1" s="1"/>
  <c r="K2369" i="1" s="1"/>
  <c r="K2370" i="1" s="1"/>
  <c r="K2371" i="1" s="1"/>
  <c r="K2372" i="1" s="1"/>
  <c r="K2373" i="1" s="1"/>
  <c r="K2374" i="1" s="1"/>
  <c r="K2375" i="1" s="1"/>
  <c r="K2376" i="1" s="1"/>
  <c r="K2377" i="1" s="1"/>
  <c r="K2378" i="1" s="1"/>
  <c r="K2379" i="1" s="1"/>
  <c r="K2380" i="1" s="1"/>
  <c r="K2381" i="1" s="1"/>
  <c r="K2382" i="1" s="1"/>
  <c r="K2383" i="1" s="1"/>
  <c r="K2384" i="1" s="1"/>
  <c r="K2385" i="1" s="1"/>
  <c r="K2386" i="1" s="1"/>
  <c r="K2387" i="1" s="1"/>
  <c r="K2388" i="1" s="1"/>
  <c r="K2389" i="1" s="1"/>
  <c r="K2390" i="1" s="1"/>
  <c r="K2391" i="1" s="1"/>
  <c r="K2392" i="1" s="1"/>
  <c r="K2393" i="1" s="1"/>
  <c r="K2394" i="1" s="1"/>
  <c r="K2395" i="1" s="1"/>
  <c r="K2396" i="1" s="1"/>
  <c r="K2397" i="1" s="1"/>
  <c r="K2398" i="1" s="1"/>
  <c r="K2399" i="1" s="1"/>
  <c r="K2400" i="1" s="1"/>
  <c r="K2401" i="1" s="1"/>
  <c r="K2402" i="1" s="1"/>
  <c r="K2403" i="1" s="1"/>
  <c r="K2404" i="1" s="1"/>
  <c r="K2405" i="1" s="1"/>
  <c r="K2406" i="1" s="1"/>
  <c r="K2407" i="1" s="1"/>
  <c r="K2408" i="1" s="1"/>
  <c r="K2409" i="1" s="1"/>
  <c r="K2410" i="1" s="1"/>
  <c r="K2411" i="1" s="1"/>
  <c r="K2412" i="1" s="1"/>
  <c r="K2413" i="1" s="1"/>
  <c r="K2414" i="1" s="1"/>
  <c r="K2415" i="1" s="1"/>
  <c r="K2416" i="1" s="1"/>
  <c r="K2417" i="1" s="1"/>
  <c r="K2418" i="1" s="1"/>
  <c r="K2419" i="1" s="1"/>
  <c r="K2420" i="1" s="1"/>
  <c r="K2421" i="1" s="1"/>
  <c r="K2422" i="1" s="1"/>
  <c r="K2423" i="1" s="1"/>
  <c r="K2424" i="1" s="1"/>
  <c r="K2425" i="1" s="1"/>
  <c r="K2426" i="1" s="1"/>
  <c r="K2427" i="1" s="1"/>
  <c r="K2428" i="1" s="1"/>
  <c r="K431" i="1"/>
  <c r="K432" i="1" s="1"/>
  <c r="K433" i="1" s="1"/>
  <c r="K434" i="1" s="1"/>
  <c r="K435" i="1" s="1"/>
  <c r="K436" i="1" s="1"/>
  <c r="K437" i="1" s="1"/>
  <c r="K438" i="1" s="1"/>
  <c r="K439" i="1" s="1"/>
  <c r="K440" i="1" s="1"/>
  <c r="K441" i="1" s="1"/>
  <c r="K442" i="1" s="1"/>
  <c r="K443" i="1" s="1"/>
  <c r="K444" i="1" s="1"/>
  <c r="K445" i="1" s="1"/>
  <c r="K446" i="1" s="1"/>
  <c r="K447" i="1" s="1"/>
  <c r="K448" i="1" s="1"/>
  <c r="K449" i="1" s="1"/>
  <c r="K450" i="1" s="1"/>
  <c r="K451" i="1" s="1"/>
  <c r="K452" i="1" s="1"/>
  <c r="K453" i="1" s="1"/>
  <c r="K454" i="1" s="1"/>
  <c r="K455" i="1" s="1"/>
  <c r="K456" i="1" s="1"/>
  <c r="K457" i="1" s="1"/>
  <c r="K458" i="1" s="1"/>
  <c r="K459" i="1" s="1"/>
  <c r="K460" i="1" s="1"/>
  <c r="K461" i="1" s="1"/>
  <c r="K462" i="1" s="1"/>
  <c r="K1124" i="1"/>
  <c r="K1125" i="1" s="1"/>
  <c r="K1126" i="1" s="1"/>
  <c r="K1127" i="1" s="1"/>
  <c r="K1128" i="1" s="1"/>
  <c r="L4" i="1"/>
  <c r="M4" i="1" l="1"/>
  <c r="N4" i="1" s="1"/>
  <c r="O4" i="1" s="1"/>
  <c r="L5" i="1"/>
  <c r="M5" i="1" l="1"/>
  <c r="N5" i="1" s="1"/>
  <c r="O5" i="1" s="1"/>
  <c r="L6" i="1"/>
  <c r="M6" i="1" l="1"/>
  <c r="N6" i="1" s="1"/>
  <c r="O6" i="1" s="1"/>
  <c r="L7" i="1"/>
  <c r="M7" i="1" l="1"/>
  <c r="N7" i="1" s="1"/>
  <c r="O7" i="1" s="1"/>
  <c r="L8" i="1"/>
  <c r="M8" i="1" l="1"/>
  <c r="N8" i="1" s="1"/>
  <c r="O8" i="1" s="1"/>
  <c r="L9" i="1"/>
  <c r="M9" i="1" l="1"/>
  <c r="N9" i="1" s="1"/>
  <c r="O9" i="1" s="1"/>
  <c r="L10" i="1"/>
  <c r="M10" i="1" l="1"/>
  <c r="N10" i="1" s="1"/>
  <c r="O10" i="1" s="1"/>
  <c r="L11" i="1" l="1"/>
  <c r="L12" i="1"/>
  <c r="M12" i="1" s="1"/>
  <c r="M11" i="1" l="1"/>
  <c r="N11" i="1" s="1"/>
  <c r="O11" i="1" s="1"/>
  <c r="L13" i="1"/>
  <c r="M13" i="1" s="1"/>
  <c r="N12" i="1" l="1"/>
  <c r="O12" i="1" s="1"/>
  <c r="L15" i="1"/>
  <c r="M15" i="1" s="1"/>
  <c r="L14" i="1"/>
  <c r="M14" i="1" s="1"/>
  <c r="N13" i="1" l="1"/>
  <c r="O13" i="1" s="1"/>
  <c r="L16" i="1"/>
  <c r="N14" i="1" l="1"/>
  <c r="O14" i="1" s="1"/>
  <c r="L17" i="1"/>
  <c r="M17" i="1" s="1"/>
  <c r="M16" i="1"/>
  <c r="N15" i="1" l="1"/>
  <c r="O15" i="1" s="1"/>
  <c r="L18" i="1"/>
  <c r="N16" i="1" l="1"/>
  <c r="O16" i="1" s="1"/>
  <c r="L19" i="1"/>
  <c r="M18" i="1"/>
  <c r="N17" i="1" l="1"/>
  <c r="O17" i="1" s="1"/>
  <c r="L20" i="1"/>
  <c r="M20" i="1" s="1"/>
  <c r="M19" i="1"/>
  <c r="N18" i="1" l="1"/>
  <c r="O18" i="1" s="1"/>
  <c r="L21" i="1"/>
  <c r="M21" i="1" s="1"/>
  <c r="N19" i="1" l="1"/>
  <c r="O19" i="1" s="1"/>
  <c r="L22" i="1"/>
  <c r="M22" i="1" s="1"/>
  <c r="N20" i="1" l="1"/>
  <c r="O20" i="1" s="1"/>
  <c r="L23" i="1"/>
  <c r="M23" i="1" s="1"/>
  <c r="N21" i="1" l="1"/>
  <c r="O21" i="1" s="1"/>
  <c r="N22" i="1" l="1"/>
  <c r="O22" i="1" s="1"/>
  <c r="L25" i="1"/>
  <c r="M25" i="1" s="1"/>
  <c r="L24" i="1"/>
  <c r="M24" i="1" s="1"/>
  <c r="N23" i="1" l="1"/>
  <c r="O23" i="1" s="1"/>
  <c r="L26" i="1"/>
  <c r="M26" i="1" s="1"/>
  <c r="N24" i="1" l="1"/>
  <c r="O24" i="1" s="1"/>
  <c r="L27" i="1"/>
  <c r="M27" i="1" s="1"/>
  <c r="N25" i="1" l="1"/>
  <c r="O25" i="1" s="1"/>
  <c r="L28" i="1"/>
  <c r="M28" i="1" s="1"/>
  <c r="N26" i="1" l="1"/>
  <c r="O26" i="1" s="1"/>
  <c r="L29" i="1"/>
  <c r="M29" i="1" s="1"/>
  <c r="N27" i="1" l="1"/>
  <c r="O27" i="1" s="1"/>
  <c r="L30" i="1"/>
  <c r="M30" i="1" s="1"/>
  <c r="N28" i="1" l="1"/>
  <c r="O28" i="1" s="1"/>
  <c r="L31" i="1"/>
  <c r="M31" i="1" s="1"/>
  <c r="N29" i="1" l="1"/>
  <c r="O29" i="1" s="1"/>
  <c r="L32" i="1"/>
  <c r="M32" i="1" s="1"/>
  <c r="N30" i="1" l="1"/>
  <c r="O30" i="1" s="1"/>
  <c r="L33" i="1"/>
  <c r="M33" i="1" s="1"/>
  <c r="N31" i="1" l="1"/>
  <c r="O31" i="1" s="1"/>
  <c r="L34" i="1"/>
  <c r="M34" i="1" s="1"/>
  <c r="N32" i="1" l="1"/>
  <c r="O32" i="1" s="1"/>
  <c r="L35" i="1"/>
  <c r="M35" i="1" s="1"/>
  <c r="N33" i="1" l="1"/>
  <c r="O33" i="1" s="1"/>
  <c r="L36" i="1"/>
  <c r="M36" i="1" s="1"/>
  <c r="N34" i="1" l="1"/>
  <c r="O34" i="1" s="1"/>
  <c r="L37" i="1"/>
  <c r="M37" i="1" s="1"/>
  <c r="N35" i="1" l="1"/>
  <c r="O35" i="1" s="1"/>
  <c r="L38" i="1"/>
  <c r="M38" i="1" s="1"/>
  <c r="N36" i="1" l="1"/>
  <c r="O36" i="1" s="1"/>
  <c r="L39" i="1"/>
  <c r="M39" i="1" s="1"/>
  <c r="N37" i="1" l="1"/>
  <c r="O37" i="1" s="1"/>
  <c r="L40" i="1"/>
  <c r="M40" i="1" s="1"/>
  <c r="N38" i="1" l="1"/>
  <c r="O38" i="1" s="1"/>
  <c r="L41" i="1"/>
  <c r="M41" i="1" s="1"/>
  <c r="N39" i="1" l="1"/>
  <c r="O39" i="1" s="1"/>
  <c r="L42" i="1"/>
  <c r="M42" i="1" s="1"/>
  <c r="N40" i="1" l="1"/>
  <c r="O40" i="1" s="1"/>
  <c r="L43" i="1"/>
  <c r="M43" i="1" s="1"/>
  <c r="N41" i="1" l="1"/>
  <c r="O41" i="1" s="1"/>
  <c r="L44" i="1"/>
  <c r="M44" i="1" s="1"/>
  <c r="N42" i="1" l="1"/>
  <c r="O42" i="1" s="1"/>
  <c r="L45" i="1"/>
  <c r="M45" i="1" s="1"/>
  <c r="N43" i="1" l="1"/>
  <c r="O43" i="1" s="1"/>
  <c r="N44" i="1" l="1"/>
  <c r="O44" i="1" s="1"/>
  <c r="L47" i="1"/>
  <c r="M47" i="1" s="1"/>
  <c r="L46" i="1"/>
  <c r="M46" i="1" s="1"/>
  <c r="N45" i="1" l="1"/>
  <c r="O45" i="1" s="1"/>
  <c r="L48" i="1"/>
  <c r="M48" i="1" s="1"/>
  <c r="N46" i="1" l="1"/>
  <c r="O46" i="1" s="1"/>
  <c r="L49" i="1"/>
  <c r="M49" i="1" s="1"/>
  <c r="N47" i="1" l="1"/>
  <c r="O47" i="1" s="1"/>
  <c r="L50" i="1"/>
  <c r="M50" i="1" s="1"/>
  <c r="N48" i="1" l="1"/>
  <c r="O48" i="1" s="1"/>
  <c r="L51" i="1"/>
  <c r="M51" i="1" s="1"/>
  <c r="N49" i="1" l="1"/>
  <c r="O49" i="1" s="1"/>
  <c r="L52" i="1"/>
  <c r="M52" i="1" s="1"/>
  <c r="N50" i="1" l="1"/>
  <c r="O50" i="1" s="1"/>
  <c r="L53" i="1"/>
  <c r="M53" i="1" s="1"/>
  <c r="N51" i="1" l="1"/>
  <c r="O51" i="1" s="1"/>
  <c r="L54" i="1"/>
  <c r="M54" i="1" s="1"/>
  <c r="N52" i="1" l="1"/>
  <c r="O52" i="1" s="1"/>
  <c r="L55" i="1"/>
  <c r="M55" i="1" s="1"/>
  <c r="N53" i="1" l="1"/>
  <c r="O53" i="1" s="1"/>
  <c r="L56" i="1"/>
  <c r="M56" i="1" s="1"/>
  <c r="N54" i="1" l="1"/>
  <c r="O54" i="1" s="1"/>
  <c r="L57" i="1"/>
  <c r="M57" i="1" s="1"/>
  <c r="N55" i="1" l="1"/>
  <c r="O55" i="1" s="1"/>
  <c r="L58" i="1"/>
  <c r="M58" i="1" s="1"/>
  <c r="N56" i="1" l="1"/>
  <c r="O56" i="1" s="1"/>
  <c r="L59" i="1"/>
  <c r="M59" i="1" s="1"/>
  <c r="N57" i="1" l="1"/>
  <c r="O57" i="1" s="1"/>
  <c r="L60" i="1"/>
  <c r="M60" i="1" s="1"/>
  <c r="N58" i="1" l="1"/>
  <c r="O58" i="1" s="1"/>
  <c r="L61" i="1"/>
  <c r="M61" i="1" s="1"/>
  <c r="N59" i="1" l="1"/>
  <c r="O59" i="1" s="1"/>
  <c r="L62" i="1"/>
  <c r="M62" i="1" s="1"/>
  <c r="N60" i="1" l="1"/>
  <c r="O60" i="1" s="1"/>
  <c r="N61" i="1" l="1"/>
  <c r="O61" i="1" s="1"/>
  <c r="L64" i="1"/>
  <c r="M64" i="1" s="1"/>
  <c r="L63" i="1"/>
  <c r="M63" i="1" s="1"/>
  <c r="N62" i="1" l="1"/>
  <c r="O62" i="1" s="1"/>
  <c r="L65" i="1"/>
  <c r="M65" i="1" s="1"/>
  <c r="N63" i="1" l="1"/>
  <c r="O63" i="1" s="1"/>
  <c r="L66" i="1"/>
  <c r="M66" i="1" s="1"/>
  <c r="N64" i="1" l="1"/>
  <c r="O64" i="1" s="1"/>
  <c r="N65" i="1" l="1"/>
  <c r="O65" i="1" s="1"/>
  <c r="L67" i="1"/>
  <c r="M67" i="1" s="1"/>
  <c r="N66" i="1" l="1"/>
  <c r="O66" i="1" s="1"/>
  <c r="L69" i="1"/>
  <c r="M69" i="1" s="1"/>
  <c r="L68" i="1"/>
  <c r="M68" i="1" s="1"/>
  <c r="N67" i="1" l="1"/>
  <c r="O67" i="1" s="1"/>
  <c r="L70" i="1"/>
  <c r="M70" i="1" s="1"/>
  <c r="N68" i="1" l="1"/>
  <c r="O68" i="1" s="1"/>
  <c r="L71" i="1"/>
  <c r="M71" i="1" s="1"/>
  <c r="N69" i="1" l="1"/>
  <c r="O69" i="1" s="1"/>
  <c r="L72" i="1"/>
  <c r="M72" i="1" s="1"/>
  <c r="N70" i="1" l="1"/>
  <c r="O70" i="1" s="1"/>
  <c r="L73" i="1"/>
  <c r="M73" i="1" s="1"/>
  <c r="N71" i="1" l="1"/>
  <c r="O71" i="1" s="1"/>
  <c r="L74" i="1"/>
  <c r="M74" i="1" s="1"/>
  <c r="N72" i="1" l="1"/>
  <c r="O72" i="1" s="1"/>
  <c r="N73" i="1" l="1"/>
  <c r="O73" i="1" s="1"/>
  <c r="L75" i="1"/>
  <c r="M75" i="1" s="1"/>
  <c r="N74" i="1" l="1"/>
  <c r="O74" i="1" s="1"/>
  <c r="L77" i="1"/>
  <c r="M77" i="1" s="1"/>
  <c r="L76" i="1"/>
  <c r="M76" i="1" s="1"/>
  <c r="N75" i="1" l="1"/>
  <c r="O75" i="1" s="1"/>
  <c r="L78" i="1"/>
  <c r="M78" i="1" s="1"/>
  <c r="N76" i="1" l="1"/>
  <c r="O76" i="1" s="1"/>
  <c r="L79" i="1"/>
  <c r="M79" i="1" s="1"/>
  <c r="N77" i="1" l="1"/>
  <c r="O77" i="1" s="1"/>
  <c r="L80" i="1"/>
  <c r="M80" i="1" s="1"/>
  <c r="N78" i="1" l="1"/>
  <c r="O78" i="1" s="1"/>
  <c r="L81" i="1"/>
  <c r="M81" i="1" s="1"/>
  <c r="N79" i="1" l="1"/>
  <c r="O79" i="1" s="1"/>
  <c r="L82" i="1"/>
  <c r="M82" i="1" s="1"/>
  <c r="N80" i="1" l="1"/>
  <c r="O80" i="1" s="1"/>
  <c r="L83" i="1"/>
  <c r="M83" i="1" s="1"/>
  <c r="N81" i="1" l="1"/>
  <c r="O81" i="1" s="1"/>
  <c r="L84" i="1"/>
  <c r="M84" i="1" s="1"/>
  <c r="N82" i="1" l="1"/>
  <c r="O82" i="1" s="1"/>
  <c r="L85" i="1"/>
  <c r="M85" i="1" s="1"/>
  <c r="N83" i="1" l="1"/>
  <c r="O83" i="1" s="1"/>
  <c r="L86" i="1"/>
  <c r="M86" i="1" s="1"/>
  <c r="N84" i="1" l="1"/>
  <c r="O84" i="1" s="1"/>
  <c r="L87" i="1"/>
  <c r="M87" i="1" s="1"/>
  <c r="N85" i="1" l="1"/>
  <c r="O85" i="1" s="1"/>
  <c r="L88" i="1"/>
  <c r="M88" i="1" s="1"/>
  <c r="N86" i="1" l="1"/>
  <c r="O86" i="1" s="1"/>
  <c r="L89" i="1"/>
  <c r="M89" i="1" s="1"/>
  <c r="N87" i="1" l="1"/>
  <c r="O87" i="1" s="1"/>
  <c r="L90" i="1"/>
  <c r="M90" i="1" s="1"/>
  <c r="N88" i="1" l="1"/>
  <c r="N89" i="1" s="1"/>
  <c r="O89" i="1" s="1"/>
  <c r="L91" i="1"/>
  <c r="M91" i="1" s="1"/>
  <c r="O88" i="1" l="1"/>
  <c r="N90" i="1"/>
  <c r="O90" i="1" s="1"/>
  <c r="L92" i="1"/>
  <c r="M92" i="1" s="1"/>
  <c r="N91" i="1" l="1"/>
  <c r="O91" i="1" s="1"/>
  <c r="L93" i="1"/>
  <c r="M93" i="1" s="1"/>
  <c r="N92" i="1" l="1"/>
  <c r="O92" i="1" s="1"/>
  <c r="L94" i="1"/>
  <c r="M94" i="1" s="1"/>
  <c r="N93" i="1" l="1"/>
  <c r="O93" i="1" s="1"/>
  <c r="L95" i="1"/>
  <c r="M95" i="1" s="1"/>
  <c r="N94" i="1" l="1"/>
  <c r="O94" i="1" s="1"/>
  <c r="L96" i="1"/>
  <c r="M96" i="1" s="1"/>
  <c r="N95" i="1" l="1"/>
  <c r="O95" i="1" s="1"/>
  <c r="L97" i="1"/>
  <c r="M97" i="1" s="1"/>
  <c r="N96" i="1" l="1"/>
  <c r="O96" i="1" s="1"/>
  <c r="L98" i="1"/>
  <c r="M98" i="1" s="1"/>
  <c r="N97" i="1" l="1"/>
  <c r="N98" i="1" s="1"/>
  <c r="O98" i="1" s="1"/>
  <c r="L99" i="1"/>
  <c r="M99" i="1" s="1"/>
  <c r="O97" i="1" l="1"/>
  <c r="L100" i="1"/>
  <c r="M100" i="1" s="1"/>
  <c r="N99" i="1"/>
  <c r="O99" i="1" s="1"/>
  <c r="L101" i="1" l="1"/>
  <c r="M101" i="1" s="1"/>
  <c r="N100" i="1"/>
  <c r="O100" i="1" s="1"/>
  <c r="L102" i="1" l="1"/>
  <c r="M102" i="1" s="1"/>
  <c r="N101" i="1"/>
  <c r="O101" i="1" s="1"/>
  <c r="L103" i="1" l="1"/>
  <c r="M103" i="1" s="1"/>
  <c r="N102" i="1"/>
  <c r="L104" i="1" l="1"/>
  <c r="M104" i="1" s="1"/>
  <c r="N103" i="1"/>
  <c r="O103" i="1" s="1"/>
  <c r="O102" i="1"/>
  <c r="N104" i="1" l="1"/>
  <c r="O104" i="1" s="1"/>
  <c r="L105" i="1"/>
  <c r="M105" i="1" s="1"/>
  <c r="N105" i="1" l="1"/>
  <c r="O105" i="1" s="1"/>
  <c r="L106" i="1"/>
  <c r="M106" i="1" s="1"/>
  <c r="N106" i="1" l="1"/>
  <c r="O106" i="1" s="1"/>
  <c r="L107" i="1"/>
  <c r="M107" i="1" s="1"/>
  <c r="N107" i="1" l="1"/>
  <c r="O107" i="1" s="1"/>
  <c r="L108" i="1"/>
  <c r="M108" i="1" s="1"/>
  <c r="N108" i="1" l="1"/>
  <c r="O108" i="1" s="1"/>
  <c r="L109" i="1"/>
  <c r="M109" i="1" s="1"/>
  <c r="N109" i="1" l="1"/>
  <c r="O109" i="1" s="1"/>
  <c r="L110" i="1"/>
  <c r="M110" i="1" s="1"/>
  <c r="N110" i="1" l="1"/>
  <c r="O110" i="1" s="1"/>
  <c r="L111" i="1"/>
  <c r="M111" i="1" s="1"/>
  <c r="N111" i="1" l="1"/>
  <c r="O111" i="1" s="1"/>
  <c r="L112" i="1"/>
  <c r="M112" i="1" s="1"/>
  <c r="N112" i="1" l="1"/>
  <c r="O112" i="1" s="1"/>
  <c r="L113" i="1"/>
  <c r="M113" i="1" s="1"/>
  <c r="N113" i="1" l="1"/>
  <c r="O113" i="1" s="1"/>
  <c r="L114" i="1"/>
  <c r="M114" i="1" s="1"/>
  <c r="N114" i="1" l="1"/>
  <c r="O114" i="1" s="1"/>
  <c r="L116" i="1" l="1"/>
  <c r="M116" i="1" s="1"/>
  <c r="L115" i="1"/>
  <c r="M115" i="1" s="1"/>
  <c r="N115" i="1" s="1"/>
  <c r="O115" i="1" s="1"/>
  <c r="L117" i="1" l="1"/>
  <c r="M117" i="1" s="1"/>
  <c r="N116" i="1"/>
  <c r="O116" i="1" s="1"/>
  <c r="L118" i="1" l="1"/>
  <c r="M118" i="1" s="1"/>
  <c r="N117" i="1"/>
  <c r="O117" i="1" s="1"/>
  <c r="L119" i="1" l="1"/>
  <c r="M119" i="1" s="1"/>
  <c r="N118" i="1"/>
  <c r="O118" i="1" s="1"/>
  <c r="L120" i="1" l="1"/>
  <c r="M120" i="1" s="1"/>
  <c r="N119" i="1"/>
  <c r="O119" i="1" s="1"/>
  <c r="L121" i="1" l="1"/>
  <c r="M121" i="1" s="1"/>
  <c r="N120" i="1"/>
  <c r="O120" i="1" s="1"/>
  <c r="L122" i="1" l="1"/>
  <c r="M122" i="1" s="1"/>
  <c r="N121" i="1"/>
  <c r="O121" i="1" s="1"/>
  <c r="L123" i="1" l="1"/>
  <c r="M123" i="1" s="1"/>
  <c r="N122" i="1"/>
  <c r="O122" i="1" s="1"/>
  <c r="L124" i="1" l="1"/>
  <c r="M124" i="1" s="1"/>
  <c r="N123" i="1"/>
  <c r="O123" i="1" s="1"/>
  <c r="L125" i="1" l="1"/>
  <c r="M125" i="1" s="1"/>
  <c r="N124" i="1"/>
  <c r="O124" i="1" s="1"/>
  <c r="N125" i="1" l="1"/>
  <c r="O125" i="1" s="1"/>
  <c r="L127" i="1" l="1"/>
  <c r="M127" i="1" s="1"/>
  <c r="L126" i="1"/>
  <c r="M126" i="1" s="1"/>
  <c r="N126" i="1" s="1"/>
  <c r="O126" i="1" s="1"/>
  <c r="L128" i="1" l="1"/>
  <c r="M128" i="1" s="1"/>
  <c r="N127" i="1"/>
  <c r="O127" i="1" s="1"/>
  <c r="L129" i="1" l="1"/>
  <c r="M129" i="1" s="1"/>
  <c r="N128" i="1"/>
  <c r="O128" i="1" s="1"/>
  <c r="L130" i="1" l="1"/>
  <c r="M130" i="1" s="1"/>
  <c r="N129" i="1"/>
  <c r="O129" i="1" s="1"/>
  <c r="L131" i="1" l="1"/>
  <c r="M131" i="1" s="1"/>
  <c r="N130" i="1"/>
  <c r="O130" i="1" s="1"/>
  <c r="L132" i="1" l="1"/>
  <c r="M132" i="1" s="1"/>
  <c r="N131" i="1"/>
  <c r="O131" i="1" s="1"/>
  <c r="L133" i="1" l="1"/>
  <c r="M133" i="1" s="1"/>
  <c r="N132" i="1"/>
  <c r="O132" i="1" s="1"/>
  <c r="L134" i="1" l="1"/>
  <c r="M134" i="1" s="1"/>
  <c r="N133" i="1"/>
  <c r="O133" i="1" s="1"/>
  <c r="L135" i="1" l="1"/>
  <c r="M135" i="1" s="1"/>
  <c r="N134" i="1"/>
  <c r="O134" i="1" s="1"/>
  <c r="L136" i="1" l="1"/>
  <c r="M136" i="1" s="1"/>
  <c r="N135" i="1"/>
  <c r="O135" i="1" s="1"/>
  <c r="N136" i="1" l="1"/>
  <c r="O136" i="1" s="1"/>
  <c r="L138" i="1" l="1"/>
  <c r="M138" i="1" s="1"/>
  <c r="L137" i="1"/>
  <c r="M137" i="1" s="1"/>
  <c r="N137" i="1" s="1"/>
  <c r="O137" i="1" s="1"/>
  <c r="N138" i="1" l="1"/>
  <c r="O138" i="1" s="1"/>
  <c r="L140" i="1" l="1"/>
  <c r="M140" i="1" s="1"/>
  <c r="L139" i="1"/>
  <c r="M139" i="1" s="1"/>
  <c r="N139" i="1" s="1"/>
  <c r="O139" i="1" s="1"/>
  <c r="L141" i="1" l="1"/>
  <c r="M141" i="1" s="1"/>
  <c r="N140" i="1"/>
  <c r="O140" i="1" s="1"/>
  <c r="L142" i="1" l="1"/>
  <c r="M142" i="1" s="1"/>
  <c r="N141" i="1"/>
  <c r="O141" i="1" s="1"/>
  <c r="L143" i="1" l="1"/>
  <c r="M143" i="1" s="1"/>
  <c r="N142" i="1"/>
  <c r="O142" i="1" s="1"/>
  <c r="L144" i="1" l="1"/>
  <c r="M144" i="1" s="1"/>
  <c r="N143" i="1"/>
  <c r="O143" i="1" s="1"/>
  <c r="L145" i="1" l="1"/>
  <c r="M145" i="1" s="1"/>
  <c r="N144" i="1"/>
  <c r="O144" i="1" s="1"/>
  <c r="L146" i="1" l="1"/>
  <c r="M146" i="1" s="1"/>
  <c r="N145" i="1"/>
  <c r="O145" i="1" s="1"/>
  <c r="L147" i="1" l="1"/>
  <c r="M147" i="1" s="1"/>
  <c r="N146" i="1"/>
  <c r="O146" i="1" s="1"/>
  <c r="L148" i="1" l="1"/>
  <c r="M148" i="1" s="1"/>
  <c r="N147" i="1"/>
  <c r="L149" i="1" l="1"/>
  <c r="M149" i="1" s="1"/>
  <c r="N148" i="1"/>
  <c r="O148" i="1" s="1"/>
  <c r="O147" i="1"/>
  <c r="L150" i="1" l="1"/>
  <c r="M150" i="1" s="1"/>
  <c r="N149" i="1"/>
  <c r="O149" i="1" s="1"/>
  <c r="L151" i="1" l="1"/>
  <c r="M151" i="1" s="1"/>
  <c r="N150" i="1"/>
  <c r="O150" i="1" s="1"/>
  <c r="L152" i="1" l="1"/>
  <c r="M152" i="1" s="1"/>
  <c r="N151" i="1"/>
  <c r="O151" i="1" s="1"/>
  <c r="L153" i="1" l="1"/>
  <c r="M153" i="1" s="1"/>
  <c r="N152" i="1"/>
  <c r="O152" i="1" s="1"/>
  <c r="L154" i="1" l="1"/>
  <c r="M154" i="1" s="1"/>
  <c r="N153" i="1"/>
  <c r="O153" i="1" s="1"/>
  <c r="L155" i="1" l="1"/>
  <c r="M155" i="1" s="1"/>
  <c r="N154" i="1"/>
  <c r="O154" i="1" s="1"/>
  <c r="L156" i="1" l="1"/>
  <c r="M156" i="1" s="1"/>
  <c r="N155" i="1"/>
  <c r="O155" i="1" s="1"/>
  <c r="L157" i="1" l="1"/>
  <c r="M157" i="1" s="1"/>
  <c r="N156" i="1"/>
  <c r="O156" i="1" s="1"/>
  <c r="L158" i="1" l="1"/>
  <c r="M158" i="1" s="1"/>
  <c r="N157" i="1"/>
  <c r="O157" i="1" s="1"/>
  <c r="L159" i="1" l="1"/>
  <c r="M159" i="1" s="1"/>
  <c r="N158" i="1"/>
  <c r="O158" i="1" s="1"/>
  <c r="L160" i="1" l="1"/>
  <c r="M160" i="1" s="1"/>
  <c r="N159" i="1"/>
  <c r="O159" i="1" s="1"/>
  <c r="L161" i="1" l="1"/>
  <c r="M161" i="1" s="1"/>
  <c r="N160" i="1"/>
  <c r="O160" i="1" s="1"/>
  <c r="L162" i="1" l="1"/>
  <c r="M162" i="1" s="1"/>
  <c r="N161" i="1"/>
  <c r="O161" i="1" s="1"/>
  <c r="L163" i="1" l="1"/>
  <c r="M163" i="1" s="1"/>
  <c r="N162" i="1"/>
  <c r="O162" i="1" s="1"/>
  <c r="L164" i="1" l="1"/>
  <c r="M164" i="1" s="1"/>
  <c r="N163" i="1"/>
  <c r="O163" i="1" s="1"/>
  <c r="L165" i="1" l="1"/>
  <c r="M165" i="1" s="1"/>
  <c r="N164" i="1"/>
  <c r="O164" i="1" s="1"/>
  <c r="L166" i="1" l="1"/>
  <c r="M166" i="1" s="1"/>
  <c r="N165" i="1"/>
  <c r="O165" i="1" s="1"/>
  <c r="L167" i="1" l="1"/>
  <c r="M167" i="1" s="1"/>
  <c r="N166" i="1"/>
  <c r="O166" i="1" s="1"/>
  <c r="N167" i="1" l="1"/>
  <c r="O167" i="1" s="1"/>
  <c r="L169" i="1" l="1"/>
  <c r="M169" i="1" s="1"/>
  <c r="L168" i="1"/>
  <c r="M168" i="1" s="1"/>
  <c r="N168" i="1" s="1"/>
  <c r="O168" i="1" s="1"/>
  <c r="L170" i="1" l="1"/>
  <c r="M170" i="1" s="1"/>
  <c r="N169" i="1"/>
  <c r="O169" i="1" s="1"/>
  <c r="L171" i="1" l="1"/>
  <c r="M171" i="1" s="1"/>
  <c r="N170" i="1"/>
  <c r="O170" i="1" s="1"/>
  <c r="L172" i="1" l="1"/>
  <c r="M172" i="1" s="1"/>
  <c r="N171" i="1"/>
  <c r="O171" i="1" s="1"/>
  <c r="L173" i="1" l="1"/>
  <c r="M173" i="1" s="1"/>
  <c r="N172" i="1"/>
  <c r="O172" i="1" s="1"/>
  <c r="L174" i="1" l="1"/>
  <c r="M174" i="1" s="1"/>
  <c r="N173" i="1"/>
  <c r="O173" i="1" s="1"/>
  <c r="L175" i="1" l="1"/>
  <c r="M175" i="1" s="1"/>
  <c r="N174" i="1"/>
  <c r="O174" i="1" s="1"/>
  <c r="L176" i="1" l="1"/>
  <c r="M176" i="1" s="1"/>
  <c r="N175" i="1"/>
  <c r="O175" i="1" s="1"/>
  <c r="L177" i="1" l="1"/>
  <c r="M177" i="1" s="1"/>
  <c r="N176" i="1"/>
  <c r="O176" i="1" s="1"/>
  <c r="L178" i="1" l="1"/>
  <c r="M178" i="1" s="1"/>
  <c r="N177" i="1"/>
  <c r="O177" i="1" s="1"/>
  <c r="L179" i="1" l="1"/>
  <c r="M179" i="1" s="1"/>
  <c r="N178" i="1"/>
  <c r="O178" i="1" s="1"/>
  <c r="L180" i="1" l="1"/>
  <c r="M180" i="1" s="1"/>
  <c r="N179" i="1"/>
  <c r="O179" i="1" s="1"/>
  <c r="L181" i="1" l="1"/>
  <c r="M181" i="1" s="1"/>
  <c r="N180" i="1"/>
  <c r="O180" i="1" s="1"/>
  <c r="L182" i="1" l="1"/>
  <c r="M182" i="1" s="1"/>
  <c r="N181" i="1"/>
  <c r="O181" i="1" s="1"/>
  <c r="L183" i="1" l="1"/>
  <c r="M183" i="1" s="1"/>
  <c r="N182" i="1"/>
  <c r="O182" i="1" s="1"/>
  <c r="L184" i="1" l="1"/>
  <c r="M184" i="1" s="1"/>
  <c r="N183" i="1"/>
  <c r="O183" i="1" s="1"/>
  <c r="L185" i="1" l="1"/>
  <c r="M185" i="1" s="1"/>
  <c r="N184" i="1"/>
  <c r="O184" i="1" s="1"/>
  <c r="L186" i="1" l="1"/>
  <c r="M186" i="1" s="1"/>
  <c r="N185" i="1"/>
  <c r="O185" i="1" s="1"/>
  <c r="L187" i="1" l="1"/>
  <c r="M187" i="1" s="1"/>
  <c r="N186" i="1"/>
  <c r="O186" i="1" s="1"/>
  <c r="L188" i="1" l="1"/>
  <c r="M188" i="1" s="1"/>
  <c r="N187" i="1"/>
  <c r="O187" i="1" s="1"/>
  <c r="L189" i="1" l="1"/>
  <c r="M189" i="1" s="1"/>
  <c r="N188" i="1"/>
  <c r="O188" i="1" s="1"/>
  <c r="L190" i="1" l="1"/>
  <c r="M190" i="1" s="1"/>
  <c r="N189" i="1"/>
  <c r="O189" i="1" s="1"/>
  <c r="L191" i="1" l="1"/>
  <c r="M191" i="1" s="1"/>
  <c r="N190" i="1"/>
  <c r="O190" i="1" s="1"/>
  <c r="L192" i="1" l="1"/>
  <c r="M192" i="1" s="1"/>
  <c r="N191" i="1"/>
  <c r="O191" i="1" s="1"/>
  <c r="L193" i="1" l="1"/>
  <c r="M193" i="1" s="1"/>
  <c r="N192" i="1"/>
  <c r="O192" i="1" s="1"/>
  <c r="L194" i="1" l="1"/>
  <c r="M194" i="1" s="1"/>
  <c r="N193" i="1"/>
  <c r="O193" i="1" s="1"/>
  <c r="L195" i="1" l="1"/>
  <c r="M195" i="1" s="1"/>
  <c r="N194" i="1"/>
  <c r="O194" i="1" s="1"/>
  <c r="L196" i="1" l="1"/>
  <c r="M196" i="1" s="1"/>
  <c r="N195" i="1"/>
  <c r="O195" i="1" s="1"/>
  <c r="L197" i="1" l="1"/>
  <c r="M197" i="1" s="1"/>
  <c r="N196" i="1"/>
  <c r="O196" i="1" s="1"/>
  <c r="L198" i="1" l="1"/>
  <c r="M198" i="1" s="1"/>
  <c r="N197" i="1"/>
  <c r="O197" i="1" s="1"/>
  <c r="L199" i="1" l="1"/>
  <c r="M199" i="1" s="1"/>
  <c r="N198" i="1"/>
  <c r="O198" i="1" s="1"/>
  <c r="L200" i="1" l="1"/>
  <c r="M200" i="1" s="1"/>
  <c r="N199" i="1"/>
  <c r="O199" i="1" s="1"/>
  <c r="L201" i="1" l="1"/>
  <c r="M201" i="1" s="1"/>
  <c r="N200" i="1"/>
  <c r="O200" i="1" s="1"/>
  <c r="L202" i="1" l="1"/>
  <c r="M202" i="1" s="1"/>
  <c r="N201" i="1"/>
  <c r="O201" i="1" s="1"/>
  <c r="L203" i="1" l="1"/>
  <c r="M203" i="1" s="1"/>
  <c r="N202" i="1"/>
  <c r="O202" i="1" s="1"/>
  <c r="L204" i="1" l="1"/>
  <c r="M204" i="1" s="1"/>
  <c r="N203" i="1"/>
  <c r="O203" i="1" s="1"/>
  <c r="L205" i="1" l="1"/>
  <c r="M205" i="1" s="1"/>
  <c r="N204" i="1"/>
  <c r="O204" i="1" s="1"/>
  <c r="L206" i="1" l="1"/>
  <c r="M206" i="1" s="1"/>
  <c r="N205" i="1"/>
  <c r="O205" i="1" s="1"/>
  <c r="L207" i="1" l="1"/>
  <c r="M207" i="1" s="1"/>
  <c r="N206" i="1"/>
  <c r="O206" i="1" s="1"/>
  <c r="L208" i="1" l="1"/>
  <c r="M208" i="1" s="1"/>
  <c r="N207" i="1"/>
  <c r="O207" i="1" s="1"/>
  <c r="L209" i="1" l="1"/>
  <c r="M209" i="1" s="1"/>
  <c r="N208" i="1"/>
  <c r="O208" i="1" s="1"/>
  <c r="L210" i="1" l="1"/>
  <c r="M210" i="1" s="1"/>
  <c r="N209" i="1"/>
  <c r="O209" i="1" s="1"/>
  <c r="L211" i="1" l="1"/>
  <c r="M211" i="1" s="1"/>
  <c r="N210" i="1"/>
  <c r="O210" i="1" s="1"/>
  <c r="L212" i="1" l="1"/>
  <c r="M212" i="1" s="1"/>
  <c r="N211" i="1"/>
  <c r="O211" i="1" s="1"/>
  <c r="L213" i="1" l="1"/>
  <c r="M213" i="1" s="1"/>
  <c r="N212" i="1"/>
  <c r="O212" i="1" s="1"/>
  <c r="L214" i="1" l="1"/>
  <c r="M214" i="1" s="1"/>
  <c r="N213" i="1"/>
  <c r="O213" i="1" s="1"/>
  <c r="L215" i="1" l="1"/>
  <c r="M215" i="1" s="1"/>
  <c r="N214" i="1"/>
  <c r="O214" i="1" s="1"/>
  <c r="L216" i="1" l="1"/>
  <c r="M216" i="1" s="1"/>
  <c r="N215" i="1"/>
  <c r="O215" i="1" s="1"/>
  <c r="L217" i="1" l="1"/>
  <c r="M217" i="1" s="1"/>
  <c r="N216" i="1"/>
  <c r="O216" i="1" s="1"/>
  <c r="L218" i="1" l="1"/>
  <c r="M218" i="1" s="1"/>
  <c r="N217" i="1"/>
  <c r="O217" i="1" s="1"/>
  <c r="L219" i="1" l="1"/>
  <c r="M219" i="1" s="1"/>
  <c r="N218" i="1"/>
  <c r="O218" i="1" s="1"/>
  <c r="N219" i="1" l="1"/>
  <c r="O219" i="1" s="1"/>
  <c r="L221" i="1" l="1"/>
  <c r="M221" i="1" s="1"/>
  <c r="L220" i="1"/>
  <c r="M220" i="1" s="1"/>
  <c r="N220" i="1" s="1"/>
  <c r="O220" i="1" s="1"/>
  <c r="L222" i="1" l="1"/>
  <c r="M222" i="1" s="1"/>
  <c r="N221" i="1"/>
  <c r="O221" i="1" s="1"/>
  <c r="L223" i="1" l="1"/>
  <c r="M223" i="1" s="1"/>
  <c r="N222" i="1"/>
  <c r="O222" i="1" s="1"/>
  <c r="L224" i="1" l="1"/>
  <c r="M224" i="1" s="1"/>
  <c r="N223" i="1"/>
  <c r="O223" i="1" s="1"/>
  <c r="N224" i="1" l="1"/>
  <c r="L226" i="1" l="1"/>
  <c r="M226" i="1" s="1"/>
  <c r="L225" i="1"/>
  <c r="M225" i="1" s="1"/>
  <c r="N225" i="1" s="1"/>
  <c r="O225" i="1" s="1"/>
  <c r="O224" i="1"/>
  <c r="L227" i="1" l="1"/>
  <c r="M227" i="1" s="1"/>
  <c r="N226" i="1"/>
  <c r="O226" i="1" s="1"/>
  <c r="L228" i="1" l="1"/>
  <c r="M228" i="1" s="1"/>
  <c r="N227" i="1"/>
  <c r="O227" i="1" s="1"/>
  <c r="L229" i="1" l="1"/>
  <c r="M229" i="1" s="1"/>
  <c r="N228" i="1"/>
  <c r="O228" i="1" s="1"/>
  <c r="L230" i="1" l="1"/>
  <c r="M230" i="1" s="1"/>
  <c r="N229" i="1"/>
  <c r="O229" i="1" s="1"/>
  <c r="L231" i="1" l="1"/>
  <c r="M231" i="1" s="1"/>
  <c r="N230" i="1"/>
  <c r="O230" i="1" s="1"/>
  <c r="N231" i="1" l="1"/>
  <c r="O231" i="1" s="1"/>
  <c r="L233" i="1" l="1"/>
  <c r="M233" i="1" s="1"/>
  <c r="L232" i="1"/>
  <c r="M232" i="1" s="1"/>
  <c r="N232" i="1" s="1"/>
  <c r="O232" i="1" s="1"/>
  <c r="L234" i="1" l="1"/>
  <c r="M234" i="1" s="1"/>
  <c r="N233" i="1"/>
  <c r="O233" i="1" s="1"/>
  <c r="L235" i="1" l="1"/>
  <c r="M235" i="1" s="1"/>
  <c r="N234" i="1"/>
  <c r="O234" i="1" s="1"/>
  <c r="L236" i="1" l="1"/>
  <c r="M236" i="1" s="1"/>
  <c r="N235" i="1"/>
  <c r="O235" i="1" s="1"/>
  <c r="L237" i="1" l="1"/>
  <c r="M237" i="1" s="1"/>
  <c r="N236" i="1"/>
  <c r="O236" i="1" s="1"/>
  <c r="L238" i="1" l="1"/>
  <c r="M238" i="1" s="1"/>
  <c r="N237" i="1"/>
  <c r="O237" i="1" s="1"/>
  <c r="L239" i="1" l="1"/>
  <c r="M239" i="1" s="1"/>
  <c r="N238" i="1"/>
  <c r="O238" i="1" s="1"/>
  <c r="L240" i="1" l="1"/>
  <c r="M240" i="1" s="1"/>
  <c r="N239" i="1"/>
  <c r="O239" i="1" s="1"/>
  <c r="L241" i="1" l="1"/>
  <c r="M241" i="1" s="1"/>
  <c r="N240" i="1"/>
  <c r="O240" i="1" s="1"/>
  <c r="L242" i="1" l="1"/>
  <c r="M242" i="1" s="1"/>
  <c r="N241" i="1"/>
  <c r="O241" i="1" s="1"/>
  <c r="L243" i="1" l="1"/>
  <c r="M243" i="1" s="1"/>
  <c r="N242" i="1"/>
  <c r="O242" i="1" s="1"/>
  <c r="L244" i="1" l="1"/>
  <c r="M244" i="1" s="1"/>
  <c r="N243" i="1"/>
  <c r="C3" i="2" s="1"/>
  <c r="O3" i="2" l="1"/>
  <c r="P3" i="2"/>
  <c r="L245" i="1"/>
  <c r="M245" i="1" s="1"/>
  <c r="O243" i="1"/>
  <c r="N244" i="1"/>
  <c r="O244" i="1" s="1"/>
  <c r="Q3" i="2"/>
  <c r="L246" i="1" l="1"/>
  <c r="M246" i="1" s="1"/>
  <c r="N245" i="1"/>
  <c r="O245" i="1" s="1"/>
  <c r="L247" i="1" l="1"/>
  <c r="M247" i="1" s="1"/>
  <c r="N246" i="1"/>
  <c r="O246" i="1" s="1"/>
  <c r="L248" i="1" l="1"/>
  <c r="M248" i="1" s="1"/>
  <c r="N247" i="1"/>
  <c r="O247" i="1" s="1"/>
  <c r="L249" i="1" l="1"/>
  <c r="M249" i="1" s="1"/>
  <c r="N248" i="1"/>
  <c r="O248" i="1" s="1"/>
  <c r="L250" i="1" l="1"/>
  <c r="M250" i="1" s="1"/>
  <c r="N249" i="1"/>
  <c r="O249" i="1" s="1"/>
  <c r="L251" i="1" l="1"/>
  <c r="M251" i="1" s="1"/>
  <c r="N250" i="1"/>
  <c r="O250" i="1" s="1"/>
  <c r="L252" i="1" l="1"/>
  <c r="M252" i="1" s="1"/>
  <c r="N251" i="1"/>
  <c r="O251" i="1" s="1"/>
  <c r="L253" i="1" l="1"/>
  <c r="M253" i="1" s="1"/>
  <c r="N252" i="1"/>
  <c r="O252" i="1" s="1"/>
  <c r="L254" i="1" l="1"/>
  <c r="M254" i="1" s="1"/>
  <c r="N253" i="1"/>
  <c r="O253" i="1" s="1"/>
  <c r="L255" i="1" l="1"/>
  <c r="M255" i="1" s="1"/>
  <c r="N254" i="1"/>
  <c r="O254" i="1" s="1"/>
  <c r="L256" i="1" l="1"/>
  <c r="M256" i="1" s="1"/>
  <c r="N255" i="1"/>
  <c r="O255" i="1" s="1"/>
  <c r="L257" i="1" l="1"/>
  <c r="M257" i="1" s="1"/>
  <c r="N256" i="1"/>
  <c r="O256" i="1" s="1"/>
  <c r="L258" i="1" l="1"/>
  <c r="M258" i="1" s="1"/>
  <c r="N257" i="1"/>
  <c r="O257" i="1" s="1"/>
  <c r="L259" i="1" l="1"/>
  <c r="M259" i="1" s="1"/>
  <c r="N258" i="1"/>
  <c r="O258" i="1" s="1"/>
  <c r="L260" i="1" l="1"/>
  <c r="M260" i="1" s="1"/>
  <c r="N259" i="1"/>
  <c r="O259" i="1" s="1"/>
  <c r="L261" i="1" l="1"/>
  <c r="M261" i="1" s="1"/>
  <c r="N260" i="1"/>
  <c r="O260" i="1" s="1"/>
  <c r="L262" i="1" l="1"/>
  <c r="M262" i="1" s="1"/>
  <c r="N261" i="1"/>
  <c r="O261" i="1" s="1"/>
  <c r="N262" i="1" l="1"/>
  <c r="O262" i="1" s="1"/>
  <c r="L263" i="1" l="1"/>
  <c r="M263" i="1" s="1"/>
  <c r="N263" i="1" s="1"/>
  <c r="O263" i="1" s="1"/>
  <c r="L265" i="1" l="1"/>
  <c r="M265" i="1" s="1"/>
  <c r="L264" i="1"/>
  <c r="M264" i="1" s="1"/>
  <c r="N264" i="1" s="1"/>
  <c r="O264" i="1" s="1"/>
  <c r="L266" i="1" l="1"/>
  <c r="M266" i="1" s="1"/>
  <c r="N265" i="1"/>
  <c r="O265" i="1" s="1"/>
  <c r="L267" i="1" l="1"/>
  <c r="M267" i="1" s="1"/>
  <c r="N266" i="1"/>
  <c r="O266" i="1" s="1"/>
  <c r="L268" i="1" l="1"/>
  <c r="M268" i="1" s="1"/>
  <c r="N267" i="1"/>
  <c r="O267" i="1" s="1"/>
  <c r="L269" i="1" l="1"/>
  <c r="M269" i="1" s="1"/>
  <c r="N268" i="1"/>
  <c r="O268" i="1" s="1"/>
  <c r="L270" i="1" l="1"/>
  <c r="M270" i="1" s="1"/>
  <c r="N269" i="1"/>
  <c r="O269" i="1" s="1"/>
  <c r="L271" i="1" l="1"/>
  <c r="M271" i="1" s="1"/>
  <c r="N270" i="1"/>
  <c r="O270" i="1" s="1"/>
  <c r="L272" i="1" l="1"/>
  <c r="M272" i="1" s="1"/>
  <c r="N271" i="1"/>
  <c r="O271" i="1" s="1"/>
  <c r="L273" i="1" l="1"/>
  <c r="M273" i="1" s="1"/>
  <c r="N272" i="1"/>
  <c r="O272" i="1" s="1"/>
  <c r="L274" i="1" l="1"/>
  <c r="M274" i="1" s="1"/>
  <c r="N273" i="1"/>
  <c r="O273" i="1" s="1"/>
  <c r="L275" i="1" l="1"/>
  <c r="M275" i="1" s="1"/>
  <c r="N274" i="1"/>
  <c r="O274" i="1" s="1"/>
  <c r="L276" i="1" l="1"/>
  <c r="M276" i="1" s="1"/>
  <c r="N275" i="1"/>
  <c r="O275" i="1" s="1"/>
  <c r="L277" i="1" l="1"/>
  <c r="M277" i="1" s="1"/>
  <c r="N276" i="1"/>
  <c r="O276" i="1" s="1"/>
  <c r="L278" i="1" l="1"/>
  <c r="M278" i="1" s="1"/>
  <c r="N277" i="1"/>
  <c r="O277" i="1" s="1"/>
  <c r="N278" i="1" l="1"/>
  <c r="O278" i="1" s="1"/>
  <c r="L280" i="1" l="1"/>
  <c r="M280" i="1" s="1"/>
  <c r="L279" i="1"/>
  <c r="M279" i="1" s="1"/>
  <c r="N279" i="1" s="1"/>
  <c r="O279" i="1" s="1"/>
  <c r="L281" i="1" l="1"/>
  <c r="M281" i="1" s="1"/>
  <c r="N280" i="1"/>
  <c r="O280" i="1" s="1"/>
  <c r="L282" i="1" l="1"/>
  <c r="M282" i="1" s="1"/>
  <c r="N281" i="1"/>
  <c r="O281" i="1" s="1"/>
  <c r="L283" i="1" l="1"/>
  <c r="M283" i="1" s="1"/>
  <c r="N282" i="1"/>
  <c r="O282" i="1" s="1"/>
  <c r="L284" i="1" l="1"/>
  <c r="M284" i="1" s="1"/>
  <c r="N283" i="1"/>
  <c r="O283" i="1" s="1"/>
  <c r="L285" i="1" l="1"/>
  <c r="M285" i="1" s="1"/>
  <c r="N284" i="1"/>
  <c r="O284" i="1" s="1"/>
  <c r="L286" i="1" l="1"/>
  <c r="M286" i="1" s="1"/>
  <c r="N285" i="1"/>
  <c r="O285" i="1" s="1"/>
  <c r="L287" i="1" l="1"/>
  <c r="M287" i="1" s="1"/>
  <c r="N286" i="1"/>
  <c r="O286" i="1" s="1"/>
  <c r="L288" i="1" l="1"/>
  <c r="M288" i="1" s="1"/>
  <c r="N287" i="1"/>
  <c r="O287" i="1" s="1"/>
  <c r="L289" i="1" l="1"/>
  <c r="M289" i="1" s="1"/>
  <c r="N288" i="1"/>
  <c r="O288" i="1" s="1"/>
  <c r="L290" i="1" l="1"/>
  <c r="M290" i="1" s="1"/>
  <c r="N289" i="1"/>
  <c r="O289" i="1" s="1"/>
  <c r="L291" i="1" l="1"/>
  <c r="M291" i="1" s="1"/>
  <c r="N290" i="1"/>
  <c r="O290" i="1" s="1"/>
  <c r="L292" i="1" l="1"/>
  <c r="M292" i="1" s="1"/>
  <c r="N291" i="1"/>
  <c r="O291" i="1" s="1"/>
  <c r="L293" i="1" l="1"/>
  <c r="M293" i="1" s="1"/>
  <c r="N292" i="1"/>
  <c r="O292" i="1" s="1"/>
  <c r="L294" i="1" l="1"/>
  <c r="M294" i="1" s="1"/>
  <c r="N293" i="1"/>
  <c r="O293" i="1" s="1"/>
  <c r="L295" i="1" l="1"/>
  <c r="M295" i="1" s="1"/>
  <c r="N294" i="1"/>
  <c r="O294" i="1" s="1"/>
  <c r="L296" i="1" l="1"/>
  <c r="M296" i="1" s="1"/>
  <c r="N295" i="1"/>
  <c r="O295" i="1" s="1"/>
  <c r="L297" i="1" l="1"/>
  <c r="M297" i="1" s="1"/>
  <c r="N296" i="1"/>
  <c r="O296" i="1" s="1"/>
  <c r="L298" i="1" l="1"/>
  <c r="M298" i="1" s="1"/>
  <c r="N297" i="1"/>
  <c r="O297" i="1" s="1"/>
  <c r="L299" i="1" l="1"/>
  <c r="M299" i="1" s="1"/>
  <c r="N298" i="1"/>
  <c r="O298" i="1" s="1"/>
  <c r="L300" i="1" l="1"/>
  <c r="M300" i="1" s="1"/>
  <c r="N299" i="1"/>
  <c r="O299" i="1" s="1"/>
  <c r="L301" i="1" l="1"/>
  <c r="M301" i="1" s="1"/>
  <c r="N300" i="1"/>
  <c r="O300" i="1" s="1"/>
  <c r="L302" i="1" l="1"/>
  <c r="M302" i="1" s="1"/>
  <c r="N301" i="1"/>
  <c r="O301" i="1" s="1"/>
  <c r="L303" i="1" l="1"/>
  <c r="M303" i="1" s="1"/>
  <c r="N302" i="1"/>
  <c r="O302" i="1" s="1"/>
  <c r="L304" i="1" l="1"/>
  <c r="M304" i="1" s="1"/>
  <c r="N303" i="1"/>
  <c r="O303" i="1" s="1"/>
  <c r="L305" i="1" l="1"/>
  <c r="M305" i="1" s="1"/>
  <c r="N304" i="1"/>
  <c r="O304" i="1" s="1"/>
  <c r="L306" i="1" l="1"/>
  <c r="M306" i="1" s="1"/>
  <c r="N305" i="1"/>
  <c r="O305" i="1" s="1"/>
  <c r="L307" i="1" l="1"/>
  <c r="M307" i="1" s="1"/>
  <c r="N306" i="1"/>
  <c r="O306" i="1" s="1"/>
  <c r="N307" i="1" l="1"/>
  <c r="O307" i="1" s="1"/>
  <c r="L309" i="1" l="1"/>
  <c r="M309" i="1" s="1"/>
  <c r="L308" i="1"/>
  <c r="M308" i="1" s="1"/>
  <c r="N308" i="1" s="1"/>
  <c r="O308" i="1" s="1"/>
  <c r="L310" i="1" l="1"/>
  <c r="M310" i="1" s="1"/>
  <c r="N309" i="1"/>
  <c r="L311" i="1" l="1"/>
  <c r="M311" i="1" s="1"/>
  <c r="N310" i="1"/>
  <c r="O310" i="1" s="1"/>
  <c r="O309" i="1"/>
  <c r="L312" i="1" l="1"/>
  <c r="M312" i="1" s="1"/>
  <c r="N311" i="1"/>
  <c r="O311" i="1" s="1"/>
  <c r="L313" i="1" l="1"/>
  <c r="M313" i="1" s="1"/>
  <c r="N312" i="1"/>
  <c r="O312" i="1" s="1"/>
  <c r="L314" i="1" l="1"/>
  <c r="M314" i="1" s="1"/>
  <c r="N313" i="1"/>
  <c r="O313" i="1" s="1"/>
  <c r="L315" i="1" l="1"/>
  <c r="M315" i="1" s="1"/>
  <c r="N314" i="1"/>
  <c r="O314" i="1" s="1"/>
  <c r="L316" i="1" l="1"/>
  <c r="M316" i="1" s="1"/>
  <c r="N315" i="1"/>
  <c r="O315" i="1" s="1"/>
  <c r="L317" i="1" l="1"/>
  <c r="M317" i="1" s="1"/>
  <c r="N316" i="1"/>
  <c r="O316" i="1" s="1"/>
  <c r="L318" i="1" l="1"/>
  <c r="M318" i="1" s="1"/>
  <c r="N317" i="1"/>
  <c r="O317" i="1" s="1"/>
  <c r="L319" i="1" l="1"/>
  <c r="M319" i="1" s="1"/>
  <c r="N318" i="1"/>
  <c r="O318" i="1" s="1"/>
  <c r="L320" i="1" l="1"/>
  <c r="M320" i="1" s="1"/>
  <c r="N319" i="1"/>
  <c r="O319" i="1" s="1"/>
  <c r="L321" i="1" l="1"/>
  <c r="M321" i="1" s="1"/>
  <c r="N320" i="1"/>
  <c r="O320" i="1" s="1"/>
  <c r="L322" i="1" l="1"/>
  <c r="M322" i="1" s="1"/>
  <c r="N321" i="1"/>
  <c r="O321" i="1" s="1"/>
  <c r="L323" i="1" l="1"/>
  <c r="M323" i="1" s="1"/>
  <c r="N322" i="1"/>
  <c r="O322" i="1" s="1"/>
  <c r="L324" i="1" l="1"/>
  <c r="M324" i="1" s="1"/>
  <c r="N323" i="1"/>
  <c r="O323" i="1" s="1"/>
  <c r="L325" i="1" l="1"/>
  <c r="M325" i="1" s="1"/>
  <c r="N324" i="1"/>
  <c r="O324" i="1" s="1"/>
  <c r="L326" i="1" l="1"/>
  <c r="M326" i="1" s="1"/>
  <c r="N325" i="1"/>
  <c r="O325" i="1" s="1"/>
  <c r="L327" i="1" l="1"/>
  <c r="M327" i="1" s="1"/>
  <c r="N326" i="1"/>
  <c r="O326" i="1" s="1"/>
  <c r="L328" i="1" l="1"/>
  <c r="M328" i="1" s="1"/>
  <c r="N327" i="1"/>
  <c r="O327" i="1" s="1"/>
  <c r="L329" i="1" l="1"/>
  <c r="M329" i="1" s="1"/>
  <c r="N328" i="1"/>
  <c r="O328" i="1" s="1"/>
  <c r="L330" i="1" l="1"/>
  <c r="M330" i="1" s="1"/>
  <c r="N329" i="1"/>
  <c r="O329" i="1" s="1"/>
  <c r="N330" i="1" l="1"/>
  <c r="O330" i="1" s="1"/>
  <c r="L332" i="1" l="1"/>
  <c r="M332" i="1" s="1"/>
  <c r="L331" i="1"/>
  <c r="M331" i="1" s="1"/>
  <c r="N331" i="1" s="1"/>
  <c r="O331" i="1" s="1"/>
  <c r="L333" i="1" l="1"/>
  <c r="M333" i="1" s="1"/>
  <c r="N332" i="1"/>
  <c r="O332" i="1" s="1"/>
  <c r="L334" i="1" l="1"/>
  <c r="M334" i="1" s="1"/>
  <c r="N333" i="1"/>
  <c r="O333" i="1" s="1"/>
  <c r="L335" i="1" l="1"/>
  <c r="M335" i="1" s="1"/>
  <c r="N334" i="1"/>
  <c r="O334" i="1" s="1"/>
  <c r="L336" i="1" l="1"/>
  <c r="M336" i="1" s="1"/>
  <c r="N335" i="1"/>
  <c r="O335" i="1" s="1"/>
  <c r="L337" i="1" l="1"/>
  <c r="M337" i="1" s="1"/>
  <c r="N336" i="1"/>
  <c r="O336" i="1" s="1"/>
  <c r="L338" i="1" l="1"/>
  <c r="M338" i="1" s="1"/>
  <c r="N337" i="1"/>
  <c r="O337" i="1" s="1"/>
  <c r="L339" i="1" l="1"/>
  <c r="M339" i="1" s="1"/>
  <c r="N338" i="1"/>
  <c r="O338" i="1" s="1"/>
  <c r="L340" i="1" l="1"/>
  <c r="M340" i="1" s="1"/>
  <c r="N339" i="1"/>
  <c r="O339" i="1" s="1"/>
  <c r="L341" i="1" l="1"/>
  <c r="M341" i="1" s="1"/>
  <c r="N340" i="1"/>
  <c r="O340" i="1" s="1"/>
  <c r="L342" i="1" l="1"/>
  <c r="M342" i="1" s="1"/>
  <c r="N341" i="1"/>
  <c r="O341" i="1" s="1"/>
  <c r="L343" i="1" l="1"/>
  <c r="M343" i="1" s="1"/>
  <c r="N342" i="1"/>
  <c r="O342" i="1" s="1"/>
  <c r="L344" i="1" l="1"/>
  <c r="M344" i="1" s="1"/>
  <c r="N343" i="1"/>
  <c r="O343" i="1" s="1"/>
  <c r="L345" i="1" l="1"/>
  <c r="M345" i="1" s="1"/>
  <c r="N344" i="1"/>
  <c r="O344" i="1" s="1"/>
  <c r="L346" i="1" l="1"/>
  <c r="M346" i="1" s="1"/>
  <c r="N345" i="1"/>
  <c r="O345" i="1" s="1"/>
  <c r="L347" i="1" l="1"/>
  <c r="M347" i="1" s="1"/>
  <c r="N346" i="1"/>
  <c r="O346" i="1" s="1"/>
  <c r="N347" i="1" l="1"/>
  <c r="O347" i="1" s="1"/>
  <c r="L349" i="1" l="1"/>
  <c r="M349" i="1" s="1"/>
  <c r="L348" i="1"/>
  <c r="M348" i="1" s="1"/>
  <c r="N348" i="1" s="1"/>
  <c r="O348" i="1" s="1"/>
  <c r="L350" i="1" l="1"/>
  <c r="M350" i="1" s="1"/>
  <c r="N349" i="1"/>
  <c r="O349" i="1" s="1"/>
  <c r="L351" i="1" l="1"/>
  <c r="M351" i="1" s="1"/>
  <c r="N350" i="1"/>
  <c r="O350" i="1" s="1"/>
  <c r="N351" i="1" l="1"/>
  <c r="O351" i="1" s="1"/>
  <c r="L353" i="1" l="1"/>
  <c r="M353" i="1" s="1"/>
  <c r="L352" i="1"/>
  <c r="M352" i="1" s="1"/>
  <c r="N352" i="1" s="1"/>
  <c r="O352" i="1" s="1"/>
  <c r="L354" i="1" l="1"/>
  <c r="M354" i="1" s="1"/>
  <c r="N353" i="1"/>
  <c r="O353" i="1" s="1"/>
  <c r="L355" i="1" l="1"/>
  <c r="M355" i="1" s="1"/>
  <c r="N354" i="1"/>
  <c r="O354" i="1" s="1"/>
  <c r="L356" i="1" l="1"/>
  <c r="M356" i="1" s="1"/>
  <c r="N355" i="1"/>
  <c r="O355" i="1" s="1"/>
  <c r="L357" i="1" l="1"/>
  <c r="M357" i="1" s="1"/>
  <c r="N356" i="1"/>
  <c r="O356" i="1" s="1"/>
  <c r="L358" i="1" l="1"/>
  <c r="M358" i="1" s="1"/>
  <c r="N357" i="1"/>
  <c r="O357" i="1" s="1"/>
  <c r="L359" i="1" l="1"/>
  <c r="M359" i="1" s="1"/>
  <c r="N358" i="1"/>
  <c r="O358" i="1" s="1"/>
  <c r="L360" i="1" l="1"/>
  <c r="M360" i="1" s="1"/>
  <c r="N359" i="1"/>
  <c r="O359" i="1" s="1"/>
  <c r="L361" i="1" l="1"/>
  <c r="M361" i="1" s="1"/>
  <c r="N360" i="1"/>
  <c r="O360" i="1" s="1"/>
  <c r="L362" i="1" l="1"/>
  <c r="M362" i="1" s="1"/>
  <c r="N361" i="1"/>
  <c r="O361" i="1" s="1"/>
  <c r="L363" i="1" l="1"/>
  <c r="M363" i="1" s="1"/>
  <c r="N362" i="1"/>
  <c r="O362" i="1" s="1"/>
  <c r="N363" i="1" l="1"/>
  <c r="O363" i="1" s="1"/>
  <c r="L365" i="1" l="1"/>
  <c r="M365" i="1" s="1"/>
  <c r="L364" i="1"/>
  <c r="M364" i="1" s="1"/>
  <c r="N364" i="1" s="1"/>
  <c r="O364" i="1" s="1"/>
  <c r="L366" i="1" l="1"/>
  <c r="M366" i="1" s="1"/>
  <c r="N365" i="1"/>
  <c r="O365" i="1" s="1"/>
  <c r="N366" i="1" l="1"/>
  <c r="O366" i="1" s="1"/>
  <c r="L368" i="1" l="1"/>
  <c r="M368" i="1" s="1"/>
  <c r="L367" i="1"/>
  <c r="M367" i="1" s="1"/>
  <c r="N367" i="1" s="1"/>
  <c r="O367" i="1" s="1"/>
  <c r="L369" i="1" l="1"/>
  <c r="M369" i="1" s="1"/>
  <c r="N368" i="1"/>
  <c r="O368" i="1" s="1"/>
  <c r="L370" i="1" l="1"/>
  <c r="M370" i="1" s="1"/>
  <c r="N369" i="1"/>
  <c r="O369" i="1" s="1"/>
  <c r="L371" i="1" l="1"/>
  <c r="M371" i="1" s="1"/>
  <c r="N370" i="1"/>
  <c r="O370" i="1" s="1"/>
  <c r="L372" i="1" l="1"/>
  <c r="M372" i="1" s="1"/>
  <c r="N371" i="1"/>
  <c r="O371" i="1" s="1"/>
  <c r="L373" i="1" l="1"/>
  <c r="M373" i="1" s="1"/>
  <c r="N372" i="1"/>
  <c r="O372" i="1" s="1"/>
  <c r="L374" i="1" l="1"/>
  <c r="M374" i="1" s="1"/>
  <c r="N373" i="1"/>
  <c r="O373" i="1" s="1"/>
  <c r="L375" i="1" l="1"/>
  <c r="M375" i="1" s="1"/>
  <c r="N374" i="1"/>
  <c r="O374" i="1" s="1"/>
  <c r="L376" i="1" l="1"/>
  <c r="M376" i="1" s="1"/>
  <c r="N375" i="1"/>
  <c r="O375" i="1" s="1"/>
  <c r="L377" i="1" l="1"/>
  <c r="M377" i="1" s="1"/>
  <c r="N376" i="1"/>
  <c r="O376" i="1" s="1"/>
  <c r="L378" i="1" l="1"/>
  <c r="M378" i="1" s="1"/>
  <c r="N377" i="1"/>
  <c r="O377" i="1" s="1"/>
  <c r="L379" i="1" l="1"/>
  <c r="M379" i="1" s="1"/>
  <c r="N378" i="1"/>
  <c r="O378" i="1" s="1"/>
  <c r="L380" i="1" l="1"/>
  <c r="M380" i="1" s="1"/>
  <c r="N379" i="1"/>
  <c r="O379" i="1" s="1"/>
  <c r="L381" i="1" l="1"/>
  <c r="M381" i="1" s="1"/>
  <c r="N380" i="1"/>
  <c r="O380" i="1" s="1"/>
  <c r="L382" i="1" l="1"/>
  <c r="M382" i="1" s="1"/>
  <c r="N381" i="1"/>
  <c r="O381" i="1" s="1"/>
  <c r="L383" i="1" l="1"/>
  <c r="M383" i="1" s="1"/>
  <c r="N382" i="1"/>
  <c r="O382" i="1" s="1"/>
  <c r="L384" i="1" l="1"/>
  <c r="M384" i="1" s="1"/>
  <c r="N383" i="1"/>
  <c r="O383" i="1" s="1"/>
  <c r="L385" i="1" l="1"/>
  <c r="M385" i="1" s="1"/>
  <c r="N384" i="1"/>
  <c r="O384" i="1" s="1"/>
  <c r="L386" i="1" l="1"/>
  <c r="M386" i="1" s="1"/>
  <c r="N385" i="1"/>
  <c r="O385" i="1" s="1"/>
  <c r="L387" i="1" l="1"/>
  <c r="M387" i="1" s="1"/>
  <c r="N386" i="1"/>
  <c r="O386" i="1" s="1"/>
  <c r="L388" i="1" l="1"/>
  <c r="M388" i="1" s="1"/>
  <c r="N387" i="1"/>
  <c r="O387" i="1" s="1"/>
  <c r="L389" i="1" l="1"/>
  <c r="M389" i="1" s="1"/>
  <c r="N388" i="1"/>
  <c r="O388" i="1" s="1"/>
  <c r="L390" i="1" l="1"/>
  <c r="M390" i="1" s="1"/>
  <c r="N389" i="1"/>
  <c r="O389" i="1" s="1"/>
  <c r="L391" i="1" l="1"/>
  <c r="M391" i="1" s="1"/>
  <c r="N390" i="1"/>
  <c r="O390" i="1" s="1"/>
  <c r="L392" i="1" l="1"/>
  <c r="M392" i="1" s="1"/>
  <c r="N391" i="1"/>
  <c r="O391" i="1" s="1"/>
  <c r="L393" i="1" l="1"/>
  <c r="M393" i="1" s="1"/>
  <c r="N392" i="1"/>
  <c r="O392" i="1" s="1"/>
  <c r="L394" i="1" l="1"/>
  <c r="M394" i="1" s="1"/>
  <c r="N393" i="1"/>
  <c r="O393" i="1" s="1"/>
  <c r="L395" i="1" l="1"/>
  <c r="M395" i="1" s="1"/>
  <c r="N394" i="1"/>
  <c r="O394" i="1" s="1"/>
  <c r="L396" i="1" l="1"/>
  <c r="M396" i="1" s="1"/>
  <c r="N395" i="1"/>
  <c r="O395" i="1" s="1"/>
  <c r="L397" i="1" l="1"/>
  <c r="M397" i="1" s="1"/>
  <c r="N396" i="1"/>
  <c r="O396" i="1" s="1"/>
  <c r="L398" i="1" l="1"/>
  <c r="M398" i="1" s="1"/>
  <c r="N397" i="1"/>
  <c r="O397" i="1" s="1"/>
  <c r="L399" i="1" l="1"/>
  <c r="M399" i="1" s="1"/>
  <c r="N398" i="1"/>
  <c r="O398" i="1" s="1"/>
  <c r="N399" i="1" l="1"/>
  <c r="O399" i="1" s="1"/>
  <c r="L401" i="1" l="1"/>
  <c r="M401" i="1" s="1"/>
  <c r="L400" i="1"/>
  <c r="M400" i="1" s="1"/>
  <c r="N400" i="1" s="1"/>
  <c r="O400" i="1" s="1"/>
  <c r="L402" i="1" l="1"/>
  <c r="M402" i="1" s="1"/>
  <c r="N401" i="1"/>
  <c r="O401" i="1" s="1"/>
  <c r="L403" i="1" l="1"/>
  <c r="M403" i="1" s="1"/>
  <c r="N402" i="1"/>
  <c r="O402" i="1" s="1"/>
  <c r="L404" i="1" l="1"/>
  <c r="M404" i="1" s="1"/>
  <c r="N403" i="1"/>
  <c r="O403" i="1" s="1"/>
  <c r="L405" i="1" l="1"/>
  <c r="M405" i="1" s="1"/>
  <c r="N404" i="1"/>
  <c r="O404" i="1" s="1"/>
  <c r="L406" i="1" l="1"/>
  <c r="M406" i="1" s="1"/>
  <c r="N405" i="1"/>
  <c r="O405" i="1" s="1"/>
  <c r="L407" i="1" l="1"/>
  <c r="M407" i="1" s="1"/>
  <c r="N406" i="1"/>
  <c r="O406" i="1" s="1"/>
  <c r="L408" i="1" l="1"/>
  <c r="M408" i="1" s="1"/>
  <c r="N407" i="1"/>
  <c r="O407" i="1" s="1"/>
  <c r="L409" i="1" l="1"/>
  <c r="M409" i="1" s="1"/>
  <c r="N408" i="1"/>
  <c r="O408" i="1" s="1"/>
  <c r="L410" i="1" l="1"/>
  <c r="M410" i="1" s="1"/>
  <c r="N409" i="1"/>
  <c r="O409" i="1" s="1"/>
  <c r="L411" i="1" l="1"/>
  <c r="M411" i="1" s="1"/>
  <c r="N410" i="1"/>
  <c r="O410" i="1" s="1"/>
  <c r="L412" i="1" l="1"/>
  <c r="M412" i="1" s="1"/>
  <c r="N411" i="1"/>
  <c r="O411" i="1" s="1"/>
  <c r="L413" i="1" l="1"/>
  <c r="M413" i="1" s="1"/>
  <c r="N412" i="1"/>
  <c r="O412" i="1" s="1"/>
  <c r="L414" i="1" l="1"/>
  <c r="M414" i="1" s="1"/>
  <c r="N413" i="1"/>
  <c r="L415" i="1" l="1"/>
  <c r="M415" i="1" s="1"/>
  <c r="N414" i="1"/>
  <c r="O414" i="1" s="1"/>
  <c r="O413" i="1"/>
  <c r="L416" i="1" l="1"/>
  <c r="M416" i="1" s="1"/>
  <c r="N415" i="1"/>
  <c r="O415" i="1" s="1"/>
  <c r="L417" i="1" l="1"/>
  <c r="M417" i="1" s="1"/>
  <c r="N416" i="1"/>
  <c r="O416" i="1" s="1"/>
  <c r="L418" i="1" l="1"/>
  <c r="M418" i="1" s="1"/>
  <c r="N417" i="1"/>
  <c r="O417" i="1" s="1"/>
  <c r="L419" i="1" l="1"/>
  <c r="M419" i="1" s="1"/>
  <c r="N418" i="1"/>
  <c r="O418" i="1" s="1"/>
  <c r="L420" i="1" l="1"/>
  <c r="M420" i="1" s="1"/>
  <c r="N419" i="1"/>
  <c r="O419" i="1" s="1"/>
  <c r="L421" i="1" l="1"/>
  <c r="M421" i="1" s="1"/>
  <c r="N420" i="1"/>
  <c r="O420" i="1" s="1"/>
  <c r="L422" i="1" l="1"/>
  <c r="M422" i="1" s="1"/>
  <c r="N421" i="1"/>
  <c r="O421" i="1" s="1"/>
  <c r="L423" i="1" l="1"/>
  <c r="M423" i="1" s="1"/>
  <c r="N422" i="1"/>
  <c r="O422" i="1" s="1"/>
  <c r="L424" i="1" l="1"/>
  <c r="M424" i="1" s="1"/>
  <c r="N423" i="1"/>
  <c r="O423" i="1" s="1"/>
  <c r="L425" i="1" l="1"/>
  <c r="M425" i="1" s="1"/>
  <c r="N424" i="1"/>
  <c r="O424" i="1" s="1"/>
  <c r="L426" i="1" l="1"/>
  <c r="M426" i="1" s="1"/>
  <c r="N425" i="1"/>
  <c r="O425" i="1" s="1"/>
  <c r="L427" i="1" l="1"/>
  <c r="M427" i="1" s="1"/>
  <c r="N426" i="1"/>
  <c r="O426" i="1" s="1"/>
  <c r="L428" i="1" l="1"/>
  <c r="M428" i="1" s="1"/>
  <c r="N427" i="1"/>
  <c r="O427" i="1" s="1"/>
  <c r="L429" i="1" l="1"/>
  <c r="M429" i="1" s="1"/>
  <c r="N428" i="1"/>
  <c r="O428" i="1" s="1"/>
  <c r="L430" i="1" l="1"/>
  <c r="M430" i="1" s="1"/>
  <c r="N429" i="1"/>
  <c r="O429" i="1" s="1"/>
  <c r="N430" i="1" l="1"/>
  <c r="O430" i="1" s="1"/>
  <c r="L431" i="1"/>
  <c r="M431" i="1" s="1"/>
  <c r="N431" i="1" l="1"/>
  <c r="O431" i="1" s="1"/>
  <c r="L432" i="1"/>
  <c r="M432" i="1" s="1"/>
  <c r="N432" i="1" l="1"/>
  <c r="O432" i="1" s="1"/>
  <c r="L433" i="1"/>
  <c r="M433" i="1" s="1"/>
  <c r="N433" i="1" l="1"/>
  <c r="O433" i="1" s="1"/>
  <c r="L434" i="1"/>
  <c r="M434" i="1" s="1"/>
  <c r="N434" i="1" l="1"/>
  <c r="O434" i="1" s="1"/>
  <c r="L435" i="1"/>
  <c r="M435" i="1" s="1"/>
  <c r="N435" i="1" l="1"/>
  <c r="O435" i="1" s="1"/>
  <c r="L436" i="1"/>
  <c r="M436" i="1" s="1"/>
  <c r="N436" i="1" l="1"/>
  <c r="O436" i="1" s="1"/>
  <c r="L437" i="1"/>
  <c r="M437" i="1" s="1"/>
  <c r="N437" i="1" l="1"/>
  <c r="O437" i="1" s="1"/>
  <c r="L438" i="1"/>
  <c r="M438" i="1" s="1"/>
  <c r="N438" i="1" l="1"/>
  <c r="O438" i="1" s="1"/>
  <c r="L439" i="1"/>
  <c r="M439" i="1" s="1"/>
  <c r="N439" i="1" l="1"/>
  <c r="O439" i="1" s="1"/>
  <c r="L440" i="1"/>
  <c r="M440" i="1" s="1"/>
  <c r="N440" i="1" l="1"/>
  <c r="O440" i="1" s="1"/>
  <c r="L441" i="1"/>
  <c r="M441" i="1" s="1"/>
  <c r="N441" i="1" l="1"/>
  <c r="O441" i="1" s="1"/>
  <c r="L442" i="1"/>
  <c r="M442" i="1" s="1"/>
  <c r="N442" i="1" l="1"/>
  <c r="O442" i="1" s="1"/>
  <c r="L443" i="1"/>
  <c r="M443" i="1" s="1"/>
  <c r="N443" i="1" l="1"/>
  <c r="O443" i="1" s="1"/>
  <c r="L444" i="1"/>
  <c r="M444" i="1" s="1"/>
  <c r="N444" i="1" l="1"/>
  <c r="O444" i="1" s="1"/>
  <c r="L445" i="1"/>
  <c r="M445" i="1" s="1"/>
  <c r="N445" i="1" l="1"/>
  <c r="O445" i="1" s="1"/>
  <c r="L446" i="1"/>
  <c r="M446" i="1" s="1"/>
  <c r="N446" i="1" l="1"/>
  <c r="O446" i="1" s="1"/>
  <c r="L447" i="1"/>
  <c r="M447" i="1" s="1"/>
  <c r="N447" i="1" l="1"/>
  <c r="O447" i="1" s="1"/>
  <c r="L448" i="1"/>
  <c r="M448" i="1" s="1"/>
  <c r="N448" i="1" l="1"/>
  <c r="O448" i="1" s="1"/>
  <c r="L449" i="1"/>
  <c r="M449" i="1" s="1"/>
  <c r="N449" i="1" l="1"/>
  <c r="O449" i="1" s="1"/>
  <c r="L451" i="1"/>
  <c r="M451" i="1" s="1"/>
  <c r="L450" i="1"/>
  <c r="M450" i="1" s="1"/>
  <c r="N450" i="1" l="1"/>
  <c r="O450" i="1" s="1"/>
  <c r="L452" i="1"/>
  <c r="M452" i="1" s="1"/>
  <c r="N451" i="1" l="1"/>
  <c r="O451" i="1" s="1"/>
  <c r="L453" i="1"/>
  <c r="M453" i="1" s="1"/>
  <c r="N452" i="1" l="1"/>
  <c r="O452" i="1" s="1"/>
  <c r="L454" i="1"/>
  <c r="M454" i="1" s="1"/>
  <c r="N453" i="1" l="1"/>
  <c r="O453" i="1" s="1"/>
  <c r="L455" i="1"/>
  <c r="M455" i="1" s="1"/>
  <c r="N454" i="1" l="1"/>
  <c r="O454" i="1" s="1"/>
  <c r="L456" i="1"/>
  <c r="M456" i="1" s="1"/>
  <c r="N455" i="1" l="1"/>
  <c r="O455" i="1" s="1"/>
  <c r="L457" i="1"/>
  <c r="M457" i="1" s="1"/>
  <c r="N456" i="1" l="1"/>
  <c r="O456" i="1" s="1"/>
  <c r="L458" i="1"/>
  <c r="M458" i="1" s="1"/>
  <c r="N457" i="1" l="1"/>
  <c r="N458" i="1" s="1"/>
  <c r="O458" i="1" s="1"/>
  <c r="O457" i="1" l="1"/>
  <c r="L460" i="1"/>
  <c r="M460" i="1" s="1"/>
  <c r="L459" i="1"/>
  <c r="M459" i="1" s="1"/>
  <c r="N459" i="1" s="1"/>
  <c r="O459" i="1" s="1"/>
  <c r="L461" i="1" l="1"/>
  <c r="M461" i="1" s="1"/>
  <c r="N460" i="1"/>
  <c r="O460" i="1" s="1"/>
  <c r="L462" i="1" l="1"/>
  <c r="M462" i="1" s="1"/>
  <c r="N461" i="1"/>
  <c r="O461" i="1" s="1"/>
  <c r="L463" i="1" l="1"/>
  <c r="M463" i="1" s="1"/>
  <c r="N462" i="1"/>
  <c r="O462" i="1" s="1"/>
  <c r="L464" i="1" l="1"/>
  <c r="M464" i="1" s="1"/>
  <c r="N463" i="1"/>
  <c r="O463" i="1" s="1"/>
  <c r="L465" i="1" l="1"/>
  <c r="M465" i="1" s="1"/>
  <c r="N464" i="1"/>
  <c r="O464" i="1" s="1"/>
  <c r="L466" i="1" l="1"/>
  <c r="M466" i="1" s="1"/>
  <c r="N465" i="1"/>
  <c r="O465" i="1" s="1"/>
  <c r="L467" i="1" l="1"/>
  <c r="M467" i="1" s="1"/>
  <c r="N466" i="1"/>
  <c r="O466" i="1" s="1"/>
  <c r="N467" i="1" l="1"/>
  <c r="O467" i="1" s="1"/>
  <c r="L469" i="1" l="1"/>
  <c r="M469" i="1" s="1"/>
  <c r="L468" i="1"/>
  <c r="M468" i="1" s="1"/>
  <c r="N468" i="1" s="1"/>
  <c r="O468" i="1" s="1"/>
  <c r="L470" i="1" l="1"/>
  <c r="M470" i="1" s="1"/>
  <c r="N469" i="1"/>
  <c r="O469" i="1" s="1"/>
  <c r="L471" i="1" l="1"/>
  <c r="M471" i="1" s="1"/>
  <c r="N470" i="1"/>
  <c r="O470" i="1" s="1"/>
  <c r="L472" i="1" l="1"/>
  <c r="M472" i="1" s="1"/>
  <c r="N471" i="1"/>
  <c r="O471" i="1" s="1"/>
  <c r="L473" i="1" l="1"/>
  <c r="M473" i="1" s="1"/>
  <c r="N472" i="1"/>
  <c r="O472" i="1" s="1"/>
  <c r="L474" i="1" l="1"/>
  <c r="M474" i="1" s="1"/>
  <c r="N473" i="1"/>
  <c r="O473" i="1" s="1"/>
  <c r="L475" i="1" l="1"/>
  <c r="M475" i="1" s="1"/>
  <c r="N474" i="1"/>
  <c r="O474" i="1" s="1"/>
  <c r="L476" i="1" l="1"/>
  <c r="M476" i="1" s="1"/>
  <c r="N475" i="1"/>
  <c r="O475" i="1" s="1"/>
  <c r="L477" i="1" l="1"/>
  <c r="M477" i="1" s="1"/>
  <c r="N476" i="1"/>
  <c r="O476" i="1" s="1"/>
  <c r="L478" i="1" l="1"/>
  <c r="M478" i="1" s="1"/>
  <c r="N477" i="1"/>
  <c r="O477" i="1" s="1"/>
  <c r="L479" i="1" l="1"/>
  <c r="M479" i="1" s="1"/>
  <c r="N478" i="1"/>
  <c r="O478" i="1" s="1"/>
  <c r="L480" i="1" l="1"/>
  <c r="M480" i="1" s="1"/>
  <c r="N479" i="1"/>
  <c r="O479" i="1" s="1"/>
  <c r="L481" i="1" l="1"/>
  <c r="M481" i="1" s="1"/>
  <c r="N480" i="1"/>
  <c r="O480" i="1" s="1"/>
  <c r="L482" i="1" l="1"/>
  <c r="M482" i="1" s="1"/>
  <c r="N481" i="1"/>
  <c r="O481" i="1" s="1"/>
  <c r="L483" i="1" l="1"/>
  <c r="M483" i="1" s="1"/>
  <c r="N482" i="1"/>
  <c r="O482" i="1" s="1"/>
  <c r="L484" i="1" l="1"/>
  <c r="M484" i="1" s="1"/>
  <c r="N483" i="1"/>
  <c r="O483" i="1" s="1"/>
  <c r="L485" i="1" l="1"/>
  <c r="M485" i="1" s="1"/>
  <c r="N484" i="1"/>
  <c r="C4" i="2" s="1"/>
  <c r="O4" i="2" l="1"/>
  <c r="P4" i="2"/>
  <c r="L486" i="1"/>
  <c r="M486" i="1" s="1"/>
  <c r="N485" i="1"/>
  <c r="O485" i="1" s="1"/>
  <c r="Q4" i="2"/>
  <c r="O484" i="1"/>
  <c r="L487" i="1" l="1"/>
  <c r="M487" i="1" s="1"/>
  <c r="N486" i="1"/>
  <c r="O486" i="1" s="1"/>
  <c r="L488" i="1" l="1"/>
  <c r="M488" i="1" s="1"/>
  <c r="N487" i="1"/>
  <c r="O487" i="1" s="1"/>
  <c r="L489" i="1" l="1"/>
  <c r="M489" i="1" s="1"/>
  <c r="N488" i="1"/>
  <c r="O488" i="1" s="1"/>
  <c r="L490" i="1" l="1"/>
  <c r="M490" i="1" s="1"/>
  <c r="N489" i="1"/>
  <c r="O489" i="1" s="1"/>
  <c r="L491" i="1" l="1"/>
  <c r="M491" i="1" s="1"/>
  <c r="N490" i="1"/>
  <c r="O490" i="1" s="1"/>
  <c r="L492" i="1" l="1"/>
  <c r="M492" i="1" s="1"/>
  <c r="N491" i="1"/>
  <c r="O491" i="1" s="1"/>
  <c r="L493" i="1" l="1"/>
  <c r="M493" i="1" s="1"/>
  <c r="N492" i="1"/>
  <c r="O492" i="1" s="1"/>
  <c r="L494" i="1" l="1"/>
  <c r="M494" i="1" s="1"/>
  <c r="N493" i="1"/>
  <c r="O493" i="1" s="1"/>
  <c r="L495" i="1" l="1"/>
  <c r="M495" i="1" s="1"/>
  <c r="N494" i="1"/>
  <c r="O494" i="1" s="1"/>
  <c r="L496" i="1" l="1"/>
  <c r="M496" i="1" s="1"/>
  <c r="N495" i="1"/>
  <c r="O495" i="1" s="1"/>
  <c r="L497" i="1" l="1"/>
  <c r="M497" i="1" s="1"/>
  <c r="N496" i="1"/>
  <c r="O496" i="1" s="1"/>
  <c r="L498" i="1" l="1"/>
  <c r="M498" i="1" s="1"/>
  <c r="N497" i="1"/>
  <c r="O497" i="1" s="1"/>
  <c r="L499" i="1" l="1"/>
  <c r="M499" i="1" s="1"/>
  <c r="N498" i="1"/>
  <c r="O498" i="1" s="1"/>
  <c r="L500" i="1" l="1"/>
  <c r="M500" i="1" s="1"/>
  <c r="N499" i="1"/>
  <c r="O499" i="1" s="1"/>
  <c r="L501" i="1" l="1"/>
  <c r="M501" i="1" s="1"/>
  <c r="N500" i="1"/>
  <c r="O500" i="1" s="1"/>
  <c r="L502" i="1" l="1"/>
  <c r="M502" i="1" s="1"/>
  <c r="N501" i="1"/>
  <c r="O501" i="1" s="1"/>
  <c r="L503" i="1" l="1"/>
  <c r="M503" i="1" s="1"/>
  <c r="N502" i="1"/>
  <c r="O502" i="1" s="1"/>
  <c r="L504" i="1" l="1"/>
  <c r="M504" i="1" s="1"/>
  <c r="N503" i="1"/>
  <c r="O503" i="1" s="1"/>
  <c r="L505" i="1" l="1"/>
  <c r="M505" i="1" s="1"/>
  <c r="N504" i="1"/>
  <c r="O504" i="1" s="1"/>
  <c r="L506" i="1" l="1"/>
  <c r="M506" i="1" s="1"/>
  <c r="N505" i="1"/>
  <c r="O505" i="1" s="1"/>
  <c r="L507" i="1" l="1"/>
  <c r="M507" i="1" s="1"/>
  <c r="N506" i="1"/>
  <c r="O506" i="1" s="1"/>
  <c r="L508" i="1" l="1"/>
  <c r="M508" i="1" s="1"/>
  <c r="N507" i="1"/>
  <c r="O507" i="1" s="1"/>
  <c r="L509" i="1" l="1"/>
  <c r="M509" i="1" s="1"/>
  <c r="N508" i="1"/>
  <c r="L510" i="1" l="1"/>
  <c r="M510" i="1" s="1"/>
  <c r="N509" i="1"/>
  <c r="O509" i="1" s="1"/>
  <c r="O508" i="1"/>
  <c r="L511" i="1" l="1"/>
  <c r="M511" i="1" s="1"/>
  <c r="N510" i="1"/>
  <c r="O510" i="1" s="1"/>
  <c r="L512" i="1" l="1"/>
  <c r="M512" i="1" s="1"/>
  <c r="N511" i="1"/>
  <c r="O511" i="1" s="1"/>
  <c r="L513" i="1" l="1"/>
  <c r="M513" i="1" s="1"/>
  <c r="N512" i="1"/>
  <c r="O512" i="1" s="1"/>
  <c r="L514" i="1" l="1"/>
  <c r="M514" i="1" s="1"/>
  <c r="N513" i="1"/>
  <c r="O513" i="1" s="1"/>
  <c r="L515" i="1" l="1"/>
  <c r="M515" i="1" s="1"/>
  <c r="N514" i="1"/>
  <c r="O514" i="1" s="1"/>
  <c r="L516" i="1" l="1"/>
  <c r="M516" i="1" s="1"/>
  <c r="N515" i="1"/>
  <c r="L517" i="1" l="1"/>
  <c r="M517" i="1" s="1"/>
  <c r="N516" i="1"/>
  <c r="O516" i="1" s="1"/>
  <c r="O515" i="1"/>
  <c r="L518" i="1" l="1"/>
  <c r="M518" i="1" s="1"/>
  <c r="N517" i="1"/>
  <c r="O517" i="1" s="1"/>
  <c r="L519" i="1" l="1"/>
  <c r="M519" i="1" s="1"/>
  <c r="N518" i="1"/>
  <c r="O518" i="1" s="1"/>
  <c r="N519" i="1" l="1"/>
  <c r="O519" i="1" s="1"/>
  <c r="L521" i="1" l="1"/>
  <c r="M521" i="1" s="1"/>
  <c r="L520" i="1"/>
  <c r="M520" i="1" s="1"/>
  <c r="N520" i="1" s="1"/>
  <c r="O520" i="1" s="1"/>
  <c r="L522" i="1" l="1"/>
  <c r="M522" i="1" s="1"/>
  <c r="N521" i="1"/>
  <c r="O521" i="1" s="1"/>
  <c r="L523" i="1" l="1"/>
  <c r="M523" i="1" s="1"/>
  <c r="N522" i="1"/>
  <c r="O522" i="1" s="1"/>
  <c r="L524" i="1" l="1"/>
  <c r="M524" i="1" s="1"/>
  <c r="N523" i="1"/>
  <c r="O523" i="1" s="1"/>
  <c r="L525" i="1" l="1"/>
  <c r="M525" i="1" s="1"/>
  <c r="N524" i="1"/>
  <c r="O524" i="1" s="1"/>
  <c r="L526" i="1" l="1"/>
  <c r="M526" i="1" s="1"/>
  <c r="N525" i="1"/>
  <c r="O525" i="1" s="1"/>
  <c r="L527" i="1" l="1"/>
  <c r="M527" i="1" s="1"/>
  <c r="N526" i="1"/>
  <c r="O526" i="1" s="1"/>
  <c r="L528" i="1" l="1"/>
  <c r="M528" i="1" s="1"/>
  <c r="N527" i="1"/>
  <c r="O527" i="1" s="1"/>
  <c r="L529" i="1" l="1"/>
  <c r="M529" i="1" s="1"/>
  <c r="N528" i="1"/>
  <c r="O528" i="1" s="1"/>
  <c r="L530" i="1" l="1"/>
  <c r="M530" i="1" s="1"/>
  <c r="N529" i="1"/>
  <c r="O529" i="1" s="1"/>
  <c r="L531" i="1" l="1"/>
  <c r="M531" i="1" s="1"/>
  <c r="N530" i="1"/>
  <c r="O530" i="1" s="1"/>
  <c r="L532" i="1" l="1"/>
  <c r="M532" i="1" s="1"/>
  <c r="N531" i="1"/>
  <c r="O531" i="1" s="1"/>
  <c r="L533" i="1" l="1"/>
  <c r="M533" i="1" s="1"/>
  <c r="N532" i="1"/>
  <c r="L534" i="1" l="1"/>
  <c r="M534" i="1" s="1"/>
  <c r="N533" i="1"/>
  <c r="O533" i="1" s="1"/>
  <c r="O532" i="1"/>
  <c r="L535" i="1" l="1"/>
  <c r="M535" i="1" s="1"/>
  <c r="N534" i="1"/>
  <c r="O534" i="1" s="1"/>
  <c r="L536" i="1" l="1"/>
  <c r="M536" i="1" s="1"/>
  <c r="N535" i="1"/>
  <c r="O535" i="1" s="1"/>
  <c r="L537" i="1" l="1"/>
  <c r="M537" i="1" s="1"/>
  <c r="N536" i="1"/>
  <c r="O536" i="1" s="1"/>
  <c r="L538" i="1" l="1"/>
  <c r="M538" i="1" s="1"/>
  <c r="N537" i="1"/>
  <c r="O537" i="1" s="1"/>
  <c r="L539" i="1" l="1"/>
  <c r="M539" i="1" s="1"/>
  <c r="N538" i="1"/>
  <c r="O538" i="1" s="1"/>
  <c r="L540" i="1" l="1"/>
  <c r="M540" i="1" s="1"/>
  <c r="N539" i="1"/>
  <c r="O539" i="1" s="1"/>
  <c r="L541" i="1" l="1"/>
  <c r="M541" i="1" s="1"/>
  <c r="N540" i="1"/>
  <c r="O540" i="1" s="1"/>
  <c r="L542" i="1" l="1"/>
  <c r="M542" i="1" s="1"/>
  <c r="N541" i="1"/>
  <c r="O541" i="1" s="1"/>
  <c r="L543" i="1" l="1"/>
  <c r="M543" i="1" s="1"/>
  <c r="N542" i="1"/>
  <c r="O542" i="1" s="1"/>
  <c r="L544" i="1" l="1"/>
  <c r="M544" i="1" s="1"/>
  <c r="N543" i="1"/>
  <c r="O543" i="1" s="1"/>
  <c r="L545" i="1" l="1"/>
  <c r="M545" i="1" s="1"/>
  <c r="N544" i="1"/>
  <c r="O544" i="1" s="1"/>
  <c r="L546" i="1" l="1"/>
  <c r="M546" i="1" s="1"/>
  <c r="N545" i="1"/>
  <c r="O545" i="1" s="1"/>
  <c r="L547" i="1" l="1"/>
  <c r="M547" i="1" s="1"/>
  <c r="N546" i="1"/>
  <c r="O546" i="1" s="1"/>
  <c r="L548" i="1" l="1"/>
  <c r="M548" i="1" s="1"/>
  <c r="N547" i="1"/>
  <c r="O547" i="1" s="1"/>
  <c r="L549" i="1" l="1"/>
  <c r="M549" i="1" s="1"/>
  <c r="N548" i="1"/>
  <c r="O548" i="1" s="1"/>
  <c r="L550" i="1" l="1"/>
  <c r="M550" i="1" s="1"/>
  <c r="N549" i="1"/>
  <c r="O549" i="1" s="1"/>
  <c r="N550" i="1" l="1"/>
  <c r="O550" i="1" s="1"/>
  <c r="L552" i="1" l="1"/>
  <c r="M552" i="1" s="1"/>
  <c r="L551" i="1"/>
  <c r="M551" i="1" s="1"/>
  <c r="N551" i="1" s="1"/>
  <c r="O551" i="1" s="1"/>
  <c r="L553" i="1" l="1"/>
  <c r="M553" i="1" s="1"/>
  <c r="N552" i="1"/>
  <c r="O552" i="1" s="1"/>
  <c r="L554" i="1" l="1"/>
  <c r="M554" i="1" s="1"/>
  <c r="N553" i="1"/>
  <c r="O553" i="1" s="1"/>
  <c r="N554" i="1" l="1"/>
  <c r="O554" i="1" s="1"/>
  <c r="L556" i="1" l="1"/>
  <c r="M556" i="1" s="1"/>
  <c r="L555" i="1"/>
  <c r="M555" i="1" s="1"/>
  <c r="N555" i="1" s="1"/>
  <c r="O555" i="1" s="1"/>
  <c r="L557" i="1" l="1"/>
  <c r="M557" i="1" s="1"/>
  <c r="N556" i="1"/>
  <c r="L558" i="1" l="1"/>
  <c r="M558" i="1" s="1"/>
  <c r="N557" i="1"/>
  <c r="O557" i="1" s="1"/>
  <c r="O556" i="1"/>
  <c r="L559" i="1" l="1"/>
  <c r="M559" i="1" s="1"/>
  <c r="N558" i="1"/>
  <c r="O558" i="1" s="1"/>
  <c r="L560" i="1" l="1"/>
  <c r="M560" i="1" s="1"/>
  <c r="N559" i="1"/>
  <c r="O559" i="1" s="1"/>
  <c r="L561" i="1" l="1"/>
  <c r="M561" i="1" s="1"/>
  <c r="N560" i="1"/>
  <c r="O560" i="1" s="1"/>
  <c r="L562" i="1" l="1"/>
  <c r="M562" i="1" s="1"/>
  <c r="N561" i="1"/>
  <c r="O561" i="1" s="1"/>
  <c r="L563" i="1" l="1"/>
  <c r="M563" i="1" s="1"/>
  <c r="N562" i="1"/>
  <c r="O562" i="1" s="1"/>
  <c r="L564" i="1" l="1"/>
  <c r="M564" i="1" s="1"/>
  <c r="N563" i="1"/>
  <c r="O563" i="1" s="1"/>
  <c r="L565" i="1" l="1"/>
  <c r="M565" i="1" s="1"/>
  <c r="N564" i="1"/>
  <c r="O564" i="1" s="1"/>
  <c r="L566" i="1" l="1"/>
  <c r="M566" i="1" s="1"/>
  <c r="N565" i="1"/>
  <c r="O565" i="1" s="1"/>
  <c r="L567" i="1" l="1"/>
  <c r="M567" i="1" s="1"/>
  <c r="N566" i="1"/>
  <c r="O566" i="1" s="1"/>
  <c r="L568" i="1" l="1"/>
  <c r="M568" i="1" s="1"/>
  <c r="N567" i="1"/>
  <c r="O567" i="1" s="1"/>
  <c r="L569" i="1" l="1"/>
  <c r="M569" i="1" s="1"/>
  <c r="N568" i="1"/>
  <c r="O568" i="1" s="1"/>
  <c r="N569" i="1" l="1"/>
  <c r="O569" i="1" s="1"/>
  <c r="L570" i="1"/>
  <c r="M570" i="1" s="1"/>
  <c r="N570" i="1" l="1"/>
  <c r="O570" i="1" s="1"/>
  <c r="L571" i="1"/>
  <c r="M571" i="1" s="1"/>
  <c r="N571" i="1" l="1"/>
  <c r="O571" i="1" s="1"/>
  <c r="L572" i="1"/>
  <c r="M572" i="1" s="1"/>
  <c r="N572" i="1" l="1"/>
  <c r="O572" i="1" s="1"/>
  <c r="L573" i="1"/>
  <c r="M573" i="1" s="1"/>
  <c r="N573" i="1" l="1"/>
  <c r="O573" i="1" s="1"/>
  <c r="L574" i="1"/>
  <c r="M574" i="1" s="1"/>
  <c r="N574" i="1" l="1"/>
  <c r="O574" i="1" s="1"/>
  <c r="L575" i="1"/>
  <c r="M575" i="1" s="1"/>
  <c r="N575" i="1" l="1"/>
  <c r="O575" i="1" s="1"/>
  <c r="L576" i="1"/>
  <c r="M576" i="1" s="1"/>
  <c r="N576" i="1" l="1"/>
  <c r="O576" i="1" s="1"/>
  <c r="L577" i="1"/>
  <c r="M577" i="1" s="1"/>
  <c r="N577" i="1" l="1"/>
  <c r="O577" i="1" s="1"/>
  <c r="L578" i="1"/>
  <c r="M578" i="1" s="1"/>
  <c r="N578" i="1" l="1"/>
  <c r="O578" i="1" s="1"/>
  <c r="L579" i="1"/>
  <c r="M579" i="1" s="1"/>
  <c r="N579" i="1" l="1"/>
  <c r="O579" i="1" s="1"/>
  <c r="L580" i="1"/>
  <c r="M580" i="1" s="1"/>
  <c r="L581" i="1" l="1"/>
  <c r="M581" i="1" s="1"/>
  <c r="N580" i="1"/>
  <c r="O580" i="1" s="1"/>
  <c r="L582" i="1" l="1"/>
  <c r="M582" i="1" s="1"/>
  <c r="N581" i="1"/>
  <c r="O581" i="1" s="1"/>
  <c r="L583" i="1" l="1"/>
  <c r="M583" i="1" s="1"/>
  <c r="N582" i="1"/>
  <c r="O582" i="1" s="1"/>
  <c r="L584" i="1" l="1"/>
  <c r="M584" i="1" s="1"/>
  <c r="N583" i="1"/>
  <c r="O583" i="1" s="1"/>
  <c r="L585" i="1" l="1"/>
  <c r="M585" i="1" s="1"/>
  <c r="N584" i="1"/>
  <c r="O584" i="1" s="1"/>
  <c r="L586" i="1" l="1"/>
  <c r="M586" i="1" s="1"/>
  <c r="N585" i="1"/>
  <c r="O585" i="1" s="1"/>
  <c r="L587" i="1" l="1"/>
  <c r="M587" i="1" s="1"/>
  <c r="N586" i="1"/>
  <c r="O586" i="1" s="1"/>
  <c r="L588" i="1" l="1"/>
  <c r="M588" i="1" s="1"/>
  <c r="N587" i="1"/>
  <c r="O587" i="1" s="1"/>
  <c r="L589" i="1" l="1"/>
  <c r="M589" i="1" s="1"/>
  <c r="N588" i="1"/>
  <c r="O588" i="1" s="1"/>
  <c r="L590" i="1" l="1"/>
  <c r="M590" i="1" s="1"/>
  <c r="N589" i="1"/>
  <c r="O589" i="1" s="1"/>
  <c r="L591" i="1" l="1"/>
  <c r="M591" i="1" s="1"/>
  <c r="N590" i="1"/>
  <c r="O590" i="1" s="1"/>
  <c r="L592" i="1" l="1"/>
  <c r="M592" i="1" s="1"/>
  <c r="N591" i="1"/>
  <c r="O591" i="1" s="1"/>
  <c r="L593" i="1" l="1"/>
  <c r="M593" i="1" s="1"/>
  <c r="N592" i="1"/>
  <c r="O592" i="1" s="1"/>
  <c r="L594" i="1" l="1"/>
  <c r="M594" i="1" s="1"/>
  <c r="N593" i="1"/>
  <c r="O593" i="1" s="1"/>
  <c r="L595" i="1" l="1"/>
  <c r="M595" i="1" s="1"/>
  <c r="N594" i="1"/>
  <c r="O594" i="1" s="1"/>
  <c r="L596" i="1" l="1"/>
  <c r="M596" i="1" s="1"/>
  <c r="N595" i="1"/>
  <c r="O595" i="1" s="1"/>
  <c r="L597" i="1" l="1"/>
  <c r="M597" i="1" s="1"/>
  <c r="N596" i="1"/>
  <c r="O596" i="1" s="1"/>
  <c r="L598" i="1" l="1"/>
  <c r="M598" i="1" s="1"/>
  <c r="N597" i="1"/>
  <c r="O597" i="1" s="1"/>
  <c r="L599" i="1" l="1"/>
  <c r="M599" i="1" s="1"/>
  <c r="N598" i="1"/>
  <c r="O598" i="1" s="1"/>
  <c r="L600" i="1" l="1"/>
  <c r="M600" i="1" s="1"/>
  <c r="N599" i="1"/>
  <c r="O599" i="1" s="1"/>
  <c r="L601" i="1" l="1"/>
  <c r="M601" i="1" s="1"/>
  <c r="N600" i="1"/>
  <c r="O600" i="1" s="1"/>
  <c r="L602" i="1" l="1"/>
  <c r="M602" i="1" s="1"/>
  <c r="N601" i="1"/>
  <c r="L603" i="1" l="1"/>
  <c r="M603" i="1" s="1"/>
  <c r="N602" i="1"/>
  <c r="O602" i="1" s="1"/>
  <c r="O601" i="1"/>
  <c r="N603" i="1" l="1"/>
  <c r="O603" i="1" s="1"/>
  <c r="L604" i="1"/>
  <c r="M604" i="1" s="1"/>
  <c r="L605" i="1" l="1"/>
  <c r="M605" i="1" s="1"/>
  <c r="N604" i="1"/>
  <c r="O604" i="1" s="1"/>
  <c r="N605" i="1" l="1"/>
  <c r="O605" i="1" s="1"/>
  <c r="L606" i="1"/>
  <c r="M606" i="1" s="1"/>
  <c r="N606" i="1" l="1"/>
  <c r="O606" i="1" s="1"/>
  <c r="L607" i="1"/>
  <c r="M607" i="1" s="1"/>
  <c r="N607" i="1" l="1"/>
  <c r="O607" i="1" s="1"/>
  <c r="L608" i="1"/>
  <c r="M608" i="1" s="1"/>
  <c r="N608" i="1" l="1"/>
  <c r="O608" i="1" s="1"/>
  <c r="L609" i="1"/>
  <c r="M609" i="1" s="1"/>
  <c r="N609" i="1" l="1"/>
  <c r="O609" i="1" s="1"/>
  <c r="L610" i="1"/>
  <c r="M610" i="1" s="1"/>
  <c r="N610" i="1" l="1"/>
  <c r="O610" i="1" s="1"/>
  <c r="L611" i="1"/>
  <c r="M611" i="1" s="1"/>
  <c r="N611" i="1" l="1"/>
  <c r="O611" i="1" s="1"/>
  <c r="L612" i="1"/>
  <c r="M612" i="1" s="1"/>
  <c r="N612" i="1" l="1"/>
  <c r="O612" i="1" s="1"/>
  <c r="L613" i="1"/>
  <c r="M613" i="1" s="1"/>
  <c r="N613" i="1" l="1"/>
  <c r="O613" i="1" s="1"/>
  <c r="L614" i="1"/>
  <c r="M614" i="1" s="1"/>
  <c r="N614" i="1" l="1"/>
  <c r="O614" i="1" s="1"/>
  <c r="L615" i="1"/>
  <c r="M615" i="1" s="1"/>
  <c r="N615" i="1" l="1"/>
  <c r="O615" i="1" s="1"/>
  <c r="L616" i="1"/>
  <c r="M616" i="1" s="1"/>
  <c r="N616" i="1" l="1"/>
  <c r="O616" i="1" s="1"/>
  <c r="L617" i="1"/>
  <c r="M617" i="1" s="1"/>
  <c r="N617" i="1" l="1"/>
  <c r="O617" i="1" s="1"/>
  <c r="L618" i="1"/>
  <c r="M618" i="1" s="1"/>
  <c r="N618" i="1" l="1"/>
  <c r="O618" i="1" s="1"/>
  <c r="L619" i="1"/>
  <c r="M619" i="1" s="1"/>
  <c r="N619" i="1" l="1"/>
  <c r="O619" i="1" s="1"/>
  <c r="L620" i="1"/>
  <c r="M620" i="1" s="1"/>
  <c r="N620" i="1" l="1"/>
  <c r="O620" i="1" s="1"/>
  <c r="L621" i="1"/>
  <c r="M621" i="1" s="1"/>
  <c r="N621" i="1" l="1"/>
  <c r="O621" i="1" s="1"/>
  <c r="L622" i="1"/>
  <c r="M622" i="1" s="1"/>
  <c r="N622" i="1" l="1"/>
  <c r="O622" i="1" s="1"/>
  <c r="L623" i="1"/>
  <c r="M623" i="1" s="1"/>
  <c r="N623" i="1" l="1"/>
  <c r="O623" i="1" s="1"/>
  <c r="L624" i="1"/>
  <c r="M624" i="1" s="1"/>
  <c r="N624" i="1" l="1"/>
  <c r="O624" i="1" s="1"/>
  <c r="L625" i="1"/>
  <c r="M625" i="1" s="1"/>
  <c r="N625" i="1" l="1"/>
  <c r="O625" i="1" s="1"/>
  <c r="L626" i="1"/>
  <c r="M626" i="1" s="1"/>
  <c r="N626" i="1" l="1"/>
  <c r="O626" i="1" s="1"/>
  <c r="L627" i="1"/>
  <c r="M627" i="1" s="1"/>
  <c r="N627" i="1" l="1"/>
  <c r="O627" i="1" s="1"/>
  <c r="L628" i="1"/>
  <c r="M628" i="1" s="1"/>
  <c r="N628" i="1" l="1"/>
  <c r="O628" i="1" s="1"/>
  <c r="L629" i="1"/>
  <c r="M629" i="1" s="1"/>
  <c r="N629" i="1" l="1"/>
  <c r="O629" i="1" s="1"/>
  <c r="L630" i="1"/>
  <c r="M630" i="1" s="1"/>
  <c r="N630" i="1" l="1"/>
  <c r="O630" i="1" s="1"/>
  <c r="L631" i="1"/>
  <c r="M631" i="1" s="1"/>
  <c r="N631" i="1" l="1"/>
  <c r="O631" i="1" s="1"/>
  <c r="L632" i="1"/>
  <c r="M632" i="1" s="1"/>
  <c r="N632" i="1" l="1"/>
  <c r="O632" i="1" s="1"/>
  <c r="L633" i="1"/>
  <c r="M633" i="1" s="1"/>
  <c r="N633" i="1" l="1"/>
  <c r="O633" i="1" s="1"/>
  <c r="L634" i="1"/>
  <c r="M634" i="1" s="1"/>
  <c r="N634" i="1" l="1"/>
  <c r="O634" i="1" s="1"/>
  <c r="L635" i="1"/>
  <c r="M635" i="1" s="1"/>
  <c r="N635" i="1" l="1"/>
  <c r="O635" i="1" s="1"/>
  <c r="L636" i="1"/>
  <c r="M636" i="1" s="1"/>
  <c r="N636" i="1" l="1"/>
  <c r="O636" i="1" s="1"/>
  <c r="L637" i="1"/>
  <c r="M637" i="1" s="1"/>
  <c r="N637" i="1" l="1"/>
  <c r="O637" i="1" s="1"/>
  <c r="L638" i="1"/>
  <c r="M638" i="1" s="1"/>
  <c r="N638" i="1" l="1"/>
  <c r="O638" i="1" s="1"/>
  <c r="L639" i="1"/>
  <c r="M639" i="1" s="1"/>
  <c r="N639" i="1" l="1"/>
  <c r="O639" i="1" s="1"/>
  <c r="L640" i="1"/>
  <c r="M640" i="1" s="1"/>
  <c r="N640" i="1" l="1"/>
  <c r="O640" i="1" s="1"/>
  <c r="L641" i="1"/>
  <c r="M641" i="1" s="1"/>
  <c r="N641" i="1" l="1"/>
  <c r="O641" i="1" s="1"/>
  <c r="L642" i="1"/>
  <c r="M642" i="1" s="1"/>
  <c r="N642" i="1" l="1"/>
  <c r="O642" i="1" s="1"/>
  <c r="L643" i="1"/>
  <c r="M643" i="1" s="1"/>
  <c r="N643" i="1" l="1"/>
  <c r="O643" i="1" s="1"/>
  <c r="L644" i="1"/>
  <c r="M644" i="1" s="1"/>
  <c r="N644" i="1" l="1"/>
  <c r="O644" i="1" s="1"/>
  <c r="L645" i="1"/>
  <c r="M645" i="1" s="1"/>
  <c r="N645" i="1" l="1"/>
  <c r="O645" i="1" s="1"/>
  <c r="L646" i="1"/>
  <c r="M646" i="1" s="1"/>
  <c r="N646" i="1" l="1"/>
  <c r="O646" i="1" s="1"/>
  <c r="L647" i="1"/>
  <c r="M647" i="1" s="1"/>
  <c r="N647" i="1" l="1"/>
  <c r="O647" i="1" s="1"/>
  <c r="L648" i="1"/>
  <c r="M648" i="1" s="1"/>
  <c r="N648" i="1" l="1"/>
  <c r="O648" i="1" s="1"/>
  <c r="L649" i="1"/>
  <c r="M649" i="1" s="1"/>
  <c r="N649" i="1" l="1"/>
  <c r="O649" i="1" s="1"/>
  <c r="L650" i="1"/>
  <c r="M650" i="1" s="1"/>
  <c r="N650" i="1" l="1"/>
  <c r="O650" i="1" s="1"/>
  <c r="L651" i="1"/>
  <c r="M651" i="1" s="1"/>
  <c r="N651" i="1" l="1"/>
  <c r="O651" i="1" s="1"/>
  <c r="L652" i="1"/>
  <c r="M652" i="1" s="1"/>
  <c r="N652" i="1" l="1"/>
  <c r="O652" i="1" s="1"/>
  <c r="L653" i="1"/>
  <c r="M653" i="1" s="1"/>
  <c r="N653" i="1" l="1"/>
  <c r="O653" i="1" s="1"/>
  <c r="L654" i="1"/>
  <c r="M654" i="1" s="1"/>
  <c r="N654" i="1" l="1"/>
  <c r="O654" i="1" s="1"/>
  <c r="L655" i="1"/>
  <c r="M655" i="1" s="1"/>
  <c r="N655" i="1" l="1"/>
  <c r="O655" i="1" s="1"/>
  <c r="L656" i="1"/>
  <c r="M656" i="1" s="1"/>
  <c r="N656" i="1" l="1"/>
  <c r="O656" i="1" s="1"/>
  <c r="L657" i="1"/>
  <c r="M657" i="1" s="1"/>
  <c r="N657" i="1" l="1"/>
  <c r="O657" i="1" s="1"/>
  <c r="L658" i="1"/>
  <c r="M658" i="1" s="1"/>
  <c r="N658" i="1" l="1"/>
  <c r="O658" i="1" s="1"/>
  <c r="L659" i="1"/>
  <c r="M659" i="1" s="1"/>
  <c r="N659" i="1" l="1"/>
  <c r="O659" i="1" s="1"/>
  <c r="L660" i="1"/>
  <c r="M660" i="1" s="1"/>
  <c r="N660" i="1" l="1"/>
  <c r="O660" i="1" s="1"/>
  <c r="L661" i="1"/>
  <c r="M661" i="1" s="1"/>
  <c r="N661" i="1" l="1"/>
  <c r="O661" i="1" s="1"/>
  <c r="L662" i="1"/>
  <c r="M662" i="1" s="1"/>
  <c r="N662" i="1" l="1"/>
  <c r="O662" i="1" s="1"/>
  <c r="L663" i="1"/>
  <c r="M663" i="1" s="1"/>
  <c r="N663" i="1" l="1"/>
  <c r="O663" i="1" s="1"/>
  <c r="L664" i="1"/>
  <c r="M664" i="1" s="1"/>
  <c r="N664" i="1" l="1"/>
  <c r="O664" i="1" s="1"/>
  <c r="L665" i="1"/>
  <c r="M665" i="1" s="1"/>
  <c r="N665" i="1" l="1"/>
  <c r="O665" i="1" s="1"/>
  <c r="L666" i="1"/>
  <c r="M666" i="1" s="1"/>
  <c r="N666" i="1" l="1"/>
  <c r="O666" i="1" s="1"/>
  <c r="L667" i="1"/>
  <c r="M667" i="1" s="1"/>
  <c r="N667" i="1" l="1"/>
  <c r="O667" i="1" s="1"/>
  <c r="L668" i="1"/>
  <c r="M668" i="1" s="1"/>
  <c r="N668" i="1" l="1"/>
  <c r="O668" i="1" s="1"/>
  <c r="L669" i="1"/>
  <c r="M669" i="1" s="1"/>
  <c r="N669" i="1" l="1"/>
  <c r="O669" i="1" s="1"/>
  <c r="L670" i="1"/>
  <c r="M670" i="1" s="1"/>
  <c r="N670" i="1" l="1"/>
  <c r="O670" i="1" s="1"/>
  <c r="L671" i="1"/>
  <c r="M671" i="1" s="1"/>
  <c r="N671" i="1" l="1"/>
  <c r="O671" i="1" s="1"/>
  <c r="L672" i="1"/>
  <c r="M672" i="1" s="1"/>
  <c r="N672" i="1" l="1"/>
  <c r="O672" i="1" s="1"/>
  <c r="L673" i="1"/>
  <c r="M673" i="1" s="1"/>
  <c r="N673" i="1" l="1"/>
  <c r="O673" i="1" s="1"/>
  <c r="L674" i="1"/>
  <c r="M674" i="1" s="1"/>
  <c r="N674" i="1" l="1"/>
  <c r="O674" i="1" s="1"/>
  <c r="L675" i="1"/>
  <c r="M675" i="1" s="1"/>
  <c r="N675" i="1" l="1"/>
  <c r="O675" i="1" s="1"/>
  <c r="L676" i="1"/>
  <c r="M676" i="1" s="1"/>
  <c r="N676" i="1" l="1"/>
  <c r="O676" i="1" s="1"/>
  <c r="L677" i="1"/>
  <c r="M677" i="1" s="1"/>
  <c r="N677" i="1" l="1"/>
  <c r="O677" i="1" s="1"/>
  <c r="L678" i="1"/>
  <c r="M678" i="1" s="1"/>
  <c r="N678" i="1" l="1"/>
  <c r="O678" i="1" s="1"/>
  <c r="L679" i="1"/>
  <c r="M679" i="1" s="1"/>
  <c r="N679" i="1" l="1"/>
  <c r="O679" i="1" s="1"/>
  <c r="L680" i="1"/>
  <c r="M680" i="1" s="1"/>
  <c r="N680" i="1" l="1"/>
  <c r="O680" i="1" s="1"/>
  <c r="L681" i="1"/>
  <c r="M681" i="1" s="1"/>
  <c r="N681" i="1" l="1"/>
  <c r="O681" i="1" s="1"/>
  <c r="L682" i="1"/>
  <c r="M682" i="1" s="1"/>
  <c r="N682" i="1" l="1"/>
  <c r="O682" i="1" s="1"/>
  <c r="L683" i="1"/>
  <c r="M683" i="1" s="1"/>
  <c r="N683" i="1" l="1"/>
  <c r="O683" i="1" s="1"/>
  <c r="L684" i="1"/>
  <c r="M684" i="1" s="1"/>
  <c r="N684" i="1" l="1"/>
  <c r="O684" i="1" s="1"/>
  <c r="L685" i="1"/>
  <c r="M685" i="1" s="1"/>
  <c r="N685" i="1" l="1"/>
  <c r="O685" i="1" s="1"/>
  <c r="L686" i="1"/>
  <c r="M686" i="1" s="1"/>
  <c r="N686" i="1" l="1"/>
  <c r="O686" i="1" s="1"/>
  <c r="L687" i="1"/>
  <c r="M687" i="1" s="1"/>
  <c r="N687" i="1" l="1"/>
  <c r="O687" i="1" s="1"/>
  <c r="L688" i="1"/>
  <c r="M688" i="1" s="1"/>
  <c r="N688" i="1" l="1"/>
  <c r="O688" i="1" s="1"/>
  <c r="L689" i="1"/>
  <c r="M689" i="1" s="1"/>
  <c r="N689" i="1" l="1"/>
  <c r="O689" i="1" s="1"/>
  <c r="L690" i="1"/>
  <c r="M690" i="1" s="1"/>
  <c r="N690" i="1" l="1"/>
  <c r="O690" i="1" s="1"/>
  <c r="L691" i="1"/>
  <c r="M691" i="1" s="1"/>
  <c r="N691" i="1" l="1"/>
  <c r="O691" i="1" s="1"/>
  <c r="L692" i="1"/>
  <c r="M692" i="1" s="1"/>
  <c r="N692" i="1" l="1"/>
  <c r="O692" i="1" s="1"/>
  <c r="L693" i="1"/>
  <c r="M693" i="1" s="1"/>
  <c r="N693" i="1" l="1"/>
  <c r="O693" i="1" s="1"/>
  <c r="L694" i="1"/>
  <c r="M694" i="1" s="1"/>
  <c r="N694" i="1" l="1"/>
  <c r="O694" i="1" s="1"/>
  <c r="L695" i="1"/>
  <c r="M695" i="1" s="1"/>
  <c r="N695" i="1" l="1"/>
  <c r="O695" i="1" s="1"/>
  <c r="L696" i="1"/>
  <c r="M696" i="1" s="1"/>
  <c r="N696" i="1" l="1"/>
  <c r="O696" i="1" s="1"/>
  <c r="L697" i="1"/>
  <c r="M697" i="1" s="1"/>
  <c r="N697" i="1" l="1"/>
  <c r="O697" i="1" s="1"/>
  <c r="L698" i="1"/>
  <c r="M698" i="1" s="1"/>
  <c r="N698" i="1" l="1"/>
  <c r="O698" i="1" s="1"/>
  <c r="L699" i="1"/>
  <c r="M699" i="1" s="1"/>
  <c r="N699" i="1" l="1"/>
  <c r="O699" i="1" s="1"/>
  <c r="L700" i="1"/>
  <c r="M700" i="1" s="1"/>
  <c r="N700" i="1" l="1"/>
  <c r="O700" i="1" s="1"/>
  <c r="L701" i="1"/>
  <c r="M701" i="1" s="1"/>
  <c r="N701" i="1" l="1"/>
  <c r="O701" i="1" s="1"/>
  <c r="L702" i="1"/>
  <c r="M702" i="1" s="1"/>
  <c r="N702" i="1" l="1"/>
  <c r="O702" i="1" s="1"/>
  <c r="L703" i="1"/>
  <c r="M703" i="1" s="1"/>
  <c r="N703" i="1" l="1"/>
  <c r="O703" i="1" s="1"/>
  <c r="L704" i="1"/>
  <c r="M704" i="1" s="1"/>
  <c r="N704" i="1" l="1"/>
  <c r="O704" i="1" s="1"/>
  <c r="L705" i="1"/>
  <c r="M705" i="1" s="1"/>
  <c r="N705" i="1" l="1"/>
  <c r="O705" i="1" s="1"/>
  <c r="L706" i="1"/>
  <c r="M706" i="1" s="1"/>
  <c r="N706" i="1" l="1"/>
  <c r="O706" i="1" s="1"/>
  <c r="L707" i="1"/>
  <c r="M707" i="1" s="1"/>
  <c r="N707" i="1" l="1"/>
  <c r="O707" i="1" s="1"/>
  <c r="L708" i="1"/>
  <c r="M708" i="1" s="1"/>
  <c r="N708" i="1" l="1"/>
  <c r="O708" i="1" s="1"/>
  <c r="L709" i="1"/>
  <c r="M709" i="1" s="1"/>
  <c r="N709" i="1" l="1"/>
  <c r="O709" i="1" s="1"/>
  <c r="L710" i="1"/>
  <c r="M710" i="1" s="1"/>
  <c r="N710" i="1" l="1"/>
  <c r="O710" i="1" s="1"/>
  <c r="L711" i="1"/>
  <c r="M711" i="1" s="1"/>
  <c r="N711" i="1" l="1"/>
  <c r="O711" i="1" s="1"/>
  <c r="L712" i="1"/>
  <c r="M712" i="1" s="1"/>
  <c r="N712" i="1" l="1"/>
  <c r="O712" i="1" s="1"/>
  <c r="L713" i="1"/>
  <c r="M713" i="1" s="1"/>
  <c r="N713" i="1" l="1"/>
  <c r="O713" i="1" s="1"/>
  <c r="L714" i="1"/>
  <c r="M714" i="1" s="1"/>
  <c r="N714" i="1" l="1"/>
  <c r="O714" i="1" s="1"/>
  <c r="L715" i="1"/>
  <c r="M715" i="1" s="1"/>
  <c r="N715" i="1" l="1"/>
  <c r="O715" i="1" s="1"/>
  <c r="L716" i="1"/>
  <c r="M716" i="1" s="1"/>
  <c r="N716" i="1" l="1"/>
  <c r="O716" i="1" s="1"/>
  <c r="L717" i="1"/>
  <c r="M717" i="1" s="1"/>
  <c r="N717" i="1" l="1"/>
  <c r="O717" i="1" s="1"/>
  <c r="L718" i="1"/>
  <c r="M718" i="1" s="1"/>
  <c r="N718" i="1" l="1"/>
  <c r="O718" i="1" s="1"/>
  <c r="L719" i="1"/>
  <c r="M719" i="1" s="1"/>
  <c r="N719" i="1" l="1"/>
  <c r="O719" i="1" s="1"/>
  <c r="L720" i="1"/>
  <c r="M720" i="1" s="1"/>
  <c r="N720" i="1" l="1"/>
  <c r="O720" i="1" s="1"/>
  <c r="L721" i="1"/>
  <c r="M721" i="1" s="1"/>
  <c r="N721" i="1" l="1"/>
  <c r="O721" i="1" s="1"/>
  <c r="L722" i="1"/>
  <c r="M722" i="1" s="1"/>
  <c r="N722" i="1" l="1"/>
  <c r="O722" i="1" s="1"/>
  <c r="L723" i="1"/>
  <c r="M723" i="1" s="1"/>
  <c r="N723" i="1" l="1"/>
  <c r="O723" i="1" s="1"/>
  <c r="L724" i="1"/>
  <c r="M724" i="1" s="1"/>
  <c r="N724" i="1" l="1"/>
  <c r="O724" i="1" s="1"/>
  <c r="L725" i="1"/>
  <c r="M725" i="1" s="1"/>
  <c r="N725" i="1" l="1"/>
  <c r="O725" i="1" s="1"/>
  <c r="L726" i="1"/>
  <c r="M726" i="1" s="1"/>
  <c r="N726" i="1" l="1"/>
  <c r="C5" i="2" s="1"/>
  <c r="L727" i="1"/>
  <c r="M727" i="1" s="1"/>
  <c r="O5" i="2" l="1"/>
  <c r="O726" i="1"/>
  <c r="N727" i="1"/>
  <c r="O727" i="1" s="1"/>
  <c r="P5" i="2"/>
  <c r="Q5" i="2"/>
  <c r="L728" i="1"/>
  <c r="M728" i="1" s="1"/>
  <c r="N728" i="1" l="1"/>
  <c r="O728" i="1" s="1"/>
  <c r="L729" i="1"/>
  <c r="M729" i="1" s="1"/>
  <c r="N729" i="1" l="1"/>
  <c r="O729" i="1" s="1"/>
  <c r="L730" i="1"/>
  <c r="M730" i="1" s="1"/>
  <c r="N730" i="1" l="1"/>
  <c r="O730" i="1" s="1"/>
  <c r="L731" i="1"/>
  <c r="M731" i="1" s="1"/>
  <c r="N731" i="1" l="1"/>
  <c r="O731" i="1" s="1"/>
  <c r="L732" i="1"/>
  <c r="M732" i="1" s="1"/>
  <c r="N732" i="1" l="1"/>
  <c r="O732" i="1" s="1"/>
  <c r="L733" i="1"/>
  <c r="M733" i="1" s="1"/>
  <c r="N733" i="1" l="1"/>
  <c r="O733" i="1" s="1"/>
  <c r="L734" i="1"/>
  <c r="M734" i="1" s="1"/>
  <c r="N734" i="1" l="1"/>
  <c r="O734" i="1" s="1"/>
  <c r="L735" i="1"/>
  <c r="M735" i="1" s="1"/>
  <c r="N735" i="1" l="1"/>
  <c r="O735" i="1" s="1"/>
  <c r="L736" i="1"/>
  <c r="M736" i="1" s="1"/>
  <c r="N736" i="1" l="1"/>
  <c r="O736" i="1" s="1"/>
  <c r="L737" i="1"/>
  <c r="M737" i="1" s="1"/>
  <c r="N737" i="1" l="1"/>
  <c r="O737" i="1" s="1"/>
  <c r="L738" i="1"/>
  <c r="M738" i="1" s="1"/>
  <c r="N738" i="1" l="1"/>
  <c r="O738" i="1" s="1"/>
  <c r="L739" i="1"/>
  <c r="M739" i="1" s="1"/>
  <c r="N739" i="1" l="1"/>
  <c r="O739" i="1" s="1"/>
  <c r="L740" i="1"/>
  <c r="M740" i="1" s="1"/>
  <c r="N740" i="1" l="1"/>
  <c r="O740" i="1" s="1"/>
  <c r="L741" i="1"/>
  <c r="M741" i="1" s="1"/>
  <c r="N741" i="1" l="1"/>
  <c r="O741" i="1" s="1"/>
  <c r="L742" i="1"/>
  <c r="M742" i="1" s="1"/>
  <c r="N742" i="1" l="1"/>
  <c r="O742" i="1" s="1"/>
  <c r="L743" i="1"/>
  <c r="M743" i="1" s="1"/>
  <c r="N743" i="1" l="1"/>
  <c r="O743" i="1" s="1"/>
  <c r="L744" i="1"/>
  <c r="M744" i="1" s="1"/>
  <c r="N744" i="1" l="1"/>
  <c r="O744" i="1" s="1"/>
  <c r="L745" i="1"/>
  <c r="M745" i="1" s="1"/>
  <c r="N745" i="1" l="1"/>
  <c r="O745" i="1" s="1"/>
  <c r="L746" i="1"/>
  <c r="M746" i="1" s="1"/>
  <c r="N746" i="1" l="1"/>
  <c r="O746" i="1" s="1"/>
  <c r="L747" i="1"/>
  <c r="M747" i="1" s="1"/>
  <c r="N747" i="1" l="1"/>
  <c r="O747" i="1" s="1"/>
  <c r="L748" i="1"/>
  <c r="M748" i="1" s="1"/>
  <c r="N748" i="1" l="1"/>
  <c r="O748" i="1" s="1"/>
  <c r="L749" i="1"/>
  <c r="M749" i="1" s="1"/>
  <c r="N749" i="1" l="1"/>
  <c r="O749" i="1" s="1"/>
  <c r="L750" i="1"/>
  <c r="M750" i="1" s="1"/>
  <c r="N750" i="1" l="1"/>
  <c r="O750" i="1" s="1"/>
  <c r="L751" i="1"/>
  <c r="M751" i="1" s="1"/>
  <c r="N751" i="1" l="1"/>
  <c r="O751" i="1" s="1"/>
  <c r="L752" i="1"/>
  <c r="M752" i="1" s="1"/>
  <c r="N752" i="1" l="1"/>
  <c r="O752" i="1" s="1"/>
  <c r="L753" i="1"/>
  <c r="M753" i="1" s="1"/>
  <c r="N753" i="1" l="1"/>
  <c r="O753" i="1" s="1"/>
  <c r="L754" i="1"/>
  <c r="M754" i="1" s="1"/>
  <c r="N754" i="1" l="1"/>
  <c r="O754" i="1" s="1"/>
  <c r="L755" i="1"/>
  <c r="M755" i="1" s="1"/>
  <c r="N755" i="1" l="1"/>
  <c r="O755" i="1" s="1"/>
  <c r="L756" i="1"/>
  <c r="M756" i="1" s="1"/>
  <c r="N756" i="1" l="1"/>
  <c r="O756" i="1" s="1"/>
  <c r="L757" i="1"/>
  <c r="M757" i="1" s="1"/>
  <c r="N757" i="1" l="1"/>
  <c r="O757" i="1" s="1"/>
  <c r="L758" i="1"/>
  <c r="M758" i="1" s="1"/>
  <c r="N758" i="1" l="1"/>
  <c r="O758" i="1" s="1"/>
  <c r="L759" i="1"/>
  <c r="M759" i="1" s="1"/>
  <c r="N759" i="1" l="1"/>
  <c r="O759" i="1" s="1"/>
  <c r="L760" i="1"/>
  <c r="M760" i="1" s="1"/>
  <c r="N760" i="1" l="1"/>
  <c r="O760" i="1" s="1"/>
  <c r="L761" i="1"/>
  <c r="M761" i="1" s="1"/>
  <c r="N761" i="1" l="1"/>
  <c r="O761" i="1" s="1"/>
  <c r="L762" i="1"/>
  <c r="M762" i="1" s="1"/>
  <c r="N762" i="1" l="1"/>
  <c r="O762" i="1" s="1"/>
  <c r="L763" i="1"/>
  <c r="M763" i="1" s="1"/>
  <c r="N763" i="1" l="1"/>
  <c r="O763" i="1" s="1"/>
  <c r="L764" i="1"/>
  <c r="M764" i="1" s="1"/>
  <c r="N764" i="1" l="1"/>
  <c r="O764" i="1" s="1"/>
  <c r="L765" i="1"/>
  <c r="M765" i="1" s="1"/>
  <c r="N765" i="1" l="1"/>
  <c r="O765" i="1" s="1"/>
  <c r="L766" i="1"/>
  <c r="M766" i="1" s="1"/>
  <c r="N766" i="1" l="1"/>
  <c r="O766" i="1" s="1"/>
  <c r="L767" i="1"/>
  <c r="M767" i="1" s="1"/>
  <c r="N767" i="1" l="1"/>
  <c r="O767" i="1" s="1"/>
  <c r="L768" i="1"/>
  <c r="M768" i="1" s="1"/>
  <c r="N768" i="1" l="1"/>
  <c r="O768" i="1" s="1"/>
  <c r="L769" i="1"/>
  <c r="M769" i="1" s="1"/>
  <c r="N769" i="1" l="1"/>
  <c r="O769" i="1" s="1"/>
  <c r="L770" i="1"/>
  <c r="M770" i="1" s="1"/>
  <c r="N770" i="1" l="1"/>
  <c r="O770" i="1" s="1"/>
  <c r="L771" i="1"/>
  <c r="M771" i="1" s="1"/>
  <c r="N771" i="1" l="1"/>
  <c r="O771" i="1" s="1"/>
  <c r="L772" i="1"/>
  <c r="M772" i="1" s="1"/>
  <c r="N772" i="1" l="1"/>
  <c r="O772" i="1" s="1"/>
  <c r="L773" i="1"/>
  <c r="M773" i="1" s="1"/>
  <c r="N773" i="1" l="1"/>
  <c r="O773" i="1" s="1"/>
  <c r="L774" i="1"/>
  <c r="M774" i="1" s="1"/>
  <c r="N774" i="1" l="1"/>
  <c r="O774" i="1" s="1"/>
  <c r="L775" i="1"/>
  <c r="M775" i="1" s="1"/>
  <c r="N775" i="1" l="1"/>
  <c r="O775" i="1" s="1"/>
  <c r="L776" i="1"/>
  <c r="M776" i="1" s="1"/>
  <c r="N776" i="1" l="1"/>
  <c r="O776" i="1" s="1"/>
  <c r="L777" i="1"/>
  <c r="M777" i="1" s="1"/>
  <c r="N777" i="1" l="1"/>
  <c r="O777" i="1" s="1"/>
  <c r="L778" i="1"/>
  <c r="M778" i="1" s="1"/>
  <c r="N778" i="1" l="1"/>
  <c r="O778" i="1" s="1"/>
  <c r="L779" i="1"/>
  <c r="M779" i="1" s="1"/>
  <c r="N779" i="1" l="1"/>
  <c r="O779" i="1" s="1"/>
  <c r="L780" i="1"/>
  <c r="M780" i="1" s="1"/>
  <c r="N780" i="1" l="1"/>
  <c r="O780" i="1" s="1"/>
  <c r="L781" i="1"/>
  <c r="M781" i="1" s="1"/>
  <c r="N781" i="1" l="1"/>
  <c r="O781" i="1" s="1"/>
  <c r="L782" i="1"/>
  <c r="M782" i="1" s="1"/>
  <c r="N782" i="1" l="1"/>
  <c r="O782" i="1" s="1"/>
  <c r="L783" i="1"/>
  <c r="M783" i="1" s="1"/>
  <c r="N783" i="1" l="1"/>
  <c r="O783" i="1" s="1"/>
  <c r="L784" i="1"/>
  <c r="M784" i="1" s="1"/>
  <c r="N784" i="1" l="1"/>
  <c r="O784" i="1" s="1"/>
  <c r="L785" i="1"/>
  <c r="M785" i="1" s="1"/>
  <c r="N785" i="1" l="1"/>
  <c r="O785" i="1" s="1"/>
  <c r="L786" i="1"/>
  <c r="M786" i="1" s="1"/>
  <c r="N786" i="1" l="1"/>
  <c r="O786" i="1" s="1"/>
  <c r="L787" i="1"/>
  <c r="M787" i="1" s="1"/>
  <c r="N787" i="1" l="1"/>
  <c r="O787" i="1" s="1"/>
  <c r="L788" i="1"/>
  <c r="M788" i="1" s="1"/>
  <c r="N788" i="1" l="1"/>
  <c r="O788" i="1" s="1"/>
  <c r="L789" i="1"/>
  <c r="M789" i="1" s="1"/>
  <c r="N789" i="1" l="1"/>
  <c r="O789" i="1" s="1"/>
  <c r="L790" i="1"/>
  <c r="M790" i="1" s="1"/>
  <c r="N790" i="1" l="1"/>
  <c r="O790" i="1" s="1"/>
  <c r="L791" i="1"/>
  <c r="M791" i="1" s="1"/>
  <c r="N791" i="1" l="1"/>
  <c r="O791" i="1" s="1"/>
  <c r="L792" i="1"/>
  <c r="M792" i="1" s="1"/>
  <c r="N792" i="1" l="1"/>
  <c r="O792" i="1" s="1"/>
  <c r="L793" i="1"/>
  <c r="M793" i="1" s="1"/>
  <c r="N793" i="1" l="1"/>
  <c r="O793" i="1" s="1"/>
  <c r="L794" i="1"/>
  <c r="M794" i="1" s="1"/>
  <c r="N794" i="1" l="1"/>
  <c r="O794" i="1" s="1"/>
  <c r="L795" i="1"/>
  <c r="M795" i="1" s="1"/>
  <c r="N795" i="1" l="1"/>
  <c r="O795" i="1" s="1"/>
  <c r="L796" i="1"/>
  <c r="M796" i="1" s="1"/>
  <c r="N796" i="1" l="1"/>
  <c r="O796" i="1" s="1"/>
  <c r="L797" i="1"/>
  <c r="M797" i="1" s="1"/>
  <c r="N797" i="1" l="1"/>
  <c r="O797" i="1" s="1"/>
  <c r="L798" i="1"/>
  <c r="M798" i="1" s="1"/>
  <c r="N798" i="1" l="1"/>
  <c r="O798" i="1" s="1"/>
  <c r="L799" i="1"/>
  <c r="M799" i="1" s="1"/>
  <c r="N799" i="1" l="1"/>
  <c r="O799" i="1" s="1"/>
  <c r="L800" i="1"/>
  <c r="M800" i="1" s="1"/>
  <c r="N800" i="1" l="1"/>
  <c r="O800" i="1" s="1"/>
  <c r="L801" i="1"/>
  <c r="M801" i="1" s="1"/>
  <c r="N801" i="1" l="1"/>
  <c r="O801" i="1" s="1"/>
  <c r="L802" i="1"/>
  <c r="M802" i="1" s="1"/>
  <c r="N802" i="1" l="1"/>
  <c r="O802" i="1" s="1"/>
  <c r="L803" i="1"/>
  <c r="M803" i="1" s="1"/>
  <c r="N803" i="1" l="1"/>
  <c r="O803" i="1" s="1"/>
  <c r="L804" i="1"/>
  <c r="M804" i="1" s="1"/>
  <c r="N804" i="1" l="1"/>
  <c r="O804" i="1" s="1"/>
  <c r="L805" i="1"/>
  <c r="M805" i="1" s="1"/>
  <c r="N805" i="1" l="1"/>
  <c r="O805" i="1" s="1"/>
  <c r="L806" i="1"/>
  <c r="M806" i="1" s="1"/>
  <c r="N806" i="1" l="1"/>
  <c r="O806" i="1" s="1"/>
  <c r="L807" i="1"/>
  <c r="M807" i="1" s="1"/>
  <c r="N807" i="1" l="1"/>
  <c r="O807" i="1" s="1"/>
  <c r="L808" i="1"/>
  <c r="M808" i="1" s="1"/>
  <c r="N808" i="1" l="1"/>
  <c r="O808" i="1" s="1"/>
  <c r="L809" i="1"/>
  <c r="M809" i="1" s="1"/>
  <c r="N809" i="1" l="1"/>
  <c r="O809" i="1" s="1"/>
  <c r="L810" i="1"/>
  <c r="M810" i="1" s="1"/>
  <c r="N810" i="1" l="1"/>
  <c r="O810" i="1" s="1"/>
  <c r="L811" i="1"/>
  <c r="M811" i="1" s="1"/>
  <c r="N811" i="1" l="1"/>
  <c r="O811" i="1" s="1"/>
  <c r="L812" i="1"/>
  <c r="M812" i="1" s="1"/>
  <c r="N812" i="1" l="1"/>
  <c r="O812" i="1" s="1"/>
  <c r="L813" i="1"/>
  <c r="M813" i="1" s="1"/>
  <c r="N813" i="1" l="1"/>
  <c r="O813" i="1" s="1"/>
  <c r="L814" i="1"/>
  <c r="M814" i="1" s="1"/>
  <c r="N814" i="1" l="1"/>
  <c r="O814" i="1" s="1"/>
  <c r="L815" i="1"/>
  <c r="M815" i="1" s="1"/>
  <c r="N815" i="1" l="1"/>
  <c r="O815" i="1" s="1"/>
  <c r="L816" i="1"/>
  <c r="M816" i="1" s="1"/>
  <c r="N816" i="1" l="1"/>
  <c r="O816" i="1" s="1"/>
  <c r="L817" i="1"/>
  <c r="M817" i="1" s="1"/>
  <c r="N817" i="1" l="1"/>
  <c r="O817" i="1" s="1"/>
  <c r="L818" i="1"/>
  <c r="M818" i="1" s="1"/>
  <c r="N818" i="1" l="1"/>
  <c r="O818" i="1" s="1"/>
  <c r="L819" i="1"/>
  <c r="M819" i="1" s="1"/>
  <c r="N819" i="1" l="1"/>
  <c r="O819" i="1" s="1"/>
  <c r="L820" i="1"/>
  <c r="M820" i="1" s="1"/>
  <c r="N820" i="1" l="1"/>
  <c r="O820" i="1" s="1"/>
  <c r="L821" i="1"/>
  <c r="M821" i="1" s="1"/>
  <c r="N821" i="1" l="1"/>
  <c r="O821" i="1" s="1"/>
  <c r="L822" i="1"/>
  <c r="M822" i="1" s="1"/>
  <c r="N822" i="1" l="1"/>
  <c r="O822" i="1" s="1"/>
  <c r="L823" i="1"/>
  <c r="M823" i="1" s="1"/>
  <c r="N823" i="1" l="1"/>
  <c r="O823" i="1" s="1"/>
  <c r="L824" i="1"/>
  <c r="M824" i="1" s="1"/>
  <c r="N824" i="1" l="1"/>
  <c r="O824" i="1" s="1"/>
  <c r="L825" i="1"/>
  <c r="M825" i="1" s="1"/>
  <c r="N825" i="1" l="1"/>
  <c r="O825" i="1" s="1"/>
  <c r="L826" i="1"/>
  <c r="M826" i="1" s="1"/>
  <c r="N826" i="1" l="1"/>
  <c r="O826" i="1" s="1"/>
  <c r="L827" i="1"/>
  <c r="M827" i="1" s="1"/>
  <c r="N827" i="1" l="1"/>
  <c r="O827" i="1" s="1"/>
  <c r="L828" i="1"/>
  <c r="M828" i="1" s="1"/>
  <c r="N828" i="1" l="1"/>
  <c r="O828" i="1" s="1"/>
  <c r="L829" i="1"/>
  <c r="M829" i="1" s="1"/>
  <c r="N829" i="1" l="1"/>
  <c r="O829" i="1" s="1"/>
  <c r="L830" i="1"/>
  <c r="M830" i="1" s="1"/>
  <c r="N830" i="1" l="1"/>
  <c r="O830" i="1" s="1"/>
  <c r="L831" i="1"/>
  <c r="M831" i="1" s="1"/>
  <c r="N831" i="1" l="1"/>
  <c r="O831" i="1" s="1"/>
  <c r="L832" i="1"/>
  <c r="M832" i="1" s="1"/>
  <c r="N832" i="1" l="1"/>
  <c r="O832" i="1" s="1"/>
  <c r="L833" i="1"/>
  <c r="M833" i="1" s="1"/>
  <c r="N833" i="1" l="1"/>
  <c r="O833" i="1" s="1"/>
  <c r="L834" i="1"/>
  <c r="M834" i="1" s="1"/>
  <c r="N834" i="1" l="1"/>
  <c r="O834" i="1" s="1"/>
  <c r="L835" i="1"/>
  <c r="M835" i="1" s="1"/>
  <c r="N835" i="1" l="1"/>
  <c r="O835" i="1" s="1"/>
  <c r="L836" i="1"/>
  <c r="M836" i="1" s="1"/>
  <c r="N836" i="1" l="1"/>
  <c r="O836" i="1" s="1"/>
  <c r="L837" i="1"/>
  <c r="M837" i="1" s="1"/>
  <c r="N837" i="1" l="1"/>
  <c r="O837" i="1" s="1"/>
  <c r="L838" i="1"/>
  <c r="M838" i="1" s="1"/>
  <c r="N838" i="1" l="1"/>
  <c r="O838" i="1" s="1"/>
  <c r="L839" i="1"/>
  <c r="M839" i="1" s="1"/>
  <c r="N839" i="1" l="1"/>
  <c r="O839" i="1" s="1"/>
  <c r="L840" i="1"/>
  <c r="M840" i="1" s="1"/>
  <c r="N840" i="1" l="1"/>
  <c r="O840" i="1" s="1"/>
  <c r="L841" i="1"/>
  <c r="M841" i="1" s="1"/>
  <c r="N841" i="1" l="1"/>
  <c r="O841" i="1" s="1"/>
  <c r="L842" i="1"/>
  <c r="M842" i="1" s="1"/>
  <c r="N842" i="1" l="1"/>
  <c r="O842" i="1" s="1"/>
  <c r="L843" i="1"/>
  <c r="M843" i="1" s="1"/>
  <c r="N843" i="1" l="1"/>
  <c r="O843" i="1" s="1"/>
  <c r="L844" i="1"/>
  <c r="M844" i="1" s="1"/>
  <c r="N844" i="1" l="1"/>
  <c r="O844" i="1" s="1"/>
  <c r="L845" i="1"/>
  <c r="M845" i="1" s="1"/>
  <c r="N845" i="1" l="1"/>
  <c r="O845" i="1" s="1"/>
  <c r="L846" i="1"/>
  <c r="M846" i="1" s="1"/>
  <c r="N846" i="1" l="1"/>
  <c r="O846" i="1" s="1"/>
  <c r="L847" i="1"/>
  <c r="M847" i="1" s="1"/>
  <c r="N847" i="1" l="1"/>
  <c r="O847" i="1" s="1"/>
  <c r="L848" i="1"/>
  <c r="M848" i="1" s="1"/>
  <c r="N848" i="1" l="1"/>
  <c r="O848" i="1" s="1"/>
  <c r="L849" i="1"/>
  <c r="M849" i="1" s="1"/>
  <c r="N849" i="1" l="1"/>
  <c r="O849" i="1" s="1"/>
  <c r="L850" i="1"/>
  <c r="M850" i="1" s="1"/>
  <c r="N850" i="1" l="1"/>
  <c r="O850" i="1" s="1"/>
  <c r="L851" i="1"/>
  <c r="M851" i="1" s="1"/>
  <c r="N851" i="1" l="1"/>
  <c r="O851" i="1" s="1"/>
  <c r="L852" i="1"/>
  <c r="M852" i="1" s="1"/>
  <c r="N852" i="1" l="1"/>
  <c r="O852" i="1" s="1"/>
  <c r="L853" i="1"/>
  <c r="M853" i="1" s="1"/>
  <c r="N853" i="1" l="1"/>
  <c r="O853" i="1" s="1"/>
  <c r="L854" i="1"/>
  <c r="M854" i="1" s="1"/>
  <c r="N854" i="1" l="1"/>
  <c r="O854" i="1" s="1"/>
  <c r="L855" i="1"/>
  <c r="M855" i="1" s="1"/>
  <c r="N855" i="1" l="1"/>
  <c r="O855" i="1" s="1"/>
  <c r="L856" i="1"/>
  <c r="M856" i="1" s="1"/>
  <c r="N856" i="1" l="1"/>
  <c r="O856" i="1" s="1"/>
  <c r="L857" i="1"/>
  <c r="M857" i="1" s="1"/>
  <c r="N857" i="1" l="1"/>
  <c r="O857" i="1" s="1"/>
  <c r="L858" i="1"/>
  <c r="M858" i="1" s="1"/>
  <c r="N858" i="1" l="1"/>
  <c r="O858" i="1" s="1"/>
  <c r="L859" i="1"/>
  <c r="M859" i="1" s="1"/>
  <c r="N859" i="1" l="1"/>
  <c r="O859" i="1" s="1"/>
  <c r="L860" i="1"/>
  <c r="M860" i="1" s="1"/>
  <c r="N860" i="1" l="1"/>
  <c r="O860" i="1" s="1"/>
  <c r="L861" i="1"/>
  <c r="M861" i="1" s="1"/>
  <c r="N861" i="1" l="1"/>
  <c r="O861" i="1" s="1"/>
  <c r="L862" i="1"/>
  <c r="M862" i="1" s="1"/>
  <c r="N862" i="1" l="1"/>
  <c r="O862" i="1" s="1"/>
  <c r="L863" i="1"/>
  <c r="M863" i="1" s="1"/>
  <c r="N863" i="1" l="1"/>
  <c r="O863" i="1" s="1"/>
  <c r="L864" i="1"/>
  <c r="M864" i="1" s="1"/>
  <c r="N864" i="1" l="1"/>
  <c r="O864" i="1" s="1"/>
  <c r="L865" i="1"/>
  <c r="M865" i="1" s="1"/>
  <c r="N865" i="1" l="1"/>
  <c r="O865" i="1" s="1"/>
  <c r="L866" i="1"/>
  <c r="M866" i="1" s="1"/>
  <c r="N866" i="1" l="1"/>
  <c r="O866" i="1" s="1"/>
  <c r="L867" i="1"/>
  <c r="M867" i="1" s="1"/>
  <c r="N867" i="1" l="1"/>
  <c r="O867" i="1" s="1"/>
  <c r="L868" i="1"/>
  <c r="M868" i="1" s="1"/>
  <c r="N868" i="1" l="1"/>
  <c r="O868" i="1" s="1"/>
  <c r="L869" i="1"/>
  <c r="M869" i="1" s="1"/>
  <c r="N869" i="1" l="1"/>
  <c r="O869" i="1" s="1"/>
  <c r="L870" i="1"/>
  <c r="M870" i="1" s="1"/>
  <c r="N870" i="1" l="1"/>
  <c r="O870" i="1" s="1"/>
  <c r="L871" i="1"/>
  <c r="M871" i="1" s="1"/>
  <c r="N871" i="1" l="1"/>
  <c r="O871" i="1" s="1"/>
  <c r="L872" i="1"/>
  <c r="M872" i="1" s="1"/>
  <c r="N872" i="1" l="1"/>
  <c r="O872" i="1" s="1"/>
  <c r="L873" i="1"/>
  <c r="M873" i="1" s="1"/>
  <c r="N873" i="1" l="1"/>
  <c r="O873" i="1" s="1"/>
  <c r="L874" i="1"/>
  <c r="M874" i="1" s="1"/>
  <c r="N874" i="1" l="1"/>
  <c r="O874" i="1" s="1"/>
  <c r="L875" i="1"/>
  <c r="M875" i="1" s="1"/>
  <c r="N875" i="1" l="1"/>
  <c r="O875" i="1" s="1"/>
  <c r="L876" i="1"/>
  <c r="M876" i="1" s="1"/>
  <c r="N876" i="1" l="1"/>
  <c r="O876" i="1" s="1"/>
  <c r="L877" i="1"/>
  <c r="M877" i="1" s="1"/>
  <c r="N877" i="1" l="1"/>
  <c r="O877" i="1" s="1"/>
  <c r="L878" i="1"/>
  <c r="M878" i="1" s="1"/>
  <c r="N878" i="1" l="1"/>
  <c r="O878" i="1" s="1"/>
  <c r="L879" i="1"/>
  <c r="M879" i="1" s="1"/>
  <c r="N879" i="1" l="1"/>
  <c r="O879" i="1" s="1"/>
  <c r="L880" i="1"/>
  <c r="M880" i="1" s="1"/>
  <c r="N880" i="1" l="1"/>
  <c r="O880" i="1" s="1"/>
  <c r="L881" i="1"/>
  <c r="M881" i="1" s="1"/>
  <c r="N881" i="1" l="1"/>
  <c r="O881" i="1" s="1"/>
  <c r="L882" i="1"/>
  <c r="M882" i="1" s="1"/>
  <c r="N882" i="1" l="1"/>
  <c r="O882" i="1" s="1"/>
  <c r="L883" i="1"/>
  <c r="M883" i="1" s="1"/>
  <c r="N883" i="1" l="1"/>
  <c r="O883" i="1" s="1"/>
  <c r="L884" i="1"/>
  <c r="M884" i="1" s="1"/>
  <c r="N884" i="1" l="1"/>
  <c r="O884" i="1" s="1"/>
  <c r="L885" i="1"/>
  <c r="M885" i="1" s="1"/>
  <c r="N885" i="1" l="1"/>
  <c r="O885" i="1" s="1"/>
  <c r="L886" i="1"/>
  <c r="M886" i="1" s="1"/>
  <c r="N886" i="1" l="1"/>
  <c r="O886" i="1" s="1"/>
  <c r="L887" i="1"/>
  <c r="M887" i="1" s="1"/>
  <c r="N887" i="1" l="1"/>
  <c r="O887" i="1" s="1"/>
  <c r="L888" i="1"/>
  <c r="M888" i="1" s="1"/>
  <c r="N888" i="1" l="1"/>
  <c r="O888" i="1" s="1"/>
  <c r="L889" i="1"/>
  <c r="M889" i="1" s="1"/>
  <c r="N889" i="1" l="1"/>
  <c r="O889" i="1" s="1"/>
  <c r="L890" i="1"/>
  <c r="M890" i="1" s="1"/>
  <c r="N890" i="1" l="1"/>
  <c r="O890" i="1" s="1"/>
  <c r="L891" i="1"/>
  <c r="M891" i="1" s="1"/>
  <c r="N891" i="1" l="1"/>
  <c r="O891" i="1" s="1"/>
  <c r="L892" i="1"/>
  <c r="M892" i="1" s="1"/>
  <c r="N892" i="1" l="1"/>
  <c r="O892" i="1" s="1"/>
  <c r="L893" i="1"/>
  <c r="M893" i="1" s="1"/>
  <c r="N893" i="1" l="1"/>
  <c r="O893" i="1" s="1"/>
  <c r="L894" i="1"/>
  <c r="M894" i="1" s="1"/>
  <c r="N894" i="1" l="1"/>
  <c r="O894" i="1" s="1"/>
  <c r="L895" i="1"/>
  <c r="M895" i="1" s="1"/>
  <c r="N895" i="1" l="1"/>
  <c r="O895" i="1" s="1"/>
  <c r="L896" i="1"/>
  <c r="M896" i="1" s="1"/>
  <c r="N896" i="1" l="1"/>
  <c r="O896" i="1" s="1"/>
  <c r="L897" i="1"/>
  <c r="M897" i="1" s="1"/>
  <c r="N897" i="1" l="1"/>
  <c r="O897" i="1" s="1"/>
  <c r="L898" i="1"/>
  <c r="M898" i="1" s="1"/>
  <c r="N898" i="1" l="1"/>
  <c r="O898" i="1" s="1"/>
  <c r="L899" i="1"/>
  <c r="M899" i="1" s="1"/>
  <c r="N899" i="1" l="1"/>
  <c r="O899" i="1" s="1"/>
  <c r="L900" i="1"/>
  <c r="M900" i="1" s="1"/>
  <c r="N900" i="1" l="1"/>
  <c r="O900" i="1" s="1"/>
  <c r="L901" i="1"/>
  <c r="M901" i="1" s="1"/>
  <c r="N901" i="1" l="1"/>
  <c r="O901" i="1" s="1"/>
  <c r="L902" i="1"/>
  <c r="M902" i="1" s="1"/>
  <c r="N902" i="1" l="1"/>
  <c r="O902" i="1" s="1"/>
  <c r="L903" i="1"/>
  <c r="M903" i="1" s="1"/>
  <c r="N903" i="1" l="1"/>
  <c r="O903" i="1" s="1"/>
  <c r="L904" i="1"/>
  <c r="M904" i="1" s="1"/>
  <c r="N904" i="1" l="1"/>
  <c r="O904" i="1" s="1"/>
  <c r="L905" i="1"/>
  <c r="M905" i="1" s="1"/>
  <c r="N905" i="1" l="1"/>
  <c r="O905" i="1" s="1"/>
  <c r="L906" i="1"/>
  <c r="M906" i="1" s="1"/>
  <c r="N906" i="1" l="1"/>
  <c r="O906" i="1" s="1"/>
  <c r="L907" i="1"/>
  <c r="M907" i="1" s="1"/>
  <c r="N907" i="1" l="1"/>
  <c r="O907" i="1" s="1"/>
  <c r="L908" i="1"/>
  <c r="M908" i="1" s="1"/>
  <c r="N908" i="1" l="1"/>
  <c r="O908" i="1" s="1"/>
  <c r="L909" i="1"/>
  <c r="M909" i="1" s="1"/>
  <c r="N909" i="1" l="1"/>
  <c r="O909" i="1" s="1"/>
  <c r="L910" i="1"/>
  <c r="M910" i="1" s="1"/>
  <c r="N910" i="1" l="1"/>
  <c r="O910" i="1" s="1"/>
  <c r="L911" i="1"/>
  <c r="M911" i="1" s="1"/>
  <c r="N911" i="1" l="1"/>
  <c r="O911" i="1" s="1"/>
  <c r="L912" i="1"/>
  <c r="M912" i="1" s="1"/>
  <c r="N912" i="1" l="1"/>
  <c r="O912" i="1" s="1"/>
  <c r="L913" i="1"/>
  <c r="M913" i="1" s="1"/>
  <c r="N913" i="1" l="1"/>
  <c r="O913" i="1" s="1"/>
  <c r="L914" i="1"/>
  <c r="M914" i="1" s="1"/>
  <c r="N914" i="1" l="1"/>
  <c r="O914" i="1" s="1"/>
  <c r="L915" i="1"/>
  <c r="M915" i="1" s="1"/>
  <c r="N915" i="1" l="1"/>
  <c r="O915" i="1" s="1"/>
  <c r="L916" i="1"/>
  <c r="M916" i="1" s="1"/>
  <c r="N916" i="1" l="1"/>
  <c r="O916" i="1" s="1"/>
  <c r="L917" i="1"/>
  <c r="M917" i="1" s="1"/>
  <c r="N917" i="1" l="1"/>
  <c r="O917" i="1" s="1"/>
  <c r="L918" i="1"/>
  <c r="M918" i="1" s="1"/>
  <c r="N918" i="1" l="1"/>
  <c r="O918" i="1" s="1"/>
  <c r="L919" i="1"/>
  <c r="M919" i="1" s="1"/>
  <c r="N919" i="1" l="1"/>
  <c r="O919" i="1" s="1"/>
  <c r="L920" i="1"/>
  <c r="M920" i="1" s="1"/>
  <c r="N920" i="1" l="1"/>
  <c r="O920" i="1" s="1"/>
  <c r="L921" i="1"/>
  <c r="M921" i="1" s="1"/>
  <c r="N921" i="1" l="1"/>
  <c r="O921" i="1" s="1"/>
  <c r="L922" i="1"/>
  <c r="M922" i="1" s="1"/>
  <c r="N922" i="1" l="1"/>
  <c r="O922" i="1" s="1"/>
  <c r="L923" i="1"/>
  <c r="M923" i="1" s="1"/>
  <c r="N923" i="1" l="1"/>
  <c r="O923" i="1" s="1"/>
  <c r="L924" i="1"/>
  <c r="M924" i="1" s="1"/>
  <c r="N924" i="1" l="1"/>
  <c r="O924" i="1" s="1"/>
  <c r="L925" i="1"/>
  <c r="M925" i="1" s="1"/>
  <c r="N925" i="1" l="1"/>
  <c r="O925" i="1" s="1"/>
  <c r="L926" i="1"/>
  <c r="M926" i="1" s="1"/>
  <c r="N926" i="1" l="1"/>
  <c r="O926" i="1" s="1"/>
  <c r="L927" i="1"/>
  <c r="M927" i="1" s="1"/>
  <c r="N927" i="1" l="1"/>
  <c r="O927" i="1" s="1"/>
  <c r="L928" i="1"/>
  <c r="M928" i="1" s="1"/>
  <c r="N928" i="1" l="1"/>
  <c r="O928" i="1" s="1"/>
  <c r="L929" i="1"/>
  <c r="M929" i="1" s="1"/>
  <c r="N929" i="1" l="1"/>
  <c r="O929" i="1" s="1"/>
  <c r="L930" i="1"/>
  <c r="M930" i="1" s="1"/>
  <c r="N930" i="1" l="1"/>
  <c r="O930" i="1" s="1"/>
  <c r="L931" i="1"/>
  <c r="M931" i="1" s="1"/>
  <c r="N931" i="1" l="1"/>
  <c r="O931" i="1" s="1"/>
  <c r="L932" i="1"/>
  <c r="M932" i="1" s="1"/>
  <c r="N932" i="1" l="1"/>
  <c r="O932" i="1" s="1"/>
  <c r="L933" i="1"/>
  <c r="M933" i="1" s="1"/>
  <c r="N933" i="1" l="1"/>
  <c r="O933" i="1" s="1"/>
  <c r="L934" i="1"/>
  <c r="M934" i="1" s="1"/>
  <c r="N934" i="1" l="1"/>
  <c r="O934" i="1" s="1"/>
  <c r="L935" i="1"/>
  <c r="M935" i="1" s="1"/>
  <c r="N935" i="1" l="1"/>
  <c r="O935" i="1" s="1"/>
  <c r="L936" i="1"/>
  <c r="M936" i="1" s="1"/>
  <c r="N936" i="1" l="1"/>
  <c r="O936" i="1" s="1"/>
  <c r="L937" i="1"/>
  <c r="M937" i="1" s="1"/>
  <c r="N937" i="1" l="1"/>
  <c r="O937" i="1" s="1"/>
  <c r="L938" i="1"/>
  <c r="M938" i="1" s="1"/>
  <c r="N938" i="1" l="1"/>
  <c r="O938" i="1" s="1"/>
  <c r="L939" i="1"/>
  <c r="M939" i="1" s="1"/>
  <c r="N939" i="1" l="1"/>
  <c r="O939" i="1" s="1"/>
  <c r="L940" i="1"/>
  <c r="M940" i="1" s="1"/>
  <c r="N940" i="1" l="1"/>
  <c r="O940" i="1" s="1"/>
  <c r="L941" i="1"/>
  <c r="M941" i="1" s="1"/>
  <c r="N941" i="1" l="1"/>
  <c r="O941" i="1" s="1"/>
  <c r="L942" i="1"/>
  <c r="M942" i="1" s="1"/>
  <c r="N942" i="1" l="1"/>
  <c r="O942" i="1" s="1"/>
  <c r="L943" i="1"/>
  <c r="M943" i="1" s="1"/>
  <c r="N943" i="1" l="1"/>
  <c r="O943" i="1" s="1"/>
  <c r="L944" i="1"/>
  <c r="M944" i="1" s="1"/>
  <c r="N944" i="1" l="1"/>
  <c r="O944" i="1" s="1"/>
  <c r="L945" i="1"/>
  <c r="M945" i="1" s="1"/>
  <c r="N945" i="1" l="1"/>
  <c r="O945" i="1" s="1"/>
  <c r="L946" i="1"/>
  <c r="M946" i="1" s="1"/>
  <c r="N946" i="1" l="1"/>
  <c r="O946" i="1" s="1"/>
  <c r="L947" i="1"/>
  <c r="M947" i="1" s="1"/>
  <c r="N947" i="1" l="1"/>
  <c r="O947" i="1" s="1"/>
  <c r="L948" i="1"/>
  <c r="M948" i="1" s="1"/>
  <c r="N948" i="1" l="1"/>
  <c r="O948" i="1" s="1"/>
  <c r="L949" i="1"/>
  <c r="M949" i="1" s="1"/>
  <c r="N949" i="1" l="1"/>
  <c r="O949" i="1" s="1"/>
  <c r="L950" i="1"/>
  <c r="M950" i="1" s="1"/>
  <c r="N950" i="1" l="1"/>
  <c r="O950" i="1" s="1"/>
  <c r="L951" i="1"/>
  <c r="M951" i="1" s="1"/>
  <c r="N951" i="1" l="1"/>
  <c r="O951" i="1" s="1"/>
  <c r="L952" i="1"/>
  <c r="M952" i="1" s="1"/>
  <c r="N952" i="1" l="1"/>
  <c r="O952" i="1" s="1"/>
  <c r="L953" i="1"/>
  <c r="M953" i="1" s="1"/>
  <c r="N953" i="1" l="1"/>
  <c r="O953" i="1" s="1"/>
  <c r="L954" i="1"/>
  <c r="M954" i="1" s="1"/>
  <c r="N954" i="1" l="1"/>
  <c r="O954" i="1" s="1"/>
  <c r="L955" i="1"/>
  <c r="M955" i="1" s="1"/>
  <c r="N955" i="1" l="1"/>
  <c r="O955" i="1" s="1"/>
  <c r="L956" i="1"/>
  <c r="M956" i="1" s="1"/>
  <c r="N956" i="1" l="1"/>
  <c r="O956" i="1" s="1"/>
  <c r="L957" i="1"/>
  <c r="M957" i="1" s="1"/>
  <c r="N957" i="1" l="1"/>
  <c r="O957" i="1" s="1"/>
  <c r="L958" i="1"/>
  <c r="M958" i="1" s="1"/>
  <c r="N958" i="1" l="1"/>
  <c r="O958" i="1" s="1"/>
  <c r="L959" i="1"/>
  <c r="M959" i="1" s="1"/>
  <c r="N959" i="1" l="1"/>
  <c r="O959" i="1" s="1"/>
  <c r="L960" i="1"/>
  <c r="M960" i="1" s="1"/>
  <c r="N960" i="1" l="1"/>
  <c r="O960" i="1" s="1"/>
  <c r="L961" i="1"/>
  <c r="M961" i="1" s="1"/>
  <c r="N961" i="1" l="1"/>
  <c r="O961" i="1" s="1"/>
  <c r="L962" i="1"/>
  <c r="M962" i="1" s="1"/>
  <c r="N962" i="1" l="1"/>
  <c r="O962" i="1" s="1"/>
  <c r="L963" i="1"/>
  <c r="M963" i="1" s="1"/>
  <c r="N963" i="1" l="1"/>
  <c r="O963" i="1" s="1"/>
  <c r="L964" i="1"/>
  <c r="M964" i="1" s="1"/>
  <c r="N964" i="1" l="1"/>
  <c r="O964" i="1" s="1"/>
  <c r="L965" i="1"/>
  <c r="M965" i="1" s="1"/>
  <c r="N965" i="1" l="1"/>
  <c r="O965" i="1" s="1"/>
  <c r="L966" i="1"/>
  <c r="M966" i="1" s="1"/>
  <c r="N966" i="1" l="1"/>
  <c r="O966" i="1" s="1"/>
  <c r="L967" i="1"/>
  <c r="M967" i="1" s="1"/>
  <c r="N967" i="1" l="1"/>
  <c r="O967" i="1" s="1"/>
  <c r="L968" i="1"/>
  <c r="M968" i="1" s="1"/>
  <c r="N968" i="1" l="1"/>
  <c r="O968" i="1" s="1"/>
  <c r="L969" i="1"/>
  <c r="M969" i="1" s="1"/>
  <c r="N969" i="1" l="1"/>
  <c r="O969" i="1" s="1"/>
  <c r="L970" i="1"/>
  <c r="M970" i="1" s="1"/>
  <c r="N970" i="1" l="1"/>
  <c r="O970" i="1" s="1"/>
  <c r="L971" i="1"/>
  <c r="M971" i="1" s="1"/>
  <c r="N971" i="1" l="1"/>
  <c r="O971" i="1" s="1"/>
  <c r="L972" i="1"/>
  <c r="M972" i="1" s="1"/>
  <c r="N972" i="1" l="1"/>
  <c r="C6" i="2" s="1"/>
  <c r="L973" i="1"/>
  <c r="M973" i="1" s="1"/>
  <c r="O6" i="2" l="1"/>
  <c r="O972" i="1"/>
  <c r="N973" i="1"/>
  <c r="O973" i="1" s="1"/>
  <c r="L974" i="1"/>
  <c r="M974" i="1" s="1"/>
  <c r="P6" i="2"/>
  <c r="Q6" i="2"/>
  <c r="N974" i="1" l="1"/>
  <c r="O974" i="1" s="1"/>
  <c r="L975" i="1"/>
  <c r="M975" i="1" s="1"/>
  <c r="N975" i="1" l="1"/>
  <c r="O975" i="1" s="1"/>
  <c r="L976" i="1"/>
  <c r="M976" i="1" s="1"/>
  <c r="N976" i="1" l="1"/>
  <c r="O976" i="1" s="1"/>
  <c r="L977" i="1"/>
  <c r="M977" i="1" s="1"/>
  <c r="N977" i="1" l="1"/>
  <c r="O977" i="1" s="1"/>
  <c r="L978" i="1"/>
  <c r="M978" i="1" s="1"/>
  <c r="N978" i="1" l="1"/>
  <c r="O978" i="1" s="1"/>
  <c r="L979" i="1"/>
  <c r="M979" i="1" s="1"/>
  <c r="N979" i="1" l="1"/>
  <c r="O979" i="1" s="1"/>
  <c r="L980" i="1"/>
  <c r="M980" i="1" s="1"/>
  <c r="N980" i="1" l="1"/>
  <c r="O980" i="1" s="1"/>
  <c r="L981" i="1"/>
  <c r="M981" i="1" s="1"/>
  <c r="N981" i="1" l="1"/>
  <c r="O981" i="1" s="1"/>
  <c r="L982" i="1"/>
  <c r="M982" i="1" s="1"/>
  <c r="N982" i="1" l="1"/>
  <c r="O982" i="1" s="1"/>
  <c r="L983" i="1"/>
  <c r="M983" i="1" s="1"/>
  <c r="N983" i="1" l="1"/>
  <c r="O983" i="1" s="1"/>
  <c r="L984" i="1"/>
  <c r="M984" i="1" s="1"/>
  <c r="N984" i="1" l="1"/>
  <c r="O984" i="1" s="1"/>
  <c r="L985" i="1"/>
  <c r="M985" i="1" s="1"/>
  <c r="N985" i="1" l="1"/>
  <c r="O985" i="1" s="1"/>
  <c r="L986" i="1"/>
  <c r="M986" i="1" s="1"/>
  <c r="N986" i="1" l="1"/>
  <c r="O986" i="1" s="1"/>
  <c r="L987" i="1"/>
  <c r="M987" i="1" s="1"/>
  <c r="N987" i="1" l="1"/>
  <c r="O987" i="1" s="1"/>
  <c r="L988" i="1"/>
  <c r="M988" i="1" s="1"/>
  <c r="N988" i="1" l="1"/>
  <c r="O988" i="1" s="1"/>
  <c r="L989" i="1"/>
  <c r="M989" i="1" s="1"/>
  <c r="N989" i="1" l="1"/>
  <c r="O989" i="1" s="1"/>
  <c r="L990" i="1"/>
  <c r="M990" i="1" s="1"/>
  <c r="N990" i="1" l="1"/>
  <c r="O990" i="1" s="1"/>
  <c r="L991" i="1"/>
  <c r="M991" i="1" s="1"/>
  <c r="N991" i="1" l="1"/>
  <c r="O991" i="1" s="1"/>
  <c r="L992" i="1"/>
  <c r="M992" i="1" s="1"/>
  <c r="N992" i="1" l="1"/>
  <c r="O992" i="1" s="1"/>
  <c r="L993" i="1"/>
  <c r="M993" i="1" s="1"/>
  <c r="N993" i="1" l="1"/>
  <c r="O993" i="1" s="1"/>
  <c r="L994" i="1"/>
  <c r="M994" i="1" s="1"/>
  <c r="N994" i="1" l="1"/>
  <c r="O994" i="1" s="1"/>
  <c r="L995" i="1"/>
  <c r="M995" i="1" s="1"/>
  <c r="N995" i="1" l="1"/>
  <c r="O995" i="1" s="1"/>
  <c r="L996" i="1"/>
  <c r="M996" i="1" s="1"/>
  <c r="N996" i="1" l="1"/>
  <c r="O996" i="1" s="1"/>
  <c r="L997" i="1"/>
  <c r="M997" i="1" s="1"/>
  <c r="N997" i="1" l="1"/>
  <c r="O997" i="1" s="1"/>
  <c r="L998" i="1"/>
  <c r="M998" i="1" s="1"/>
  <c r="N998" i="1" l="1"/>
  <c r="O998" i="1" s="1"/>
  <c r="L999" i="1"/>
  <c r="M999" i="1" s="1"/>
  <c r="N999" i="1" l="1"/>
  <c r="O999" i="1" s="1"/>
  <c r="L1000" i="1"/>
  <c r="M1000" i="1" s="1"/>
  <c r="N1000" i="1" l="1"/>
  <c r="O1000" i="1" s="1"/>
  <c r="L1001" i="1"/>
  <c r="M1001" i="1" s="1"/>
  <c r="N1001" i="1" l="1"/>
  <c r="O1001" i="1" s="1"/>
  <c r="L1002" i="1"/>
  <c r="M1002" i="1" s="1"/>
  <c r="N1002" i="1" l="1"/>
  <c r="O1002" i="1" s="1"/>
  <c r="L1003" i="1"/>
  <c r="M1003" i="1" s="1"/>
  <c r="N1003" i="1" l="1"/>
  <c r="O1003" i="1" s="1"/>
  <c r="L1004" i="1"/>
  <c r="M1004" i="1" s="1"/>
  <c r="N1004" i="1" l="1"/>
  <c r="O1004" i="1" s="1"/>
  <c r="L1005" i="1"/>
  <c r="M1005" i="1" s="1"/>
  <c r="N1005" i="1" l="1"/>
  <c r="O1005" i="1" s="1"/>
  <c r="L1006" i="1"/>
  <c r="M1006" i="1" s="1"/>
  <c r="N1006" i="1" l="1"/>
  <c r="O1006" i="1" s="1"/>
  <c r="L1007" i="1"/>
  <c r="M1007" i="1" s="1"/>
  <c r="N1007" i="1" l="1"/>
  <c r="O1007" i="1" s="1"/>
  <c r="L1008" i="1"/>
  <c r="M1008" i="1" s="1"/>
  <c r="N1008" i="1" l="1"/>
  <c r="O1008" i="1" s="1"/>
  <c r="L1009" i="1"/>
  <c r="M1009" i="1" s="1"/>
  <c r="N1009" i="1" l="1"/>
  <c r="O1009" i="1" s="1"/>
  <c r="L1010" i="1"/>
  <c r="M1010" i="1" s="1"/>
  <c r="N1010" i="1" l="1"/>
  <c r="O1010" i="1" s="1"/>
  <c r="L1011" i="1"/>
  <c r="M1011" i="1" s="1"/>
  <c r="N1011" i="1" l="1"/>
  <c r="O1011" i="1" s="1"/>
  <c r="L1012" i="1"/>
  <c r="M1012" i="1" s="1"/>
  <c r="N1012" i="1" l="1"/>
  <c r="O1012" i="1" s="1"/>
  <c r="L1013" i="1"/>
  <c r="M1013" i="1" s="1"/>
  <c r="N1013" i="1" l="1"/>
  <c r="O1013" i="1" s="1"/>
  <c r="L1014" i="1"/>
  <c r="M1014" i="1" s="1"/>
  <c r="N1014" i="1" l="1"/>
  <c r="O1014" i="1" s="1"/>
  <c r="L1015" i="1"/>
  <c r="M1015" i="1" s="1"/>
  <c r="N1015" i="1" l="1"/>
  <c r="O1015" i="1" s="1"/>
  <c r="L1016" i="1"/>
  <c r="M1016" i="1" s="1"/>
  <c r="N1016" i="1" l="1"/>
  <c r="O1016" i="1" s="1"/>
  <c r="L1017" i="1"/>
  <c r="M1017" i="1" s="1"/>
  <c r="N1017" i="1" l="1"/>
  <c r="O1017" i="1" s="1"/>
  <c r="L1018" i="1"/>
  <c r="M1018" i="1" s="1"/>
  <c r="N1018" i="1" l="1"/>
  <c r="O1018" i="1" s="1"/>
  <c r="L1019" i="1"/>
  <c r="M1019" i="1" s="1"/>
  <c r="N1019" i="1" l="1"/>
  <c r="O1019" i="1" s="1"/>
  <c r="L1020" i="1"/>
  <c r="M1020" i="1" s="1"/>
  <c r="N1020" i="1" l="1"/>
  <c r="O1020" i="1" s="1"/>
  <c r="L1021" i="1"/>
  <c r="M1021" i="1" s="1"/>
  <c r="N1021" i="1" l="1"/>
  <c r="O1021" i="1" s="1"/>
  <c r="L1022" i="1"/>
  <c r="M1022" i="1" s="1"/>
  <c r="N1022" i="1" l="1"/>
  <c r="O1022" i="1" s="1"/>
  <c r="L1023" i="1"/>
  <c r="M1023" i="1" s="1"/>
  <c r="N1023" i="1" l="1"/>
  <c r="O1023" i="1" s="1"/>
  <c r="L1024" i="1"/>
  <c r="M1024" i="1" s="1"/>
  <c r="N1024" i="1" l="1"/>
  <c r="O1024" i="1" s="1"/>
  <c r="L1025" i="1"/>
  <c r="M1025" i="1" s="1"/>
  <c r="N1025" i="1" l="1"/>
  <c r="O1025" i="1" s="1"/>
  <c r="L1026" i="1"/>
  <c r="M1026" i="1" s="1"/>
  <c r="N1026" i="1" l="1"/>
  <c r="O1026" i="1" s="1"/>
  <c r="L1027" i="1"/>
  <c r="M1027" i="1" s="1"/>
  <c r="N1027" i="1" l="1"/>
  <c r="O1027" i="1" s="1"/>
  <c r="L1028" i="1"/>
  <c r="M1028" i="1" s="1"/>
  <c r="N1028" i="1" l="1"/>
  <c r="O1028" i="1" s="1"/>
  <c r="L1029" i="1"/>
  <c r="M1029" i="1" s="1"/>
  <c r="N1029" i="1" l="1"/>
  <c r="O1029" i="1" s="1"/>
  <c r="L1030" i="1"/>
  <c r="M1030" i="1" s="1"/>
  <c r="N1030" i="1" l="1"/>
  <c r="O1030" i="1" s="1"/>
  <c r="L1031" i="1"/>
  <c r="M1031" i="1" s="1"/>
  <c r="N1031" i="1" l="1"/>
  <c r="O1031" i="1" s="1"/>
  <c r="L1032" i="1"/>
  <c r="M1032" i="1" s="1"/>
  <c r="N1032" i="1" l="1"/>
  <c r="O1032" i="1" s="1"/>
  <c r="L1033" i="1"/>
  <c r="M1033" i="1" s="1"/>
  <c r="N1033" i="1" l="1"/>
  <c r="O1033" i="1" s="1"/>
  <c r="L1034" i="1"/>
  <c r="M1034" i="1" s="1"/>
  <c r="N1034" i="1" l="1"/>
  <c r="O1034" i="1" s="1"/>
  <c r="L1035" i="1"/>
  <c r="M1035" i="1" s="1"/>
  <c r="N1035" i="1" l="1"/>
  <c r="O1035" i="1" s="1"/>
  <c r="L1036" i="1"/>
  <c r="M1036" i="1" s="1"/>
  <c r="N1036" i="1" l="1"/>
  <c r="O1036" i="1" s="1"/>
  <c r="L1037" i="1"/>
  <c r="M1037" i="1" s="1"/>
  <c r="N1037" i="1" l="1"/>
  <c r="O1037" i="1" s="1"/>
  <c r="L1038" i="1"/>
  <c r="M1038" i="1" s="1"/>
  <c r="N1038" i="1" l="1"/>
  <c r="O1038" i="1" s="1"/>
  <c r="L1039" i="1"/>
  <c r="M1039" i="1" s="1"/>
  <c r="N1039" i="1" l="1"/>
  <c r="O1039" i="1" s="1"/>
  <c r="L1040" i="1"/>
  <c r="M1040" i="1" s="1"/>
  <c r="N1040" i="1" l="1"/>
  <c r="O1040" i="1" s="1"/>
  <c r="L1041" i="1"/>
  <c r="M1041" i="1" s="1"/>
  <c r="N1041" i="1" l="1"/>
  <c r="O1041" i="1" s="1"/>
  <c r="L1042" i="1"/>
  <c r="M1042" i="1" s="1"/>
  <c r="N1042" i="1" l="1"/>
  <c r="O1042" i="1" s="1"/>
  <c r="L1043" i="1"/>
  <c r="M1043" i="1" s="1"/>
  <c r="N1043" i="1" l="1"/>
  <c r="O1043" i="1" s="1"/>
  <c r="L1044" i="1"/>
  <c r="M1044" i="1" s="1"/>
  <c r="N1044" i="1" l="1"/>
  <c r="O1044" i="1" s="1"/>
  <c r="L1045" i="1"/>
  <c r="M1045" i="1" s="1"/>
  <c r="N1045" i="1" l="1"/>
  <c r="O1045" i="1" s="1"/>
  <c r="L1046" i="1"/>
  <c r="M1046" i="1" s="1"/>
  <c r="N1046" i="1" l="1"/>
  <c r="O1046" i="1" s="1"/>
  <c r="L1047" i="1"/>
  <c r="M1047" i="1" s="1"/>
  <c r="N1047" i="1" l="1"/>
  <c r="O1047" i="1" s="1"/>
  <c r="L1048" i="1"/>
  <c r="M1048" i="1" s="1"/>
  <c r="N1048" i="1" l="1"/>
  <c r="O1048" i="1" s="1"/>
  <c r="L1049" i="1"/>
  <c r="M1049" i="1" s="1"/>
  <c r="N1049" i="1" l="1"/>
  <c r="O1049" i="1" s="1"/>
  <c r="L1050" i="1"/>
  <c r="M1050" i="1" s="1"/>
  <c r="N1050" i="1" l="1"/>
  <c r="O1050" i="1" s="1"/>
  <c r="L1051" i="1"/>
  <c r="M1051" i="1" s="1"/>
  <c r="N1051" i="1" l="1"/>
  <c r="O1051" i="1" s="1"/>
  <c r="L1052" i="1"/>
  <c r="M1052" i="1" s="1"/>
  <c r="N1052" i="1" l="1"/>
  <c r="O1052" i="1" s="1"/>
  <c r="L1053" i="1"/>
  <c r="M1053" i="1" s="1"/>
  <c r="N1053" i="1" l="1"/>
  <c r="O1053" i="1" s="1"/>
  <c r="L1054" i="1"/>
  <c r="M1054" i="1" s="1"/>
  <c r="N1054" i="1" l="1"/>
  <c r="O1054" i="1" s="1"/>
  <c r="L1055" i="1"/>
  <c r="M1055" i="1" s="1"/>
  <c r="N1055" i="1" l="1"/>
  <c r="O1055" i="1" s="1"/>
  <c r="L1056" i="1"/>
  <c r="M1056" i="1" s="1"/>
  <c r="N1056" i="1" l="1"/>
  <c r="O1056" i="1" s="1"/>
  <c r="L1057" i="1"/>
  <c r="M1057" i="1" s="1"/>
  <c r="N1057" i="1" l="1"/>
  <c r="O1057" i="1" s="1"/>
  <c r="L1058" i="1"/>
  <c r="M1058" i="1" s="1"/>
  <c r="N1058" i="1" l="1"/>
  <c r="O1058" i="1" s="1"/>
  <c r="L1059" i="1"/>
  <c r="M1059" i="1" s="1"/>
  <c r="N1059" i="1" l="1"/>
  <c r="O1059" i="1" s="1"/>
  <c r="L1060" i="1"/>
  <c r="M1060" i="1" s="1"/>
  <c r="N1060" i="1" l="1"/>
  <c r="O1060" i="1" s="1"/>
  <c r="L1061" i="1"/>
  <c r="M1061" i="1" s="1"/>
  <c r="N1061" i="1" l="1"/>
  <c r="O1061" i="1" s="1"/>
  <c r="L1062" i="1"/>
  <c r="M1062" i="1" s="1"/>
  <c r="N1062" i="1" l="1"/>
  <c r="O1062" i="1" s="1"/>
  <c r="L1063" i="1"/>
  <c r="M1063" i="1" s="1"/>
  <c r="N1063" i="1" l="1"/>
  <c r="O1063" i="1" s="1"/>
  <c r="L1064" i="1"/>
  <c r="M1064" i="1" s="1"/>
  <c r="N1064" i="1" l="1"/>
  <c r="O1064" i="1" s="1"/>
  <c r="L1065" i="1"/>
  <c r="M1065" i="1" s="1"/>
  <c r="N1065" i="1" l="1"/>
  <c r="O1065" i="1" s="1"/>
  <c r="L1066" i="1"/>
  <c r="M1066" i="1" s="1"/>
  <c r="N1066" i="1" l="1"/>
  <c r="O1066" i="1" s="1"/>
  <c r="L1067" i="1"/>
  <c r="M1067" i="1" s="1"/>
  <c r="N1067" i="1" l="1"/>
  <c r="O1067" i="1" s="1"/>
  <c r="L1068" i="1"/>
  <c r="M1068" i="1" s="1"/>
  <c r="N1068" i="1" l="1"/>
  <c r="O1068" i="1" s="1"/>
  <c r="L1069" i="1"/>
  <c r="M1069" i="1" s="1"/>
  <c r="N1069" i="1" l="1"/>
  <c r="O1069" i="1" s="1"/>
  <c r="L1070" i="1"/>
  <c r="M1070" i="1" s="1"/>
  <c r="N1070" i="1" l="1"/>
  <c r="O1070" i="1" s="1"/>
  <c r="L1071" i="1"/>
  <c r="M1071" i="1" s="1"/>
  <c r="N1071" i="1" l="1"/>
  <c r="O1071" i="1" s="1"/>
  <c r="L1072" i="1"/>
  <c r="M1072" i="1" s="1"/>
  <c r="N1072" i="1" l="1"/>
  <c r="O1072" i="1" s="1"/>
  <c r="L1073" i="1"/>
  <c r="M1073" i="1" s="1"/>
  <c r="N1073" i="1" l="1"/>
  <c r="O1073" i="1" s="1"/>
  <c r="L1074" i="1"/>
  <c r="M1074" i="1" s="1"/>
  <c r="N1074" i="1" l="1"/>
  <c r="O1074" i="1" s="1"/>
  <c r="L1075" i="1"/>
  <c r="M1075" i="1" s="1"/>
  <c r="N1075" i="1" l="1"/>
  <c r="O1075" i="1" s="1"/>
  <c r="L1076" i="1"/>
  <c r="M1076" i="1" s="1"/>
  <c r="N1076" i="1" l="1"/>
  <c r="O1076" i="1" s="1"/>
  <c r="L1077" i="1"/>
  <c r="M1077" i="1" s="1"/>
  <c r="N1077" i="1" l="1"/>
  <c r="O1077" i="1" s="1"/>
  <c r="L1078" i="1"/>
  <c r="M1078" i="1" s="1"/>
  <c r="N1078" i="1" l="1"/>
  <c r="O1078" i="1" s="1"/>
  <c r="L1079" i="1"/>
  <c r="M1079" i="1" s="1"/>
  <c r="N1079" i="1" l="1"/>
  <c r="O1079" i="1" s="1"/>
  <c r="L1080" i="1"/>
  <c r="M1080" i="1" s="1"/>
  <c r="N1080" i="1" l="1"/>
  <c r="O1080" i="1" s="1"/>
  <c r="L1081" i="1"/>
  <c r="M1081" i="1" s="1"/>
  <c r="N1081" i="1" l="1"/>
  <c r="O1081" i="1" s="1"/>
  <c r="L1082" i="1"/>
  <c r="M1082" i="1" s="1"/>
  <c r="N1082" i="1" l="1"/>
  <c r="O1082" i="1" s="1"/>
  <c r="L1083" i="1"/>
  <c r="M1083" i="1" s="1"/>
  <c r="N1083" i="1" l="1"/>
  <c r="O1083" i="1" s="1"/>
  <c r="L1084" i="1"/>
  <c r="M1084" i="1" s="1"/>
  <c r="N1084" i="1" l="1"/>
  <c r="O1084" i="1" s="1"/>
  <c r="L1085" i="1"/>
  <c r="M1085" i="1" s="1"/>
  <c r="N1085" i="1" l="1"/>
  <c r="O1085" i="1" s="1"/>
  <c r="L1086" i="1"/>
  <c r="M1086" i="1" s="1"/>
  <c r="N1086" i="1" l="1"/>
  <c r="O1086" i="1" s="1"/>
  <c r="L1087" i="1"/>
  <c r="M1087" i="1" s="1"/>
  <c r="N1087" i="1" l="1"/>
  <c r="O1087" i="1" s="1"/>
  <c r="L1088" i="1"/>
  <c r="M1088" i="1" s="1"/>
  <c r="N1088" i="1" l="1"/>
  <c r="O1088" i="1" s="1"/>
  <c r="L1089" i="1"/>
  <c r="M1089" i="1" s="1"/>
  <c r="N1089" i="1" l="1"/>
  <c r="O1089" i="1" s="1"/>
  <c r="L1090" i="1"/>
  <c r="M1090" i="1" s="1"/>
  <c r="N1090" i="1" l="1"/>
  <c r="O1090" i="1" s="1"/>
  <c r="L1091" i="1"/>
  <c r="M1091" i="1" s="1"/>
  <c r="N1091" i="1" l="1"/>
  <c r="O1091" i="1" s="1"/>
  <c r="L1092" i="1"/>
  <c r="M1092" i="1" s="1"/>
  <c r="N1092" i="1" l="1"/>
  <c r="O1092" i="1" s="1"/>
  <c r="L1093" i="1"/>
  <c r="M1093" i="1" s="1"/>
  <c r="N1093" i="1" s="1"/>
  <c r="L1094" i="1" l="1"/>
  <c r="M1094" i="1" s="1"/>
  <c r="N1094" i="1" s="1"/>
  <c r="O1093" i="1"/>
  <c r="L1095" i="1" l="1"/>
  <c r="M1095" i="1" s="1"/>
  <c r="N1095" i="1" s="1"/>
  <c r="O1094" i="1"/>
  <c r="L1096" i="1" l="1"/>
  <c r="M1096" i="1" s="1"/>
  <c r="N1096" i="1" s="1"/>
  <c r="O1095" i="1"/>
  <c r="L1097" i="1" l="1"/>
  <c r="M1097" i="1" s="1"/>
  <c r="N1097" i="1" s="1"/>
  <c r="O1096" i="1"/>
  <c r="L1098" i="1" l="1"/>
  <c r="M1098" i="1" s="1"/>
  <c r="N1098" i="1" s="1"/>
  <c r="O1097" i="1"/>
  <c r="L1099" i="1" l="1"/>
  <c r="M1099" i="1" s="1"/>
  <c r="N1099" i="1" s="1"/>
  <c r="O1098" i="1"/>
  <c r="L1100" i="1" l="1"/>
  <c r="M1100" i="1" s="1"/>
  <c r="N1100" i="1" s="1"/>
  <c r="O1099" i="1"/>
  <c r="L1101" i="1" l="1"/>
  <c r="M1101" i="1" s="1"/>
  <c r="N1101" i="1" s="1"/>
  <c r="O1100" i="1"/>
  <c r="L1102" i="1" l="1"/>
  <c r="M1102" i="1" s="1"/>
  <c r="N1102" i="1" s="1"/>
  <c r="O1101" i="1"/>
  <c r="L1103" i="1" l="1"/>
  <c r="M1103" i="1" s="1"/>
  <c r="N1103" i="1" s="1"/>
  <c r="O1102" i="1"/>
  <c r="L1104" i="1" l="1"/>
  <c r="M1104" i="1" s="1"/>
  <c r="N1104" i="1" s="1"/>
  <c r="O1103" i="1"/>
  <c r="L1105" i="1" l="1"/>
  <c r="M1105" i="1" s="1"/>
  <c r="N1105" i="1" s="1"/>
  <c r="O1104" i="1"/>
  <c r="L1106" i="1" l="1"/>
  <c r="M1106" i="1" s="1"/>
  <c r="N1106" i="1" s="1"/>
  <c r="O1105" i="1"/>
  <c r="L1107" i="1" l="1"/>
  <c r="M1107" i="1" s="1"/>
  <c r="N1107" i="1" s="1"/>
  <c r="O1106" i="1"/>
  <c r="L1108" i="1" l="1"/>
  <c r="M1108" i="1" s="1"/>
  <c r="N1108" i="1" s="1"/>
  <c r="O1107" i="1"/>
  <c r="L1109" i="1" l="1"/>
  <c r="M1109" i="1" s="1"/>
  <c r="N1109" i="1" s="1"/>
  <c r="O1108" i="1"/>
  <c r="L1110" i="1" l="1"/>
  <c r="M1110" i="1" s="1"/>
  <c r="N1110" i="1" s="1"/>
  <c r="O1109" i="1"/>
  <c r="L1111" i="1" l="1"/>
  <c r="M1111" i="1" s="1"/>
  <c r="N1111" i="1" s="1"/>
  <c r="O1110" i="1"/>
  <c r="L1112" i="1" l="1"/>
  <c r="M1112" i="1" s="1"/>
  <c r="N1112" i="1" s="1"/>
  <c r="O1111" i="1"/>
  <c r="L1113" i="1" l="1"/>
  <c r="M1113" i="1" s="1"/>
  <c r="N1113" i="1" s="1"/>
  <c r="O1112" i="1"/>
  <c r="L1114" i="1" l="1"/>
  <c r="M1114" i="1" s="1"/>
  <c r="N1114" i="1" s="1"/>
  <c r="O1113" i="1"/>
  <c r="L1115" i="1" l="1"/>
  <c r="M1115" i="1" s="1"/>
  <c r="N1115" i="1" s="1"/>
  <c r="O1114" i="1"/>
  <c r="L1116" i="1" l="1"/>
  <c r="M1116" i="1" s="1"/>
  <c r="N1116" i="1" s="1"/>
  <c r="O1115" i="1"/>
  <c r="L1117" i="1" l="1"/>
  <c r="M1117" i="1" s="1"/>
  <c r="N1117" i="1" s="1"/>
  <c r="O1116" i="1"/>
  <c r="L1118" i="1" l="1"/>
  <c r="M1118" i="1" s="1"/>
  <c r="N1118" i="1" s="1"/>
  <c r="O1117" i="1"/>
  <c r="L1119" i="1" l="1"/>
  <c r="M1119" i="1" s="1"/>
  <c r="N1119" i="1" s="1"/>
  <c r="O1118" i="1"/>
  <c r="L1120" i="1" l="1"/>
  <c r="M1120" i="1" s="1"/>
  <c r="N1120" i="1" s="1"/>
  <c r="O1119" i="1"/>
  <c r="L1121" i="1" l="1"/>
  <c r="M1121" i="1" s="1"/>
  <c r="N1121" i="1" s="1"/>
  <c r="O1120" i="1"/>
  <c r="L1122" i="1" l="1"/>
  <c r="M1122" i="1" s="1"/>
  <c r="N1122" i="1" s="1"/>
  <c r="O1121" i="1"/>
  <c r="L1123" i="1" l="1"/>
  <c r="M1123" i="1" s="1"/>
  <c r="N1123" i="1" s="1"/>
  <c r="O1122" i="1"/>
  <c r="L1124" i="1" l="1"/>
  <c r="M1124" i="1" s="1"/>
  <c r="N1124" i="1" s="1"/>
  <c r="O1123" i="1"/>
  <c r="L1125" i="1" l="1"/>
  <c r="M1125" i="1" s="1"/>
  <c r="N1125" i="1" s="1"/>
  <c r="O1124" i="1"/>
  <c r="L1126" i="1" l="1"/>
  <c r="M1126" i="1" s="1"/>
  <c r="N1126" i="1" s="1"/>
  <c r="O1125" i="1"/>
  <c r="L1127" i="1" l="1"/>
  <c r="M1127" i="1" s="1"/>
  <c r="N1127" i="1" s="1"/>
  <c r="O1126" i="1"/>
  <c r="L1128" i="1" l="1"/>
  <c r="M1128" i="1" s="1"/>
  <c r="N1128" i="1" s="1"/>
  <c r="O1127" i="1"/>
  <c r="L1129" i="1" l="1"/>
  <c r="M1129" i="1" s="1"/>
  <c r="N1129" i="1" s="1"/>
  <c r="O1128" i="1"/>
  <c r="L1130" i="1" l="1"/>
  <c r="M1130" i="1" s="1"/>
  <c r="N1130" i="1" s="1"/>
  <c r="O1129" i="1"/>
  <c r="L1131" i="1" l="1"/>
  <c r="M1131" i="1" s="1"/>
  <c r="N1131" i="1" s="1"/>
  <c r="O1130" i="1"/>
  <c r="L1132" i="1" l="1"/>
  <c r="M1132" i="1" s="1"/>
  <c r="N1132" i="1" s="1"/>
  <c r="O1131" i="1"/>
  <c r="L1133" i="1" l="1"/>
  <c r="M1133" i="1" s="1"/>
  <c r="N1133" i="1" s="1"/>
  <c r="O1132" i="1"/>
  <c r="L1134" i="1" l="1"/>
  <c r="M1134" i="1" s="1"/>
  <c r="N1134" i="1" s="1"/>
  <c r="O1133" i="1"/>
  <c r="L1135" i="1" l="1"/>
  <c r="M1135" i="1" s="1"/>
  <c r="N1135" i="1" s="1"/>
  <c r="O1134" i="1"/>
  <c r="L1136" i="1" l="1"/>
  <c r="M1136" i="1" s="1"/>
  <c r="N1136" i="1" s="1"/>
  <c r="O1135" i="1"/>
  <c r="L1137" i="1" l="1"/>
  <c r="M1137" i="1" s="1"/>
  <c r="N1137" i="1" s="1"/>
  <c r="O1136" i="1"/>
  <c r="L1138" i="1" l="1"/>
  <c r="M1138" i="1" s="1"/>
  <c r="N1138" i="1" s="1"/>
  <c r="O1137" i="1"/>
  <c r="L1139" i="1" l="1"/>
  <c r="M1139" i="1" s="1"/>
  <c r="N1139" i="1" s="1"/>
  <c r="O1138" i="1"/>
  <c r="L1140" i="1" l="1"/>
  <c r="M1140" i="1" s="1"/>
  <c r="N1140" i="1" s="1"/>
  <c r="O1139" i="1"/>
  <c r="L1141" i="1" l="1"/>
  <c r="M1141" i="1" s="1"/>
  <c r="N1141" i="1" s="1"/>
  <c r="O1140" i="1"/>
  <c r="L1142" i="1" l="1"/>
  <c r="M1142" i="1" s="1"/>
  <c r="N1142" i="1" s="1"/>
  <c r="O1141" i="1"/>
  <c r="L1143" i="1" l="1"/>
  <c r="M1143" i="1" s="1"/>
  <c r="N1143" i="1" s="1"/>
  <c r="O1142" i="1"/>
  <c r="L1144" i="1" l="1"/>
  <c r="M1144" i="1" s="1"/>
  <c r="N1144" i="1" s="1"/>
  <c r="O1143" i="1"/>
  <c r="L1145" i="1" l="1"/>
  <c r="M1145" i="1" s="1"/>
  <c r="N1145" i="1" s="1"/>
  <c r="O1144" i="1"/>
  <c r="L1146" i="1" l="1"/>
  <c r="M1146" i="1" s="1"/>
  <c r="N1146" i="1" s="1"/>
  <c r="O1145" i="1"/>
  <c r="L1147" i="1" l="1"/>
  <c r="M1147" i="1" s="1"/>
  <c r="N1147" i="1" s="1"/>
  <c r="O1146" i="1"/>
  <c r="L1148" i="1" l="1"/>
  <c r="M1148" i="1" s="1"/>
  <c r="N1148" i="1" s="1"/>
  <c r="O1147" i="1"/>
  <c r="L1149" i="1" l="1"/>
  <c r="M1149" i="1" s="1"/>
  <c r="N1149" i="1" s="1"/>
  <c r="O1148" i="1"/>
  <c r="L1150" i="1" l="1"/>
  <c r="M1150" i="1" s="1"/>
  <c r="N1150" i="1" s="1"/>
  <c r="O1149" i="1"/>
  <c r="L1151" i="1" l="1"/>
  <c r="M1151" i="1" s="1"/>
  <c r="N1151" i="1" s="1"/>
  <c r="O1150" i="1"/>
  <c r="L1152" i="1" l="1"/>
  <c r="M1152" i="1" s="1"/>
  <c r="N1152" i="1" s="1"/>
  <c r="O1151" i="1"/>
  <c r="L1153" i="1" l="1"/>
  <c r="M1153" i="1" s="1"/>
  <c r="N1153" i="1" s="1"/>
  <c r="O1152" i="1"/>
  <c r="L1154" i="1" l="1"/>
  <c r="M1154" i="1" s="1"/>
  <c r="N1154" i="1" s="1"/>
  <c r="O1153" i="1"/>
  <c r="L1155" i="1" l="1"/>
  <c r="M1155" i="1" s="1"/>
  <c r="N1155" i="1" s="1"/>
  <c r="O1154" i="1"/>
  <c r="L1156" i="1" l="1"/>
  <c r="M1156" i="1" s="1"/>
  <c r="N1156" i="1" s="1"/>
  <c r="O1155" i="1"/>
  <c r="L1157" i="1" l="1"/>
  <c r="M1157" i="1" s="1"/>
  <c r="N1157" i="1" s="1"/>
  <c r="O1156" i="1"/>
  <c r="L1158" i="1" l="1"/>
  <c r="M1158" i="1" s="1"/>
  <c r="N1158" i="1" s="1"/>
  <c r="O1157" i="1"/>
  <c r="L1159" i="1" l="1"/>
  <c r="M1159" i="1" s="1"/>
  <c r="N1159" i="1" s="1"/>
  <c r="O1158" i="1"/>
  <c r="L1160" i="1" l="1"/>
  <c r="M1160" i="1" s="1"/>
  <c r="N1160" i="1" s="1"/>
  <c r="O1159" i="1"/>
  <c r="L1161" i="1" l="1"/>
  <c r="M1161" i="1" s="1"/>
  <c r="N1161" i="1" s="1"/>
  <c r="O1160" i="1"/>
  <c r="L1162" i="1" l="1"/>
  <c r="M1162" i="1" s="1"/>
  <c r="N1162" i="1" s="1"/>
  <c r="O1161" i="1"/>
  <c r="L1163" i="1" l="1"/>
  <c r="M1163" i="1" s="1"/>
  <c r="N1163" i="1" s="1"/>
  <c r="O1162" i="1"/>
  <c r="L1164" i="1" l="1"/>
  <c r="M1164" i="1" s="1"/>
  <c r="N1164" i="1" s="1"/>
  <c r="O1163" i="1"/>
  <c r="L1165" i="1" l="1"/>
  <c r="M1165" i="1" s="1"/>
  <c r="N1165" i="1" s="1"/>
  <c r="O1164" i="1"/>
  <c r="L1166" i="1" l="1"/>
  <c r="M1166" i="1" s="1"/>
  <c r="N1166" i="1" s="1"/>
  <c r="O1165" i="1"/>
  <c r="L1167" i="1" l="1"/>
  <c r="M1167" i="1" s="1"/>
  <c r="N1167" i="1" s="1"/>
  <c r="O1166" i="1"/>
  <c r="L1168" i="1" l="1"/>
  <c r="M1168" i="1" s="1"/>
  <c r="N1168" i="1" s="1"/>
  <c r="O1167" i="1"/>
  <c r="L1169" i="1" l="1"/>
  <c r="M1169" i="1" s="1"/>
  <c r="N1169" i="1" s="1"/>
  <c r="O1168" i="1"/>
  <c r="L1170" i="1" l="1"/>
  <c r="M1170" i="1" s="1"/>
  <c r="N1170" i="1" s="1"/>
  <c r="O1169" i="1"/>
  <c r="L1171" i="1" l="1"/>
  <c r="M1171" i="1" s="1"/>
  <c r="N1171" i="1" s="1"/>
  <c r="O1170" i="1"/>
  <c r="L1172" i="1" l="1"/>
  <c r="M1172" i="1" s="1"/>
  <c r="N1172" i="1" s="1"/>
  <c r="O1171" i="1"/>
  <c r="L1173" i="1" l="1"/>
  <c r="M1173" i="1" s="1"/>
  <c r="N1173" i="1" s="1"/>
  <c r="O1172" i="1"/>
  <c r="L1174" i="1" l="1"/>
  <c r="M1174" i="1" s="1"/>
  <c r="N1174" i="1" s="1"/>
  <c r="O1173" i="1"/>
  <c r="L1175" i="1" l="1"/>
  <c r="M1175" i="1" s="1"/>
  <c r="N1175" i="1" s="1"/>
  <c r="O1174" i="1"/>
  <c r="L1176" i="1" l="1"/>
  <c r="M1176" i="1" s="1"/>
  <c r="N1176" i="1" s="1"/>
  <c r="O1175" i="1"/>
  <c r="L1177" i="1" l="1"/>
  <c r="M1177" i="1" s="1"/>
  <c r="N1177" i="1" s="1"/>
  <c r="O1176" i="1"/>
  <c r="L1178" i="1" l="1"/>
  <c r="M1178" i="1" s="1"/>
  <c r="N1178" i="1" s="1"/>
  <c r="O1177" i="1"/>
  <c r="L1179" i="1" l="1"/>
  <c r="M1179" i="1" s="1"/>
  <c r="N1179" i="1" s="1"/>
  <c r="O1178" i="1"/>
  <c r="L1180" i="1" l="1"/>
  <c r="M1180" i="1" s="1"/>
  <c r="N1180" i="1" s="1"/>
  <c r="O1179" i="1"/>
  <c r="L1181" i="1" l="1"/>
  <c r="M1181" i="1" s="1"/>
  <c r="N1181" i="1" s="1"/>
  <c r="O1180" i="1"/>
  <c r="L1182" i="1" l="1"/>
  <c r="M1182" i="1" s="1"/>
  <c r="N1182" i="1" s="1"/>
  <c r="O1181" i="1"/>
  <c r="L1183" i="1" l="1"/>
  <c r="M1183" i="1" s="1"/>
  <c r="N1183" i="1" s="1"/>
  <c r="O1182" i="1"/>
  <c r="L1184" i="1" l="1"/>
  <c r="M1184" i="1" s="1"/>
  <c r="N1184" i="1" s="1"/>
  <c r="O1183" i="1"/>
  <c r="L1185" i="1" l="1"/>
  <c r="M1185" i="1" s="1"/>
  <c r="N1185" i="1" s="1"/>
  <c r="O1184" i="1"/>
  <c r="L1186" i="1" l="1"/>
  <c r="M1186" i="1" s="1"/>
  <c r="N1186" i="1" s="1"/>
  <c r="O1185" i="1"/>
  <c r="L1187" i="1" l="1"/>
  <c r="M1187" i="1" s="1"/>
  <c r="N1187" i="1" s="1"/>
  <c r="O1186" i="1"/>
  <c r="L1188" i="1" l="1"/>
  <c r="M1188" i="1" s="1"/>
  <c r="N1188" i="1" s="1"/>
  <c r="O1187" i="1"/>
  <c r="L1189" i="1" l="1"/>
  <c r="M1189" i="1" s="1"/>
  <c r="N1189" i="1" s="1"/>
  <c r="O1188" i="1"/>
  <c r="L1190" i="1" l="1"/>
  <c r="M1190" i="1" s="1"/>
  <c r="N1190" i="1" s="1"/>
  <c r="O1189" i="1"/>
  <c r="L1191" i="1" l="1"/>
  <c r="M1191" i="1" s="1"/>
  <c r="N1191" i="1" s="1"/>
  <c r="O1190" i="1"/>
  <c r="L1192" i="1" l="1"/>
  <c r="M1192" i="1" s="1"/>
  <c r="N1192" i="1" s="1"/>
  <c r="O1191" i="1"/>
  <c r="L1193" i="1" l="1"/>
  <c r="M1193" i="1" s="1"/>
  <c r="N1193" i="1" s="1"/>
  <c r="O1192" i="1"/>
  <c r="L1194" i="1" l="1"/>
  <c r="M1194" i="1" s="1"/>
  <c r="N1194" i="1" s="1"/>
  <c r="O1193" i="1"/>
  <c r="L1195" i="1" l="1"/>
  <c r="M1195" i="1" s="1"/>
  <c r="N1195" i="1" s="1"/>
  <c r="O1194" i="1"/>
  <c r="L1196" i="1" l="1"/>
  <c r="M1196" i="1" s="1"/>
  <c r="N1196" i="1" s="1"/>
  <c r="O1195" i="1"/>
  <c r="L1197" i="1" l="1"/>
  <c r="M1197" i="1" s="1"/>
  <c r="N1197" i="1" s="1"/>
  <c r="O1196" i="1"/>
  <c r="L1198" i="1" l="1"/>
  <c r="M1198" i="1" s="1"/>
  <c r="N1198" i="1" s="1"/>
  <c r="O1197" i="1"/>
  <c r="L1199" i="1" l="1"/>
  <c r="M1199" i="1" s="1"/>
  <c r="N1199" i="1" s="1"/>
  <c r="O1198" i="1"/>
  <c r="L1200" i="1" l="1"/>
  <c r="M1200" i="1" s="1"/>
  <c r="N1200" i="1" s="1"/>
  <c r="O1199" i="1"/>
  <c r="L1201" i="1" l="1"/>
  <c r="M1201" i="1" s="1"/>
  <c r="N1201" i="1" s="1"/>
  <c r="O1200" i="1"/>
  <c r="L1202" i="1" l="1"/>
  <c r="M1202" i="1" s="1"/>
  <c r="N1202" i="1" s="1"/>
  <c r="O1201" i="1"/>
  <c r="L1203" i="1" l="1"/>
  <c r="M1203" i="1" s="1"/>
  <c r="N1203" i="1" s="1"/>
  <c r="O1202" i="1"/>
  <c r="L1204" i="1" l="1"/>
  <c r="M1204" i="1" s="1"/>
  <c r="N1204" i="1" s="1"/>
  <c r="O1203" i="1"/>
  <c r="L1205" i="1" l="1"/>
  <c r="M1205" i="1" s="1"/>
  <c r="N1205" i="1" s="1"/>
  <c r="O1204" i="1"/>
  <c r="L1206" i="1" l="1"/>
  <c r="M1206" i="1" s="1"/>
  <c r="N1206" i="1" s="1"/>
  <c r="O1205" i="1"/>
  <c r="L1207" i="1" l="1"/>
  <c r="M1207" i="1" s="1"/>
  <c r="N1207" i="1" s="1"/>
  <c r="O1206" i="1"/>
  <c r="L1208" i="1" l="1"/>
  <c r="M1208" i="1" s="1"/>
  <c r="N1208" i="1" s="1"/>
  <c r="O1207" i="1"/>
  <c r="L1209" i="1" l="1"/>
  <c r="M1209" i="1" s="1"/>
  <c r="N1209" i="1" s="1"/>
  <c r="O1208" i="1"/>
  <c r="L1210" i="1" l="1"/>
  <c r="M1210" i="1" s="1"/>
  <c r="N1210" i="1" s="1"/>
  <c r="O1209" i="1"/>
  <c r="L1211" i="1" l="1"/>
  <c r="M1211" i="1" s="1"/>
  <c r="N1211" i="1" s="1"/>
  <c r="O1210" i="1"/>
  <c r="L1212" i="1" l="1"/>
  <c r="M1212" i="1" s="1"/>
  <c r="N1212" i="1" s="1"/>
  <c r="O1211" i="1"/>
  <c r="L1213" i="1" l="1"/>
  <c r="M1213" i="1" s="1"/>
  <c r="N1213" i="1" s="1"/>
  <c r="O1212" i="1"/>
  <c r="L1214" i="1" l="1"/>
  <c r="M1214" i="1" s="1"/>
  <c r="N1214" i="1" s="1"/>
  <c r="O1213" i="1"/>
  <c r="L1215" i="1" l="1"/>
  <c r="M1215" i="1" s="1"/>
  <c r="N1215" i="1" s="1"/>
  <c r="O1214" i="1"/>
  <c r="L1216" i="1" l="1"/>
  <c r="M1216" i="1" s="1"/>
  <c r="N1216" i="1" s="1"/>
  <c r="C7" i="2" s="1"/>
  <c r="O1215" i="1"/>
  <c r="O7" i="2" l="1"/>
  <c r="L1217" i="1"/>
  <c r="M1217" i="1" s="1"/>
  <c r="N1217" i="1" s="1"/>
  <c r="O1216" i="1"/>
  <c r="L1218" i="1" l="1"/>
  <c r="M1218" i="1" s="1"/>
  <c r="N1218" i="1" s="1"/>
  <c r="P7" i="2"/>
  <c r="Q7" i="2"/>
  <c r="O1217" i="1"/>
  <c r="L1219" i="1" l="1"/>
  <c r="M1219" i="1" s="1"/>
  <c r="N1219" i="1" s="1"/>
  <c r="O1218" i="1"/>
  <c r="L1220" i="1" l="1"/>
  <c r="M1220" i="1" s="1"/>
  <c r="N1220" i="1" s="1"/>
  <c r="O1219" i="1"/>
  <c r="L1221" i="1" l="1"/>
  <c r="M1221" i="1" s="1"/>
  <c r="N1221" i="1" s="1"/>
  <c r="O1220" i="1"/>
  <c r="L1222" i="1" l="1"/>
  <c r="M1222" i="1" s="1"/>
  <c r="N1222" i="1" s="1"/>
  <c r="O1221" i="1"/>
  <c r="L1223" i="1" l="1"/>
  <c r="M1223" i="1" s="1"/>
  <c r="N1223" i="1" s="1"/>
  <c r="O1222" i="1"/>
  <c r="L1224" i="1" l="1"/>
  <c r="M1224" i="1" s="1"/>
  <c r="N1224" i="1" s="1"/>
  <c r="O1223" i="1"/>
  <c r="L1225" i="1" l="1"/>
  <c r="M1225" i="1" s="1"/>
  <c r="N1225" i="1" s="1"/>
  <c r="O1224" i="1"/>
  <c r="L1226" i="1" l="1"/>
  <c r="M1226" i="1" s="1"/>
  <c r="N1226" i="1" s="1"/>
  <c r="O1225" i="1"/>
  <c r="L1227" i="1" l="1"/>
  <c r="M1227" i="1" s="1"/>
  <c r="N1227" i="1" s="1"/>
  <c r="O1226" i="1"/>
  <c r="L1228" i="1" l="1"/>
  <c r="M1228" i="1" s="1"/>
  <c r="N1228" i="1" s="1"/>
  <c r="O1227" i="1"/>
  <c r="L1229" i="1" l="1"/>
  <c r="M1229" i="1" s="1"/>
  <c r="N1229" i="1" s="1"/>
  <c r="O1228" i="1"/>
  <c r="L1230" i="1" l="1"/>
  <c r="M1230" i="1" s="1"/>
  <c r="N1230" i="1" s="1"/>
  <c r="O1229" i="1"/>
  <c r="L1231" i="1" l="1"/>
  <c r="M1231" i="1" s="1"/>
  <c r="N1231" i="1" s="1"/>
  <c r="O1230" i="1"/>
  <c r="L1232" i="1" l="1"/>
  <c r="M1232" i="1" s="1"/>
  <c r="N1232" i="1" s="1"/>
  <c r="O1231" i="1"/>
  <c r="L1233" i="1" l="1"/>
  <c r="M1233" i="1" s="1"/>
  <c r="N1233" i="1" s="1"/>
  <c r="O1232" i="1"/>
  <c r="L1234" i="1" l="1"/>
  <c r="M1234" i="1" s="1"/>
  <c r="N1234" i="1" s="1"/>
  <c r="O1233" i="1"/>
  <c r="L1235" i="1" l="1"/>
  <c r="M1235" i="1" s="1"/>
  <c r="N1235" i="1" s="1"/>
  <c r="O1234" i="1"/>
  <c r="L1236" i="1" l="1"/>
  <c r="M1236" i="1" s="1"/>
  <c r="N1236" i="1" s="1"/>
  <c r="O1235" i="1"/>
  <c r="L1237" i="1" l="1"/>
  <c r="M1237" i="1" s="1"/>
  <c r="N1237" i="1" s="1"/>
  <c r="O1236" i="1"/>
  <c r="L1238" i="1" l="1"/>
  <c r="M1238" i="1" s="1"/>
  <c r="N1238" i="1" s="1"/>
  <c r="O1237" i="1"/>
  <c r="L1239" i="1" l="1"/>
  <c r="M1239" i="1" s="1"/>
  <c r="N1239" i="1" s="1"/>
  <c r="O1238" i="1"/>
  <c r="L1240" i="1" l="1"/>
  <c r="M1240" i="1" s="1"/>
  <c r="N1240" i="1" s="1"/>
  <c r="O1239" i="1"/>
  <c r="L1241" i="1" l="1"/>
  <c r="M1241" i="1" s="1"/>
  <c r="N1241" i="1" s="1"/>
  <c r="O1240" i="1"/>
  <c r="L1242" i="1" l="1"/>
  <c r="M1242" i="1" s="1"/>
  <c r="N1242" i="1" s="1"/>
  <c r="O1241" i="1"/>
  <c r="L1243" i="1" l="1"/>
  <c r="M1243" i="1" s="1"/>
  <c r="N1243" i="1" s="1"/>
  <c r="O1242" i="1"/>
  <c r="L1244" i="1" l="1"/>
  <c r="M1244" i="1" s="1"/>
  <c r="N1244" i="1" s="1"/>
  <c r="O1243" i="1"/>
  <c r="L1245" i="1" l="1"/>
  <c r="M1245" i="1" s="1"/>
  <c r="N1245" i="1" s="1"/>
  <c r="O1244" i="1"/>
  <c r="L1246" i="1" l="1"/>
  <c r="M1246" i="1" s="1"/>
  <c r="N1246" i="1" s="1"/>
  <c r="O1245" i="1"/>
  <c r="L1247" i="1" l="1"/>
  <c r="M1247" i="1" s="1"/>
  <c r="N1247" i="1" s="1"/>
  <c r="O1246" i="1"/>
  <c r="L1248" i="1" l="1"/>
  <c r="M1248" i="1" s="1"/>
  <c r="N1248" i="1" s="1"/>
  <c r="O1247" i="1"/>
  <c r="L1249" i="1" l="1"/>
  <c r="M1249" i="1" s="1"/>
  <c r="N1249" i="1" s="1"/>
  <c r="O1248" i="1"/>
  <c r="L1250" i="1" l="1"/>
  <c r="M1250" i="1" s="1"/>
  <c r="N1250" i="1" s="1"/>
  <c r="O1249" i="1"/>
  <c r="L1251" i="1" l="1"/>
  <c r="M1251" i="1" s="1"/>
  <c r="N1251" i="1" s="1"/>
  <c r="O1250" i="1"/>
  <c r="L1252" i="1" l="1"/>
  <c r="M1252" i="1" s="1"/>
  <c r="N1252" i="1" s="1"/>
  <c r="O1251" i="1"/>
  <c r="L1253" i="1" l="1"/>
  <c r="M1253" i="1" s="1"/>
  <c r="N1253" i="1" s="1"/>
  <c r="O1252" i="1"/>
  <c r="L1254" i="1" l="1"/>
  <c r="M1254" i="1" s="1"/>
  <c r="N1254" i="1" s="1"/>
  <c r="O1253" i="1"/>
  <c r="L1255" i="1" l="1"/>
  <c r="M1255" i="1" s="1"/>
  <c r="N1255" i="1" s="1"/>
  <c r="O1254" i="1"/>
  <c r="L1256" i="1" l="1"/>
  <c r="M1256" i="1" s="1"/>
  <c r="N1256" i="1" s="1"/>
  <c r="O1255" i="1"/>
  <c r="L1257" i="1" l="1"/>
  <c r="M1257" i="1" s="1"/>
  <c r="N1257" i="1" s="1"/>
  <c r="O1256" i="1"/>
  <c r="L1258" i="1" l="1"/>
  <c r="M1258" i="1" s="1"/>
  <c r="N1258" i="1" s="1"/>
  <c r="O1257" i="1"/>
  <c r="L1259" i="1" l="1"/>
  <c r="M1259" i="1" s="1"/>
  <c r="N1259" i="1" s="1"/>
  <c r="O1258" i="1"/>
  <c r="L1260" i="1" l="1"/>
  <c r="M1260" i="1" s="1"/>
  <c r="N1260" i="1" s="1"/>
  <c r="O1259" i="1"/>
  <c r="L1261" i="1" l="1"/>
  <c r="M1261" i="1" s="1"/>
  <c r="N1261" i="1" s="1"/>
  <c r="O1260" i="1"/>
  <c r="L1262" i="1" l="1"/>
  <c r="M1262" i="1" s="1"/>
  <c r="N1262" i="1" s="1"/>
  <c r="O1261" i="1"/>
  <c r="L1263" i="1" l="1"/>
  <c r="M1263" i="1" s="1"/>
  <c r="N1263" i="1" s="1"/>
  <c r="O1262" i="1"/>
  <c r="L1264" i="1" l="1"/>
  <c r="M1264" i="1" s="1"/>
  <c r="N1264" i="1" s="1"/>
  <c r="O1263" i="1"/>
  <c r="L1265" i="1" l="1"/>
  <c r="M1265" i="1" s="1"/>
  <c r="N1265" i="1" s="1"/>
  <c r="O1264" i="1"/>
  <c r="L1266" i="1" l="1"/>
  <c r="M1266" i="1" s="1"/>
  <c r="N1266" i="1" s="1"/>
  <c r="O1265" i="1"/>
  <c r="L1267" i="1" l="1"/>
  <c r="M1267" i="1" s="1"/>
  <c r="N1267" i="1" s="1"/>
  <c r="O1266" i="1"/>
  <c r="L1268" i="1" l="1"/>
  <c r="M1268" i="1" s="1"/>
  <c r="N1268" i="1" s="1"/>
  <c r="O1267" i="1"/>
  <c r="L1269" i="1" l="1"/>
  <c r="M1269" i="1" s="1"/>
  <c r="N1269" i="1" s="1"/>
  <c r="O1268" i="1"/>
  <c r="L1270" i="1" l="1"/>
  <c r="M1270" i="1" s="1"/>
  <c r="N1270" i="1" s="1"/>
  <c r="O1269" i="1"/>
  <c r="L1271" i="1" l="1"/>
  <c r="M1271" i="1" s="1"/>
  <c r="N1271" i="1" s="1"/>
  <c r="O1270" i="1"/>
  <c r="L1272" i="1" l="1"/>
  <c r="M1272" i="1" s="1"/>
  <c r="N1272" i="1" s="1"/>
  <c r="O1271" i="1"/>
  <c r="L1273" i="1" l="1"/>
  <c r="M1273" i="1" s="1"/>
  <c r="N1273" i="1" s="1"/>
  <c r="O1272" i="1"/>
  <c r="L1274" i="1" l="1"/>
  <c r="M1274" i="1" s="1"/>
  <c r="N1274" i="1" s="1"/>
  <c r="O1273" i="1"/>
  <c r="L1275" i="1" l="1"/>
  <c r="M1275" i="1" s="1"/>
  <c r="N1275" i="1" s="1"/>
  <c r="O1274" i="1"/>
  <c r="L1276" i="1" l="1"/>
  <c r="M1276" i="1" s="1"/>
  <c r="N1276" i="1" s="1"/>
  <c r="O1275" i="1"/>
  <c r="L1277" i="1" l="1"/>
  <c r="M1277" i="1" s="1"/>
  <c r="N1277" i="1" s="1"/>
  <c r="O1276" i="1"/>
  <c r="L1278" i="1" l="1"/>
  <c r="M1278" i="1" s="1"/>
  <c r="N1278" i="1" s="1"/>
  <c r="O1277" i="1"/>
  <c r="L1279" i="1" l="1"/>
  <c r="M1279" i="1" s="1"/>
  <c r="N1279" i="1" s="1"/>
  <c r="O1278" i="1"/>
  <c r="L1280" i="1" l="1"/>
  <c r="M1280" i="1" s="1"/>
  <c r="N1280" i="1" s="1"/>
  <c r="O1279" i="1"/>
  <c r="L1281" i="1" l="1"/>
  <c r="M1281" i="1" s="1"/>
  <c r="N1281" i="1" s="1"/>
  <c r="O1280" i="1"/>
  <c r="L1282" i="1" l="1"/>
  <c r="M1282" i="1" s="1"/>
  <c r="N1282" i="1" s="1"/>
  <c r="O1281" i="1"/>
  <c r="L1283" i="1" l="1"/>
  <c r="M1283" i="1" s="1"/>
  <c r="N1283" i="1" s="1"/>
  <c r="O1282" i="1"/>
  <c r="L1284" i="1" l="1"/>
  <c r="M1284" i="1" s="1"/>
  <c r="N1284" i="1" s="1"/>
  <c r="O1283" i="1"/>
  <c r="L1285" i="1" l="1"/>
  <c r="M1285" i="1" s="1"/>
  <c r="N1285" i="1" s="1"/>
  <c r="O1284" i="1"/>
  <c r="L1286" i="1" l="1"/>
  <c r="M1286" i="1" s="1"/>
  <c r="N1286" i="1" s="1"/>
  <c r="O1285" i="1"/>
  <c r="L1287" i="1" l="1"/>
  <c r="M1287" i="1" s="1"/>
  <c r="N1287" i="1" s="1"/>
  <c r="O1286" i="1"/>
  <c r="L1288" i="1" l="1"/>
  <c r="M1288" i="1" s="1"/>
  <c r="N1288" i="1" s="1"/>
  <c r="O1287" i="1"/>
  <c r="L1289" i="1" l="1"/>
  <c r="M1289" i="1" s="1"/>
  <c r="N1289" i="1" s="1"/>
  <c r="O1288" i="1"/>
  <c r="L1290" i="1" l="1"/>
  <c r="M1290" i="1" s="1"/>
  <c r="N1290" i="1" s="1"/>
  <c r="O1289" i="1"/>
  <c r="L1291" i="1" l="1"/>
  <c r="M1291" i="1" s="1"/>
  <c r="N1291" i="1" s="1"/>
  <c r="O1290" i="1"/>
  <c r="L1292" i="1" l="1"/>
  <c r="M1292" i="1" s="1"/>
  <c r="N1292" i="1" s="1"/>
  <c r="O1291" i="1"/>
  <c r="L1293" i="1" l="1"/>
  <c r="M1293" i="1" s="1"/>
  <c r="N1293" i="1" s="1"/>
  <c r="O1292" i="1"/>
  <c r="L1294" i="1" l="1"/>
  <c r="M1294" i="1" s="1"/>
  <c r="N1294" i="1" s="1"/>
  <c r="O1293" i="1"/>
  <c r="L1295" i="1" l="1"/>
  <c r="M1295" i="1" s="1"/>
  <c r="N1295" i="1" s="1"/>
  <c r="O1294" i="1"/>
  <c r="L1296" i="1" l="1"/>
  <c r="M1296" i="1" s="1"/>
  <c r="N1296" i="1" s="1"/>
  <c r="O1295" i="1"/>
  <c r="L1297" i="1" l="1"/>
  <c r="M1297" i="1" s="1"/>
  <c r="N1297" i="1" s="1"/>
  <c r="O1296" i="1"/>
  <c r="L1298" i="1" l="1"/>
  <c r="M1298" i="1" s="1"/>
  <c r="N1298" i="1" s="1"/>
  <c r="O1297" i="1"/>
  <c r="L1299" i="1" l="1"/>
  <c r="M1299" i="1" s="1"/>
  <c r="N1299" i="1" s="1"/>
  <c r="O1298" i="1"/>
  <c r="L1300" i="1" l="1"/>
  <c r="M1300" i="1" s="1"/>
  <c r="N1300" i="1" s="1"/>
  <c r="O1299" i="1"/>
  <c r="L1301" i="1" l="1"/>
  <c r="M1301" i="1" s="1"/>
  <c r="N1301" i="1" s="1"/>
  <c r="O1300" i="1"/>
  <c r="L1302" i="1" l="1"/>
  <c r="M1302" i="1" s="1"/>
  <c r="N1302" i="1" s="1"/>
  <c r="O1301" i="1"/>
  <c r="L1303" i="1" l="1"/>
  <c r="M1303" i="1" s="1"/>
  <c r="N1303" i="1" s="1"/>
  <c r="O1302" i="1"/>
  <c r="L1304" i="1" l="1"/>
  <c r="M1304" i="1" s="1"/>
  <c r="N1304" i="1" s="1"/>
  <c r="O1303" i="1"/>
  <c r="L1305" i="1" l="1"/>
  <c r="M1305" i="1" s="1"/>
  <c r="N1305" i="1" s="1"/>
  <c r="O1304" i="1"/>
  <c r="L1306" i="1" l="1"/>
  <c r="M1306" i="1" s="1"/>
  <c r="N1306" i="1" s="1"/>
  <c r="O1305" i="1"/>
  <c r="L1307" i="1" l="1"/>
  <c r="M1307" i="1" s="1"/>
  <c r="N1307" i="1" s="1"/>
  <c r="O1306" i="1"/>
  <c r="L1308" i="1" l="1"/>
  <c r="M1308" i="1" s="1"/>
  <c r="N1308" i="1" s="1"/>
  <c r="O1307" i="1"/>
  <c r="L1309" i="1" l="1"/>
  <c r="M1309" i="1" s="1"/>
  <c r="N1309" i="1" s="1"/>
  <c r="O1308" i="1"/>
  <c r="L1310" i="1" l="1"/>
  <c r="M1310" i="1" s="1"/>
  <c r="N1310" i="1" s="1"/>
  <c r="O1309" i="1"/>
  <c r="L1311" i="1" l="1"/>
  <c r="M1311" i="1" s="1"/>
  <c r="N1311" i="1" s="1"/>
  <c r="O1310" i="1"/>
  <c r="L1312" i="1" l="1"/>
  <c r="M1312" i="1" s="1"/>
  <c r="N1312" i="1" s="1"/>
  <c r="O1311" i="1"/>
  <c r="L1313" i="1" l="1"/>
  <c r="M1313" i="1" s="1"/>
  <c r="N1313" i="1" s="1"/>
  <c r="O1312" i="1"/>
  <c r="L1314" i="1" l="1"/>
  <c r="M1314" i="1" s="1"/>
  <c r="N1314" i="1" s="1"/>
  <c r="O1313" i="1"/>
  <c r="L1315" i="1" l="1"/>
  <c r="M1315" i="1" s="1"/>
  <c r="N1315" i="1" s="1"/>
  <c r="O1314" i="1"/>
  <c r="L1316" i="1" l="1"/>
  <c r="M1316" i="1" s="1"/>
  <c r="N1316" i="1" s="1"/>
  <c r="O1315" i="1"/>
  <c r="L1317" i="1" l="1"/>
  <c r="M1317" i="1" s="1"/>
  <c r="N1317" i="1" s="1"/>
  <c r="O1316" i="1"/>
  <c r="L1318" i="1" l="1"/>
  <c r="M1318" i="1" s="1"/>
  <c r="N1318" i="1" s="1"/>
  <c r="O1317" i="1"/>
  <c r="L1319" i="1" l="1"/>
  <c r="M1319" i="1" s="1"/>
  <c r="N1319" i="1" s="1"/>
  <c r="O1318" i="1"/>
  <c r="L1320" i="1" l="1"/>
  <c r="M1320" i="1" s="1"/>
  <c r="N1320" i="1" s="1"/>
  <c r="O1319" i="1"/>
  <c r="L1321" i="1" l="1"/>
  <c r="M1321" i="1" s="1"/>
  <c r="N1321" i="1" s="1"/>
  <c r="O1320" i="1"/>
  <c r="L1322" i="1" l="1"/>
  <c r="M1322" i="1" s="1"/>
  <c r="N1322" i="1" s="1"/>
  <c r="O1321" i="1"/>
  <c r="L1323" i="1" l="1"/>
  <c r="M1323" i="1" s="1"/>
  <c r="N1323" i="1" s="1"/>
  <c r="O1322" i="1"/>
  <c r="L1324" i="1" l="1"/>
  <c r="M1324" i="1" s="1"/>
  <c r="N1324" i="1" s="1"/>
  <c r="O1323" i="1"/>
  <c r="L1325" i="1" l="1"/>
  <c r="M1325" i="1" s="1"/>
  <c r="N1325" i="1" s="1"/>
  <c r="O1324" i="1"/>
  <c r="L1326" i="1" l="1"/>
  <c r="M1326" i="1" s="1"/>
  <c r="N1326" i="1" s="1"/>
  <c r="O1325" i="1"/>
  <c r="L1327" i="1" l="1"/>
  <c r="M1327" i="1" s="1"/>
  <c r="N1327" i="1" s="1"/>
  <c r="O1326" i="1"/>
  <c r="L1328" i="1" l="1"/>
  <c r="M1328" i="1" s="1"/>
  <c r="N1328" i="1" s="1"/>
  <c r="O1327" i="1"/>
  <c r="L1329" i="1" l="1"/>
  <c r="M1329" i="1" s="1"/>
  <c r="N1329" i="1" s="1"/>
  <c r="O1328" i="1"/>
  <c r="L1330" i="1" l="1"/>
  <c r="M1330" i="1" s="1"/>
  <c r="N1330" i="1" s="1"/>
  <c r="O1329" i="1"/>
  <c r="L1331" i="1" l="1"/>
  <c r="M1331" i="1" s="1"/>
  <c r="N1331" i="1" s="1"/>
  <c r="O1330" i="1"/>
  <c r="L1332" i="1" l="1"/>
  <c r="M1332" i="1" s="1"/>
  <c r="N1332" i="1" s="1"/>
  <c r="O1331" i="1"/>
  <c r="L1333" i="1" l="1"/>
  <c r="M1333" i="1" s="1"/>
  <c r="N1333" i="1" s="1"/>
  <c r="O1332" i="1"/>
  <c r="L1334" i="1" l="1"/>
  <c r="M1334" i="1" s="1"/>
  <c r="N1334" i="1" s="1"/>
  <c r="O1333" i="1"/>
  <c r="L1335" i="1" l="1"/>
  <c r="M1335" i="1" s="1"/>
  <c r="N1335" i="1" s="1"/>
  <c r="O1334" i="1"/>
  <c r="L1336" i="1" l="1"/>
  <c r="M1336" i="1" s="1"/>
  <c r="N1336" i="1" s="1"/>
  <c r="O1335" i="1"/>
  <c r="L1337" i="1" l="1"/>
  <c r="M1337" i="1" s="1"/>
  <c r="N1337" i="1" s="1"/>
  <c r="O1336" i="1"/>
  <c r="L1338" i="1" l="1"/>
  <c r="M1338" i="1" s="1"/>
  <c r="N1338" i="1" s="1"/>
  <c r="O1337" i="1"/>
  <c r="L1339" i="1" l="1"/>
  <c r="M1339" i="1" s="1"/>
  <c r="N1339" i="1" s="1"/>
  <c r="O1338" i="1"/>
  <c r="L1340" i="1" l="1"/>
  <c r="M1340" i="1" s="1"/>
  <c r="N1340" i="1" s="1"/>
  <c r="O1339" i="1"/>
  <c r="L1341" i="1" l="1"/>
  <c r="M1341" i="1" s="1"/>
  <c r="N1341" i="1" s="1"/>
  <c r="O1340" i="1"/>
  <c r="L1342" i="1" l="1"/>
  <c r="M1342" i="1" s="1"/>
  <c r="N1342" i="1" s="1"/>
  <c r="O1341" i="1"/>
  <c r="L1343" i="1" l="1"/>
  <c r="M1343" i="1" s="1"/>
  <c r="N1343" i="1" s="1"/>
  <c r="O1342" i="1"/>
  <c r="L1344" i="1" l="1"/>
  <c r="M1344" i="1" s="1"/>
  <c r="N1344" i="1" s="1"/>
  <c r="O1343" i="1"/>
  <c r="L1345" i="1" l="1"/>
  <c r="M1345" i="1" s="1"/>
  <c r="N1345" i="1" s="1"/>
  <c r="O1344" i="1"/>
  <c r="L1346" i="1" l="1"/>
  <c r="M1346" i="1" s="1"/>
  <c r="N1346" i="1" s="1"/>
  <c r="O1345" i="1"/>
  <c r="L1347" i="1" l="1"/>
  <c r="M1347" i="1" s="1"/>
  <c r="N1347" i="1" s="1"/>
  <c r="O1346" i="1"/>
  <c r="L1348" i="1" l="1"/>
  <c r="M1348" i="1" s="1"/>
  <c r="N1348" i="1" s="1"/>
  <c r="O1347" i="1"/>
  <c r="L1349" i="1" l="1"/>
  <c r="M1349" i="1" s="1"/>
  <c r="N1349" i="1" s="1"/>
  <c r="O1348" i="1"/>
  <c r="L1350" i="1" l="1"/>
  <c r="M1350" i="1" s="1"/>
  <c r="N1350" i="1" s="1"/>
  <c r="O1349" i="1"/>
  <c r="L1351" i="1" l="1"/>
  <c r="M1351" i="1" s="1"/>
  <c r="N1351" i="1" s="1"/>
  <c r="O1350" i="1"/>
  <c r="L1352" i="1" l="1"/>
  <c r="M1352" i="1" s="1"/>
  <c r="N1352" i="1" s="1"/>
  <c r="O1351" i="1"/>
  <c r="L1353" i="1" l="1"/>
  <c r="M1353" i="1" s="1"/>
  <c r="N1353" i="1" s="1"/>
  <c r="O1352" i="1"/>
  <c r="L1354" i="1" l="1"/>
  <c r="M1354" i="1" s="1"/>
  <c r="N1354" i="1" s="1"/>
  <c r="O1353" i="1"/>
  <c r="L1355" i="1" l="1"/>
  <c r="M1355" i="1" s="1"/>
  <c r="N1355" i="1" s="1"/>
  <c r="O1354" i="1"/>
  <c r="L1356" i="1" l="1"/>
  <c r="M1356" i="1" s="1"/>
  <c r="N1356" i="1" s="1"/>
  <c r="O1355" i="1"/>
  <c r="L1357" i="1" l="1"/>
  <c r="M1357" i="1" s="1"/>
  <c r="N1357" i="1" s="1"/>
  <c r="O1356" i="1"/>
  <c r="L1358" i="1" l="1"/>
  <c r="M1358" i="1" s="1"/>
  <c r="N1358" i="1" s="1"/>
  <c r="O1357" i="1"/>
  <c r="L1359" i="1" l="1"/>
  <c r="M1359" i="1" s="1"/>
  <c r="N1359" i="1" s="1"/>
  <c r="O1358" i="1"/>
  <c r="L1360" i="1" l="1"/>
  <c r="M1360" i="1" s="1"/>
  <c r="N1360" i="1" s="1"/>
  <c r="O1359" i="1"/>
  <c r="L1361" i="1" l="1"/>
  <c r="M1361" i="1" s="1"/>
  <c r="N1361" i="1" s="1"/>
  <c r="O1360" i="1"/>
  <c r="L1362" i="1" l="1"/>
  <c r="M1362" i="1" s="1"/>
  <c r="N1362" i="1" s="1"/>
  <c r="O1361" i="1"/>
  <c r="L1363" i="1" l="1"/>
  <c r="M1363" i="1" s="1"/>
  <c r="N1363" i="1" s="1"/>
  <c r="O1362" i="1"/>
  <c r="L1364" i="1" l="1"/>
  <c r="M1364" i="1" s="1"/>
  <c r="N1364" i="1" s="1"/>
  <c r="O1363" i="1"/>
  <c r="L1365" i="1" l="1"/>
  <c r="M1365" i="1" s="1"/>
  <c r="N1365" i="1" s="1"/>
  <c r="O1364" i="1"/>
  <c r="L1366" i="1" l="1"/>
  <c r="M1366" i="1" s="1"/>
  <c r="N1366" i="1" s="1"/>
  <c r="O1365" i="1"/>
  <c r="L1367" i="1" l="1"/>
  <c r="M1367" i="1" s="1"/>
  <c r="N1367" i="1" s="1"/>
  <c r="O1366" i="1"/>
  <c r="L1368" i="1" l="1"/>
  <c r="M1368" i="1" s="1"/>
  <c r="N1368" i="1" s="1"/>
  <c r="O1367" i="1"/>
  <c r="L1369" i="1" l="1"/>
  <c r="M1369" i="1" s="1"/>
  <c r="N1369" i="1" s="1"/>
  <c r="O1368" i="1"/>
  <c r="L1370" i="1" l="1"/>
  <c r="M1370" i="1" s="1"/>
  <c r="N1370" i="1" s="1"/>
  <c r="O1369" i="1"/>
  <c r="L1371" i="1" l="1"/>
  <c r="M1371" i="1" s="1"/>
  <c r="N1371" i="1" s="1"/>
  <c r="O1370" i="1"/>
  <c r="L1372" i="1" l="1"/>
  <c r="M1372" i="1" s="1"/>
  <c r="N1372" i="1" s="1"/>
  <c r="O1371" i="1"/>
  <c r="L1373" i="1" l="1"/>
  <c r="M1373" i="1" s="1"/>
  <c r="N1373" i="1" s="1"/>
  <c r="O1372" i="1"/>
  <c r="L1374" i="1" l="1"/>
  <c r="M1374" i="1" s="1"/>
  <c r="N1374" i="1" s="1"/>
  <c r="O1373" i="1"/>
  <c r="L1375" i="1" l="1"/>
  <c r="M1375" i="1" s="1"/>
  <c r="N1375" i="1" s="1"/>
  <c r="O1374" i="1"/>
  <c r="L1376" i="1" l="1"/>
  <c r="M1376" i="1" s="1"/>
  <c r="N1376" i="1" s="1"/>
  <c r="O1375" i="1"/>
  <c r="L1377" i="1" l="1"/>
  <c r="M1377" i="1" s="1"/>
  <c r="N1377" i="1" s="1"/>
  <c r="O1376" i="1"/>
  <c r="L1378" i="1" l="1"/>
  <c r="M1378" i="1" s="1"/>
  <c r="N1378" i="1" s="1"/>
  <c r="O1377" i="1"/>
  <c r="L1379" i="1" l="1"/>
  <c r="M1379" i="1" s="1"/>
  <c r="N1379" i="1" s="1"/>
  <c r="O1378" i="1"/>
  <c r="L1380" i="1" l="1"/>
  <c r="M1380" i="1" s="1"/>
  <c r="N1380" i="1" s="1"/>
  <c r="O1379" i="1"/>
  <c r="L1381" i="1" l="1"/>
  <c r="M1381" i="1" s="1"/>
  <c r="N1381" i="1" s="1"/>
  <c r="O1380" i="1"/>
  <c r="L1382" i="1" l="1"/>
  <c r="M1382" i="1" s="1"/>
  <c r="N1382" i="1" s="1"/>
  <c r="O1381" i="1"/>
  <c r="L1383" i="1" l="1"/>
  <c r="M1383" i="1" s="1"/>
  <c r="N1383" i="1" s="1"/>
  <c r="O1382" i="1"/>
  <c r="L1384" i="1" l="1"/>
  <c r="M1384" i="1" s="1"/>
  <c r="N1384" i="1" s="1"/>
  <c r="O1383" i="1"/>
  <c r="L1385" i="1" l="1"/>
  <c r="M1385" i="1" s="1"/>
  <c r="N1385" i="1" s="1"/>
  <c r="O1384" i="1"/>
  <c r="L1386" i="1" l="1"/>
  <c r="M1386" i="1" s="1"/>
  <c r="N1386" i="1" s="1"/>
  <c r="O1385" i="1"/>
  <c r="L1387" i="1" l="1"/>
  <c r="M1387" i="1" s="1"/>
  <c r="N1387" i="1" s="1"/>
  <c r="O1386" i="1"/>
  <c r="L1388" i="1" l="1"/>
  <c r="M1388" i="1" s="1"/>
  <c r="N1388" i="1" s="1"/>
  <c r="O1387" i="1"/>
  <c r="L1389" i="1" l="1"/>
  <c r="M1389" i="1" s="1"/>
  <c r="N1389" i="1" s="1"/>
  <c r="O1388" i="1"/>
  <c r="L1390" i="1" l="1"/>
  <c r="M1390" i="1" s="1"/>
  <c r="N1390" i="1" s="1"/>
  <c r="O1389" i="1"/>
  <c r="L1391" i="1" l="1"/>
  <c r="M1391" i="1" s="1"/>
  <c r="N1391" i="1" s="1"/>
  <c r="O1390" i="1"/>
  <c r="L1392" i="1" l="1"/>
  <c r="M1392" i="1" s="1"/>
  <c r="N1392" i="1" s="1"/>
  <c r="O1391" i="1"/>
  <c r="L1393" i="1" l="1"/>
  <c r="M1393" i="1" s="1"/>
  <c r="N1393" i="1" s="1"/>
  <c r="O1392" i="1"/>
  <c r="L1394" i="1" l="1"/>
  <c r="M1394" i="1" s="1"/>
  <c r="N1394" i="1" s="1"/>
  <c r="O1393" i="1"/>
  <c r="L1395" i="1" l="1"/>
  <c r="M1395" i="1" s="1"/>
  <c r="N1395" i="1" s="1"/>
  <c r="O1394" i="1"/>
  <c r="L1396" i="1" l="1"/>
  <c r="M1396" i="1" s="1"/>
  <c r="N1396" i="1" s="1"/>
  <c r="O1395" i="1"/>
  <c r="L1397" i="1" l="1"/>
  <c r="M1397" i="1" s="1"/>
  <c r="N1397" i="1" s="1"/>
  <c r="O1396" i="1"/>
  <c r="L1398" i="1" l="1"/>
  <c r="M1398" i="1" s="1"/>
  <c r="N1398" i="1" s="1"/>
  <c r="O1397" i="1"/>
  <c r="L1399" i="1" l="1"/>
  <c r="M1399" i="1" s="1"/>
  <c r="N1399" i="1" s="1"/>
  <c r="O1398" i="1"/>
  <c r="L1400" i="1" l="1"/>
  <c r="M1400" i="1" s="1"/>
  <c r="N1400" i="1" s="1"/>
  <c r="O1399" i="1"/>
  <c r="L1401" i="1" l="1"/>
  <c r="M1401" i="1" s="1"/>
  <c r="N1401" i="1" s="1"/>
  <c r="O1400" i="1"/>
  <c r="L1402" i="1" l="1"/>
  <c r="M1402" i="1" s="1"/>
  <c r="N1402" i="1" s="1"/>
  <c r="O1401" i="1"/>
  <c r="L1403" i="1" l="1"/>
  <c r="M1403" i="1" s="1"/>
  <c r="N1403" i="1" s="1"/>
  <c r="O1402" i="1"/>
  <c r="L1404" i="1" l="1"/>
  <c r="M1404" i="1" s="1"/>
  <c r="N1404" i="1" s="1"/>
  <c r="O1403" i="1"/>
  <c r="L1405" i="1" l="1"/>
  <c r="M1405" i="1" s="1"/>
  <c r="N1405" i="1" s="1"/>
  <c r="O1404" i="1"/>
  <c r="L1406" i="1" l="1"/>
  <c r="M1406" i="1" s="1"/>
  <c r="N1406" i="1" s="1"/>
  <c r="O1405" i="1"/>
  <c r="L1407" i="1" l="1"/>
  <c r="M1407" i="1" s="1"/>
  <c r="N1407" i="1" s="1"/>
  <c r="O1406" i="1"/>
  <c r="L1408" i="1" l="1"/>
  <c r="M1408" i="1" s="1"/>
  <c r="N1408" i="1" s="1"/>
  <c r="O1407" i="1"/>
  <c r="L1409" i="1" l="1"/>
  <c r="M1409" i="1" s="1"/>
  <c r="N1409" i="1" s="1"/>
  <c r="O1408" i="1"/>
  <c r="L1410" i="1" l="1"/>
  <c r="M1410" i="1" s="1"/>
  <c r="N1410" i="1" s="1"/>
  <c r="O1409" i="1"/>
  <c r="L1411" i="1" l="1"/>
  <c r="M1411" i="1" s="1"/>
  <c r="N1411" i="1" s="1"/>
  <c r="O1410" i="1"/>
  <c r="L1412" i="1" l="1"/>
  <c r="M1412" i="1" s="1"/>
  <c r="N1412" i="1" s="1"/>
  <c r="O1411" i="1"/>
  <c r="L1413" i="1" l="1"/>
  <c r="M1413" i="1" s="1"/>
  <c r="N1413" i="1" s="1"/>
  <c r="O1412" i="1"/>
  <c r="L1414" i="1" l="1"/>
  <c r="M1414" i="1" s="1"/>
  <c r="N1414" i="1" s="1"/>
  <c r="O1413" i="1"/>
  <c r="L1415" i="1" l="1"/>
  <c r="M1415" i="1" s="1"/>
  <c r="N1415" i="1" s="1"/>
  <c r="O1414" i="1"/>
  <c r="L1416" i="1" l="1"/>
  <c r="M1416" i="1" s="1"/>
  <c r="N1416" i="1" s="1"/>
  <c r="O1415" i="1"/>
  <c r="L1417" i="1" l="1"/>
  <c r="M1417" i="1" s="1"/>
  <c r="N1417" i="1" s="1"/>
  <c r="O1416" i="1"/>
  <c r="L1418" i="1" l="1"/>
  <c r="M1418" i="1" s="1"/>
  <c r="N1418" i="1" s="1"/>
  <c r="O1417" i="1"/>
  <c r="L1419" i="1" l="1"/>
  <c r="M1419" i="1" s="1"/>
  <c r="N1419" i="1" s="1"/>
  <c r="O1418" i="1"/>
  <c r="L1420" i="1" l="1"/>
  <c r="M1420" i="1" s="1"/>
  <c r="N1420" i="1" s="1"/>
  <c r="O1419" i="1"/>
  <c r="L1421" i="1" l="1"/>
  <c r="M1421" i="1" s="1"/>
  <c r="N1421" i="1" s="1"/>
  <c r="O1420" i="1"/>
  <c r="L1422" i="1" l="1"/>
  <c r="M1422" i="1" s="1"/>
  <c r="N1422" i="1" s="1"/>
  <c r="O1421" i="1"/>
  <c r="L1423" i="1" l="1"/>
  <c r="M1423" i="1" s="1"/>
  <c r="N1423" i="1" s="1"/>
  <c r="O1422" i="1"/>
  <c r="L1424" i="1" l="1"/>
  <c r="M1424" i="1" s="1"/>
  <c r="N1424" i="1" s="1"/>
  <c r="O1423" i="1"/>
  <c r="L1425" i="1" l="1"/>
  <c r="M1425" i="1" s="1"/>
  <c r="N1425" i="1" s="1"/>
  <c r="O1424" i="1"/>
  <c r="L1426" i="1" l="1"/>
  <c r="M1426" i="1" s="1"/>
  <c r="N1426" i="1" s="1"/>
  <c r="O1425" i="1"/>
  <c r="L1427" i="1" l="1"/>
  <c r="M1427" i="1" s="1"/>
  <c r="N1427" i="1" s="1"/>
  <c r="O1426" i="1"/>
  <c r="L1428" i="1" l="1"/>
  <c r="M1428" i="1" s="1"/>
  <c r="N1428" i="1" s="1"/>
  <c r="O1427" i="1"/>
  <c r="L1429" i="1" l="1"/>
  <c r="M1429" i="1" s="1"/>
  <c r="N1429" i="1" s="1"/>
  <c r="O1428" i="1"/>
  <c r="L1430" i="1" l="1"/>
  <c r="M1430" i="1" s="1"/>
  <c r="N1430" i="1" s="1"/>
  <c r="O1429" i="1"/>
  <c r="L1431" i="1" l="1"/>
  <c r="M1431" i="1" s="1"/>
  <c r="N1431" i="1" s="1"/>
  <c r="O1430" i="1"/>
  <c r="L1432" i="1" l="1"/>
  <c r="M1432" i="1" s="1"/>
  <c r="N1432" i="1" s="1"/>
  <c r="O1431" i="1"/>
  <c r="L1433" i="1" l="1"/>
  <c r="M1433" i="1" s="1"/>
  <c r="N1433" i="1" s="1"/>
  <c r="O1432" i="1"/>
  <c r="L1434" i="1" l="1"/>
  <c r="M1434" i="1" s="1"/>
  <c r="N1434" i="1" s="1"/>
  <c r="O1433" i="1"/>
  <c r="L1435" i="1" l="1"/>
  <c r="M1435" i="1" s="1"/>
  <c r="N1435" i="1" s="1"/>
  <c r="O1434" i="1"/>
  <c r="L1436" i="1" l="1"/>
  <c r="M1436" i="1" s="1"/>
  <c r="N1436" i="1" s="1"/>
  <c r="O1435" i="1"/>
  <c r="L1437" i="1" l="1"/>
  <c r="M1437" i="1" s="1"/>
  <c r="N1437" i="1" s="1"/>
  <c r="O1436" i="1"/>
  <c r="L1438" i="1" l="1"/>
  <c r="M1438" i="1" s="1"/>
  <c r="N1438" i="1" s="1"/>
  <c r="O1437" i="1"/>
  <c r="L1439" i="1" l="1"/>
  <c r="M1439" i="1" s="1"/>
  <c r="N1439" i="1" s="1"/>
  <c r="O1438" i="1"/>
  <c r="L1440" i="1" l="1"/>
  <c r="M1440" i="1" s="1"/>
  <c r="N1440" i="1" s="1"/>
  <c r="O1439" i="1"/>
  <c r="L1441" i="1" l="1"/>
  <c r="M1441" i="1" s="1"/>
  <c r="N1441" i="1" s="1"/>
  <c r="O1440" i="1"/>
  <c r="L1442" i="1" l="1"/>
  <c r="M1442" i="1" s="1"/>
  <c r="N1442" i="1" s="1"/>
  <c r="O1441" i="1"/>
  <c r="L1443" i="1" l="1"/>
  <c r="M1443" i="1" s="1"/>
  <c r="N1443" i="1" s="1"/>
  <c r="O1442" i="1"/>
  <c r="L1444" i="1" l="1"/>
  <c r="M1444" i="1" s="1"/>
  <c r="N1444" i="1" s="1"/>
  <c r="O1443" i="1"/>
  <c r="L1445" i="1" l="1"/>
  <c r="M1445" i="1" s="1"/>
  <c r="N1445" i="1" s="1"/>
  <c r="O1444" i="1"/>
  <c r="L1446" i="1" l="1"/>
  <c r="M1446" i="1" s="1"/>
  <c r="N1446" i="1" s="1"/>
  <c r="O1445" i="1"/>
  <c r="L1447" i="1" l="1"/>
  <c r="M1447" i="1" s="1"/>
  <c r="N1447" i="1" s="1"/>
  <c r="O1446" i="1"/>
  <c r="L1448" i="1" l="1"/>
  <c r="M1448" i="1" s="1"/>
  <c r="N1448" i="1" s="1"/>
  <c r="O1447" i="1"/>
  <c r="L1449" i="1" l="1"/>
  <c r="M1449" i="1" s="1"/>
  <c r="N1449" i="1" s="1"/>
  <c r="O1448" i="1"/>
  <c r="L1450" i="1" l="1"/>
  <c r="M1450" i="1" s="1"/>
  <c r="N1450" i="1" s="1"/>
  <c r="O1449" i="1"/>
  <c r="L1451" i="1" l="1"/>
  <c r="M1451" i="1" s="1"/>
  <c r="N1451" i="1" s="1"/>
  <c r="O1450" i="1"/>
  <c r="L1452" i="1" l="1"/>
  <c r="M1452" i="1" s="1"/>
  <c r="N1452" i="1" s="1"/>
  <c r="O1451" i="1"/>
  <c r="L1453" i="1" l="1"/>
  <c r="M1453" i="1" s="1"/>
  <c r="N1453" i="1" s="1"/>
  <c r="O1452" i="1"/>
  <c r="L1454" i="1" l="1"/>
  <c r="M1454" i="1" s="1"/>
  <c r="N1454" i="1" s="1"/>
  <c r="O1453" i="1"/>
  <c r="L1455" i="1" l="1"/>
  <c r="M1455" i="1" s="1"/>
  <c r="N1455" i="1" s="1"/>
  <c r="O1454" i="1"/>
  <c r="L1456" i="1" l="1"/>
  <c r="M1456" i="1" s="1"/>
  <c r="N1456" i="1" s="1"/>
  <c r="O1455" i="1"/>
  <c r="L1457" i="1" l="1"/>
  <c r="M1457" i="1" s="1"/>
  <c r="N1457" i="1" s="1"/>
  <c r="O1456" i="1"/>
  <c r="L1458" i="1" l="1"/>
  <c r="M1458" i="1" s="1"/>
  <c r="N1458" i="1" s="1"/>
  <c r="C8" i="2" s="1"/>
  <c r="O1457" i="1"/>
  <c r="O8" i="2" l="1"/>
  <c r="L1459" i="1"/>
  <c r="M1459" i="1" s="1"/>
  <c r="N1459" i="1" s="1"/>
  <c r="O1458" i="1"/>
  <c r="L1460" i="1" l="1"/>
  <c r="M1460" i="1" s="1"/>
  <c r="N1460" i="1" s="1"/>
  <c r="O1459" i="1"/>
  <c r="Q8" i="2"/>
  <c r="P8" i="2"/>
  <c r="L1461" i="1" l="1"/>
  <c r="M1461" i="1" s="1"/>
  <c r="N1461" i="1" s="1"/>
  <c r="O1460" i="1"/>
  <c r="L1462" i="1" l="1"/>
  <c r="M1462" i="1" s="1"/>
  <c r="N1462" i="1" s="1"/>
  <c r="O1461" i="1"/>
  <c r="L1463" i="1" l="1"/>
  <c r="M1463" i="1" s="1"/>
  <c r="N1463" i="1" s="1"/>
  <c r="O1462" i="1"/>
  <c r="L1464" i="1" l="1"/>
  <c r="M1464" i="1" s="1"/>
  <c r="N1464" i="1" s="1"/>
  <c r="O1463" i="1"/>
  <c r="L1465" i="1" l="1"/>
  <c r="M1465" i="1" s="1"/>
  <c r="N1465" i="1" s="1"/>
  <c r="O1464" i="1"/>
  <c r="L1466" i="1" l="1"/>
  <c r="M1466" i="1" s="1"/>
  <c r="N1466" i="1" s="1"/>
  <c r="O1465" i="1"/>
  <c r="L1467" i="1" l="1"/>
  <c r="M1467" i="1" s="1"/>
  <c r="N1467" i="1" s="1"/>
  <c r="O1466" i="1"/>
  <c r="L1468" i="1" l="1"/>
  <c r="M1468" i="1" s="1"/>
  <c r="N1468" i="1" s="1"/>
  <c r="O1467" i="1"/>
  <c r="L1469" i="1" l="1"/>
  <c r="M1469" i="1" s="1"/>
  <c r="N1469" i="1" s="1"/>
  <c r="O1468" i="1"/>
  <c r="L1470" i="1" l="1"/>
  <c r="M1470" i="1" s="1"/>
  <c r="N1470" i="1" s="1"/>
  <c r="O1469" i="1"/>
  <c r="L1471" i="1" l="1"/>
  <c r="M1471" i="1" s="1"/>
  <c r="N1471" i="1" s="1"/>
  <c r="O1470" i="1"/>
  <c r="L1472" i="1" l="1"/>
  <c r="M1472" i="1" s="1"/>
  <c r="N1472" i="1" s="1"/>
  <c r="O1471" i="1"/>
  <c r="L1473" i="1" l="1"/>
  <c r="M1473" i="1" s="1"/>
  <c r="N1473" i="1" s="1"/>
  <c r="O1472" i="1"/>
  <c r="L1474" i="1" l="1"/>
  <c r="M1474" i="1" s="1"/>
  <c r="N1474" i="1" s="1"/>
  <c r="O1473" i="1"/>
  <c r="L1475" i="1" l="1"/>
  <c r="M1475" i="1" s="1"/>
  <c r="N1475" i="1" s="1"/>
  <c r="O1474" i="1"/>
  <c r="L1476" i="1" l="1"/>
  <c r="M1476" i="1" s="1"/>
  <c r="N1476" i="1" s="1"/>
  <c r="O1475" i="1"/>
  <c r="L1477" i="1" l="1"/>
  <c r="M1477" i="1" s="1"/>
  <c r="N1477" i="1" s="1"/>
  <c r="O1476" i="1"/>
  <c r="L1478" i="1" l="1"/>
  <c r="M1478" i="1" s="1"/>
  <c r="N1478" i="1" s="1"/>
  <c r="O1477" i="1"/>
  <c r="L1479" i="1" l="1"/>
  <c r="M1479" i="1" s="1"/>
  <c r="N1479" i="1" s="1"/>
  <c r="O1478" i="1"/>
  <c r="L1480" i="1" l="1"/>
  <c r="M1480" i="1" s="1"/>
  <c r="N1480" i="1" s="1"/>
  <c r="O1479" i="1"/>
  <c r="L1481" i="1" l="1"/>
  <c r="M1481" i="1" s="1"/>
  <c r="N1481" i="1" s="1"/>
  <c r="O1480" i="1"/>
  <c r="L1482" i="1" l="1"/>
  <c r="M1482" i="1" s="1"/>
  <c r="N1482" i="1" s="1"/>
  <c r="O1481" i="1"/>
  <c r="L1483" i="1" l="1"/>
  <c r="M1483" i="1" s="1"/>
  <c r="N1483" i="1" s="1"/>
  <c r="O1482" i="1"/>
  <c r="L1484" i="1" l="1"/>
  <c r="M1484" i="1" s="1"/>
  <c r="N1484" i="1" s="1"/>
  <c r="O1483" i="1"/>
  <c r="L1485" i="1" l="1"/>
  <c r="M1485" i="1" s="1"/>
  <c r="N1485" i="1" s="1"/>
  <c r="O1484" i="1"/>
  <c r="L1486" i="1" l="1"/>
  <c r="M1486" i="1" s="1"/>
  <c r="N1486" i="1" s="1"/>
  <c r="O1485" i="1"/>
  <c r="L1487" i="1" l="1"/>
  <c r="M1487" i="1" s="1"/>
  <c r="N1487" i="1" s="1"/>
  <c r="O1486" i="1"/>
  <c r="L1488" i="1" l="1"/>
  <c r="M1488" i="1" s="1"/>
  <c r="N1488" i="1" s="1"/>
  <c r="O1487" i="1"/>
  <c r="L1489" i="1" l="1"/>
  <c r="M1489" i="1" s="1"/>
  <c r="N1489" i="1" s="1"/>
  <c r="O1488" i="1"/>
  <c r="L1490" i="1" l="1"/>
  <c r="M1490" i="1" s="1"/>
  <c r="N1490" i="1" s="1"/>
  <c r="O1489" i="1"/>
  <c r="L1491" i="1" l="1"/>
  <c r="M1491" i="1" s="1"/>
  <c r="N1491" i="1" s="1"/>
  <c r="O1490" i="1"/>
  <c r="L1492" i="1" l="1"/>
  <c r="M1492" i="1" s="1"/>
  <c r="N1492" i="1" s="1"/>
  <c r="O1491" i="1"/>
  <c r="L1493" i="1" l="1"/>
  <c r="M1493" i="1" s="1"/>
  <c r="N1493" i="1" s="1"/>
  <c r="O1492" i="1"/>
  <c r="L1494" i="1" l="1"/>
  <c r="M1494" i="1" s="1"/>
  <c r="N1494" i="1" s="1"/>
  <c r="O1493" i="1"/>
  <c r="L1495" i="1" l="1"/>
  <c r="M1495" i="1" s="1"/>
  <c r="N1495" i="1" s="1"/>
  <c r="O1494" i="1"/>
  <c r="L1496" i="1" l="1"/>
  <c r="M1496" i="1" s="1"/>
  <c r="N1496" i="1" s="1"/>
  <c r="O1495" i="1"/>
  <c r="L1497" i="1" l="1"/>
  <c r="M1497" i="1" s="1"/>
  <c r="N1497" i="1" s="1"/>
  <c r="O1496" i="1"/>
  <c r="L1498" i="1" l="1"/>
  <c r="M1498" i="1" s="1"/>
  <c r="N1498" i="1" s="1"/>
  <c r="O1497" i="1"/>
  <c r="L1499" i="1" l="1"/>
  <c r="M1499" i="1" s="1"/>
  <c r="N1499" i="1" s="1"/>
  <c r="O1498" i="1"/>
  <c r="L1500" i="1" l="1"/>
  <c r="M1500" i="1" s="1"/>
  <c r="N1500" i="1" s="1"/>
  <c r="O1499" i="1"/>
  <c r="L1501" i="1" l="1"/>
  <c r="M1501" i="1" s="1"/>
  <c r="N1501" i="1" s="1"/>
  <c r="O1500" i="1"/>
  <c r="L1502" i="1" l="1"/>
  <c r="M1502" i="1" s="1"/>
  <c r="N1502" i="1" s="1"/>
  <c r="O1501" i="1"/>
  <c r="L1503" i="1" l="1"/>
  <c r="M1503" i="1" s="1"/>
  <c r="N1503" i="1" s="1"/>
  <c r="O1502" i="1"/>
  <c r="L1504" i="1" l="1"/>
  <c r="M1504" i="1" s="1"/>
  <c r="N1504" i="1" s="1"/>
  <c r="O1503" i="1"/>
  <c r="O1504" i="1" l="1"/>
  <c r="L1505" i="1"/>
  <c r="M1505" i="1" s="1"/>
  <c r="N1505" i="1" s="1"/>
  <c r="L1506" i="1" l="1"/>
  <c r="M1506" i="1" s="1"/>
  <c r="N1506" i="1" s="1"/>
  <c r="O1505" i="1"/>
  <c r="L1507" i="1" l="1"/>
  <c r="M1507" i="1" s="1"/>
  <c r="N1507" i="1" s="1"/>
  <c r="O1506" i="1"/>
  <c r="L1508" i="1" l="1"/>
  <c r="M1508" i="1" s="1"/>
  <c r="N1508" i="1" s="1"/>
  <c r="O1507" i="1"/>
  <c r="L1509" i="1" l="1"/>
  <c r="M1509" i="1" s="1"/>
  <c r="N1509" i="1" s="1"/>
  <c r="O1508" i="1"/>
  <c r="L1510" i="1" l="1"/>
  <c r="M1510" i="1" s="1"/>
  <c r="N1510" i="1" s="1"/>
  <c r="O1509" i="1"/>
  <c r="L1511" i="1" l="1"/>
  <c r="M1511" i="1" s="1"/>
  <c r="N1511" i="1" s="1"/>
  <c r="O1510" i="1"/>
  <c r="L1512" i="1" l="1"/>
  <c r="M1512" i="1" s="1"/>
  <c r="N1512" i="1" s="1"/>
  <c r="O1511" i="1"/>
  <c r="L1513" i="1" l="1"/>
  <c r="M1513" i="1" s="1"/>
  <c r="N1513" i="1" s="1"/>
  <c r="O1512" i="1"/>
  <c r="L1514" i="1" l="1"/>
  <c r="M1514" i="1" s="1"/>
  <c r="N1514" i="1" s="1"/>
  <c r="O1513" i="1"/>
  <c r="L1515" i="1" l="1"/>
  <c r="M1515" i="1" s="1"/>
  <c r="N1515" i="1" s="1"/>
  <c r="O1514" i="1"/>
  <c r="L1516" i="1" l="1"/>
  <c r="M1516" i="1" s="1"/>
  <c r="N1516" i="1" s="1"/>
  <c r="O1515" i="1"/>
  <c r="L1517" i="1" l="1"/>
  <c r="M1517" i="1" s="1"/>
  <c r="N1517" i="1" s="1"/>
  <c r="O1516" i="1"/>
  <c r="L1518" i="1" l="1"/>
  <c r="M1518" i="1" s="1"/>
  <c r="N1518" i="1" s="1"/>
  <c r="O1517" i="1"/>
  <c r="L1519" i="1" l="1"/>
  <c r="M1519" i="1" s="1"/>
  <c r="N1519" i="1" s="1"/>
  <c r="O1518" i="1"/>
  <c r="L1520" i="1" l="1"/>
  <c r="M1520" i="1" s="1"/>
  <c r="N1520" i="1" s="1"/>
  <c r="O1519" i="1"/>
  <c r="L1521" i="1" l="1"/>
  <c r="M1521" i="1" s="1"/>
  <c r="N1521" i="1" s="1"/>
  <c r="O1520" i="1"/>
  <c r="L1522" i="1" l="1"/>
  <c r="M1522" i="1" s="1"/>
  <c r="N1522" i="1" s="1"/>
  <c r="O1521" i="1"/>
  <c r="L1523" i="1" l="1"/>
  <c r="M1523" i="1" s="1"/>
  <c r="N1523" i="1" s="1"/>
  <c r="O1522" i="1"/>
  <c r="L1524" i="1" l="1"/>
  <c r="M1524" i="1" s="1"/>
  <c r="N1524" i="1" s="1"/>
  <c r="O1523" i="1"/>
  <c r="L1525" i="1" l="1"/>
  <c r="M1525" i="1" s="1"/>
  <c r="N1525" i="1" s="1"/>
  <c r="O1524" i="1"/>
  <c r="L1526" i="1" l="1"/>
  <c r="M1526" i="1" s="1"/>
  <c r="N1526" i="1" s="1"/>
  <c r="O1525" i="1"/>
  <c r="L1527" i="1" l="1"/>
  <c r="M1527" i="1" s="1"/>
  <c r="N1527" i="1" s="1"/>
  <c r="O1526" i="1"/>
  <c r="L1528" i="1" l="1"/>
  <c r="M1528" i="1" s="1"/>
  <c r="N1528" i="1" s="1"/>
  <c r="O1527" i="1"/>
  <c r="L1529" i="1" l="1"/>
  <c r="M1529" i="1" s="1"/>
  <c r="N1529" i="1" s="1"/>
  <c r="O1528" i="1"/>
  <c r="L1530" i="1" l="1"/>
  <c r="M1530" i="1" s="1"/>
  <c r="N1530" i="1" s="1"/>
  <c r="O1529" i="1"/>
  <c r="L1531" i="1" l="1"/>
  <c r="M1531" i="1" s="1"/>
  <c r="N1531" i="1" s="1"/>
  <c r="O1530" i="1"/>
  <c r="L1532" i="1" l="1"/>
  <c r="M1532" i="1" s="1"/>
  <c r="N1532" i="1" s="1"/>
  <c r="O1531" i="1"/>
  <c r="L1533" i="1" l="1"/>
  <c r="M1533" i="1" s="1"/>
  <c r="N1533" i="1" s="1"/>
  <c r="O1532" i="1"/>
  <c r="L1534" i="1" l="1"/>
  <c r="M1534" i="1" s="1"/>
  <c r="N1534" i="1" s="1"/>
  <c r="O1533" i="1"/>
  <c r="L1535" i="1" l="1"/>
  <c r="M1535" i="1" s="1"/>
  <c r="N1535" i="1" s="1"/>
  <c r="O1534" i="1"/>
  <c r="L1536" i="1" l="1"/>
  <c r="M1536" i="1" s="1"/>
  <c r="N1536" i="1" s="1"/>
  <c r="O1535" i="1"/>
  <c r="L1537" i="1" l="1"/>
  <c r="M1537" i="1" s="1"/>
  <c r="N1537" i="1" s="1"/>
  <c r="O1536" i="1"/>
  <c r="L1538" i="1" l="1"/>
  <c r="M1538" i="1" s="1"/>
  <c r="N1538" i="1" s="1"/>
  <c r="O1537" i="1"/>
  <c r="L1539" i="1" l="1"/>
  <c r="M1539" i="1" s="1"/>
  <c r="N1539" i="1" s="1"/>
  <c r="O1538" i="1"/>
  <c r="L1540" i="1" l="1"/>
  <c r="M1540" i="1" s="1"/>
  <c r="N1540" i="1" s="1"/>
  <c r="O1539" i="1"/>
  <c r="L1541" i="1" l="1"/>
  <c r="M1541" i="1" s="1"/>
  <c r="N1541" i="1" s="1"/>
  <c r="O1540" i="1"/>
  <c r="L1542" i="1" l="1"/>
  <c r="M1542" i="1" s="1"/>
  <c r="N1542" i="1" s="1"/>
  <c r="O1541" i="1"/>
  <c r="L1543" i="1" l="1"/>
  <c r="M1543" i="1" s="1"/>
  <c r="N1543" i="1" s="1"/>
  <c r="O1542" i="1"/>
  <c r="L1544" i="1" l="1"/>
  <c r="M1544" i="1" s="1"/>
  <c r="N1544" i="1" s="1"/>
  <c r="O1543" i="1"/>
  <c r="L1545" i="1" l="1"/>
  <c r="M1545" i="1" s="1"/>
  <c r="N1545" i="1" s="1"/>
  <c r="O1544" i="1"/>
  <c r="L1546" i="1" l="1"/>
  <c r="M1546" i="1" s="1"/>
  <c r="N1546" i="1" s="1"/>
  <c r="O1545" i="1"/>
  <c r="L1547" i="1" l="1"/>
  <c r="M1547" i="1" s="1"/>
  <c r="N1547" i="1" s="1"/>
  <c r="O1546" i="1"/>
  <c r="L1548" i="1" l="1"/>
  <c r="M1548" i="1" s="1"/>
  <c r="N1548" i="1" s="1"/>
  <c r="O1547" i="1"/>
  <c r="L1549" i="1" l="1"/>
  <c r="M1549" i="1" s="1"/>
  <c r="N1549" i="1" s="1"/>
  <c r="O1548" i="1"/>
  <c r="L1550" i="1" l="1"/>
  <c r="M1550" i="1" s="1"/>
  <c r="N1550" i="1" s="1"/>
  <c r="O1549" i="1"/>
  <c r="L1551" i="1" l="1"/>
  <c r="M1551" i="1" s="1"/>
  <c r="N1551" i="1" s="1"/>
  <c r="O1550" i="1"/>
  <c r="L1552" i="1" l="1"/>
  <c r="M1552" i="1" s="1"/>
  <c r="N1552" i="1" s="1"/>
  <c r="O1551" i="1"/>
  <c r="L1553" i="1" l="1"/>
  <c r="M1553" i="1" s="1"/>
  <c r="N1553" i="1" s="1"/>
  <c r="O1552" i="1"/>
  <c r="L1554" i="1" l="1"/>
  <c r="M1554" i="1" s="1"/>
  <c r="N1554" i="1" s="1"/>
  <c r="O1553" i="1"/>
  <c r="L1555" i="1" l="1"/>
  <c r="M1555" i="1" s="1"/>
  <c r="N1555" i="1" s="1"/>
  <c r="O1554" i="1"/>
  <c r="L1556" i="1" l="1"/>
  <c r="M1556" i="1" s="1"/>
  <c r="N1556" i="1" s="1"/>
  <c r="O1555" i="1"/>
  <c r="L1557" i="1" l="1"/>
  <c r="M1557" i="1" s="1"/>
  <c r="N1557" i="1" s="1"/>
  <c r="O1556" i="1"/>
  <c r="L1558" i="1" l="1"/>
  <c r="M1558" i="1" s="1"/>
  <c r="N1558" i="1" s="1"/>
  <c r="O1557" i="1"/>
  <c r="L1559" i="1" l="1"/>
  <c r="M1559" i="1" s="1"/>
  <c r="N1559" i="1" s="1"/>
  <c r="O1558" i="1"/>
  <c r="L1560" i="1" l="1"/>
  <c r="M1560" i="1" s="1"/>
  <c r="N1560" i="1" s="1"/>
  <c r="O1559" i="1"/>
  <c r="L1561" i="1" l="1"/>
  <c r="M1561" i="1" s="1"/>
  <c r="N1561" i="1" s="1"/>
  <c r="O1560" i="1"/>
  <c r="L1562" i="1" l="1"/>
  <c r="M1562" i="1" s="1"/>
  <c r="N1562" i="1" s="1"/>
  <c r="O1561" i="1"/>
  <c r="L1563" i="1" l="1"/>
  <c r="M1563" i="1" s="1"/>
  <c r="N1563" i="1" s="1"/>
  <c r="O1562" i="1"/>
  <c r="L1564" i="1" l="1"/>
  <c r="M1564" i="1" s="1"/>
  <c r="N1564" i="1" s="1"/>
  <c r="O1563" i="1"/>
  <c r="L1565" i="1" l="1"/>
  <c r="M1565" i="1" s="1"/>
  <c r="N1565" i="1" s="1"/>
  <c r="O1564" i="1"/>
  <c r="L1566" i="1" l="1"/>
  <c r="M1566" i="1" s="1"/>
  <c r="N1566" i="1" s="1"/>
  <c r="O1565" i="1"/>
  <c r="L1567" i="1" l="1"/>
  <c r="M1567" i="1" s="1"/>
  <c r="N1567" i="1" s="1"/>
  <c r="O1566" i="1"/>
  <c r="L1568" i="1" l="1"/>
  <c r="M1568" i="1" s="1"/>
  <c r="N1568" i="1" s="1"/>
  <c r="O1567" i="1"/>
  <c r="L1569" i="1" l="1"/>
  <c r="M1569" i="1" s="1"/>
  <c r="N1569" i="1" s="1"/>
  <c r="O1568" i="1"/>
  <c r="L1570" i="1" l="1"/>
  <c r="M1570" i="1" s="1"/>
  <c r="N1570" i="1" s="1"/>
  <c r="O1569" i="1"/>
  <c r="L1571" i="1" l="1"/>
  <c r="M1571" i="1" s="1"/>
  <c r="N1571" i="1" s="1"/>
  <c r="O1570" i="1"/>
  <c r="L1572" i="1" l="1"/>
  <c r="M1572" i="1" s="1"/>
  <c r="N1572" i="1" s="1"/>
  <c r="O1571" i="1"/>
  <c r="L1573" i="1" l="1"/>
  <c r="M1573" i="1" s="1"/>
  <c r="N1573" i="1" s="1"/>
  <c r="O1572" i="1"/>
  <c r="L1574" i="1" l="1"/>
  <c r="M1574" i="1" s="1"/>
  <c r="N1574" i="1" s="1"/>
  <c r="O1573" i="1"/>
  <c r="L1575" i="1" l="1"/>
  <c r="M1575" i="1" s="1"/>
  <c r="N1575" i="1" s="1"/>
  <c r="O1574" i="1"/>
  <c r="L1576" i="1" l="1"/>
  <c r="M1576" i="1" s="1"/>
  <c r="N1576" i="1" s="1"/>
  <c r="O1575" i="1"/>
  <c r="L1577" i="1" l="1"/>
  <c r="M1577" i="1" s="1"/>
  <c r="N1577" i="1" s="1"/>
  <c r="O1576" i="1"/>
  <c r="L1578" i="1" l="1"/>
  <c r="M1578" i="1" s="1"/>
  <c r="N1578" i="1" s="1"/>
  <c r="O1577" i="1"/>
  <c r="L1579" i="1" l="1"/>
  <c r="M1579" i="1" s="1"/>
  <c r="N1579" i="1" s="1"/>
  <c r="O1578" i="1"/>
  <c r="L1580" i="1" l="1"/>
  <c r="M1580" i="1" s="1"/>
  <c r="N1580" i="1" s="1"/>
  <c r="O1579" i="1"/>
  <c r="L1581" i="1" l="1"/>
  <c r="M1581" i="1" s="1"/>
  <c r="N1581" i="1" s="1"/>
  <c r="O1580" i="1"/>
  <c r="L1582" i="1" l="1"/>
  <c r="M1582" i="1" s="1"/>
  <c r="N1582" i="1" s="1"/>
  <c r="O1581" i="1"/>
  <c r="L1583" i="1" l="1"/>
  <c r="M1583" i="1" s="1"/>
  <c r="N1583" i="1" s="1"/>
  <c r="O1582" i="1"/>
  <c r="L1584" i="1" l="1"/>
  <c r="M1584" i="1" s="1"/>
  <c r="N1584" i="1" s="1"/>
  <c r="O1583" i="1"/>
  <c r="L1585" i="1" l="1"/>
  <c r="M1585" i="1" s="1"/>
  <c r="N1585" i="1" s="1"/>
  <c r="O1584" i="1"/>
  <c r="L1586" i="1" l="1"/>
  <c r="M1586" i="1" s="1"/>
  <c r="N1586" i="1" s="1"/>
  <c r="O1585" i="1"/>
  <c r="L1587" i="1" l="1"/>
  <c r="M1587" i="1" s="1"/>
  <c r="N1587" i="1" s="1"/>
  <c r="O1586" i="1"/>
  <c r="L1588" i="1" l="1"/>
  <c r="M1588" i="1" s="1"/>
  <c r="N1588" i="1" s="1"/>
  <c r="O1587" i="1"/>
  <c r="L1589" i="1" l="1"/>
  <c r="M1589" i="1" s="1"/>
  <c r="N1589" i="1" s="1"/>
  <c r="O1588" i="1"/>
  <c r="L1590" i="1" l="1"/>
  <c r="M1590" i="1" s="1"/>
  <c r="N1590" i="1" s="1"/>
  <c r="O1589" i="1"/>
  <c r="L1591" i="1" l="1"/>
  <c r="M1591" i="1" s="1"/>
  <c r="N1591" i="1" s="1"/>
  <c r="O1590" i="1"/>
  <c r="L1592" i="1" l="1"/>
  <c r="M1592" i="1" s="1"/>
  <c r="N1592" i="1" s="1"/>
  <c r="O1591" i="1"/>
  <c r="L1593" i="1" l="1"/>
  <c r="M1593" i="1" s="1"/>
  <c r="N1593" i="1" s="1"/>
  <c r="O1592" i="1"/>
  <c r="L1594" i="1" l="1"/>
  <c r="M1594" i="1" s="1"/>
  <c r="N1594" i="1" s="1"/>
  <c r="O1593" i="1"/>
  <c r="L1595" i="1" l="1"/>
  <c r="M1595" i="1" s="1"/>
  <c r="N1595" i="1" s="1"/>
  <c r="O1594" i="1"/>
  <c r="L1596" i="1" l="1"/>
  <c r="M1596" i="1" s="1"/>
  <c r="N1596" i="1" s="1"/>
  <c r="O1595" i="1"/>
  <c r="L1597" i="1" l="1"/>
  <c r="M1597" i="1" s="1"/>
  <c r="N1597" i="1" s="1"/>
  <c r="O1596" i="1"/>
  <c r="L1598" i="1" l="1"/>
  <c r="M1598" i="1" s="1"/>
  <c r="N1598" i="1" s="1"/>
  <c r="O1597" i="1"/>
  <c r="L1599" i="1" l="1"/>
  <c r="M1599" i="1" s="1"/>
  <c r="N1599" i="1" s="1"/>
  <c r="O1598" i="1"/>
  <c r="L1600" i="1" l="1"/>
  <c r="M1600" i="1" s="1"/>
  <c r="N1600" i="1" s="1"/>
  <c r="O1599" i="1"/>
  <c r="L1601" i="1" l="1"/>
  <c r="M1601" i="1" s="1"/>
  <c r="N1601" i="1" s="1"/>
  <c r="O1600" i="1"/>
  <c r="L1602" i="1" l="1"/>
  <c r="M1602" i="1" s="1"/>
  <c r="N1602" i="1" s="1"/>
  <c r="O1601" i="1"/>
  <c r="L1603" i="1" l="1"/>
  <c r="M1603" i="1" s="1"/>
  <c r="N1603" i="1" s="1"/>
  <c r="O1602" i="1"/>
  <c r="L1604" i="1" l="1"/>
  <c r="M1604" i="1" s="1"/>
  <c r="N1604" i="1" s="1"/>
  <c r="O1603" i="1"/>
  <c r="L1605" i="1" l="1"/>
  <c r="M1605" i="1" s="1"/>
  <c r="N1605" i="1" s="1"/>
  <c r="O1604" i="1"/>
  <c r="L1606" i="1" l="1"/>
  <c r="M1606" i="1" s="1"/>
  <c r="N1606" i="1" s="1"/>
  <c r="O1605" i="1"/>
  <c r="L1607" i="1" l="1"/>
  <c r="M1607" i="1" s="1"/>
  <c r="N1607" i="1" s="1"/>
  <c r="O1606" i="1"/>
  <c r="L1608" i="1" l="1"/>
  <c r="M1608" i="1" s="1"/>
  <c r="N1608" i="1" s="1"/>
  <c r="O1607" i="1"/>
  <c r="L1609" i="1" l="1"/>
  <c r="M1609" i="1" s="1"/>
  <c r="N1609" i="1" s="1"/>
  <c r="O1608" i="1"/>
  <c r="L1610" i="1" l="1"/>
  <c r="M1610" i="1" s="1"/>
  <c r="N1610" i="1" s="1"/>
  <c r="O1609" i="1"/>
  <c r="L1611" i="1" l="1"/>
  <c r="M1611" i="1" s="1"/>
  <c r="N1611" i="1" s="1"/>
  <c r="O1610" i="1"/>
  <c r="L1612" i="1" l="1"/>
  <c r="M1612" i="1" s="1"/>
  <c r="N1612" i="1" s="1"/>
  <c r="O1611" i="1"/>
  <c r="L1613" i="1" l="1"/>
  <c r="M1613" i="1" s="1"/>
  <c r="N1613" i="1" s="1"/>
  <c r="O1612" i="1"/>
  <c r="L1614" i="1" l="1"/>
  <c r="M1614" i="1" s="1"/>
  <c r="N1614" i="1" s="1"/>
  <c r="O1613" i="1"/>
  <c r="L1615" i="1" l="1"/>
  <c r="M1615" i="1" s="1"/>
  <c r="N1615" i="1" s="1"/>
  <c r="O1614" i="1"/>
  <c r="L1616" i="1" l="1"/>
  <c r="M1616" i="1" s="1"/>
  <c r="N1616" i="1" s="1"/>
  <c r="O1615" i="1"/>
  <c r="L1617" i="1" l="1"/>
  <c r="M1617" i="1" s="1"/>
  <c r="N1617" i="1" s="1"/>
  <c r="O1616" i="1"/>
  <c r="L1618" i="1" l="1"/>
  <c r="M1618" i="1" s="1"/>
  <c r="N1618" i="1" s="1"/>
  <c r="O1617" i="1"/>
  <c r="L1619" i="1" l="1"/>
  <c r="M1619" i="1" s="1"/>
  <c r="N1619" i="1" s="1"/>
  <c r="O1618" i="1"/>
  <c r="L1620" i="1" l="1"/>
  <c r="M1620" i="1" s="1"/>
  <c r="N1620" i="1" s="1"/>
  <c r="O1619" i="1"/>
  <c r="L1621" i="1" l="1"/>
  <c r="M1621" i="1" s="1"/>
  <c r="N1621" i="1" s="1"/>
  <c r="O1620" i="1"/>
  <c r="L1622" i="1" l="1"/>
  <c r="M1622" i="1" s="1"/>
  <c r="N1622" i="1" s="1"/>
  <c r="O1621" i="1"/>
  <c r="L1623" i="1" l="1"/>
  <c r="M1623" i="1" s="1"/>
  <c r="N1623" i="1" s="1"/>
  <c r="O1622" i="1"/>
  <c r="L1624" i="1" l="1"/>
  <c r="M1624" i="1" s="1"/>
  <c r="N1624" i="1" s="1"/>
  <c r="O1623" i="1"/>
  <c r="L1625" i="1" l="1"/>
  <c r="M1625" i="1" s="1"/>
  <c r="N1625" i="1" s="1"/>
  <c r="O1624" i="1"/>
  <c r="L1626" i="1" l="1"/>
  <c r="M1626" i="1" s="1"/>
  <c r="N1626" i="1" s="1"/>
  <c r="O1625" i="1"/>
  <c r="L1627" i="1" l="1"/>
  <c r="M1627" i="1" s="1"/>
  <c r="N1627" i="1" s="1"/>
  <c r="O1626" i="1"/>
  <c r="L1628" i="1" l="1"/>
  <c r="M1628" i="1" s="1"/>
  <c r="N1628" i="1" s="1"/>
  <c r="O1627" i="1"/>
  <c r="L1629" i="1" l="1"/>
  <c r="M1629" i="1" s="1"/>
  <c r="N1629" i="1" s="1"/>
  <c r="O1628" i="1"/>
  <c r="L1630" i="1" l="1"/>
  <c r="M1630" i="1" s="1"/>
  <c r="N1630" i="1" s="1"/>
  <c r="O1629" i="1"/>
  <c r="L1631" i="1" l="1"/>
  <c r="M1631" i="1" s="1"/>
  <c r="N1631" i="1" s="1"/>
  <c r="O1630" i="1"/>
  <c r="L1632" i="1" l="1"/>
  <c r="M1632" i="1" s="1"/>
  <c r="N1632" i="1" s="1"/>
  <c r="O1631" i="1"/>
  <c r="L1633" i="1" l="1"/>
  <c r="M1633" i="1" s="1"/>
  <c r="N1633" i="1" s="1"/>
  <c r="O1632" i="1"/>
  <c r="L1634" i="1" l="1"/>
  <c r="M1634" i="1" s="1"/>
  <c r="N1634" i="1" s="1"/>
  <c r="O1633" i="1"/>
  <c r="L1635" i="1" l="1"/>
  <c r="M1635" i="1" s="1"/>
  <c r="N1635" i="1" s="1"/>
  <c r="O1634" i="1"/>
  <c r="L1636" i="1" l="1"/>
  <c r="M1636" i="1" s="1"/>
  <c r="N1636" i="1" s="1"/>
  <c r="O1635" i="1"/>
  <c r="L1637" i="1" l="1"/>
  <c r="M1637" i="1" s="1"/>
  <c r="N1637" i="1" s="1"/>
  <c r="O1636" i="1"/>
  <c r="L1638" i="1" l="1"/>
  <c r="M1638" i="1" s="1"/>
  <c r="N1638" i="1" s="1"/>
  <c r="O1637" i="1"/>
  <c r="L1639" i="1" l="1"/>
  <c r="M1639" i="1" s="1"/>
  <c r="N1639" i="1" s="1"/>
  <c r="O1638" i="1"/>
  <c r="L1640" i="1" l="1"/>
  <c r="M1640" i="1" s="1"/>
  <c r="N1640" i="1" s="1"/>
  <c r="O1639" i="1"/>
  <c r="L1641" i="1" l="1"/>
  <c r="M1641" i="1" s="1"/>
  <c r="N1641" i="1" s="1"/>
  <c r="O1640" i="1"/>
  <c r="L1642" i="1" l="1"/>
  <c r="M1642" i="1" s="1"/>
  <c r="N1642" i="1" s="1"/>
  <c r="O1641" i="1"/>
  <c r="L1643" i="1" l="1"/>
  <c r="M1643" i="1" s="1"/>
  <c r="N1643" i="1" s="1"/>
  <c r="O1642" i="1"/>
  <c r="L1644" i="1" l="1"/>
  <c r="M1644" i="1" s="1"/>
  <c r="N1644" i="1" s="1"/>
  <c r="O1643" i="1"/>
  <c r="L1645" i="1" l="1"/>
  <c r="M1645" i="1" s="1"/>
  <c r="N1645" i="1" s="1"/>
  <c r="O1644" i="1"/>
  <c r="L1646" i="1" l="1"/>
  <c r="M1646" i="1" s="1"/>
  <c r="N1646" i="1" s="1"/>
  <c r="O1645" i="1"/>
  <c r="L1647" i="1" l="1"/>
  <c r="M1647" i="1" s="1"/>
  <c r="N1647" i="1" s="1"/>
  <c r="O1646" i="1"/>
  <c r="L1648" i="1" l="1"/>
  <c r="M1648" i="1" s="1"/>
  <c r="N1648" i="1" s="1"/>
  <c r="O1647" i="1"/>
  <c r="L1649" i="1" l="1"/>
  <c r="M1649" i="1" s="1"/>
  <c r="N1649" i="1" s="1"/>
  <c r="O1648" i="1"/>
  <c r="L1650" i="1" l="1"/>
  <c r="M1650" i="1" s="1"/>
  <c r="N1650" i="1" s="1"/>
  <c r="O1649" i="1"/>
  <c r="L1651" i="1" l="1"/>
  <c r="M1651" i="1" s="1"/>
  <c r="N1651" i="1" s="1"/>
  <c r="O1650" i="1"/>
  <c r="L1652" i="1" l="1"/>
  <c r="M1652" i="1" s="1"/>
  <c r="N1652" i="1" s="1"/>
  <c r="O1651" i="1"/>
  <c r="L1653" i="1" l="1"/>
  <c r="M1653" i="1" s="1"/>
  <c r="N1653" i="1" s="1"/>
  <c r="O1652" i="1"/>
  <c r="L1654" i="1" l="1"/>
  <c r="M1654" i="1" s="1"/>
  <c r="N1654" i="1" s="1"/>
  <c r="O1653" i="1"/>
  <c r="L1655" i="1" l="1"/>
  <c r="M1655" i="1" s="1"/>
  <c r="N1655" i="1" s="1"/>
  <c r="O1654" i="1"/>
  <c r="L1656" i="1" l="1"/>
  <c r="M1656" i="1" s="1"/>
  <c r="N1656" i="1" s="1"/>
  <c r="O1655" i="1"/>
  <c r="L1657" i="1" l="1"/>
  <c r="M1657" i="1" s="1"/>
  <c r="N1657" i="1" s="1"/>
  <c r="O1656" i="1"/>
  <c r="L1658" i="1" l="1"/>
  <c r="M1658" i="1" s="1"/>
  <c r="N1658" i="1" s="1"/>
  <c r="O1657" i="1"/>
  <c r="L1659" i="1" l="1"/>
  <c r="M1659" i="1" s="1"/>
  <c r="N1659" i="1" s="1"/>
  <c r="O1658" i="1"/>
  <c r="L1660" i="1" l="1"/>
  <c r="M1660" i="1" s="1"/>
  <c r="N1660" i="1" s="1"/>
  <c r="O1659" i="1"/>
  <c r="L1661" i="1" l="1"/>
  <c r="M1661" i="1" s="1"/>
  <c r="N1661" i="1" s="1"/>
  <c r="O1660" i="1"/>
  <c r="L1662" i="1" l="1"/>
  <c r="M1662" i="1" s="1"/>
  <c r="N1662" i="1" s="1"/>
  <c r="O1661" i="1"/>
  <c r="L1663" i="1" l="1"/>
  <c r="M1663" i="1" s="1"/>
  <c r="N1663" i="1" s="1"/>
  <c r="O1662" i="1"/>
  <c r="L1664" i="1" l="1"/>
  <c r="M1664" i="1" s="1"/>
  <c r="N1664" i="1" s="1"/>
  <c r="O1663" i="1"/>
  <c r="L1665" i="1" l="1"/>
  <c r="M1665" i="1" s="1"/>
  <c r="N1665" i="1" s="1"/>
  <c r="O1664" i="1"/>
  <c r="L1666" i="1" l="1"/>
  <c r="M1666" i="1" s="1"/>
  <c r="N1666" i="1" s="1"/>
  <c r="O1665" i="1"/>
  <c r="L1667" i="1" l="1"/>
  <c r="M1667" i="1" s="1"/>
  <c r="N1667" i="1" s="1"/>
  <c r="O1666" i="1"/>
  <c r="L1668" i="1" l="1"/>
  <c r="M1668" i="1" s="1"/>
  <c r="N1668" i="1" s="1"/>
  <c r="O1667" i="1"/>
  <c r="L1669" i="1" l="1"/>
  <c r="M1669" i="1" s="1"/>
  <c r="N1669" i="1" s="1"/>
  <c r="O1668" i="1"/>
  <c r="L1670" i="1" l="1"/>
  <c r="M1670" i="1" s="1"/>
  <c r="N1670" i="1" s="1"/>
  <c r="O1669" i="1"/>
  <c r="L1671" i="1" l="1"/>
  <c r="M1671" i="1" s="1"/>
  <c r="N1671" i="1" s="1"/>
  <c r="O1670" i="1"/>
  <c r="L1672" i="1" l="1"/>
  <c r="M1672" i="1" s="1"/>
  <c r="N1672" i="1" s="1"/>
  <c r="O1671" i="1"/>
  <c r="L1673" i="1" l="1"/>
  <c r="M1673" i="1" s="1"/>
  <c r="N1673" i="1" s="1"/>
  <c r="O1672" i="1"/>
  <c r="L1674" i="1" l="1"/>
  <c r="M1674" i="1" s="1"/>
  <c r="N1674" i="1" s="1"/>
  <c r="O1673" i="1"/>
  <c r="L1675" i="1" l="1"/>
  <c r="M1675" i="1" s="1"/>
  <c r="N1675" i="1" s="1"/>
  <c r="O1674" i="1"/>
  <c r="L1676" i="1" l="1"/>
  <c r="M1676" i="1" s="1"/>
  <c r="N1676" i="1" s="1"/>
  <c r="O1675" i="1"/>
  <c r="L1677" i="1" l="1"/>
  <c r="M1677" i="1" s="1"/>
  <c r="N1677" i="1" s="1"/>
  <c r="O1676" i="1"/>
  <c r="L1678" i="1" l="1"/>
  <c r="M1678" i="1" s="1"/>
  <c r="N1678" i="1" s="1"/>
  <c r="O1677" i="1"/>
  <c r="L1679" i="1" l="1"/>
  <c r="M1679" i="1" s="1"/>
  <c r="N1679" i="1" s="1"/>
  <c r="O1678" i="1"/>
  <c r="L1680" i="1" l="1"/>
  <c r="M1680" i="1" s="1"/>
  <c r="N1680" i="1" s="1"/>
  <c r="O1679" i="1"/>
  <c r="L1681" i="1" l="1"/>
  <c r="M1681" i="1" s="1"/>
  <c r="N1681" i="1" s="1"/>
  <c r="O1680" i="1"/>
  <c r="L1682" i="1" l="1"/>
  <c r="M1682" i="1" s="1"/>
  <c r="N1682" i="1" s="1"/>
  <c r="O1681" i="1"/>
  <c r="L1683" i="1" l="1"/>
  <c r="M1683" i="1" s="1"/>
  <c r="N1683" i="1" s="1"/>
  <c r="O1682" i="1"/>
  <c r="L1684" i="1" l="1"/>
  <c r="M1684" i="1" s="1"/>
  <c r="N1684" i="1" s="1"/>
  <c r="O1683" i="1"/>
  <c r="L1685" i="1" l="1"/>
  <c r="M1685" i="1" s="1"/>
  <c r="N1685" i="1" s="1"/>
  <c r="O1684" i="1"/>
  <c r="L1686" i="1" l="1"/>
  <c r="M1686" i="1" s="1"/>
  <c r="N1686" i="1" s="1"/>
  <c r="O1685" i="1"/>
  <c r="L1687" i="1" l="1"/>
  <c r="M1687" i="1" s="1"/>
  <c r="N1687" i="1" s="1"/>
  <c r="O1686" i="1"/>
  <c r="L1688" i="1" l="1"/>
  <c r="M1688" i="1" s="1"/>
  <c r="N1688" i="1" s="1"/>
  <c r="O1687" i="1"/>
  <c r="L1689" i="1" l="1"/>
  <c r="M1689" i="1" s="1"/>
  <c r="N1689" i="1" s="1"/>
  <c r="O1688" i="1"/>
  <c r="L1690" i="1" l="1"/>
  <c r="M1690" i="1" s="1"/>
  <c r="N1690" i="1" s="1"/>
  <c r="O1689" i="1"/>
  <c r="L1691" i="1" l="1"/>
  <c r="M1691" i="1" s="1"/>
  <c r="N1691" i="1" s="1"/>
  <c r="O1690" i="1"/>
  <c r="L1692" i="1" l="1"/>
  <c r="M1692" i="1" s="1"/>
  <c r="N1692" i="1" s="1"/>
  <c r="O1691" i="1"/>
  <c r="L1693" i="1" l="1"/>
  <c r="M1693" i="1" s="1"/>
  <c r="N1693" i="1" s="1"/>
  <c r="O1692" i="1"/>
  <c r="L1694" i="1" l="1"/>
  <c r="M1694" i="1" s="1"/>
  <c r="N1694" i="1" s="1"/>
  <c r="O1693" i="1"/>
  <c r="L1695" i="1" l="1"/>
  <c r="M1695" i="1" s="1"/>
  <c r="N1695" i="1" s="1"/>
  <c r="O1694" i="1"/>
  <c r="L1696" i="1" l="1"/>
  <c r="M1696" i="1" s="1"/>
  <c r="N1696" i="1" s="1"/>
  <c r="O1695" i="1"/>
  <c r="L1697" i="1" l="1"/>
  <c r="M1697" i="1" s="1"/>
  <c r="N1697" i="1" s="1"/>
  <c r="O1696" i="1"/>
  <c r="L1698" i="1" l="1"/>
  <c r="M1698" i="1" s="1"/>
  <c r="N1698" i="1" s="1"/>
  <c r="O1697" i="1"/>
  <c r="L1699" i="1" l="1"/>
  <c r="M1699" i="1" s="1"/>
  <c r="N1699" i="1" s="1"/>
  <c r="O1698" i="1"/>
  <c r="L1700" i="1" l="1"/>
  <c r="M1700" i="1" s="1"/>
  <c r="N1700" i="1" s="1"/>
  <c r="O1699" i="1"/>
  <c r="L1701" i="1" l="1"/>
  <c r="M1701" i="1" s="1"/>
  <c r="N1701" i="1" s="1"/>
  <c r="O1700" i="1"/>
  <c r="L1702" i="1" l="1"/>
  <c r="M1702" i="1" s="1"/>
  <c r="N1702" i="1" s="1"/>
  <c r="C9" i="2" s="1"/>
  <c r="O1701" i="1"/>
  <c r="O9" i="2" l="1"/>
  <c r="L1703" i="1"/>
  <c r="M1703" i="1" s="1"/>
  <c r="N1703" i="1" s="1"/>
  <c r="O1702" i="1"/>
  <c r="L1704" i="1" l="1"/>
  <c r="M1704" i="1" s="1"/>
  <c r="N1704" i="1" s="1"/>
  <c r="O1703" i="1"/>
  <c r="Q9" i="2"/>
  <c r="P9" i="2"/>
  <c r="L1705" i="1" l="1"/>
  <c r="M1705" i="1" s="1"/>
  <c r="N1705" i="1" s="1"/>
  <c r="O1704" i="1"/>
  <c r="L1706" i="1" l="1"/>
  <c r="M1706" i="1" s="1"/>
  <c r="N1706" i="1" s="1"/>
  <c r="O1705" i="1"/>
  <c r="L1707" i="1" l="1"/>
  <c r="M1707" i="1" s="1"/>
  <c r="N1707" i="1" s="1"/>
  <c r="O1706" i="1"/>
  <c r="L1708" i="1" l="1"/>
  <c r="M1708" i="1" s="1"/>
  <c r="N1708" i="1" s="1"/>
  <c r="O1707" i="1"/>
  <c r="L1709" i="1" l="1"/>
  <c r="M1709" i="1" s="1"/>
  <c r="N1709" i="1" s="1"/>
  <c r="O1708" i="1"/>
  <c r="L1710" i="1" l="1"/>
  <c r="M1710" i="1" s="1"/>
  <c r="N1710" i="1" s="1"/>
  <c r="O1709" i="1"/>
  <c r="L1711" i="1" l="1"/>
  <c r="M1711" i="1" s="1"/>
  <c r="N1711" i="1" s="1"/>
  <c r="O1710" i="1"/>
  <c r="L1712" i="1" l="1"/>
  <c r="M1712" i="1" s="1"/>
  <c r="N1712" i="1" s="1"/>
  <c r="O1711" i="1"/>
  <c r="L1713" i="1" l="1"/>
  <c r="M1713" i="1" s="1"/>
  <c r="N1713" i="1" s="1"/>
  <c r="O1712" i="1"/>
  <c r="L1714" i="1" l="1"/>
  <c r="M1714" i="1" s="1"/>
  <c r="N1714" i="1" s="1"/>
  <c r="O1713" i="1"/>
  <c r="L1715" i="1" l="1"/>
  <c r="M1715" i="1" s="1"/>
  <c r="N1715" i="1" s="1"/>
  <c r="O1714" i="1"/>
  <c r="L1716" i="1" l="1"/>
  <c r="M1716" i="1" s="1"/>
  <c r="N1716" i="1" s="1"/>
  <c r="O1715" i="1"/>
  <c r="L1717" i="1" l="1"/>
  <c r="M1717" i="1" s="1"/>
  <c r="N1717" i="1" s="1"/>
  <c r="O1716" i="1"/>
  <c r="L1718" i="1" l="1"/>
  <c r="M1718" i="1" s="1"/>
  <c r="N1718" i="1" s="1"/>
  <c r="O1717" i="1"/>
  <c r="L1719" i="1" l="1"/>
  <c r="M1719" i="1" s="1"/>
  <c r="N1719" i="1" s="1"/>
  <c r="O1718" i="1"/>
  <c r="L1720" i="1" l="1"/>
  <c r="M1720" i="1" s="1"/>
  <c r="N1720" i="1" s="1"/>
  <c r="O1719" i="1"/>
  <c r="L1721" i="1" l="1"/>
  <c r="M1721" i="1" s="1"/>
  <c r="N1721" i="1" s="1"/>
  <c r="O1720" i="1"/>
  <c r="L1722" i="1" l="1"/>
  <c r="M1722" i="1" s="1"/>
  <c r="N1722" i="1" s="1"/>
  <c r="O1721" i="1"/>
  <c r="L1723" i="1" l="1"/>
  <c r="M1723" i="1" s="1"/>
  <c r="N1723" i="1" s="1"/>
  <c r="O1722" i="1"/>
  <c r="L1724" i="1" l="1"/>
  <c r="M1724" i="1" s="1"/>
  <c r="N1724" i="1" s="1"/>
  <c r="O1723" i="1"/>
  <c r="L1725" i="1" l="1"/>
  <c r="M1725" i="1" s="1"/>
  <c r="N1725" i="1" s="1"/>
  <c r="O1724" i="1"/>
  <c r="L1726" i="1" l="1"/>
  <c r="M1726" i="1" s="1"/>
  <c r="N1726" i="1" s="1"/>
  <c r="O1725" i="1"/>
  <c r="L1727" i="1" l="1"/>
  <c r="M1727" i="1" s="1"/>
  <c r="N1727" i="1" s="1"/>
  <c r="O1726" i="1"/>
  <c r="L1728" i="1" l="1"/>
  <c r="M1728" i="1" s="1"/>
  <c r="N1728" i="1" s="1"/>
  <c r="O1727" i="1"/>
  <c r="L1729" i="1" l="1"/>
  <c r="M1729" i="1" s="1"/>
  <c r="N1729" i="1" s="1"/>
  <c r="O1728" i="1"/>
  <c r="L1730" i="1" l="1"/>
  <c r="M1730" i="1" s="1"/>
  <c r="N1730" i="1" s="1"/>
  <c r="O1729" i="1"/>
  <c r="L1731" i="1" l="1"/>
  <c r="M1731" i="1" s="1"/>
  <c r="N1731" i="1" s="1"/>
  <c r="O1730" i="1"/>
  <c r="L1732" i="1" l="1"/>
  <c r="M1732" i="1" s="1"/>
  <c r="N1732" i="1" s="1"/>
  <c r="O1731" i="1"/>
  <c r="L1733" i="1" l="1"/>
  <c r="M1733" i="1" s="1"/>
  <c r="N1733" i="1" s="1"/>
  <c r="O1732" i="1"/>
  <c r="L1734" i="1" l="1"/>
  <c r="M1734" i="1" s="1"/>
  <c r="N1734" i="1" s="1"/>
  <c r="O1733" i="1"/>
  <c r="L1735" i="1" l="1"/>
  <c r="M1735" i="1" s="1"/>
  <c r="N1735" i="1" s="1"/>
  <c r="O1734" i="1"/>
  <c r="L1736" i="1" l="1"/>
  <c r="M1736" i="1" s="1"/>
  <c r="N1736" i="1" s="1"/>
  <c r="O1735" i="1"/>
  <c r="L1737" i="1" l="1"/>
  <c r="M1737" i="1" s="1"/>
  <c r="N1737" i="1" s="1"/>
  <c r="O1736" i="1"/>
  <c r="L1738" i="1" l="1"/>
  <c r="M1738" i="1" s="1"/>
  <c r="N1738" i="1" s="1"/>
  <c r="O1737" i="1"/>
  <c r="O1738" i="1" l="1"/>
  <c r="L1739" i="1"/>
  <c r="M1739" i="1" s="1"/>
  <c r="N1739" i="1" s="1"/>
  <c r="L1740" i="1" l="1"/>
  <c r="M1740" i="1" s="1"/>
  <c r="N1740" i="1" s="1"/>
  <c r="O1739" i="1"/>
  <c r="L1741" i="1" l="1"/>
  <c r="M1741" i="1" s="1"/>
  <c r="N1741" i="1" s="1"/>
  <c r="O1740" i="1"/>
  <c r="L1742" i="1" l="1"/>
  <c r="M1742" i="1" s="1"/>
  <c r="N1742" i="1" s="1"/>
  <c r="O1741" i="1"/>
  <c r="L1743" i="1" l="1"/>
  <c r="M1743" i="1" s="1"/>
  <c r="N1743" i="1" s="1"/>
  <c r="O1742" i="1"/>
  <c r="L1744" i="1" l="1"/>
  <c r="M1744" i="1" s="1"/>
  <c r="N1744" i="1" s="1"/>
  <c r="O1743" i="1"/>
  <c r="L1745" i="1" l="1"/>
  <c r="M1745" i="1" s="1"/>
  <c r="N1745" i="1" s="1"/>
  <c r="O1744" i="1"/>
  <c r="L1746" i="1" l="1"/>
  <c r="M1746" i="1" s="1"/>
  <c r="N1746" i="1" s="1"/>
  <c r="O1745" i="1"/>
  <c r="L1747" i="1" l="1"/>
  <c r="M1747" i="1" s="1"/>
  <c r="N1747" i="1" s="1"/>
  <c r="O1746" i="1"/>
  <c r="L1748" i="1" l="1"/>
  <c r="M1748" i="1" s="1"/>
  <c r="N1748" i="1" s="1"/>
  <c r="O1747" i="1"/>
  <c r="L1749" i="1" l="1"/>
  <c r="M1749" i="1" s="1"/>
  <c r="N1749" i="1" s="1"/>
  <c r="O1748" i="1"/>
  <c r="L1750" i="1" l="1"/>
  <c r="M1750" i="1" s="1"/>
  <c r="N1750" i="1" s="1"/>
  <c r="O1749" i="1"/>
  <c r="L1751" i="1" l="1"/>
  <c r="M1751" i="1" s="1"/>
  <c r="N1751" i="1" s="1"/>
  <c r="O1750" i="1"/>
  <c r="L1752" i="1" l="1"/>
  <c r="M1752" i="1" s="1"/>
  <c r="N1752" i="1" s="1"/>
  <c r="O1751" i="1"/>
  <c r="L1753" i="1" l="1"/>
  <c r="M1753" i="1" s="1"/>
  <c r="N1753" i="1" s="1"/>
  <c r="O1752" i="1"/>
  <c r="L1754" i="1" l="1"/>
  <c r="M1754" i="1" s="1"/>
  <c r="N1754" i="1" s="1"/>
  <c r="O1753" i="1"/>
  <c r="L1755" i="1" l="1"/>
  <c r="M1755" i="1" s="1"/>
  <c r="N1755" i="1" s="1"/>
  <c r="O1754" i="1"/>
  <c r="L1756" i="1" l="1"/>
  <c r="M1756" i="1" s="1"/>
  <c r="N1756" i="1" s="1"/>
  <c r="O1755" i="1"/>
  <c r="L1757" i="1" l="1"/>
  <c r="M1757" i="1" s="1"/>
  <c r="N1757" i="1" s="1"/>
  <c r="O1756" i="1"/>
  <c r="L1758" i="1" l="1"/>
  <c r="M1758" i="1" s="1"/>
  <c r="N1758" i="1" s="1"/>
  <c r="O1757" i="1"/>
  <c r="L1759" i="1" l="1"/>
  <c r="M1759" i="1" s="1"/>
  <c r="N1759" i="1" s="1"/>
  <c r="O1758" i="1"/>
  <c r="L1760" i="1" l="1"/>
  <c r="M1760" i="1" s="1"/>
  <c r="N1760" i="1" s="1"/>
  <c r="O1759" i="1"/>
  <c r="L1761" i="1" l="1"/>
  <c r="M1761" i="1" s="1"/>
  <c r="N1761" i="1" s="1"/>
  <c r="O1760" i="1"/>
  <c r="L1762" i="1" l="1"/>
  <c r="M1762" i="1" s="1"/>
  <c r="N1762" i="1" s="1"/>
  <c r="O1761" i="1"/>
  <c r="L1763" i="1" l="1"/>
  <c r="M1763" i="1" s="1"/>
  <c r="N1763" i="1" s="1"/>
  <c r="O1762" i="1"/>
  <c r="L1764" i="1" l="1"/>
  <c r="M1764" i="1" s="1"/>
  <c r="N1764" i="1" s="1"/>
  <c r="O1763" i="1"/>
  <c r="L1765" i="1" l="1"/>
  <c r="M1765" i="1" s="1"/>
  <c r="N1765" i="1" s="1"/>
  <c r="O1764" i="1"/>
  <c r="L1766" i="1" l="1"/>
  <c r="M1766" i="1" s="1"/>
  <c r="N1766" i="1" s="1"/>
  <c r="O1765" i="1"/>
  <c r="L1767" i="1" l="1"/>
  <c r="M1767" i="1" s="1"/>
  <c r="N1767" i="1" s="1"/>
  <c r="O1766" i="1"/>
  <c r="L1768" i="1" l="1"/>
  <c r="M1768" i="1" s="1"/>
  <c r="N1768" i="1" s="1"/>
  <c r="O1767" i="1"/>
  <c r="L1769" i="1" l="1"/>
  <c r="M1769" i="1" s="1"/>
  <c r="N1769" i="1" s="1"/>
  <c r="O1768" i="1"/>
  <c r="L1770" i="1" l="1"/>
  <c r="M1770" i="1" s="1"/>
  <c r="N1770" i="1" s="1"/>
  <c r="O1769" i="1"/>
  <c r="L1771" i="1" l="1"/>
  <c r="M1771" i="1" s="1"/>
  <c r="N1771" i="1" s="1"/>
  <c r="O1770" i="1"/>
  <c r="L1772" i="1" l="1"/>
  <c r="M1772" i="1" s="1"/>
  <c r="N1772" i="1" s="1"/>
  <c r="O1771" i="1"/>
  <c r="L1773" i="1" l="1"/>
  <c r="M1773" i="1" s="1"/>
  <c r="N1773" i="1" s="1"/>
  <c r="O1772" i="1"/>
  <c r="L1774" i="1" l="1"/>
  <c r="M1774" i="1" s="1"/>
  <c r="N1774" i="1" s="1"/>
  <c r="O1773" i="1"/>
  <c r="L1775" i="1" l="1"/>
  <c r="M1775" i="1" s="1"/>
  <c r="N1775" i="1" s="1"/>
  <c r="O1774" i="1"/>
  <c r="L1776" i="1" l="1"/>
  <c r="M1776" i="1" s="1"/>
  <c r="N1776" i="1" s="1"/>
  <c r="O1775" i="1"/>
  <c r="L1777" i="1" l="1"/>
  <c r="M1777" i="1" s="1"/>
  <c r="N1777" i="1" s="1"/>
  <c r="O1776" i="1"/>
  <c r="L1778" i="1" l="1"/>
  <c r="M1778" i="1" s="1"/>
  <c r="N1778" i="1" s="1"/>
  <c r="O1777" i="1"/>
  <c r="L1779" i="1" l="1"/>
  <c r="M1779" i="1" s="1"/>
  <c r="N1779" i="1" s="1"/>
  <c r="O1778" i="1"/>
  <c r="L1780" i="1" l="1"/>
  <c r="M1780" i="1" s="1"/>
  <c r="N1780" i="1" s="1"/>
  <c r="O1779" i="1"/>
  <c r="L1781" i="1" l="1"/>
  <c r="M1781" i="1" s="1"/>
  <c r="N1781" i="1" s="1"/>
  <c r="O1780" i="1"/>
  <c r="L1782" i="1" l="1"/>
  <c r="M1782" i="1" s="1"/>
  <c r="N1782" i="1" s="1"/>
  <c r="O1781" i="1"/>
  <c r="L1783" i="1" l="1"/>
  <c r="M1783" i="1" s="1"/>
  <c r="N1783" i="1" s="1"/>
  <c r="O1782" i="1"/>
  <c r="L1784" i="1" l="1"/>
  <c r="M1784" i="1" s="1"/>
  <c r="N1784" i="1" s="1"/>
  <c r="O1783" i="1"/>
  <c r="L1785" i="1" l="1"/>
  <c r="M1785" i="1" s="1"/>
  <c r="N1785" i="1" s="1"/>
  <c r="O1784" i="1"/>
  <c r="L1786" i="1" l="1"/>
  <c r="M1786" i="1" s="1"/>
  <c r="N1786" i="1" s="1"/>
  <c r="O1785" i="1"/>
  <c r="L1787" i="1" l="1"/>
  <c r="M1787" i="1" s="1"/>
  <c r="N1787" i="1" s="1"/>
  <c r="O1786" i="1"/>
  <c r="L1788" i="1" l="1"/>
  <c r="M1788" i="1" s="1"/>
  <c r="N1788" i="1" s="1"/>
  <c r="O1787" i="1"/>
  <c r="L1789" i="1" l="1"/>
  <c r="M1789" i="1" s="1"/>
  <c r="N1789" i="1" s="1"/>
  <c r="O1788" i="1"/>
  <c r="L1790" i="1" l="1"/>
  <c r="M1790" i="1" s="1"/>
  <c r="N1790" i="1" s="1"/>
  <c r="O1789" i="1"/>
  <c r="L1791" i="1" l="1"/>
  <c r="M1791" i="1" s="1"/>
  <c r="N1791" i="1" s="1"/>
  <c r="O1790" i="1"/>
  <c r="L1792" i="1" l="1"/>
  <c r="M1792" i="1" s="1"/>
  <c r="N1792" i="1" s="1"/>
  <c r="O1791" i="1"/>
  <c r="L1793" i="1" l="1"/>
  <c r="M1793" i="1" s="1"/>
  <c r="N1793" i="1" s="1"/>
  <c r="O1792" i="1"/>
  <c r="L1794" i="1" l="1"/>
  <c r="M1794" i="1" s="1"/>
  <c r="N1794" i="1" s="1"/>
  <c r="O1793" i="1"/>
  <c r="L1795" i="1" l="1"/>
  <c r="M1795" i="1" s="1"/>
  <c r="N1795" i="1" s="1"/>
  <c r="O1794" i="1"/>
  <c r="L1796" i="1" l="1"/>
  <c r="M1796" i="1" s="1"/>
  <c r="N1796" i="1" s="1"/>
  <c r="O1795" i="1"/>
  <c r="L1797" i="1" l="1"/>
  <c r="M1797" i="1" s="1"/>
  <c r="N1797" i="1" s="1"/>
  <c r="O1796" i="1"/>
  <c r="L1798" i="1" l="1"/>
  <c r="M1798" i="1" s="1"/>
  <c r="N1798" i="1" s="1"/>
  <c r="O1797" i="1"/>
  <c r="L1799" i="1" l="1"/>
  <c r="M1799" i="1" s="1"/>
  <c r="N1799" i="1" s="1"/>
  <c r="O1798" i="1"/>
  <c r="L1800" i="1" l="1"/>
  <c r="M1800" i="1" s="1"/>
  <c r="N1800" i="1" s="1"/>
  <c r="O1799" i="1"/>
  <c r="L1801" i="1" l="1"/>
  <c r="M1801" i="1" s="1"/>
  <c r="N1801" i="1" s="1"/>
  <c r="O1800" i="1"/>
  <c r="L1802" i="1" l="1"/>
  <c r="M1802" i="1" s="1"/>
  <c r="N1802" i="1" s="1"/>
  <c r="O1801" i="1"/>
  <c r="L1803" i="1" l="1"/>
  <c r="M1803" i="1" s="1"/>
  <c r="N1803" i="1" s="1"/>
  <c r="O1802" i="1"/>
  <c r="L1804" i="1" l="1"/>
  <c r="M1804" i="1" s="1"/>
  <c r="N1804" i="1" s="1"/>
  <c r="O1803" i="1"/>
  <c r="L1805" i="1" l="1"/>
  <c r="M1805" i="1" s="1"/>
  <c r="N1805" i="1" s="1"/>
  <c r="O1804" i="1"/>
  <c r="L1806" i="1" l="1"/>
  <c r="M1806" i="1" s="1"/>
  <c r="N1806" i="1" s="1"/>
  <c r="O1805" i="1"/>
  <c r="L1807" i="1" l="1"/>
  <c r="M1807" i="1" s="1"/>
  <c r="N1807" i="1" s="1"/>
  <c r="O1806" i="1"/>
  <c r="L1808" i="1" l="1"/>
  <c r="M1808" i="1" s="1"/>
  <c r="N1808" i="1" s="1"/>
  <c r="O1807" i="1"/>
  <c r="L1809" i="1" l="1"/>
  <c r="M1809" i="1" s="1"/>
  <c r="N1809" i="1" s="1"/>
  <c r="O1808" i="1"/>
  <c r="L1810" i="1" l="1"/>
  <c r="M1810" i="1" s="1"/>
  <c r="N1810" i="1" s="1"/>
  <c r="O1809" i="1"/>
  <c r="L1811" i="1" l="1"/>
  <c r="M1811" i="1" s="1"/>
  <c r="N1811" i="1" s="1"/>
  <c r="O1810" i="1"/>
  <c r="L1812" i="1" l="1"/>
  <c r="M1812" i="1" s="1"/>
  <c r="N1812" i="1" s="1"/>
  <c r="O1811" i="1"/>
  <c r="L1813" i="1" l="1"/>
  <c r="M1813" i="1" s="1"/>
  <c r="N1813" i="1" s="1"/>
  <c r="O1812" i="1"/>
  <c r="L1814" i="1" l="1"/>
  <c r="M1814" i="1" s="1"/>
  <c r="N1814" i="1" s="1"/>
  <c r="O1813" i="1"/>
  <c r="L1815" i="1" l="1"/>
  <c r="M1815" i="1" s="1"/>
  <c r="N1815" i="1" s="1"/>
  <c r="O1814" i="1"/>
  <c r="L1816" i="1" l="1"/>
  <c r="M1816" i="1" s="1"/>
  <c r="N1816" i="1" s="1"/>
  <c r="O1815" i="1"/>
  <c r="L1817" i="1" l="1"/>
  <c r="M1817" i="1" s="1"/>
  <c r="N1817" i="1" s="1"/>
  <c r="O1816" i="1"/>
  <c r="L1818" i="1" l="1"/>
  <c r="M1818" i="1" s="1"/>
  <c r="N1818" i="1" s="1"/>
  <c r="O1817" i="1"/>
  <c r="L1819" i="1" l="1"/>
  <c r="M1819" i="1" s="1"/>
  <c r="N1819" i="1" s="1"/>
  <c r="O1818" i="1"/>
  <c r="L1820" i="1" l="1"/>
  <c r="M1820" i="1" s="1"/>
  <c r="N1820" i="1" s="1"/>
  <c r="O1819" i="1"/>
  <c r="L1821" i="1" l="1"/>
  <c r="M1821" i="1" s="1"/>
  <c r="N1821" i="1" s="1"/>
  <c r="O1820" i="1"/>
  <c r="L1822" i="1" l="1"/>
  <c r="M1822" i="1" s="1"/>
  <c r="N1822" i="1" s="1"/>
  <c r="O1821" i="1"/>
  <c r="L1823" i="1" l="1"/>
  <c r="M1823" i="1" s="1"/>
  <c r="N1823" i="1" s="1"/>
  <c r="O1822" i="1"/>
  <c r="L1824" i="1" l="1"/>
  <c r="M1824" i="1" s="1"/>
  <c r="N1824" i="1" s="1"/>
  <c r="O1823" i="1"/>
  <c r="L1825" i="1" l="1"/>
  <c r="M1825" i="1" s="1"/>
  <c r="N1825" i="1" s="1"/>
  <c r="O1824" i="1"/>
  <c r="L1826" i="1" l="1"/>
  <c r="M1826" i="1" s="1"/>
  <c r="N1826" i="1" s="1"/>
  <c r="O1825" i="1"/>
  <c r="L1827" i="1" l="1"/>
  <c r="M1827" i="1" s="1"/>
  <c r="N1827" i="1" s="1"/>
  <c r="O1826" i="1"/>
  <c r="L1828" i="1" l="1"/>
  <c r="M1828" i="1" s="1"/>
  <c r="N1828" i="1" s="1"/>
  <c r="O1827" i="1"/>
  <c r="L1829" i="1" l="1"/>
  <c r="M1829" i="1" s="1"/>
  <c r="N1829" i="1" s="1"/>
  <c r="O1828" i="1"/>
  <c r="L1830" i="1" l="1"/>
  <c r="M1830" i="1" s="1"/>
  <c r="N1830" i="1" s="1"/>
  <c r="O1829" i="1"/>
  <c r="L1831" i="1" l="1"/>
  <c r="M1831" i="1" s="1"/>
  <c r="N1831" i="1" s="1"/>
  <c r="O1830" i="1"/>
  <c r="L1832" i="1" l="1"/>
  <c r="M1832" i="1" s="1"/>
  <c r="N1832" i="1" s="1"/>
  <c r="O1831" i="1"/>
  <c r="L1833" i="1" l="1"/>
  <c r="M1833" i="1" s="1"/>
  <c r="N1833" i="1" s="1"/>
  <c r="O1832" i="1"/>
  <c r="L1834" i="1" l="1"/>
  <c r="M1834" i="1" s="1"/>
  <c r="N1834" i="1" s="1"/>
  <c r="O1833" i="1"/>
  <c r="L1835" i="1" l="1"/>
  <c r="M1835" i="1" s="1"/>
  <c r="N1835" i="1" s="1"/>
  <c r="O1834" i="1"/>
  <c r="L1836" i="1" l="1"/>
  <c r="M1836" i="1" s="1"/>
  <c r="N1836" i="1" s="1"/>
  <c r="O1835" i="1"/>
  <c r="L1837" i="1" l="1"/>
  <c r="M1837" i="1" s="1"/>
  <c r="N1837" i="1" s="1"/>
  <c r="O1836" i="1"/>
  <c r="L1838" i="1" l="1"/>
  <c r="M1838" i="1" s="1"/>
  <c r="N1838" i="1" s="1"/>
  <c r="O1837" i="1"/>
  <c r="L1839" i="1" l="1"/>
  <c r="M1839" i="1" s="1"/>
  <c r="N1839" i="1" s="1"/>
  <c r="O1838" i="1"/>
  <c r="L1840" i="1" l="1"/>
  <c r="M1840" i="1" s="1"/>
  <c r="N1840" i="1" s="1"/>
  <c r="O1839" i="1"/>
  <c r="L1841" i="1" l="1"/>
  <c r="M1841" i="1" s="1"/>
  <c r="N1841" i="1" s="1"/>
  <c r="O1840" i="1"/>
  <c r="L1842" i="1" l="1"/>
  <c r="M1842" i="1" s="1"/>
  <c r="N1842" i="1" s="1"/>
  <c r="O1841" i="1"/>
  <c r="L1843" i="1" l="1"/>
  <c r="M1843" i="1" s="1"/>
  <c r="N1843" i="1" s="1"/>
  <c r="O1842" i="1"/>
  <c r="L1844" i="1" l="1"/>
  <c r="M1844" i="1" s="1"/>
  <c r="N1844" i="1" s="1"/>
  <c r="O1843" i="1"/>
  <c r="L1845" i="1" l="1"/>
  <c r="M1845" i="1" s="1"/>
  <c r="N1845" i="1" s="1"/>
  <c r="O1844" i="1"/>
  <c r="L1846" i="1" l="1"/>
  <c r="M1846" i="1" s="1"/>
  <c r="N1846" i="1" s="1"/>
  <c r="O1845" i="1"/>
  <c r="L1847" i="1" l="1"/>
  <c r="M1847" i="1" s="1"/>
  <c r="N1847" i="1" s="1"/>
  <c r="O1846" i="1"/>
  <c r="L1848" i="1" l="1"/>
  <c r="M1848" i="1" s="1"/>
  <c r="N1848" i="1" s="1"/>
  <c r="O1847" i="1"/>
  <c r="L1849" i="1" l="1"/>
  <c r="M1849" i="1" s="1"/>
  <c r="N1849" i="1" s="1"/>
  <c r="O1848" i="1"/>
  <c r="L1850" i="1" l="1"/>
  <c r="M1850" i="1" s="1"/>
  <c r="N1850" i="1" s="1"/>
  <c r="O1849" i="1"/>
  <c r="L1851" i="1" l="1"/>
  <c r="M1851" i="1" s="1"/>
  <c r="N1851" i="1" s="1"/>
  <c r="O1850" i="1"/>
  <c r="L1852" i="1" l="1"/>
  <c r="M1852" i="1" s="1"/>
  <c r="N1852" i="1" s="1"/>
  <c r="O1851" i="1"/>
  <c r="L1853" i="1" l="1"/>
  <c r="M1853" i="1" s="1"/>
  <c r="N1853" i="1" s="1"/>
  <c r="O1852" i="1"/>
  <c r="L1854" i="1" l="1"/>
  <c r="M1854" i="1" s="1"/>
  <c r="N1854" i="1" s="1"/>
  <c r="O1853" i="1"/>
  <c r="L1855" i="1" l="1"/>
  <c r="M1855" i="1" s="1"/>
  <c r="N1855" i="1" s="1"/>
  <c r="O1854" i="1"/>
  <c r="L1856" i="1" l="1"/>
  <c r="M1856" i="1" s="1"/>
  <c r="N1856" i="1" s="1"/>
  <c r="O1855" i="1"/>
  <c r="L1857" i="1" l="1"/>
  <c r="M1857" i="1" s="1"/>
  <c r="N1857" i="1" s="1"/>
  <c r="O1856" i="1"/>
  <c r="L1858" i="1" l="1"/>
  <c r="M1858" i="1" s="1"/>
  <c r="N1858" i="1" s="1"/>
  <c r="O1857" i="1"/>
  <c r="L1859" i="1" l="1"/>
  <c r="M1859" i="1" s="1"/>
  <c r="N1859" i="1" s="1"/>
  <c r="O1858" i="1"/>
  <c r="L1860" i="1" l="1"/>
  <c r="M1860" i="1" s="1"/>
  <c r="N1860" i="1" s="1"/>
  <c r="O1859" i="1"/>
  <c r="L1861" i="1" l="1"/>
  <c r="M1861" i="1" s="1"/>
  <c r="N1861" i="1" s="1"/>
  <c r="O1860" i="1"/>
  <c r="L1862" i="1" l="1"/>
  <c r="M1862" i="1" s="1"/>
  <c r="N1862" i="1" s="1"/>
  <c r="O1861" i="1"/>
  <c r="L1863" i="1" l="1"/>
  <c r="M1863" i="1" s="1"/>
  <c r="N1863" i="1" s="1"/>
  <c r="O1862" i="1"/>
  <c r="L1864" i="1" l="1"/>
  <c r="M1864" i="1" s="1"/>
  <c r="N1864" i="1" s="1"/>
  <c r="O1863" i="1"/>
  <c r="L1865" i="1" l="1"/>
  <c r="M1865" i="1" s="1"/>
  <c r="N1865" i="1" s="1"/>
  <c r="O1864" i="1"/>
  <c r="L1866" i="1" l="1"/>
  <c r="M1866" i="1" s="1"/>
  <c r="N1866" i="1" s="1"/>
  <c r="O1865" i="1"/>
  <c r="L1867" i="1" l="1"/>
  <c r="M1867" i="1" s="1"/>
  <c r="N1867" i="1" s="1"/>
  <c r="O1866" i="1"/>
  <c r="L1868" i="1" l="1"/>
  <c r="M1868" i="1" s="1"/>
  <c r="N1868" i="1" s="1"/>
  <c r="O1867" i="1"/>
  <c r="L1869" i="1" l="1"/>
  <c r="M1869" i="1" s="1"/>
  <c r="N1869" i="1" s="1"/>
  <c r="O1868" i="1"/>
  <c r="L1870" i="1" l="1"/>
  <c r="M1870" i="1" s="1"/>
  <c r="N1870" i="1" s="1"/>
  <c r="O1869" i="1"/>
  <c r="L1871" i="1" l="1"/>
  <c r="M1871" i="1" s="1"/>
  <c r="N1871" i="1" s="1"/>
  <c r="O1870" i="1"/>
  <c r="L1872" i="1" l="1"/>
  <c r="M1872" i="1" s="1"/>
  <c r="N1872" i="1" s="1"/>
  <c r="O1871" i="1"/>
  <c r="L1873" i="1" l="1"/>
  <c r="M1873" i="1" s="1"/>
  <c r="N1873" i="1" s="1"/>
  <c r="O1872" i="1"/>
  <c r="L1874" i="1" l="1"/>
  <c r="M1874" i="1" s="1"/>
  <c r="N1874" i="1" s="1"/>
  <c r="O1873" i="1"/>
  <c r="L1875" i="1" l="1"/>
  <c r="M1875" i="1" s="1"/>
  <c r="N1875" i="1" s="1"/>
  <c r="O1874" i="1"/>
  <c r="L1876" i="1" l="1"/>
  <c r="M1876" i="1" s="1"/>
  <c r="N1876" i="1" s="1"/>
  <c r="O1875" i="1"/>
  <c r="L1877" i="1" l="1"/>
  <c r="M1877" i="1" s="1"/>
  <c r="N1877" i="1" s="1"/>
  <c r="O1876" i="1"/>
  <c r="L1878" i="1" l="1"/>
  <c r="M1878" i="1" s="1"/>
  <c r="N1878" i="1" s="1"/>
  <c r="O1877" i="1"/>
  <c r="L1879" i="1" l="1"/>
  <c r="M1879" i="1" s="1"/>
  <c r="N1879" i="1" s="1"/>
  <c r="O1878" i="1"/>
  <c r="L1880" i="1" l="1"/>
  <c r="M1880" i="1" s="1"/>
  <c r="N1880" i="1" s="1"/>
  <c r="O1879" i="1"/>
  <c r="L1881" i="1" l="1"/>
  <c r="M1881" i="1" s="1"/>
  <c r="N1881" i="1" s="1"/>
  <c r="O1880" i="1"/>
  <c r="L1882" i="1" l="1"/>
  <c r="M1882" i="1" s="1"/>
  <c r="N1882" i="1" s="1"/>
  <c r="O1881" i="1"/>
  <c r="L1883" i="1" l="1"/>
  <c r="M1883" i="1" s="1"/>
  <c r="N1883" i="1" s="1"/>
  <c r="O1882" i="1"/>
  <c r="L1884" i="1" l="1"/>
  <c r="M1884" i="1" s="1"/>
  <c r="N1884" i="1" s="1"/>
  <c r="O1883" i="1"/>
  <c r="L1885" i="1" l="1"/>
  <c r="M1885" i="1" s="1"/>
  <c r="N1885" i="1" s="1"/>
  <c r="O1884" i="1"/>
  <c r="L1886" i="1" l="1"/>
  <c r="M1886" i="1" s="1"/>
  <c r="N1886" i="1" s="1"/>
  <c r="O1885" i="1"/>
  <c r="L1887" i="1" l="1"/>
  <c r="M1887" i="1" s="1"/>
  <c r="N1887" i="1" s="1"/>
  <c r="O1886" i="1"/>
  <c r="L1888" i="1" l="1"/>
  <c r="M1888" i="1" s="1"/>
  <c r="N1888" i="1" s="1"/>
  <c r="O1887" i="1"/>
  <c r="L1889" i="1" l="1"/>
  <c r="M1889" i="1" s="1"/>
  <c r="N1889" i="1" s="1"/>
  <c r="O1888" i="1"/>
  <c r="L1890" i="1" l="1"/>
  <c r="M1890" i="1" s="1"/>
  <c r="N1890" i="1" s="1"/>
  <c r="O1889" i="1"/>
  <c r="L1891" i="1" l="1"/>
  <c r="M1891" i="1" s="1"/>
  <c r="N1891" i="1" s="1"/>
  <c r="O1890" i="1"/>
  <c r="L1892" i="1" l="1"/>
  <c r="M1892" i="1" s="1"/>
  <c r="N1892" i="1" s="1"/>
  <c r="O1891" i="1"/>
  <c r="L1893" i="1" l="1"/>
  <c r="M1893" i="1" s="1"/>
  <c r="N1893" i="1" s="1"/>
  <c r="O1892" i="1"/>
  <c r="L1894" i="1" l="1"/>
  <c r="M1894" i="1" s="1"/>
  <c r="N1894" i="1" s="1"/>
  <c r="O1893" i="1"/>
  <c r="L1895" i="1" l="1"/>
  <c r="M1895" i="1" s="1"/>
  <c r="N1895" i="1" s="1"/>
  <c r="O1894" i="1"/>
  <c r="L1896" i="1" l="1"/>
  <c r="M1896" i="1" s="1"/>
  <c r="N1896" i="1" s="1"/>
  <c r="O1895" i="1"/>
  <c r="L1897" i="1" l="1"/>
  <c r="M1897" i="1" s="1"/>
  <c r="N1897" i="1" s="1"/>
  <c r="O1896" i="1"/>
  <c r="L1898" i="1" l="1"/>
  <c r="M1898" i="1" s="1"/>
  <c r="N1898" i="1" s="1"/>
  <c r="O1897" i="1"/>
  <c r="L1899" i="1" l="1"/>
  <c r="M1899" i="1" s="1"/>
  <c r="N1899" i="1" s="1"/>
  <c r="O1898" i="1"/>
  <c r="L1900" i="1" l="1"/>
  <c r="M1900" i="1" s="1"/>
  <c r="N1900" i="1" s="1"/>
  <c r="O1899" i="1"/>
  <c r="L1901" i="1" l="1"/>
  <c r="M1901" i="1" s="1"/>
  <c r="N1901" i="1" s="1"/>
  <c r="O1900" i="1"/>
  <c r="L1902" i="1" l="1"/>
  <c r="M1902" i="1" s="1"/>
  <c r="N1902" i="1" s="1"/>
  <c r="O1901" i="1"/>
  <c r="L1903" i="1" l="1"/>
  <c r="M1903" i="1" s="1"/>
  <c r="N1903" i="1" s="1"/>
  <c r="O1902" i="1"/>
  <c r="L1904" i="1" l="1"/>
  <c r="M1904" i="1" s="1"/>
  <c r="N1904" i="1" s="1"/>
  <c r="O1903" i="1"/>
  <c r="L1905" i="1" l="1"/>
  <c r="M1905" i="1" s="1"/>
  <c r="N1905" i="1" s="1"/>
  <c r="O1904" i="1"/>
  <c r="L1906" i="1" l="1"/>
  <c r="M1906" i="1" s="1"/>
  <c r="N1906" i="1" s="1"/>
  <c r="O1905" i="1"/>
  <c r="L1907" i="1" l="1"/>
  <c r="M1907" i="1" s="1"/>
  <c r="N1907" i="1" s="1"/>
  <c r="O1906" i="1"/>
  <c r="L1908" i="1" l="1"/>
  <c r="M1908" i="1" s="1"/>
  <c r="N1908" i="1" s="1"/>
  <c r="O1907" i="1"/>
  <c r="L1909" i="1" l="1"/>
  <c r="M1909" i="1" s="1"/>
  <c r="N1909" i="1" s="1"/>
  <c r="O1908" i="1"/>
  <c r="L1910" i="1" l="1"/>
  <c r="M1910" i="1" s="1"/>
  <c r="N1910" i="1" s="1"/>
  <c r="O1909" i="1"/>
  <c r="L1911" i="1" l="1"/>
  <c r="M1911" i="1" s="1"/>
  <c r="N1911" i="1" s="1"/>
  <c r="O1910" i="1"/>
  <c r="L1912" i="1" l="1"/>
  <c r="M1912" i="1" s="1"/>
  <c r="N1912" i="1" s="1"/>
  <c r="O1911" i="1"/>
  <c r="L1913" i="1" l="1"/>
  <c r="M1913" i="1" s="1"/>
  <c r="N1913" i="1" s="1"/>
  <c r="O1912" i="1"/>
  <c r="L1914" i="1" l="1"/>
  <c r="M1914" i="1" s="1"/>
  <c r="N1914" i="1" s="1"/>
  <c r="O1913" i="1"/>
  <c r="L1915" i="1" l="1"/>
  <c r="M1915" i="1" s="1"/>
  <c r="N1915" i="1" s="1"/>
  <c r="O1914" i="1"/>
  <c r="L1916" i="1" l="1"/>
  <c r="M1916" i="1" s="1"/>
  <c r="N1916" i="1" s="1"/>
  <c r="O1915" i="1"/>
  <c r="L1917" i="1" l="1"/>
  <c r="M1917" i="1" s="1"/>
  <c r="N1917" i="1" s="1"/>
  <c r="O1916" i="1"/>
  <c r="L1918" i="1" l="1"/>
  <c r="M1918" i="1" s="1"/>
  <c r="N1918" i="1" s="1"/>
  <c r="O1917" i="1"/>
  <c r="L1919" i="1" l="1"/>
  <c r="M1919" i="1" s="1"/>
  <c r="N1919" i="1" s="1"/>
  <c r="O1918" i="1"/>
  <c r="L1920" i="1" l="1"/>
  <c r="M1920" i="1" s="1"/>
  <c r="N1920" i="1" s="1"/>
  <c r="O1919" i="1"/>
  <c r="L1921" i="1" l="1"/>
  <c r="M1921" i="1" s="1"/>
  <c r="N1921" i="1" s="1"/>
  <c r="O1920" i="1"/>
  <c r="L1922" i="1" l="1"/>
  <c r="M1922" i="1" s="1"/>
  <c r="N1922" i="1" s="1"/>
  <c r="O1921" i="1"/>
  <c r="L1923" i="1" l="1"/>
  <c r="M1923" i="1" s="1"/>
  <c r="N1923" i="1" s="1"/>
  <c r="O1922" i="1"/>
  <c r="L1924" i="1" l="1"/>
  <c r="M1924" i="1" s="1"/>
  <c r="N1924" i="1" s="1"/>
  <c r="O1923" i="1"/>
  <c r="L1925" i="1" l="1"/>
  <c r="M1925" i="1" s="1"/>
  <c r="N1925" i="1" s="1"/>
  <c r="O1924" i="1"/>
  <c r="L1926" i="1" l="1"/>
  <c r="M1926" i="1" s="1"/>
  <c r="N1926" i="1" s="1"/>
  <c r="O1925" i="1"/>
  <c r="L1927" i="1" l="1"/>
  <c r="M1927" i="1" s="1"/>
  <c r="N1927" i="1" s="1"/>
  <c r="O1926" i="1"/>
  <c r="L1928" i="1" l="1"/>
  <c r="M1928" i="1" s="1"/>
  <c r="N1928" i="1" s="1"/>
  <c r="O1927" i="1"/>
  <c r="L1929" i="1" l="1"/>
  <c r="M1929" i="1" s="1"/>
  <c r="N1929" i="1" s="1"/>
  <c r="O1928" i="1"/>
  <c r="L1930" i="1" l="1"/>
  <c r="M1930" i="1" s="1"/>
  <c r="N1930" i="1" s="1"/>
  <c r="O1929" i="1"/>
  <c r="L1931" i="1" l="1"/>
  <c r="M1931" i="1" s="1"/>
  <c r="N1931" i="1" s="1"/>
  <c r="O1930" i="1"/>
  <c r="L1932" i="1" l="1"/>
  <c r="M1932" i="1" s="1"/>
  <c r="N1932" i="1" s="1"/>
  <c r="O1931" i="1"/>
  <c r="L1933" i="1" l="1"/>
  <c r="M1933" i="1" s="1"/>
  <c r="N1933" i="1" s="1"/>
  <c r="O1932" i="1"/>
  <c r="L1934" i="1" l="1"/>
  <c r="M1934" i="1" s="1"/>
  <c r="N1934" i="1" s="1"/>
  <c r="O1933" i="1"/>
  <c r="L1935" i="1" l="1"/>
  <c r="M1935" i="1" s="1"/>
  <c r="N1935" i="1" s="1"/>
  <c r="O1934" i="1"/>
  <c r="L1936" i="1" l="1"/>
  <c r="M1936" i="1" s="1"/>
  <c r="N1936" i="1" s="1"/>
  <c r="O1935" i="1"/>
  <c r="L1937" i="1" l="1"/>
  <c r="M1937" i="1" s="1"/>
  <c r="N1937" i="1" s="1"/>
  <c r="O1936" i="1"/>
  <c r="L1938" i="1" l="1"/>
  <c r="M1938" i="1" s="1"/>
  <c r="N1938" i="1" s="1"/>
  <c r="O1937" i="1"/>
  <c r="L1939" i="1" l="1"/>
  <c r="M1939" i="1" s="1"/>
  <c r="N1939" i="1" s="1"/>
  <c r="O1938" i="1"/>
  <c r="L1940" i="1" l="1"/>
  <c r="M1940" i="1" s="1"/>
  <c r="N1940" i="1" s="1"/>
  <c r="O1939" i="1"/>
  <c r="L1941" i="1" l="1"/>
  <c r="M1941" i="1" s="1"/>
  <c r="N1941" i="1" s="1"/>
  <c r="O1940" i="1"/>
  <c r="L1942" i="1" l="1"/>
  <c r="M1942" i="1" s="1"/>
  <c r="N1942" i="1" s="1"/>
  <c r="O1941" i="1"/>
  <c r="L1943" i="1" l="1"/>
  <c r="M1943" i="1" s="1"/>
  <c r="N1943" i="1" s="1"/>
  <c r="O1942" i="1"/>
  <c r="L1944" i="1" l="1"/>
  <c r="M1944" i="1" s="1"/>
  <c r="N1944" i="1" s="1"/>
  <c r="O1943" i="1"/>
  <c r="L1945" i="1" l="1"/>
  <c r="M1945" i="1" s="1"/>
  <c r="N1945" i="1" s="1"/>
  <c r="C10" i="2" s="1"/>
  <c r="O1944" i="1"/>
  <c r="O10" i="2" l="1"/>
  <c r="L1946" i="1"/>
  <c r="M1946" i="1" s="1"/>
  <c r="N1946" i="1" s="1"/>
  <c r="O1945" i="1"/>
  <c r="O1946" i="1" l="1"/>
  <c r="P10" i="2"/>
  <c r="Q10" i="2"/>
  <c r="L1947" i="1"/>
  <c r="M1947" i="1" s="1"/>
  <c r="N1947" i="1" s="1"/>
  <c r="O1947" i="1" l="1"/>
  <c r="L1948" i="1"/>
  <c r="M1948" i="1" s="1"/>
  <c r="N1948" i="1" s="1"/>
  <c r="L1949" i="1" l="1"/>
  <c r="M1949" i="1" s="1"/>
  <c r="N1949" i="1" s="1"/>
  <c r="O1948" i="1"/>
  <c r="L1950" i="1" l="1"/>
  <c r="M1950" i="1" s="1"/>
  <c r="N1950" i="1" s="1"/>
  <c r="O1949" i="1"/>
  <c r="L1951" i="1" l="1"/>
  <c r="M1951" i="1" s="1"/>
  <c r="N1951" i="1" s="1"/>
  <c r="O1950" i="1"/>
  <c r="L1952" i="1" l="1"/>
  <c r="M1952" i="1" s="1"/>
  <c r="N1952" i="1" s="1"/>
  <c r="O1951" i="1"/>
  <c r="L1953" i="1" l="1"/>
  <c r="M1953" i="1" s="1"/>
  <c r="N1953" i="1" s="1"/>
  <c r="O1952" i="1"/>
  <c r="L1954" i="1" l="1"/>
  <c r="M1954" i="1" s="1"/>
  <c r="N1954" i="1" s="1"/>
  <c r="O1953" i="1"/>
  <c r="L1955" i="1" l="1"/>
  <c r="M1955" i="1" s="1"/>
  <c r="N1955" i="1" s="1"/>
  <c r="O1954" i="1"/>
  <c r="L1956" i="1" l="1"/>
  <c r="M1956" i="1" s="1"/>
  <c r="N1956" i="1" s="1"/>
  <c r="O1955" i="1"/>
  <c r="L1957" i="1" l="1"/>
  <c r="M1957" i="1" s="1"/>
  <c r="N1957" i="1" s="1"/>
  <c r="O1956" i="1"/>
  <c r="L1958" i="1" l="1"/>
  <c r="M1958" i="1" s="1"/>
  <c r="N1958" i="1" s="1"/>
  <c r="O1957" i="1"/>
  <c r="L1959" i="1" l="1"/>
  <c r="M1959" i="1" s="1"/>
  <c r="N1959" i="1" s="1"/>
  <c r="O1958" i="1"/>
  <c r="L1960" i="1" l="1"/>
  <c r="M1960" i="1" s="1"/>
  <c r="N1960" i="1" s="1"/>
  <c r="O1959" i="1"/>
  <c r="L1961" i="1" l="1"/>
  <c r="M1961" i="1" s="1"/>
  <c r="N1961" i="1" s="1"/>
  <c r="O1960" i="1"/>
  <c r="L1962" i="1" l="1"/>
  <c r="M1962" i="1" s="1"/>
  <c r="N1962" i="1" s="1"/>
  <c r="O1961" i="1"/>
  <c r="L1963" i="1" l="1"/>
  <c r="M1963" i="1" s="1"/>
  <c r="N1963" i="1" s="1"/>
  <c r="O1962" i="1"/>
  <c r="L1964" i="1" l="1"/>
  <c r="M1964" i="1" s="1"/>
  <c r="N1964" i="1" s="1"/>
  <c r="O1963" i="1"/>
  <c r="L1965" i="1" l="1"/>
  <c r="M1965" i="1" s="1"/>
  <c r="N1965" i="1" s="1"/>
  <c r="O1964" i="1"/>
  <c r="L1966" i="1" l="1"/>
  <c r="M1966" i="1" s="1"/>
  <c r="N1966" i="1" s="1"/>
  <c r="O1965" i="1"/>
  <c r="L1967" i="1" l="1"/>
  <c r="M1967" i="1" s="1"/>
  <c r="N1967" i="1" s="1"/>
  <c r="O1966" i="1"/>
  <c r="L1968" i="1" l="1"/>
  <c r="M1968" i="1" s="1"/>
  <c r="N1968" i="1" s="1"/>
  <c r="O1967" i="1"/>
  <c r="L1969" i="1" l="1"/>
  <c r="M1969" i="1" s="1"/>
  <c r="N1969" i="1" s="1"/>
  <c r="O1968" i="1"/>
  <c r="L1970" i="1" l="1"/>
  <c r="M1970" i="1" s="1"/>
  <c r="N1970" i="1" s="1"/>
  <c r="O1969" i="1"/>
  <c r="L1971" i="1" l="1"/>
  <c r="M1971" i="1" s="1"/>
  <c r="N1971" i="1" s="1"/>
  <c r="O1970" i="1"/>
  <c r="L1972" i="1" l="1"/>
  <c r="M1972" i="1" s="1"/>
  <c r="N1972" i="1" s="1"/>
  <c r="O1971" i="1"/>
  <c r="L1973" i="1" l="1"/>
  <c r="M1973" i="1" s="1"/>
  <c r="N1973" i="1" s="1"/>
  <c r="O1972" i="1"/>
  <c r="L1974" i="1" l="1"/>
  <c r="M1974" i="1" s="1"/>
  <c r="N1974" i="1" s="1"/>
  <c r="O1973" i="1"/>
  <c r="L1975" i="1" l="1"/>
  <c r="M1975" i="1" s="1"/>
  <c r="N1975" i="1" s="1"/>
  <c r="O1974" i="1"/>
  <c r="L1976" i="1" l="1"/>
  <c r="M1976" i="1" s="1"/>
  <c r="N1976" i="1" s="1"/>
  <c r="O1975" i="1"/>
  <c r="L1977" i="1" l="1"/>
  <c r="M1977" i="1" s="1"/>
  <c r="N1977" i="1" s="1"/>
  <c r="O1976" i="1"/>
  <c r="L1978" i="1" l="1"/>
  <c r="M1978" i="1" s="1"/>
  <c r="N1978" i="1" s="1"/>
  <c r="O1977" i="1"/>
  <c r="L1979" i="1" l="1"/>
  <c r="M1979" i="1" s="1"/>
  <c r="N1979" i="1" s="1"/>
  <c r="O1978" i="1"/>
  <c r="L1980" i="1" l="1"/>
  <c r="M1980" i="1" s="1"/>
  <c r="N1980" i="1" s="1"/>
  <c r="O1979" i="1"/>
  <c r="L1981" i="1" l="1"/>
  <c r="M1981" i="1" s="1"/>
  <c r="N1981" i="1" s="1"/>
  <c r="O1980" i="1"/>
  <c r="L1982" i="1" l="1"/>
  <c r="M1982" i="1" s="1"/>
  <c r="N1982" i="1" s="1"/>
  <c r="O1981" i="1"/>
  <c r="L1983" i="1" l="1"/>
  <c r="M1983" i="1" s="1"/>
  <c r="N1983" i="1" s="1"/>
  <c r="O1982" i="1"/>
  <c r="L1984" i="1" l="1"/>
  <c r="M1984" i="1" s="1"/>
  <c r="N1984" i="1" s="1"/>
  <c r="O1983" i="1"/>
  <c r="L1985" i="1" l="1"/>
  <c r="M1985" i="1" s="1"/>
  <c r="N1985" i="1" s="1"/>
  <c r="O1984" i="1"/>
  <c r="L1986" i="1" l="1"/>
  <c r="M1986" i="1" s="1"/>
  <c r="N1986" i="1" s="1"/>
  <c r="O1985" i="1"/>
  <c r="L1987" i="1" l="1"/>
  <c r="M1987" i="1" s="1"/>
  <c r="N1987" i="1" s="1"/>
  <c r="O1986" i="1"/>
  <c r="L1988" i="1" l="1"/>
  <c r="M1988" i="1" s="1"/>
  <c r="N1988" i="1" s="1"/>
  <c r="O1987" i="1"/>
  <c r="L1989" i="1" l="1"/>
  <c r="M1989" i="1" s="1"/>
  <c r="N1989" i="1" s="1"/>
  <c r="O1988" i="1"/>
  <c r="L1990" i="1" l="1"/>
  <c r="M1990" i="1" s="1"/>
  <c r="N1990" i="1" s="1"/>
  <c r="O1989" i="1"/>
  <c r="L1991" i="1" l="1"/>
  <c r="M1991" i="1" s="1"/>
  <c r="N1991" i="1" s="1"/>
  <c r="O1990" i="1"/>
  <c r="L1992" i="1" l="1"/>
  <c r="M1992" i="1" s="1"/>
  <c r="N1992" i="1" s="1"/>
  <c r="O1991" i="1"/>
  <c r="L1993" i="1" l="1"/>
  <c r="M1993" i="1" s="1"/>
  <c r="N1993" i="1" s="1"/>
  <c r="O1992" i="1"/>
  <c r="L1994" i="1" l="1"/>
  <c r="M1994" i="1" s="1"/>
  <c r="N1994" i="1" s="1"/>
  <c r="O1993" i="1"/>
  <c r="L1995" i="1" l="1"/>
  <c r="M1995" i="1" s="1"/>
  <c r="N1995" i="1" s="1"/>
  <c r="O1994" i="1"/>
  <c r="L1996" i="1" l="1"/>
  <c r="M1996" i="1" s="1"/>
  <c r="N1996" i="1" s="1"/>
  <c r="O1995" i="1"/>
  <c r="L1997" i="1" l="1"/>
  <c r="M1997" i="1" s="1"/>
  <c r="N1997" i="1" s="1"/>
  <c r="O1996" i="1"/>
  <c r="L1998" i="1" l="1"/>
  <c r="M1998" i="1" s="1"/>
  <c r="N1998" i="1" s="1"/>
  <c r="O1997" i="1"/>
  <c r="L1999" i="1" l="1"/>
  <c r="M1999" i="1" s="1"/>
  <c r="N1999" i="1" s="1"/>
  <c r="O1998" i="1"/>
  <c r="L2000" i="1" l="1"/>
  <c r="M2000" i="1" s="1"/>
  <c r="N2000" i="1" s="1"/>
  <c r="O1999" i="1"/>
  <c r="L2001" i="1" l="1"/>
  <c r="M2001" i="1" s="1"/>
  <c r="N2001" i="1" s="1"/>
  <c r="O2000" i="1"/>
  <c r="L2002" i="1" l="1"/>
  <c r="M2002" i="1" s="1"/>
  <c r="N2002" i="1" s="1"/>
  <c r="O2001" i="1"/>
  <c r="L2003" i="1" l="1"/>
  <c r="M2003" i="1" s="1"/>
  <c r="N2003" i="1" s="1"/>
  <c r="O2002" i="1"/>
  <c r="L2004" i="1" l="1"/>
  <c r="M2004" i="1" s="1"/>
  <c r="N2004" i="1" s="1"/>
  <c r="O2003" i="1"/>
  <c r="L2005" i="1" l="1"/>
  <c r="M2005" i="1" s="1"/>
  <c r="N2005" i="1" s="1"/>
  <c r="O2004" i="1"/>
  <c r="L2006" i="1" l="1"/>
  <c r="M2006" i="1" s="1"/>
  <c r="N2006" i="1" s="1"/>
  <c r="O2005" i="1"/>
  <c r="L2007" i="1" l="1"/>
  <c r="M2007" i="1" s="1"/>
  <c r="N2007" i="1" s="1"/>
  <c r="O2006" i="1"/>
  <c r="L2008" i="1" l="1"/>
  <c r="M2008" i="1" s="1"/>
  <c r="N2008" i="1" s="1"/>
  <c r="O2007" i="1"/>
  <c r="L2009" i="1" l="1"/>
  <c r="M2009" i="1" s="1"/>
  <c r="N2009" i="1" s="1"/>
  <c r="O2008" i="1"/>
  <c r="L2010" i="1" l="1"/>
  <c r="M2010" i="1" s="1"/>
  <c r="N2010" i="1" s="1"/>
  <c r="O2009" i="1"/>
  <c r="L2011" i="1" l="1"/>
  <c r="M2011" i="1" s="1"/>
  <c r="N2011" i="1" s="1"/>
  <c r="O2010" i="1"/>
  <c r="L2012" i="1" l="1"/>
  <c r="M2012" i="1" s="1"/>
  <c r="N2012" i="1" s="1"/>
  <c r="O2011" i="1"/>
  <c r="L2013" i="1" l="1"/>
  <c r="M2013" i="1" s="1"/>
  <c r="N2013" i="1" s="1"/>
  <c r="O2012" i="1"/>
  <c r="L2014" i="1" l="1"/>
  <c r="M2014" i="1" s="1"/>
  <c r="N2014" i="1" s="1"/>
  <c r="O2013" i="1"/>
  <c r="L2015" i="1" l="1"/>
  <c r="M2015" i="1" s="1"/>
  <c r="N2015" i="1" s="1"/>
  <c r="O2014" i="1"/>
  <c r="L2016" i="1" l="1"/>
  <c r="M2016" i="1" s="1"/>
  <c r="N2016" i="1" s="1"/>
  <c r="O2015" i="1"/>
  <c r="L2017" i="1" l="1"/>
  <c r="M2017" i="1" s="1"/>
  <c r="N2017" i="1" s="1"/>
  <c r="O2016" i="1"/>
  <c r="L2018" i="1" l="1"/>
  <c r="M2018" i="1" s="1"/>
  <c r="N2018" i="1" s="1"/>
  <c r="O2017" i="1"/>
  <c r="L2019" i="1" l="1"/>
  <c r="M2019" i="1" s="1"/>
  <c r="N2019" i="1" s="1"/>
  <c r="O2018" i="1"/>
  <c r="L2020" i="1" l="1"/>
  <c r="M2020" i="1" s="1"/>
  <c r="N2020" i="1" s="1"/>
  <c r="O2019" i="1"/>
  <c r="L2021" i="1" l="1"/>
  <c r="M2021" i="1" s="1"/>
  <c r="N2021" i="1" s="1"/>
  <c r="O2020" i="1"/>
  <c r="L2022" i="1" l="1"/>
  <c r="M2022" i="1" s="1"/>
  <c r="N2022" i="1" s="1"/>
  <c r="O2021" i="1"/>
  <c r="L2023" i="1" l="1"/>
  <c r="M2023" i="1" s="1"/>
  <c r="N2023" i="1" s="1"/>
  <c r="O2022" i="1"/>
  <c r="L2024" i="1" l="1"/>
  <c r="M2024" i="1" s="1"/>
  <c r="N2024" i="1" s="1"/>
  <c r="O2023" i="1"/>
  <c r="L2025" i="1" l="1"/>
  <c r="M2025" i="1" s="1"/>
  <c r="N2025" i="1" s="1"/>
  <c r="O2024" i="1"/>
  <c r="L2026" i="1" l="1"/>
  <c r="M2026" i="1" s="1"/>
  <c r="N2026" i="1" s="1"/>
  <c r="O2025" i="1"/>
  <c r="L2027" i="1" l="1"/>
  <c r="M2027" i="1" s="1"/>
  <c r="N2027" i="1" s="1"/>
  <c r="O2026" i="1"/>
  <c r="L2028" i="1" l="1"/>
  <c r="M2028" i="1" s="1"/>
  <c r="N2028" i="1" s="1"/>
  <c r="O2027" i="1"/>
  <c r="L2029" i="1" l="1"/>
  <c r="M2029" i="1" s="1"/>
  <c r="N2029" i="1" s="1"/>
  <c r="O2028" i="1"/>
  <c r="L2030" i="1" l="1"/>
  <c r="M2030" i="1" s="1"/>
  <c r="N2030" i="1" s="1"/>
  <c r="O2029" i="1"/>
  <c r="L2031" i="1" l="1"/>
  <c r="M2031" i="1" s="1"/>
  <c r="N2031" i="1" s="1"/>
  <c r="O2030" i="1"/>
  <c r="L2032" i="1" l="1"/>
  <c r="M2032" i="1" s="1"/>
  <c r="N2032" i="1" s="1"/>
  <c r="O2031" i="1"/>
  <c r="L2033" i="1" l="1"/>
  <c r="M2033" i="1" s="1"/>
  <c r="N2033" i="1" s="1"/>
  <c r="O2032" i="1"/>
  <c r="L2034" i="1" l="1"/>
  <c r="M2034" i="1" s="1"/>
  <c r="N2034" i="1" s="1"/>
  <c r="O2033" i="1"/>
  <c r="L2035" i="1" l="1"/>
  <c r="M2035" i="1" s="1"/>
  <c r="N2035" i="1" s="1"/>
  <c r="O2034" i="1"/>
  <c r="L2036" i="1" l="1"/>
  <c r="M2036" i="1" s="1"/>
  <c r="N2036" i="1" s="1"/>
  <c r="O2035" i="1"/>
  <c r="L2037" i="1" l="1"/>
  <c r="M2037" i="1" s="1"/>
  <c r="N2037" i="1" s="1"/>
  <c r="O2036" i="1"/>
  <c r="L2038" i="1" l="1"/>
  <c r="M2038" i="1" s="1"/>
  <c r="N2038" i="1" s="1"/>
  <c r="O2037" i="1"/>
  <c r="L2039" i="1" l="1"/>
  <c r="M2039" i="1" s="1"/>
  <c r="N2039" i="1" s="1"/>
  <c r="O2038" i="1"/>
  <c r="L2040" i="1" l="1"/>
  <c r="M2040" i="1" s="1"/>
  <c r="N2040" i="1" s="1"/>
  <c r="O2039" i="1"/>
  <c r="L2041" i="1" l="1"/>
  <c r="M2041" i="1" s="1"/>
  <c r="N2041" i="1" s="1"/>
  <c r="O2040" i="1"/>
  <c r="L2042" i="1" l="1"/>
  <c r="M2042" i="1" s="1"/>
  <c r="N2042" i="1" s="1"/>
  <c r="O2041" i="1"/>
  <c r="L2043" i="1" l="1"/>
  <c r="M2043" i="1" s="1"/>
  <c r="N2043" i="1" s="1"/>
  <c r="O2042" i="1"/>
  <c r="L2044" i="1" l="1"/>
  <c r="M2044" i="1" s="1"/>
  <c r="N2044" i="1" s="1"/>
  <c r="O2043" i="1"/>
  <c r="L2045" i="1" l="1"/>
  <c r="M2045" i="1" s="1"/>
  <c r="N2045" i="1" s="1"/>
  <c r="O2044" i="1"/>
  <c r="L2046" i="1" l="1"/>
  <c r="M2046" i="1" s="1"/>
  <c r="N2046" i="1" s="1"/>
  <c r="O2045" i="1"/>
  <c r="L2047" i="1" l="1"/>
  <c r="M2047" i="1" s="1"/>
  <c r="N2047" i="1" s="1"/>
  <c r="O2046" i="1"/>
  <c r="L2048" i="1" l="1"/>
  <c r="M2048" i="1" s="1"/>
  <c r="N2048" i="1" s="1"/>
  <c r="O2047" i="1"/>
  <c r="L2049" i="1" l="1"/>
  <c r="M2049" i="1" s="1"/>
  <c r="N2049" i="1" s="1"/>
  <c r="O2048" i="1"/>
  <c r="L2050" i="1" l="1"/>
  <c r="M2050" i="1" s="1"/>
  <c r="N2050" i="1" s="1"/>
  <c r="O2049" i="1"/>
  <c r="L2051" i="1" l="1"/>
  <c r="M2051" i="1" s="1"/>
  <c r="N2051" i="1" s="1"/>
  <c r="O2050" i="1"/>
  <c r="L2052" i="1" l="1"/>
  <c r="M2052" i="1" s="1"/>
  <c r="N2052" i="1" s="1"/>
  <c r="O2051" i="1"/>
  <c r="L2053" i="1" l="1"/>
  <c r="M2053" i="1" s="1"/>
  <c r="N2053" i="1" s="1"/>
  <c r="O2052" i="1"/>
  <c r="L2054" i="1" l="1"/>
  <c r="M2054" i="1" s="1"/>
  <c r="N2054" i="1" s="1"/>
  <c r="O2053" i="1"/>
  <c r="L2055" i="1" l="1"/>
  <c r="M2055" i="1" s="1"/>
  <c r="N2055" i="1" s="1"/>
  <c r="O2054" i="1"/>
  <c r="L2056" i="1" l="1"/>
  <c r="M2056" i="1" s="1"/>
  <c r="N2056" i="1" s="1"/>
  <c r="O2055" i="1"/>
  <c r="L2057" i="1" l="1"/>
  <c r="M2057" i="1" s="1"/>
  <c r="N2057" i="1" s="1"/>
  <c r="O2056" i="1"/>
  <c r="O2057" i="1" l="1"/>
  <c r="L2058" i="1"/>
  <c r="M2058" i="1" s="1"/>
  <c r="N2058" i="1" s="1"/>
  <c r="L2059" i="1" l="1"/>
  <c r="M2059" i="1" s="1"/>
  <c r="N2059" i="1" s="1"/>
  <c r="O2058" i="1"/>
  <c r="L2060" i="1" l="1"/>
  <c r="M2060" i="1" s="1"/>
  <c r="N2060" i="1" s="1"/>
  <c r="O2059" i="1"/>
  <c r="L2061" i="1" l="1"/>
  <c r="M2061" i="1" s="1"/>
  <c r="N2061" i="1" s="1"/>
  <c r="O2060" i="1"/>
  <c r="L2062" i="1" l="1"/>
  <c r="M2062" i="1" s="1"/>
  <c r="N2062" i="1" s="1"/>
  <c r="O2061" i="1"/>
  <c r="L2063" i="1" l="1"/>
  <c r="M2063" i="1" s="1"/>
  <c r="N2063" i="1" s="1"/>
  <c r="O2062" i="1"/>
  <c r="L2064" i="1" l="1"/>
  <c r="M2064" i="1" s="1"/>
  <c r="N2064" i="1" s="1"/>
  <c r="O2063" i="1"/>
  <c r="L2065" i="1" l="1"/>
  <c r="M2065" i="1" s="1"/>
  <c r="N2065" i="1" s="1"/>
  <c r="O2064" i="1"/>
  <c r="L2066" i="1" l="1"/>
  <c r="M2066" i="1" s="1"/>
  <c r="N2066" i="1" s="1"/>
  <c r="O2065" i="1"/>
  <c r="L2067" i="1" l="1"/>
  <c r="M2067" i="1" s="1"/>
  <c r="N2067" i="1" s="1"/>
  <c r="O2066" i="1"/>
  <c r="L2068" i="1" l="1"/>
  <c r="M2068" i="1" s="1"/>
  <c r="N2068" i="1" s="1"/>
  <c r="O2067" i="1"/>
  <c r="L2069" i="1" l="1"/>
  <c r="M2069" i="1" s="1"/>
  <c r="N2069" i="1" s="1"/>
  <c r="O2068" i="1"/>
  <c r="L2070" i="1" l="1"/>
  <c r="M2070" i="1" s="1"/>
  <c r="N2070" i="1" s="1"/>
  <c r="O2069" i="1"/>
  <c r="L2071" i="1" l="1"/>
  <c r="M2071" i="1" s="1"/>
  <c r="N2071" i="1" s="1"/>
  <c r="O2070" i="1"/>
  <c r="L2072" i="1" l="1"/>
  <c r="M2072" i="1" s="1"/>
  <c r="N2072" i="1" s="1"/>
  <c r="O2071" i="1"/>
  <c r="L2073" i="1" l="1"/>
  <c r="M2073" i="1" s="1"/>
  <c r="N2073" i="1" s="1"/>
  <c r="O2072" i="1"/>
  <c r="L2074" i="1" l="1"/>
  <c r="M2074" i="1" s="1"/>
  <c r="N2074" i="1" s="1"/>
  <c r="O2073" i="1"/>
  <c r="L2075" i="1" l="1"/>
  <c r="M2075" i="1" s="1"/>
  <c r="N2075" i="1" s="1"/>
  <c r="O2074" i="1"/>
  <c r="L2076" i="1" l="1"/>
  <c r="M2076" i="1" s="1"/>
  <c r="N2076" i="1" s="1"/>
  <c r="O2075" i="1"/>
  <c r="L2077" i="1" l="1"/>
  <c r="M2077" i="1" s="1"/>
  <c r="N2077" i="1" s="1"/>
  <c r="O2076" i="1"/>
  <c r="L2078" i="1" l="1"/>
  <c r="M2078" i="1" s="1"/>
  <c r="N2078" i="1" s="1"/>
  <c r="O2077" i="1"/>
  <c r="L2079" i="1" l="1"/>
  <c r="M2079" i="1" s="1"/>
  <c r="N2079" i="1" s="1"/>
  <c r="O2078" i="1"/>
  <c r="L2080" i="1" l="1"/>
  <c r="M2080" i="1" s="1"/>
  <c r="N2080" i="1" s="1"/>
  <c r="O2079" i="1"/>
  <c r="L2081" i="1" l="1"/>
  <c r="M2081" i="1" s="1"/>
  <c r="N2081" i="1" s="1"/>
  <c r="O2080" i="1"/>
  <c r="L2082" i="1" l="1"/>
  <c r="M2082" i="1" s="1"/>
  <c r="N2082" i="1" s="1"/>
  <c r="O2081" i="1"/>
  <c r="L2083" i="1" l="1"/>
  <c r="M2083" i="1" s="1"/>
  <c r="N2083" i="1" s="1"/>
  <c r="O2082" i="1"/>
  <c r="L2084" i="1" l="1"/>
  <c r="M2084" i="1" s="1"/>
  <c r="N2084" i="1" s="1"/>
  <c r="O2083" i="1"/>
  <c r="L2085" i="1" l="1"/>
  <c r="M2085" i="1" s="1"/>
  <c r="N2085" i="1" s="1"/>
  <c r="O2084" i="1"/>
  <c r="L2086" i="1" l="1"/>
  <c r="M2086" i="1" s="1"/>
  <c r="N2086" i="1" s="1"/>
  <c r="O2085" i="1"/>
  <c r="L2087" i="1" l="1"/>
  <c r="M2087" i="1" s="1"/>
  <c r="N2087" i="1" s="1"/>
  <c r="O2086" i="1"/>
  <c r="L2088" i="1" l="1"/>
  <c r="M2088" i="1" s="1"/>
  <c r="N2088" i="1" s="1"/>
  <c r="O2087" i="1"/>
  <c r="L2089" i="1" l="1"/>
  <c r="M2089" i="1" s="1"/>
  <c r="N2089" i="1" s="1"/>
  <c r="O2088" i="1"/>
  <c r="L2090" i="1" l="1"/>
  <c r="M2090" i="1" s="1"/>
  <c r="N2090" i="1" s="1"/>
  <c r="O2089" i="1"/>
  <c r="L2091" i="1" l="1"/>
  <c r="M2091" i="1" s="1"/>
  <c r="N2091" i="1" s="1"/>
  <c r="O2090" i="1"/>
  <c r="L2092" i="1" l="1"/>
  <c r="M2092" i="1" s="1"/>
  <c r="N2092" i="1" s="1"/>
  <c r="O2091" i="1"/>
  <c r="L2093" i="1" l="1"/>
  <c r="M2093" i="1" s="1"/>
  <c r="N2093" i="1" s="1"/>
  <c r="O2092" i="1"/>
  <c r="L2094" i="1" l="1"/>
  <c r="M2094" i="1" s="1"/>
  <c r="N2094" i="1" s="1"/>
  <c r="O2093" i="1"/>
  <c r="L2095" i="1" l="1"/>
  <c r="M2095" i="1" s="1"/>
  <c r="N2095" i="1" s="1"/>
  <c r="O2094" i="1"/>
  <c r="L2096" i="1" l="1"/>
  <c r="M2096" i="1" s="1"/>
  <c r="N2096" i="1" s="1"/>
  <c r="O2095" i="1"/>
  <c r="L2097" i="1" l="1"/>
  <c r="M2097" i="1" s="1"/>
  <c r="N2097" i="1" s="1"/>
  <c r="O2096" i="1"/>
  <c r="L2098" i="1" l="1"/>
  <c r="M2098" i="1" s="1"/>
  <c r="N2098" i="1" s="1"/>
  <c r="O2097" i="1"/>
  <c r="L2099" i="1" l="1"/>
  <c r="M2099" i="1" s="1"/>
  <c r="N2099" i="1" s="1"/>
  <c r="O2098" i="1"/>
  <c r="L2100" i="1" l="1"/>
  <c r="M2100" i="1" s="1"/>
  <c r="N2100" i="1" s="1"/>
  <c r="O2099" i="1"/>
  <c r="L2101" i="1" l="1"/>
  <c r="M2101" i="1" s="1"/>
  <c r="N2101" i="1" s="1"/>
  <c r="O2100" i="1"/>
  <c r="L2102" i="1" l="1"/>
  <c r="M2102" i="1" s="1"/>
  <c r="N2102" i="1" s="1"/>
  <c r="O2101" i="1"/>
  <c r="L2103" i="1" l="1"/>
  <c r="M2103" i="1" s="1"/>
  <c r="N2103" i="1" s="1"/>
  <c r="O2102" i="1"/>
  <c r="L2104" i="1" l="1"/>
  <c r="M2104" i="1" s="1"/>
  <c r="N2104" i="1" s="1"/>
  <c r="O2103" i="1"/>
  <c r="L2105" i="1" l="1"/>
  <c r="M2105" i="1" s="1"/>
  <c r="N2105" i="1" s="1"/>
  <c r="O2104" i="1"/>
  <c r="L2106" i="1" l="1"/>
  <c r="M2106" i="1" s="1"/>
  <c r="N2106" i="1" s="1"/>
  <c r="O2105" i="1"/>
  <c r="L2107" i="1" l="1"/>
  <c r="M2107" i="1" s="1"/>
  <c r="N2107" i="1" s="1"/>
  <c r="O2106" i="1"/>
  <c r="L2108" i="1" l="1"/>
  <c r="M2108" i="1" s="1"/>
  <c r="N2108" i="1" s="1"/>
  <c r="O2107" i="1"/>
  <c r="L2109" i="1" l="1"/>
  <c r="M2109" i="1" s="1"/>
  <c r="N2109" i="1" s="1"/>
  <c r="O2108" i="1"/>
  <c r="L2110" i="1" l="1"/>
  <c r="M2110" i="1" s="1"/>
  <c r="N2110" i="1" s="1"/>
  <c r="O2109" i="1"/>
  <c r="L2111" i="1" l="1"/>
  <c r="M2111" i="1" s="1"/>
  <c r="N2111" i="1" s="1"/>
  <c r="O2110" i="1"/>
  <c r="L2112" i="1" l="1"/>
  <c r="M2112" i="1" s="1"/>
  <c r="N2112" i="1" s="1"/>
  <c r="O2111" i="1"/>
  <c r="L2113" i="1" l="1"/>
  <c r="M2113" i="1" s="1"/>
  <c r="N2113" i="1" s="1"/>
  <c r="O2112" i="1"/>
  <c r="L2114" i="1" l="1"/>
  <c r="M2114" i="1" s="1"/>
  <c r="N2114" i="1" s="1"/>
  <c r="O2113" i="1"/>
  <c r="L2115" i="1" l="1"/>
  <c r="M2115" i="1" s="1"/>
  <c r="N2115" i="1" s="1"/>
  <c r="O2114" i="1"/>
  <c r="L2116" i="1" l="1"/>
  <c r="M2116" i="1" s="1"/>
  <c r="N2116" i="1" s="1"/>
  <c r="O2115" i="1"/>
  <c r="L2117" i="1" l="1"/>
  <c r="M2117" i="1" s="1"/>
  <c r="N2117" i="1" s="1"/>
  <c r="O2116" i="1"/>
  <c r="L2118" i="1" l="1"/>
  <c r="M2118" i="1" s="1"/>
  <c r="N2118" i="1" s="1"/>
  <c r="O2117" i="1"/>
  <c r="L2119" i="1" l="1"/>
  <c r="M2119" i="1" s="1"/>
  <c r="N2119" i="1" s="1"/>
  <c r="O2118" i="1"/>
  <c r="L2120" i="1" l="1"/>
  <c r="M2120" i="1" s="1"/>
  <c r="N2120" i="1" s="1"/>
  <c r="O2119" i="1"/>
  <c r="L2121" i="1" l="1"/>
  <c r="M2121" i="1" s="1"/>
  <c r="N2121" i="1" s="1"/>
  <c r="O2120" i="1"/>
  <c r="L2122" i="1" l="1"/>
  <c r="M2122" i="1" s="1"/>
  <c r="N2122" i="1" s="1"/>
  <c r="O2121" i="1"/>
  <c r="L2123" i="1" l="1"/>
  <c r="M2123" i="1" s="1"/>
  <c r="N2123" i="1" s="1"/>
  <c r="O2122" i="1"/>
  <c r="L2124" i="1" l="1"/>
  <c r="M2124" i="1" s="1"/>
  <c r="N2124" i="1" s="1"/>
  <c r="O2123" i="1"/>
  <c r="L2125" i="1" l="1"/>
  <c r="M2125" i="1" s="1"/>
  <c r="N2125" i="1" s="1"/>
  <c r="O2124" i="1"/>
  <c r="L2126" i="1" l="1"/>
  <c r="M2126" i="1" s="1"/>
  <c r="N2126" i="1" s="1"/>
  <c r="O2125" i="1"/>
  <c r="L2127" i="1" l="1"/>
  <c r="M2127" i="1" s="1"/>
  <c r="N2127" i="1" s="1"/>
  <c r="O2126" i="1"/>
  <c r="L2128" i="1" l="1"/>
  <c r="M2128" i="1" s="1"/>
  <c r="N2128" i="1" s="1"/>
  <c r="O2127" i="1"/>
  <c r="L2129" i="1" l="1"/>
  <c r="M2129" i="1" s="1"/>
  <c r="N2129" i="1" s="1"/>
  <c r="O2128" i="1"/>
  <c r="L2130" i="1" l="1"/>
  <c r="M2130" i="1" s="1"/>
  <c r="N2130" i="1" s="1"/>
  <c r="O2129" i="1"/>
  <c r="L2131" i="1" l="1"/>
  <c r="M2131" i="1" s="1"/>
  <c r="N2131" i="1" s="1"/>
  <c r="O2130" i="1"/>
  <c r="L2132" i="1" l="1"/>
  <c r="M2132" i="1" s="1"/>
  <c r="N2132" i="1" s="1"/>
  <c r="O2131" i="1"/>
  <c r="L2133" i="1" l="1"/>
  <c r="M2133" i="1" s="1"/>
  <c r="N2133" i="1" s="1"/>
  <c r="O2132" i="1"/>
  <c r="L2134" i="1" l="1"/>
  <c r="M2134" i="1" s="1"/>
  <c r="N2134" i="1" s="1"/>
  <c r="O2133" i="1"/>
  <c r="L2135" i="1" l="1"/>
  <c r="M2135" i="1" s="1"/>
  <c r="N2135" i="1" s="1"/>
  <c r="O2134" i="1"/>
  <c r="L2136" i="1" l="1"/>
  <c r="M2136" i="1" s="1"/>
  <c r="N2136" i="1" s="1"/>
  <c r="O2135" i="1"/>
  <c r="L2137" i="1" l="1"/>
  <c r="M2137" i="1" s="1"/>
  <c r="N2137" i="1" s="1"/>
  <c r="O2136" i="1"/>
  <c r="L2138" i="1" l="1"/>
  <c r="M2138" i="1" s="1"/>
  <c r="N2138" i="1" s="1"/>
  <c r="O2137" i="1"/>
  <c r="L2139" i="1" l="1"/>
  <c r="M2139" i="1" s="1"/>
  <c r="N2139" i="1" s="1"/>
  <c r="O2138" i="1"/>
  <c r="L2140" i="1" l="1"/>
  <c r="M2140" i="1" s="1"/>
  <c r="N2140" i="1" s="1"/>
  <c r="O2139" i="1"/>
  <c r="L2141" i="1" l="1"/>
  <c r="M2141" i="1" s="1"/>
  <c r="N2141" i="1" s="1"/>
  <c r="O2140" i="1"/>
  <c r="L2142" i="1" l="1"/>
  <c r="M2142" i="1" s="1"/>
  <c r="N2142" i="1" s="1"/>
  <c r="O2141" i="1"/>
  <c r="L2143" i="1" l="1"/>
  <c r="M2143" i="1" s="1"/>
  <c r="N2143" i="1" s="1"/>
  <c r="O2142" i="1"/>
  <c r="L2144" i="1" l="1"/>
  <c r="M2144" i="1" s="1"/>
  <c r="N2144" i="1" s="1"/>
  <c r="O2143" i="1"/>
  <c r="L2145" i="1" l="1"/>
  <c r="M2145" i="1" s="1"/>
  <c r="N2145" i="1" s="1"/>
  <c r="O2144" i="1"/>
  <c r="L2146" i="1" l="1"/>
  <c r="M2146" i="1" s="1"/>
  <c r="N2146" i="1" s="1"/>
  <c r="O2145" i="1"/>
  <c r="L2147" i="1" l="1"/>
  <c r="M2147" i="1" s="1"/>
  <c r="N2147" i="1" s="1"/>
  <c r="O2146" i="1"/>
  <c r="L2148" i="1" l="1"/>
  <c r="M2148" i="1" s="1"/>
  <c r="N2148" i="1" s="1"/>
  <c r="O2147" i="1"/>
  <c r="L2149" i="1" l="1"/>
  <c r="M2149" i="1" s="1"/>
  <c r="N2149" i="1" s="1"/>
  <c r="O2148" i="1"/>
  <c r="L2150" i="1" l="1"/>
  <c r="M2150" i="1" s="1"/>
  <c r="N2150" i="1" s="1"/>
  <c r="O2149" i="1"/>
  <c r="L2151" i="1" l="1"/>
  <c r="M2151" i="1" s="1"/>
  <c r="N2151" i="1" s="1"/>
  <c r="O2150" i="1"/>
  <c r="L2152" i="1" l="1"/>
  <c r="M2152" i="1" s="1"/>
  <c r="N2152" i="1" s="1"/>
  <c r="O2151" i="1"/>
  <c r="L2153" i="1" l="1"/>
  <c r="M2153" i="1" s="1"/>
  <c r="N2153" i="1" s="1"/>
  <c r="O2152" i="1"/>
  <c r="L2154" i="1" l="1"/>
  <c r="M2154" i="1" s="1"/>
  <c r="N2154" i="1" s="1"/>
  <c r="O2153" i="1"/>
  <c r="L2155" i="1" l="1"/>
  <c r="M2155" i="1" s="1"/>
  <c r="N2155" i="1" s="1"/>
  <c r="O2154" i="1"/>
  <c r="L2156" i="1" l="1"/>
  <c r="M2156" i="1" s="1"/>
  <c r="N2156" i="1" s="1"/>
  <c r="O2155" i="1"/>
  <c r="L2157" i="1" l="1"/>
  <c r="M2157" i="1" s="1"/>
  <c r="N2157" i="1" s="1"/>
  <c r="O2156" i="1"/>
  <c r="L2158" i="1" l="1"/>
  <c r="M2158" i="1" s="1"/>
  <c r="N2158" i="1" s="1"/>
  <c r="O2157" i="1"/>
  <c r="L2159" i="1" l="1"/>
  <c r="M2159" i="1" s="1"/>
  <c r="N2159" i="1" s="1"/>
  <c r="O2158" i="1"/>
  <c r="L2160" i="1" l="1"/>
  <c r="M2160" i="1" s="1"/>
  <c r="N2160" i="1" s="1"/>
  <c r="O2159" i="1"/>
  <c r="L2161" i="1" l="1"/>
  <c r="M2161" i="1" s="1"/>
  <c r="N2161" i="1" s="1"/>
  <c r="O2160" i="1"/>
  <c r="L2162" i="1" l="1"/>
  <c r="M2162" i="1" s="1"/>
  <c r="N2162" i="1" s="1"/>
  <c r="O2161" i="1"/>
  <c r="L2163" i="1" l="1"/>
  <c r="M2163" i="1" s="1"/>
  <c r="N2163" i="1" s="1"/>
  <c r="O2162" i="1"/>
  <c r="L2164" i="1" l="1"/>
  <c r="M2164" i="1" s="1"/>
  <c r="N2164" i="1" s="1"/>
  <c r="O2163" i="1"/>
  <c r="L2165" i="1" l="1"/>
  <c r="M2165" i="1" s="1"/>
  <c r="N2165" i="1" s="1"/>
  <c r="O2164" i="1"/>
  <c r="L2166" i="1" l="1"/>
  <c r="M2166" i="1" s="1"/>
  <c r="N2166" i="1" s="1"/>
  <c r="O2165" i="1"/>
  <c r="L2167" i="1" l="1"/>
  <c r="M2167" i="1" s="1"/>
  <c r="N2167" i="1" s="1"/>
  <c r="O2166" i="1"/>
  <c r="L2168" i="1" l="1"/>
  <c r="M2168" i="1" s="1"/>
  <c r="N2168" i="1" s="1"/>
  <c r="O2167" i="1"/>
  <c r="L2169" i="1" l="1"/>
  <c r="M2169" i="1" s="1"/>
  <c r="N2169" i="1" s="1"/>
  <c r="O2168" i="1"/>
  <c r="L2170" i="1" l="1"/>
  <c r="M2170" i="1" s="1"/>
  <c r="N2170" i="1" s="1"/>
  <c r="O2169" i="1"/>
  <c r="L2171" i="1" l="1"/>
  <c r="M2171" i="1" s="1"/>
  <c r="N2171" i="1" s="1"/>
  <c r="O2170" i="1"/>
  <c r="L2172" i="1" l="1"/>
  <c r="M2172" i="1" s="1"/>
  <c r="N2172" i="1" s="1"/>
  <c r="O2171" i="1"/>
  <c r="L2173" i="1" l="1"/>
  <c r="M2173" i="1" s="1"/>
  <c r="N2173" i="1" s="1"/>
  <c r="O2172" i="1"/>
  <c r="L2174" i="1" l="1"/>
  <c r="M2174" i="1" s="1"/>
  <c r="N2174" i="1" s="1"/>
  <c r="O2173" i="1"/>
  <c r="L2175" i="1" l="1"/>
  <c r="M2175" i="1" s="1"/>
  <c r="N2175" i="1" s="1"/>
  <c r="O2174" i="1"/>
  <c r="L2176" i="1" l="1"/>
  <c r="M2176" i="1" s="1"/>
  <c r="N2176" i="1" s="1"/>
  <c r="O2175" i="1"/>
  <c r="L2177" i="1" l="1"/>
  <c r="M2177" i="1" s="1"/>
  <c r="N2177" i="1" s="1"/>
  <c r="O2176" i="1"/>
  <c r="L2178" i="1" l="1"/>
  <c r="M2178" i="1" s="1"/>
  <c r="N2178" i="1" s="1"/>
  <c r="O2177" i="1"/>
  <c r="L2179" i="1" l="1"/>
  <c r="M2179" i="1" s="1"/>
  <c r="N2179" i="1" s="1"/>
  <c r="O2178" i="1"/>
  <c r="L2180" i="1" l="1"/>
  <c r="M2180" i="1" s="1"/>
  <c r="N2180" i="1" s="1"/>
  <c r="O2179" i="1"/>
  <c r="L2181" i="1" l="1"/>
  <c r="M2181" i="1" s="1"/>
  <c r="N2181" i="1" s="1"/>
  <c r="O2180" i="1"/>
  <c r="L2182" i="1" l="1"/>
  <c r="M2182" i="1" s="1"/>
  <c r="N2182" i="1" s="1"/>
  <c r="O2181" i="1"/>
  <c r="L2183" i="1" l="1"/>
  <c r="M2183" i="1" s="1"/>
  <c r="N2183" i="1" s="1"/>
  <c r="C11" i="2" s="1"/>
  <c r="O2182" i="1"/>
  <c r="O11" i="2" l="1"/>
  <c r="L2184" i="1"/>
  <c r="M2184" i="1" s="1"/>
  <c r="N2184" i="1" s="1"/>
  <c r="O2183" i="1"/>
  <c r="L2185" i="1" l="1"/>
  <c r="M2185" i="1" s="1"/>
  <c r="N2185" i="1" s="1"/>
  <c r="O2184" i="1"/>
  <c r="Q11" i="2"/>
  <c r="P11" i="2"/>
  <c r="L2186" i="1" l="1"/>
  <c r="M2186" i="1" s="1"/>
  <c r="N2186" i="1" s="1"/>
  <c r="O2185" i="1"/>
  <c r="L2187" i="1" l="1"/>
  <c r="M2187" i="1" s="1"/>
  <c r="N2187" i="1" s="1"/>
  <c r="O2186" i="1"/>
  <c r="L2188" i="1" l="1"/>
  <c r="M2188" i="1" s="1"/>
  <c r="N2188" i="1" s="1"/>
  <c r="O2187" i="1"/>
  <c r="L2189" i="1" l="1"/>
  <c r="M2189" i="1" s="1"/>
  <c r="N2189" i="1" s="1"/>
  <c r="O2188" i="1"/>
  <c r="L2190" i="1" l="1"/>
  <c r="M2190" i="1" s="1"/>
  <c r="N2190" i="1" s="1"/>
  <c r="O2189" i="1"/>
  <c r="L2191" i="1" l="1"/>
  <c r="M2191" i="1" s="1"/>
  <c r="N2191" i="1" s="1"/>
  <c r="O2190" i="1"/>
  <c r="L2192" i="1" l="1"/>
  <c r="M2192" i="1" s="1"/>
  <c r="N2192" i="1" s="1"/>
  <c r="O2191" i="1"/>
  <c r="L2193" i="1" l="1"/>
  <c r="M2193" i="1" s="1"/>
  <c r="N2193" i="1" s="1"/>
  <c r="O2192" i="1"/>
  <c r="L2194" i="1" l="1"/>
  <c r="M2194" i="1" s="1"/>
  <c r="N2194" i="1" s="1"/>
  <c r="O2193" i="1"/>
  <c r="L2195" i="1" l="1"/>
  <c r="M2195" i="1" s="1"/>
  <c r="N2195" i="1" s="1"/>
  <c r="O2194" i="1"/>
  <c r="L2196" i="1" l="1"/>
  <c r="M2196" i="1" s="1"/>
  <c r="N2196" i="1" s="1"/>
  <c r="O2195" i="1"/>
  <c r="L2197" i="1" l="1"/>
  <c r="M2197" i="1" s="1"/>
  <c r="N2197" i="1" s="1"/>
  <c r="O2196" i="1"/>
  <c r="L2198" i="1" l="1"/>
  <c r="M2198" i="1" s="1"/>
  <c r="N2198" i="1" s="1"/>
  <c r="O2197" i="1"/>
  <c r="L2199" i="1" l="1"/>
  <c r="M2199" i="1" s="1"/>
  <c r="N2199" i="1" s="1"/>
  <c r="O2198" i="1"/>
  <c r="L2200" i="1" l="1"/>
  <c r="M2200" i="1" s="1"/>
  <c r="N2200" i="1" s="1"/>
  <c r="O2199" i="1"/>
  <c r="L2201" i="1" l="1"/>
  <c r="M2201" i="1" s="1"/>
  <c r="N2201" i="1" s="1"/>
  <c r="O2200" i="1"/>
  <c r="L2202" i="1" l="1"/>
  <c r="M2202" i="1" s="1"/>
  <c r="N2202" i="1" s="1"/>
  <c r="O2201" i="1"/>
  <c r="L2203" i="1" l="1"/>
  <c r="M2203" i="1" s="1"/>
  <c r="N2203" i="1" s="1"/>
  <c r="O2202" i="1"/>
  <c r="L2204" i="1" l="1"/>
  <c r="M2204" i="1" s="1"/>
  <c r="N2204" i="1" s="1"/>
  <c r="O2203" i="1"/>
  <c r="L2205" i="1" l="1"/>
  <c r="M2205" i="1" s="1"/>
  <c r="N2205" i="1" s="1"/>
  <c r="O2204" i="1"/>
  <c r="L2206" i="1" l="1"/>
  <c r="M2206" i="1" s="1"/>
  <c r="N2206" i="1" s="1"/>
  <c r="O2205" i="1"/>
  <c r="L2207" i="1" l="1"/>
  <c r="M2207" i="1" s="1"/>
  <c r="N2207" i="1" s="1"/>
  <c r="O2206" i="1"/>
  <c r="L2208" i="1" l="1"/>
  <c r="M2208" i="1" s="1"/>
  <c r="N2208" i="1" s="1"/>
  <c r="O2207" i="1"/>
  <c r="L2209" i="1" l="1"/>
  <c r="M2209" i="1" s="1"/>
  <c r="N2209" i="1" s="1"/>
  <c r="O2208" i="1"/>
  <c r="L2210" i="1" l="1"/>
  <c r="M2210" i="1" s="1"/>
  <c r="N2210" i="1" s="1"/>
  <c r="O2209" i="1"/>
  <c r="L2211" i="1" l="1"/>
  <c r="M2211" i="1" s="1"/>
  <c r="N2211" i="1" s="1"/>
  <c r="O2210" i="1"/>
  <c r="L2212" i="1" l="1"/>
  <c r="M2212" i="1" s="1"/>
  <c r="N2212" i="1" s="1"/>
  <c r="O2211" i="1"/>
  <c r="L2213" i="1" l="1"/>
  <c r="M2213" i="1" s="1"/>
  <c r="N2213" i="1" s="1"/>
  <c r="O2212" i="1"/>
  <c r="L2214" i="1" l="1"/>
  <c r="M2214" i="1" s="1"/>
  <c r="N2214" i="1" s="1"/>
  <c r="O2213" i="1"/>
  <c r="L2215" i="1" l="1"/>
  <c r="M2215" i="1" s="1"/>
  <c r="N2215" i="1" s="1"/>
  <c r="O2214" i="1"/>
  <c r="L2216" i="1" l="1"/>
  <c r="M2216" i="1" s="1"/>
  <c r="N2216" i="1" s="1"/>
  <c r="O2215" i="1"/>
  <c r="L2217" i="1" l="1"/>
  <c r="M2217" i="1" s="1"/>
  <c r="N2217" i="1" s="1"/>
  <c r="O2216" i="1"/>
  <c r="L2218" i="1" l="1"/>
  <c r="M2218" i="1" s="1"/>
  <c r="N2218" i="1" s="1"/>
  <c r="O2217" i="1"/>
  <c r="L2219" i="1" l="1"/>
  <c r="M2219" i="1" s="1"/>
  <c r="N2219" i="1" s="1"/>
  <c r="O2218" i="1"/>
  <c r="L2220" i="1" l="1"/>
  <c r="M2220" i="1" s="1"/>
  <c r="N2220" i="1" s="1"/>
  <c r="O2219" i="1"/>
  <c r="L2221" i="1" l="1"/>
  <c r="M2221" i="1" s="1"/>
  <c r="N2221" i="1" s="1"/>
  <c r="O2220" i="1"/>
  <c r="L2222" i="1" l="1"/>
  <c r="M2222" i="1" s="1"/>
  <c r="N2222" i="1" s="1"/>
  <c r="O2221" i="1"/>
  <c r="L2223" i="1" l="1"/>
  <c r="M2223" i="1" s="1"/>
  <c r="N2223" i="1" s="1"/>
  <c r="O2222" i="1"/>
  <c r="L2224" i="1" l="1"/>
  <c r="M2224" i="1" s="1"/>
  <c r="N2224" i="1" s="1"/>
  <c r="O2223" i="1"/>
  <c r="L2225" i="1" l="1"/>
  <c r="M2225" i="1" s="1"/>
  <c r="N2225" i="1" s="1"/>
  <c r="O2224" i="1"/>
  <c r="L2226" i="1" l="1"/>
  <c r="M2226" i="1" s="1"/>
  <c r="N2226" i="1" s="1"/>
  <c r="O2225" i="1"/>
  <c r="L2227" i="1" l="1"/>
  <c r="M2227" i="1" s="1"/>
  <c r="N2227" i="1" s="1"/>
  <c r="O2226" i="1"/>
  <c r="L2228" i="1" l="1"/>
  <c r="M2228" i="1" s="1"/>
  <c r="N2228" i="1" s="1"/>
  <c r="O2227" i="1"/>
  <c r="L2229" i="1" l="1"/>
  <c r="M2229" i="1" s="1"/>
  <c r="N2229" i="1" s="1"/>
  <c r="O2228" i="1"/>
  <c r="L2230" i="1" l="1"/>
  <c r="M2230" i="1" s="1"/>
  <c r="N2230" i="1" s="1"/>
  <c r="O2229" i="1"/>
  <c r="L2231" i="1" l="1"/>
  <c r="M2231" i="1" s="1"/>
  <c r="N2231" i="1" s="1"/>
  <c r="O2230" i="1"/>
  <c r="L2232" i="1" l="1"/>
  <c r="M2232" i="1" s="1"/>
  <c r="N2232" i="1" s="1"/>
  <c r="O2231" i="1"/>
  <c r="L2233" i="1" l="1"/>
  <c r="M2233" i="1" s="1"/>
  <c r="N2233" i="1" s="1"/>
  <c r="O2232" i="1"/>
  <c r="L2234" i="1" l="1"/>
  <c r="M2234" i="1" s="1"/>
  <c r="N2234" i="1" s="1"/>
  <c r="O2233" i="1"/>
  <c r="L2235" i="1" l="1"/>
  <c r="M2235" i="1" s="1"/>
  <c r="N2235" i="1" s="1"/>
  <c r="O2234" i="1"/>
  <c r="L2236" i="1" l="1"/>
  <c r="M2236" i="1" s="1"/>
  <c r="N2236" i="1" s="1"/>
  <c r="O2235" i="1"/>
  <c r="L2237" i="1" l="1"/>
  <c r="M2237" i="1" s="1"/>
  <c r="N2237" i="1" s="1"/>
  <c r="O2236" i="1"/>
  <c r="L2238" i="1" l="1"/>
  <c r="M2238" i="1" s="1"/>
  <c r="N2238" i="1" s="1"/>
  <c r="O2237" i="1"/>
  <c r="L2239" i="1" l="1"/>
  <c r="M2239" i="1" s="1"/>
  <c r="N2239" i="1" s="1"/>
  <c r="O2238" i="1"/>
  <c r="L2240" i="1" l="1"/>
  <c r="M2240" i="1" s="1"/>
  <c r="N2240" i="1" s="1"/>
  <c r="O2239" i="1"/>
  <c r="L2241" i="1" l="1"/>
  <c r="M2241" i="1" s="1"/>
  <c r="N2241" i="1" s="1"/>
  <c r="O2240" i="1"/>
  <c r="L2242" i="1" l="1"/>
  <c r="M2242" i="1" s="1"/>
  <c r="N2242" i="1" s="1"/>
  <c r="O2241" i="1"/>
  <c r="L2243" i="1" l="1"/>
  <c r="M2243" i="1" s="1"/>
  <c r="N2243" i="1" s="1"/>
  <c r="O2242" i="1"/>
  <c r="L2244" i="1" l="1"/>
  <c r="M2244" i="1" s="1"/>
  <c r="N2244" i="1" s="1"/>
  <c r="O2243" i="1"/>
  <c r="L2245" i="1" l="1"/>
  <c r="M2245" i="1" s="1"/>
  <c r="N2245" i="1" s="1"/>
  <c r="O2244" i="1"/>
  <c r="L2246" i="1" l="1"/>
  <c r="M2246" i="1" s="1"/>
  <c r="N2246" i="1" s="1"/>
  <c r="O2245" i="1"/>
  <c r="L2247" i="1" l="1"/>
  <c r="M2247" i="1" s="1"/>
  <c r="N2247" i="1" s="1"/>
  <c r="O2246" i="1"/>
  <c r="L2248" i="1" l="1"/>
  <c r="M2248" i="1" s="1"/>
  <c r="N2248" i="1" s="1"/>
  <c r="O2247" i="1"/>
  <c r="L2249" i="1" l="1"/>
  <c r="M2249" i="1" s="1"/>
  <c r="N2249" i="1" s="1"/>
  <c r="O2248" i="1"/>
  <c r="L2250" i="1" l="1"/>
  <c r="M2250" i="1" s="1"/>
  <c r="N2250" i="1" s="1"/>
  <c r="O2249" i="1"/>
  <c r="L2251" i="1" l="1"/>
  <c r="M2251" i="1" s="1"/>
  <c r="N2251" i="1" s="1"/>
  <c r="O2250" i="1"/>
  <c r="L2252" i="1" l="1"/>
  <c r="M2252" i="1" s="1"/>
  <c r="N2252" i="1" s="1"/>
  <c r="O2251" i="1"/>
  <c r="L2253" i="1" l="1"/>
  <c r="M2253" i="1" s="1"/>
  <c r="N2253" i="1" s="1"/>
  <c r="O2252" i="1"/>
  <c r="L2254" i="1" l="1"/>
  <c r="M2254" i="1" s="1"/>
  <c r="N2254" i="1" s="1"/>
  <c r="O2253" i="1"/>
  <c r="L2255" i="1" l="1"/>
  <c r="M2255" i="1" s="1"/>
  <c r="N2255" i="1" s="1"/>
  <c r="O2254" i="1"/>
  <c r="L2256" i="1" l="1"/>
  <c r="M2256" i="1" s="1"/>
  <c r="N2256" i="1" s="1"/>
  <c r="O2255" i="1"/>
  <c r="L2257" i="1" l="1"/>
  <c r="M2257" i="1" s="1"/>
  <c r="N2257" i="1" s="1"/>
  <c r="O2256" i="1"/>
  <c r="L2258" i="1" l="1"/>
  <c r="M2258" i="1" s="1"/>
  <c r="N2258" i="1" s="1"/>
  <c r="O2257" i="1"/>
  <c r="L2259" i="1" l="1"/>
  <c r="M2259" i="1" s="1"/>
  <c r="N2259" i="1" s="1"/>
  <c r="O2258" i="1"/>
  <c r="L2260" i="1" l="1"/>
  <c r="M2260" i="1" s="1"/>
  <c r="N2260" i="1" s="1"/>
  <c r="O2259" i="1"/>
  <c r="L2261" i="1" l="1"/>
  <c r="M2261" i="1" s="1"/>
  <c r="N2261" i="1" s="1"/>
  <c r="O2260" i="1"/>
  <c r="L2262" i="1" l="1"/>
  <c r="M2262" i="1" s="1"/>
  <c r="N2262" i="1" s="1"/>
  <c r="O2261" i="1"/>
  <c r="L2263" i="1" l="1"/>
  <c r="M2263" i="1" s="1"/>
  <c r="N2263" i="1" s="1"/>
  <c r="O2262" i="1"/>
  <c r="L2264" i="1" l="1"/>
  <c r="M2264" i="1" s="1"/>
  <c r="N2264" i="1" s="1"/>
  <c r="O2263" i="1"/>
  <c r="L2265" i="1" l="1"/>
  <c r="M2265" i="1" s="1"/>
  <c r="N2265" i="1" s="1"/>
  <c r="O2264" i="1"/>
  <c r="L2266" i="1" l="1"/>
  <c r="M2266" i="1" s="1"/>
  <c r="N2266" i="1" s="1"/>
  <c r="O2265" i="1"/>
  <c r="L2267" i="1" l="1"/>
  <c r="M2267" i="1" s="1"/>
  <c r="N2267" i="1" s="1"/>
  <c r="O2266" i="1"/>
  <c r="L2268" i="1" l="1"/>
  <c r="M2268" i="1" s="1"/>
  <c r="N2268" i="1" s="1"/>
  <c r="O2267" i="1"/>
  <c r="L2269" i="1" l="1"/>
  <c r="M2269" i="1" s="1"/>
  <c r="N2269" i="1" s="1"/>
  <c r="O2268" i="1"/>
  <c r="L2270" i="1" l="1"/>
  <c r="M2270" i="1" s="1"/>
  <c r="N2270" i="1" s="1"/>
  <c r="O2269" i="1"/>
  <c r="L2271" i="1" l="1"/>
  <c r="M2271" i="1" s="1"/>
  <c r="N2271" i="1" s="1"/>
  <c r="O2270" i="1"/>
  <c r="L2272" i="1" l="1"/>
  <c r="M2272" i="1" s="1"/>
  <c r="N2272" i="1" s="1"/>
  <c r="O2271" i="1"/>
  <c r="L2273" i="1" l="1"/>
  <c r="M2273" i="1" s="1"/>
  <c r="N2273" i="1" s="1"/>
  <c r="O2272" i="1"/>
  <c r="L2274" i="1" l="1"/>
  <c r="M2274" i="1" s="1"/>
  <c r="N2274" i="1" s="1"/>
  <c r="O2273" i="1"/>
  <c r="L2275" i="1" l="1"/>
  <c r="M2275" i="1" s="1"/>
  <c r="N2275" i="1" s="1"/>
  <c r="O2274" i="1"/>
  <c r="L2276" i="1" l="1"/>
  <c r="M2276" i="1" s="1"/>
  <c r="N2276" i="1" s="1"/>
  <c r="O2275" i="1"/>
  <c r="L2277" i="1" l="1"/>
  <c r="M2277" i="1" s="1"/>
  <c r="N2277" i="1" s="1"/>
  <c r="O2276" i="1"/>
  <c r="L2278" i="1" l="1"/>
  <c r="M2278" i="1" s="1"/>
  <c r="N2278" i="1" s="1"/>
  <c r="O2277" i="1"/>
  <c r="L2279" i="1" l="1"/>
  <c r="M2279" i="1" s="1"/>
  <c r="N2279" i="1" s="1"/>
  <c r="O2278" i="1"/>
  <c r="L2280" i="1" l="1"/>
  <c r="M2280" i="1" s="1"/>
  <c r="N2280" i="1" s="1"/>
  <c r="O2279" i="1"/>
  <c r="L2281" i="1" l="1"/>
  <c r="M2281" i="1" s="1"/>
  <c r="N2281" i="1" s="1"/>
  <c r="O2280" i="1"/>
  <c r="L2282" i="1" l="1"/>
  <c r="M2282" i="1" s="1"/>
  <c r="N2282" i="1" s="1"/>
  <c r="O2281" i="1"/>
  <c r="L2283" i="1" l="1"/>
  <c r="M2283" i="1" s="1"/>
  <c r="N2283" i="1" s="1"/>
  <c r="O2282" i="1"/>
  <c r="L2284" i="1" l="1"/>
  <c r="M2284" i="1" s="1"/>
  <c r="N2284" i="1" s="1"/>
  <c r="O2283" i="1"/>
  <c r="L2285" i="1" l="1"/>
  <c r="M2285" i="1" s="1"/>
  <c r="N2285" i="1" s="1"/>
  <c r="O2284" i="1"/>
  <c r="L2286" i="1" l="1"/>
  <c r="M2286" i="1" s="1"/>
  <c r="N2286" i="1" s="1"/>
  <c r="O2285" i="1"/>
  <c r="L2287" i="1" l="1"/>
  <c r="M2287" i="1" s="1"/>
  <c r="N2287" i="1" s="1"/>
  <c r="O2286" i="1"/>
  <c r="L2288" i="1" l="1"/>
  <c r="M2288" i="1" s="1"/>
  <c r="N2288" i="1" s="1"/>
  <c r="O2287" i="1"/>
  <c r="L2289" i="1" l="1"/>
  <c r="M2289" i="1" s="1"/>
  <c r="N2289" i="1" s="1"/>
  <c r="O2288" i="1"/>
  <c r="L2290" i="1" l="1"/>
  <c r="M2290" i="1" s="1"/>
  <c r="N2290" i="1" s="1"/>
  <c r="O2289" i="1"/>
  <c r="L2291" i="1" l="1"/>
  <c r="M2291" i="1" s="1"/>
  <c r="N2291" i="1" s="1"/>
  <c r="O2290" i="1"/>
  <c r="L2292" i="1" l="1"/>
  <c r="M2292" i="1" s="1"/>
  <c r="N2292" i="1" s="1"/>
  <c r="O2291" i="1"/>
  <c r="L2293" i="1" l="1"/>
  <c r="M2293" i="1" s="1"/>
  <c r="N2293" i="1" s="1"/>
  <c r="O2292" i="1"/>
  <c r="L2294" i="1" l="1"/>
  <c r="M2294" i="1" s="1"/>
  <c r="N2294" i="1" s="1"/>
  <c r="O2293" i="1"/>
  <c r="L2295" i="1" l="1"/>
  <c r="M2295" i="1" s="1"/>
  <c r="N2295" i="1" s="1"/>
  <c r="O2294" i="1"/>
  <c r="L2296" i="1" l="1"/>
  <c r="M2296" i="1" s="1"/>
  <c r="N2296" i="1" s="1"/>
  <c r="O2295" i="1"/>
  <c r="L2297" i="1" l="1"/>
  <c r="M2297" i="1" s="1"/>
  <c r="N2297" i="1" s="1"/>
  <c r="O2296" i="1"/>
  <c r="L2298" i="1" l="1"/>
  <c r="M2298" i="1" s="1"/>
  <c r="N2298" i="1" s="1"/>
  <c r="O2297" i="1"/>
  <c r="L2299" i="1" l="1"/>
  <c r="M2299" i="1" s="1"/>
  <c r="N2299" i="1" s="1"/>
  <c r="O2298" i="1"/>
  <c r="L2300" i="1" l="1"/>
  <c r="M2300" i="1" s="1"/>
  <c r="N2300" i="1" s="1"/>
  <c r="O2299" i="1"/>
  <c r="L2301" i="1" l="1"/>
  <c r="M2301" i="1" s="1"/>
  <c r="N2301" i="1" s="1"/>
  <c r="O2300" i="1"/>
  <c r="L2302" i="1" l="1"/>
  <c r="M2302" i="1" s="1"/>
  <c r="N2302" i="1" s="1"/>
  <c r="O2301" i="1"/>
  <c r="L2303" i="1" l="1"/>
  <c r="M2303" i="1" s="1"/>
  <c r="N2303" i="1" s="1"/>
  <c r="O2302" i="1"/>
  <c r="L2304" i="1" l="1"/>
  <c r="M2304" i="1" s="1"/>
  <c r="N2304" i="1" s="1"/>
  <c r="O2303" i="1"/>
  <c r="L2305" i="1" l="1"/>
  <c r="M2305" i="1" s="1"/>
  <c r="N2305" i="1" s="1"/>
  <c r="O2304" i="1"/>
  <c r="L2306" i="1" l="1"/>
  <c r="M2306" i="1" s="1"/>
  <c r="N2306" i="1" s="1"/>
  <c r="O2305" i="1"/>
  <c r="L2307" i="1" l="1"/>
  <c r="M2307" i="1" s="1"/>
  <c r="N2307" i="1" s="1"/>
  <c r="O2306" i="1"/>
  <c r="L2308" i="1" l="1"/>
  <c r="M2308" i="1" s="1"/>
  <c r="N2308" i="1" s="1"/>
  <c r="O2307" i="1"/>
  <c r="L2309" i="1" l="1"/>
  <c r="M2309" i="1" s="1"/>
  <c r="N2309" i="1" s="1"/>
  <c r="O2308" i="1"/>
  <c r="L2310" i="1" l="1"/>
  <c r="M2310" i="1" s="1"/>
  <c r="N2310" i="1" s="1"/>
  <c r="O2309" i="1"/>
  <c r="L2311" i="1" l="1"/>
  <c r="M2311" i="1" s="1"/>
  <c r="N2311" i="1" s="1"/>
  <c r="O2310" i="1"/>
  <c r="L2312" i="1" l="1"/>
  <c r="M2312" i="1" s="1"/>
  <c r="N2312" i="1" s="1"/>
  <c r="O2311" i="1"/>
  <c r="L2313" i="1" l="1"/>
  <c r="M2313" i="1" s="1"/>
  <c r="N2313" i="1" s="1"/>
  <c r="O2312" i="1"/>
  <c r="L2314" i="1" l="1"/>
  <c r="M2314" i="1" s="1"/>
  <c r="N2314" i="1" s="1"/>
  <c r="O2313" i="1"/>
  <c r="L2315" i="1" l="1"/>
  <c r="M2315" i="1" s="1"/>
  <c r="N2315" i="1" s="1"/>
  <c r="O2314" i="1"/>
  <c r="L2316" i="1" l="1"/>
  <c r="M2316" i="1" s="1"/>
  <c r="N2316" i="1" s="1"/>
  <c r="O2315" i="1"/>
  <c r="L2317" i="1" l="1"/>
  <c r="M2317" i="1" s="1"/>
  <c r="N2317" i="1" s="1"/>
  <c r="O2316" i="1"/>
  <c r="L2318" i="1" l="1"/>
  <c r="M2318" i="1" s="1"/>
  <c r="N2318" i="1" s="1"/>
  <c r="O2317" i="1"/>
  <c r="L2319" i="1" l="1"/>
  <c r="M2319" i="1" s="1"/>
  <c r="N2319" i="1" s="1"/>
  <c r="O2318" i="1"/>
  <c r="L2320" i="1" l="1"/>
  <c r="M2320" i="1" s="1"/>
  <c r="N2320" i="1" s="1"/>
  <c r="O2319" i="1"/>
  <c r="L2321" i="1" l="1"/>
  <c r="M2321" i="1" s="1"/>
  <c r="N2321" i="1" s="1"/>
  <c r="O2320" i="1"/>
  <c r="L2322" i="1" l="1"/>
  <c r="M2322" i="1" s="1"/>
  <c r="N2322" i="1" s="1"/>
  <c r="O2321" i="1"/>
  <c r="L2323" i="1" l="1"/>
  <c r="M2323" i="1" s="1"/>
  <c r="N2323" i="1" s="1"/>
  <c r="O2322" i="1"/>
  <c r="L2324" i="1" l="1"/>
  <c r="M2324" i="1" s="1"/>
  <c r="N2324" i="1" s="1"/>
  <c r="O2323" i="1"/>
  <c r="L2325" i="1" l="1"/>
  <c r="M2325" i="1" s="1"/>
  <c r="N2325" i="1" s="1"/>
  <c r="O2324" i="1"/>
  <c r="L2326" i="1" l="1"/>
  <c r="M2326" i="1" s="1"/>
  <c r="N2326" i="1" s="1"/>
  <c r="O2325" i="1"/>
  <c r="L2327" i="1" l="1"/>
  <c r="M2327" i="1" s="1"/>
  <c r="N2327" i="1" s="1"/>
  <c r="O2326" i="1"/>
  <c r="L2328" i="1" l="1"/>
  <c r="M2328" i="1" s="1"/>
  <c r="N2328" i="1" s="1"/>
  <c r="O2327" i="1"/>
  <c r="L2329" i="1" l="1"/>
  <c r="M2329" i="1" s="1"/>
  <c r="N2329" i="1" s="1"/>
  <c r="O2328" i="1"/>
  <c r="L2330" i="1" l="1"/>
  <c r="M2330" i="1" s="1"/>
  <c r="N2330" i="1" s="1"/>
  <c r="O2329" i="1"/>
  <c r="L2331" i="1" l="1"/>
  <c r="M2331" i="1" s="1"/>
  <c r="N2331" i="1" s="1"/>
  <c r="O2330" i="1"/>
  <c r="L2332" i="1" l="1"/>
  <c r="M2332" i="1" s="1"/>
  <c r="N2332" i="1" s="1"/>
  <c r="O2331" i="1"/>
  <c r="L2333" i="1" l="1"/>
  <c r="M2333" i="1" s="1"/>
  <c r="N2333" i="1" s="1"/>
  <c r="O2332" i="1"/>
  <c r="L2334" i="1" l="1"/>
  <c r="M2334" i="1" s="1"/>
  <c r="N2334" i="1" s="1"/>
  <c r="O2333" i="1"/>
  <c r="L2335" i="1" l="1"/>
  <c r="M2335" i="1" s="1"/>
  <c r="N2335" i="1" s="1"/>
  <c r="O2334" i="1"/>
  <c r="L2336" i="1" l="1"/>
  <c r="M2336" i="1" s="1"/>
  <c r="N2336" i="1" s="1"/>
  <c r="O2335" i="1"/>
  <c r="L2337" i="1" l="1"/>
  <c r="M2337" i="1" s="1"/>
  <c r="N2337" i="1" s="1"/>
  <c r="O2336" i="1"/>
  <c r="L2338" i="1" l="1"/>
  <c r="M2338" i="1" s="1"/>
  <c r="N2338" i="1" s="1"/>
  <c r="O2337" i="1"/>
  <c r="L2339" i="1" l="1"/>
  <c r="M2339" i="1" s="1"/>
  <c r="N2339" i="1" s="1"/>
  <c r="O2338" i="1"/>
  <c r="L2340" i="1" l="1"/>
  <c r="M2340" i="1" s="1"/>
  <c r="N2340" i="1" s="1"/>
  <c r="O2339" i="1"/>
  <c r="L2341" i="1" l="1"/>
  <c r="M2341" i="1" s="1"/>
  <c r="N2341" i="1" s="1"/>
  <c r="O2340" i="1"/>
  <c r="L2342" i="1" l="1"/>
  <c r="M2342" i="1" s="1"/>
  <c r="N2342" i="1" s="1"/>
  <c r="O2341" i="1"/>
  <c r="L2343" i="1" l="1"/>
  <c r="M2343" i="1" s="1"/>
  <c r="N2343" i="1" s="1"/>
  <c r="O2342" i="1"/>
  <c r="L2344" i="1" l="1"/>
  <c r="M2344" i="1" s="1"/>
  <c r="N2344" i="1" s="1"/>
  <c r="O2343" i="1"/>
  <c r="L2345" i="1" l="1"/>
  <c r="M2345" i="1" s="1"/>
  <c r="N2345" i="1" s="1"/>
  <c r="O2344" i="1"/>
  <c r="L2346" i="1" l="1"/>
  <c r="M2346" i="1" s="1"/>
  <c r="N2346" i="1" s="1"/>
  <c r="O2345" i="1"/>
  <c r="L2347" i="1" l="1"/>
  <c r="M2347" i="1" s="1"/>
  <c r="N2347" i="1" s="1"/>
  <c r="O2346" i="1"/>
  <c r="L2348" i="1" l="1"/>
  <c r="M2348" i="1" s="1"/>
  <c r="N2348" i="1" s="1"/>
  <c r="O2347" i="1"/>
  <c r="L2349" i="1" l="1"/>
  <c r="M2349" i="1" s="1"/>
  <c r="N2349" i="1" s="1"/>
  <c r="O2348" i="1"/>
  <c r="L2350" i="1" l="1"/>
  <c r="M2350" i="1" s="1"/>
  <c r="N2350" i="1" s="1"/>
  <c r="O2349" i="1"/>
  <c r="L2351" i="1" l="1"/>
  <c r="M2351" i="1" s="1"/>
  <c r="N2351" i="1" s="1"/>
  <c r="O2350" i="1"/>
  <c r="L2352" i="1" l="1"/>
  <c r="M2352" i="1" s="1"/>
  <c r="N2352" i="1" s="1"/>
  <c r="O2351" i="1"/>
  <c r="L2353" i="1" l="1"/>
  <c r="M2353" i="1" s="1"/>
  <c r="N2353" i="1" s="1"/>
  <c r="O2352" i="1"/>
  <c r="L2354" i="1" l="1"/>
  <c r="M2354" i="1" s="1"/>
  <c r="N2354" i="1" s="1"/>
  <c r="O2353" i="1"/>
  <c r="L2355" i="1" l="1"/>
  <c r="M2355" i="1" s="1"/>
  <c r="N2355" i="1" s="1"/>
  <c r="O2354" i="1"/>
  <c r="L2356" i="1" l="1"/>
  <c r="M2356" i="1" s="1"/>
  <c r="N2356" i="1" s="1"/>
  <c r="O2355" i="1"/>
  <c r="L2357" i="1" l="1"/>
  <c r="M2357" i="1" s="1"/>
  <c r="N2357" i="1" s="1"/>
  <c r="O2356" i="1"/>
  <c r="L2358" i="1" l="1"/>
  <c r="M2358" i="1" s="1"/>
  <c r="N2358" i="1" s="1"/>
  <c r="O2357" i="1"/>
  <c r="L2359" i="1" l="1"/>
  <c r="M2359" i="1" s="1"/>
  <c r="N2359" i="1" s="1"/>
  <c r="O2358" i="1"/>
  <c r="L2360" i="1" l="1"/>
  <c r="M2360" i="1" s="1"/>
  <c r="N2360" i="1" s="1"/>
  <c r="O2359" i="1"/>
  <c r="L2361" i="1" l="1"/>
  <c r="M2361" i="1" s="1"/>
  <c r="N2361" i="1" s="1"/>
  <c r="O2360" i="1"/>
  <c r="L2362" i="1" l="1"/>
  <c r="M2362" i="1" s="1"/>
  <c r="N2362" i="1" s="1"/>
  <c r="O2361" i="1"/>
  <c r="L2363" i="1" l="1"/>
  <c r="M2363" i="1" s="1"/>
  <c r="N2363" i="1" s="1"/>
  <c r="O2362" i="1"/>
  <c r="L2364" i="1" l="1"/>
  <c r="M2364" i="1" s="1"/>
  <c r="N2364" i="1" s="1"/>
  <c r="O2363" i="1"/>
  <c r="L2365" i="1" l="1"/>
  <c r="M2365" i="1" s="1"/>
  <c r="N2365" i="1" s="1"/>
  <c r="O2364" i="1"/>
  <c r="L2366" i="1" l="1"/>
  <c r="M2366" i="1" s="1"/>
  <c r="N2366" i="1" s="1"/>
  <c r="O2365" i="1"/>
  <c r="L2367" i="1" l="1"/>
  <c r="M2367" i="1" s="1"/>
  <c r="N2367" i="1" s="1"/>
  <c r="O2366" i="1"/>
  <c r="L2368" i="1" l="1"/>
  <c r="M2368" i="1" s="1"/>
  <c r="N2368" i="1" s="1"/>
  <c r="O2367" i="1"/>
  <c r="L2369" i="1" l="1"/>
  <c r="M2369" i="1" s="1"/>
  <c r="N2369" i="1" s="1"/>
  <c r="O2368" i="1"/>
  <c r="L2370" i="1" l="1"/>
  <c r="M2370" i="1" s="1"/>
  <c r="N2370" i="1" s="1"/>
  <c r="O2369" i="1"/>
  <c r="L2371" i="1" l="1"/>
  <c r="M2371" i="1" s="1"/>
  <c r="N2371" i="1" s="1"/>
  <c r="O2370" i="1"/>
  <c r="L2372" i="1" l="1"/>
  <c r="M2372" i="1" s="1"/>
  <c r="N2372" i="1" s="1"/>
  <c r="O2371" i="1"/>
  <c r="L2373" i="1" l="1"/>
  <c r="M2373" i="1" s="1"/>
  <c r="N2373" i="1" s="1"/>
  <c r="O2372" i="1"/>
  <c r="L2374" i="1" l="1"/>
  <c r="M2374" i="1" s="1"/>
  <c r="N2374" i="1" s="1"/>
  <c r="O2373" i="1"/>
  <c r="L2375" i="1" l="1"/>
  <c r="M2375" i="1" s="1"/>
  <c r="N2375" i="1" s="1"/>
  <c r="O2374" i="1"/>
  <c r="L2376" i="1" l="1"/>
  <c r="M2376" i="1" s="1"/>
  <c r="N2376" i="1" s="1"/>
  <c r="O2375" i="1"/>
  <c r="L2377" i="1" l="1"/>
  <c r="M2377" i="1" s="1"/>
  <c r="N2377" i="1" s="1"/>
  <c r="O2376" i="1"/>
  <c r="L2378" i="1" l="1"/>
  <c r="M2378" i="1" s="1"/>
  <c r="N2378" i="1" s="1"/>
  <c r="O2377" i="1"/>
  <c r="L2379" i="1" l="1"/>
  <c r="M2379" i="1" s="1"/>
  <c r="N2379" i="1" s="1"/>
  <c r="O2378" i="1"/>
  <c r="L2380" i="1" l="1"/>
  <c r="M2380" i="1" s="1"/>
  <c r="N2380" i="1" s="1"/>
  <c r="O2379" i="1"/>
  <c r="L2381" i="1" l="1"/>
  <c r="M2381" i="1" s="1"/>
  <c r="N2381" i="1" s="1"/>
  <c r="O2380" i="1"/>
  <c r="L2382" i="1" l="1"/>
  <c r="M2382" i="1" s="1"/>
  <c r="N2382" i="1" s="1"/>
  <c r="O2381" i="1"/>
  <c r="L2383" i="1" l="1"/>
  <c r="M2383" i="1" s="1"/>
  <c r="N2383" i="1" s="1"/>
  <c r="O2382" i="1"/>
  <c r="L2384" i="1" l="1"/>
  <c r="M2384" i="1" s="1"/>
  <c r="N2384" i="1" s="1"/>
  <c r="O2383" i="1"/>
  <c r="L2385" i="1" l="1"/>
  <c r="M2385" i="1" s="1"/>
  <c r="N2385" i="1" s="1"/>
  <c r="O2384" i="1"/>
  <c r="L2386" i="1" l="1"/>
  <c r="M2386" i="1" s="1"/>
  <c r="N2386" i="1" s="1"/>
  <c r="O2385" i="1"/>
  <c r="L2387" i="1" l="1"/>
  <c r="M2387" i="1" s="1"/>
  <c r="N2387" i="1" s="1"/>
  <c r="O2386" i="1"/>
  <c r="L2388" i="1" l="1"/>
  <c r="M2388" i="1" s="1"/>
  <c r="N2388" i="1" s="1"/>
  <c r="O2387" i="1"/>
  <c r="L2389" i="1" l="1"/>
  <c r="M2389" i="1" s="1"/>
  <c r="N2389" i="1" s="1"/>
  <c r="O2388" i="1"/>
  <c r="L2390" i="1" l="1"/>
  <c r="M2390" i="1" s="1"/>
  <c r="N2390" i="1" s="1"/>
  <c r="O2389" i="1"/>
  <c r="L2391" i="1" l="1"/>
  <c r="M2391" i="1" s="1"/>
  <c r="N2391" i="1" s="1"/>
  <c r="O2390" i="1"/>
  <c r="L2392" i="1" l="1"/>
  <c r="M2392" i="1" s="1"/>
  <c r="N2392" i="1" s="1"/>
  <c r="O2391" i="1"/>
  <c r="L2393" i="1" l="1"/>
  <c r="M2393" i="1" s="1"/>
  <c r="N2393" i="1" s="1"/>
  <c r="O2392" i="1"/>
  <c r="L2394" i="1" l="1"/>
  <c r="M2394" i="1" s="1"/>
  <c r="N2394" i="1" s="1"/>
  <c r="O2393" i="1"/>
  <c r="L2395" i="1" l="1"/>
  <c r="M2395" i="1" s="1"/>
  <c r="N2395" i="1" s="1"/>
  <c r="O2394" i="1"/>
  <c r="L2396" i="1" l="1"/>
  <c r="M2396" i="1" s="1"/>
  <c r="N2396" i="1" s="1"/>
  <c r="O2395" i="1"/>
  <c r="L2397" i="1" l="1"/>
  <c r="M2397" i="1" s="1"/>
  <c r="N2397" i="1" s="1"/>
  <c r="O2396" i="1"/>
  <c r="L2398" i="1" l="1"/>
  <c r="M2398" i="1" s="1"/>
  <c r="N2398" i="1" s="1"/>
  <c r="O2397" i="1"/>
  <c r="L2399" i="1" l="1"/>
  <c r="M2399" i="1" s="1"/>
  <c r="N2399" i="1" s="1"/>
  <c r="O2398" i="1"/>
  <c r="L2400" i="1" l="1"/>
  <c r="M2400" i="1" s="1"/>
  <c r="N2400" i="1" s="1"/>
  <c r="O2399" i="1"/>
  <c r="L2401" i="1" l="1"/>
  <c r="M2401" i="1" s="1"/>
  <c r="N2401" i="1" s="1"/>
  <c r="O2400" i="1"/>
  <c r="L2402" i="1" l="1"/>
  <c r="M2402" i="1" s="1"/>
  <c r="N2402" i="1" s="1"/>
  <c r="O2401" i="1"/>
  <c r="L2403" i="1" l="1"/>
  <c r="M2403" i="1" s="1"/>
  <c r="N2403" i="1" s="1"/>
  <c r="O2402" i="1"/>
  <c r="L2404" i="1" l="1"/>
  <c r="M2404" i="1" s="1"/>
  <c r="N2404" i="1" s="1"/>
  <c r="O2403" i="1"/>
  <c r="L2405" i="1" l="1"/>
  <c r="M2405" i="1" s="1"/>
  <c r="N2405" i="1" s="1"/>
  <c r="O2404" i="1"/>
  <c r="L2406" i="1" l="1"/>
  <c r="M2406" i="1" s="1"/>
  <c r="N2406" i="1" s="1"/>
  <c r="O2405" i="1"/>
  <c r="L2407" i="1" l="1"/>
  <c r="M2407" i="1" s="1"/>
  <c r="N2407" i="1" s="1"/>
  <c r="O2406" i="1"/>
  <c r="L2408" i="1" l="1"/>
  <c r="M2408" i="1" s="1"/>
  <c r="N2408" i="1" s="1"/>
  <c r="O2407" i="1"/>
  <c r="L2409" i="1" l="1"/>
  <c r="M2409" i="1" s="1"/>
  <c r="N2409" i="1" s="1"/>
  <c r="O2408" i="1"/>
  <c r="L2410" i="1" l="1"/>
  <c r="M2410" i="1" s="1"/>
  <c r="N2410" i="1" s="1"/>
  <c r="O2409" i="1"/>
  <c r="L2411" i="1" l="1"/>
  <c r="M2411" i="1" s="1"/>
  <c r="N2411" i="1" s="1"/>
  <c r="O2410" i="1"/>
  <c r="L2412" i="1" l="1"/>
  <c r="M2412" i="1" s="1"/>
  <c r="N2412" i="1" s="1"/>
  <c r="O2411" i="1"/>
  <c r="L2413" i="1" l="1"/>
  <c r="M2413" i="1" s="1"/>
  <c r="N2413" i="1" s="1"/>
  <c r="O2412" i="1"/>
  <c r="L2414" i="1" l="1"/>
  <c r="M2414" i="1" s="1"/>
  <c r="N2414" i="1" s="1"/>
  <c r="O2413" i="1"/>
  <c r="L2415" i="1" l="1"/>
  <c r="M2415" i="1" s="1"/>
  <c r="N2415" i="1" s="1"/>
  <c r="O2414" i="1"/>
  <c r="L2416" i="1" l="1"/>
  <c r="M2416" i="1" s="1"/>
  <c r="N2416" i="1" s="1"/>
  <c r="O2415" i="1"/>
  <c r="L2417" i="1" l="1"/>
  <c r="M2417" i="1" s="1"/>
  <c r="N2417" i="1" s="1"/>
  <c r="O2416" i="1"/>
  <c r="L2418" i="1" l="1"/>
  <c r="M2418" i="1" s="1"/>
  <c r="N2418" i="1" s="1"/>
  <c r="O2417" i="1"/>
  <c r="L2419" i="1" l="1"/>
  <c r="M2419" i="1" s="1"/>
  <c r="N2419" i="1" s="1"/>
  <c r="O2418" i="1"/>
  <c r="L2420" i="1" l="1"/>
  <c r="M2420" i="1" s="1"/>
  <c r="N2420" i="1" s="1"/>
  <c r="O2419" i="1"/>
  <c r="L2421" i="1" l="1"/>
  <c r="M2421" i="1" s="1"/>
  <c r="N2421" i="1" s="1"/>
  <c r="O2420" i="1"/>
  <c r="L2422" i="1" l="1"/>
  <c r="M2422" i="1" s="1"/>
  <c r="N2422" i="1" s="1"/>
  <c r="O2421" i="1"/>
  <c r="L2423" i="1" l="1"/>
  <c r="M2423" i="1" s="1"/>
  <c r="N2423" i="1" s="1"/>
  <c r="O2422" i="1"/>
  <c r="L2424" i="1" l="1"/>
  <c r="M2424" i="1" s="1"/>
  <c r="N2424" i="1" s="1"/>
  <c r="O2423" i="1"/>
  <c r="L2425" i="1" l="1"/>
  <c r="M2425" i="1" s="1"/>
  <c r="N2425" i="1" s="1"/>
  <c r="O2424" i="1"/>
  <c r="L2426" i="1" l="1"/>
  <c r="M2426" i="1" s="1"/>
  <c r="N2426" i="1" s="1"/>
  <c r="O2425" i="1"/>
  <c r="L2427" i="1" l="1"/>
  <c r="M2427" i="1" s="1"/>
  <c r="N2427" i="1" s="1"/>
  <c r="O2426" i="1"/>
  <c r="L2428" i="1" l="1"/>
  <c r="M2428" i="1" s="1"/>
  <c r="N2428" i="1" s="1"/>
  <c r="C12" i="2" s="1"/>
  <c r="O2427" i="1"/>
  <c r="O12" i="2" l="1"/>
  <c r="L2429" i="1"/>
  <c r="M2429" i="1" s="1"/>
  <c r="N2429" i="1" s="1"/>
  <c r="O2428" i="1"/>
  <c r="L2430" i="1" l="1"/>
  <c r="M2430" i="1" s="1"/>
  <c r="N2430" i="1" s="1"/>
  <c r="O2429" i="1"/>
  <c r="P12" i="2"/>
  <c r="Q12" i="2"/>
  <c r="L2431" i="1" l="1"/>
  <c r="M2431" i="1" s="1"/>
  <c r="N2431" i="1" s="1"/>
  <c r="O2430" i="1"/>
  <c r="L2432" i="1" l="1"/>
  <c r="M2432" i="1" s="1"/>
  <c r="N2432" i="1" s="1"/>
  <c r="O2431" i="1"/>
  <c r="L2433" i="1" l="1"/>
  <c r="M2433" i="1" s="1"/>
  <c r="N2433" i="1" s="1"/>
  <c r="O2432" i="1"/>
  <c r="L2434" i="1" l="1"/>
  <c r="M2434" i="1" s="1"/>
  <c r="N2434" i="1" s="1"/>
  <c r="O2433" i="1"/>
  <c r="L2435" i="1" l="1"/>
  <c r="M2435" i="1" s="1"/>
  <c r="N2435" i="1" s="1"/>
  <c r="O2434" i="1"/>
  <c r="L2436" i="1" l="1"/>
  <c r="M2436" i="1" s="1"/>
  <c r="N2436" i="1" s="1"/>
  <c r="O2435" i="1"/>
  <c r="L2437" i="1" l="1"/>
  <c r="M2437" i="1" s="1"/>
  <c r="N2437" i="1" s="1"/>
  <c r="O2436" i="1"/>
  <c r="L2438" i="1" l="1"/>
  <c r="M2438" i="1" s="1"/>
  <c r="N2438" i="1" s="1"/>
  <c r="O2437" i="1"/>
  <c r="L2439" i="1" l="1"/>
  <c r="M2439" i="1" s="1"/>
  <c r="N2439" i="1" s="1"/>
  <c r="O2438" i="1"/>
  <c r="L2440" i="1" l="1"/>
  <c r="M2440" i="1" s="1"/>
  <c r="N2440" i="1" s="1"/>
  <c r="O2439" i="1"/>
  <c r="L2441" i="1" l="1"/>
  <c r="M2441" i="1" s="1"/>
  <c r="N2441" i="1" s="1"/>
  <c r="O2440" i="1"/>
  <c r="L2442" i="1" l="1"/>
  <c r="M2442" i="1" s="1"/>
  <c r="N2442" i="1" s="1"/>
  <c r="O2441" i="1"/>
  <c r="L2443" i="1" l="1"/>
  <c r="M2443" i="1" s="1"/>
  <c r="N2443" i="1" s="1"/>
  <c r="O2442" i="1"/>
  <c r="L2444" i="1" l="1"/>
  <c r="M2444" i="1" s="1"/>
  <c r="N2444" i="1" s="1"/>
  <c r="O2443" i="1"/>
  <c r="L2445" i="1" l="1"/>
  <c r="M2445" i="1" s="1"/>
  <c r="N2445" i="1" s="1"/>
  <c r="O2444" i="1"/>
  <c r="L2446" i="1" l="1"/>
  <c r="M2446" i="1" s="1"/>
  <c r="N2446" i="1" s="1"/>
  <c r="O2445" i="1"/>
  <c r="L2447" i="1" l="1"/>
  <c r="M2447" i="1" s="1"/>
  <c r="N2447" i="1" s="1"/>
  <c r="O2446" i="1"/>
  <c r="L2448" i="1" l="1"/>
  <c r="M2448" i="1" s="1"/>
  <c r="N2448" i="1" s="1"/>
  <c r="O2447" i="1"/>
  <c r="L2449" i="1" l="1"/>
  <c r="M2449" i="1" s="1"/>
  <c r="N2449" i="1" s="1"/>
  <c r="O2448" i="1"/>
  <c r="L2450" i="1" l="1"/>
  <c r="M2450" i="1" s="1"/>
  <c r="N2450" i="1" s="1"/>
  <c r="O2449" i="1"/>
  <c r="L2451" i="1" l="1"/>
  <c r="M2451" i="1" s="1"/>
  <c r="N2451" i="1" s="1"/>
  <c r="O2450" i="1"/>
  <c r="L2452" i="1" l="1"/>
  <c r="M2452" i="1" s="1"/>
  <c r="N2452" i="1" s="1"/>
  <c r="O2451" i="1"/>
  <c r="L2453" i="1" l="1"/>
  <c r="M2453" i="1" s="1"/>
  <c r="N2453" i="1" s="1"/>
  <c r="O2452" i="1"/>
  <c r="L2454" i="1" l="1"/>
  <c r="M2454" i="1" s="1"/>
  <c r="N2454" i="1" s="1"/>
  <c r="O2453" i="1"/>
  <c r="L2455" i="1" l="1"/>
  <c r="M2455" i="1" s="1"/>
  <c r="N2455" i="1" s="1"/>
  <c r="O2454" i="1"/>
  <c r="L2456" i="1" l="1"/>
  <c r="M2456" i="1" s="1"/>
  <c r="N2456" i="1" s="1"/>
  <c r="O2455" i="1"/>
  <c r="L2457" i="1" l="1"/>
  <c r="M2457" i="1" s="1"/>
  <c r="N2457" i="1" s="1"/>
  <c r="O2456" i="1"/>
  <c r="L2458" i="1" l="1"/>
  <c r="M2458" i="1" s="1"/>
  <c r="N2458" i="1" s="1"/>
  <c r="O2457" i="1"/>
  <c r="L2459" i="1" l="1"/>
  <c r="M2459" i="1" s="1"/>
  <c r="N2459" i="1" s="1"/>
  <c r="O2458" i="1"/>
  <c r="L2460" i="1" l="1"/>
  <c r="M2460" i="1" s="1"/>
  <c r="N2460" i="1" s="1"/>
  <c r="O2459" i="1"/>
  <c r="L2461" i="1" l="1"/>
  <c r="M2461" i="1" s="1"/>
  <c r="N2461" i="1" s="1"/>
  <c r="O2460" i="1"/>
  <c r="L2462" i="1" l="1"/>
  <c r="M2462" i="1" s="1"/>
  <c r="N2462" i="1" s="1"/>
  <c r="O2461" i="1"/>
  <c r="L2463" i="1" l="1"/>
  <c r="M2463" i="1" s="1"/>
  <c r="N2463" i="1" s="1"/>
  <c r="O2462" i="1"/>
  <c r="L2464" i="1" l="1"/>
  <c r="M2464" i="1" s="1"/>
  <c r="N2464" i="1" s="1"/>
  <c r="O2463" i="1"/>
  <c r="L2465" i="1" l="1"/>
  <c r="M2465" i="1" s="1"/>
  <c r="N2465" i="1" s="1"/>
  <c r="O2464" i="1"/>
  <c r="L2466" i="1" l="1"/>
  <c r="M2466" i="1" s="1"/>
  <c r="N2466" i="1" s="1"/>
  <c r="O2465" i="1"/>
  <c r="L2467" i="1" l="1"/>
  <c r="M2467" i="1" s="1"/>
  <c r="N2467" i="1" s="1"/>
  <c r="O2466" i="1"/>
  <c r="L2468" i="1" l="1"/>
  <c r="M2468" i="1" s="1"/>
  <c r="N2468" i="1" s="1"/>
  <c r="O2467" i="1"/>
  <c r="L2469" i="1" l="1"/>
  <c r="M2469" i="1" s="1"/>
  <c r="N2469" i="1" s="1"/>
  <c r="O2468" i="1"/>
  <c r="L2470" i="1" l="1"/>
  <c r="M2470" i="1" s="1"/>
  <c r="N2470" i="1" s="1"/>
  <c r="O2469" i="1"/>
  <c r="L2471" i="1" l="1"/>
  <c r="M2471" i="1" s="1"/>
  <c r="N2471" i="1" s="1"/>
  <c r="O2470" i="1"/>
  <c r="L2472" i="1" l="1"/>
  <c r="M2472" i="1" s="1"/>
  <c r="N2472" i="1" s="1"/>
  <c r="O2471" i="1"/>
  <c r="L2473" i="1" l="1"/>
  <c r="M2473" i="1" s="1"/>
  <c r="N2473" i="1" s="1"/>
  <c r="O2472" i="1"/>
  <c r="L2474" i="1" l="1"/>
  <c r="M2474" i="1" s="1"/>
  <c r="N2474" i="1" s="1"/>
  <c r="O2473" i="1"/>
  <c r="L2475" i="1" l="1"/>
  <c r="M2475" i="1" s="1"/>
  <c r="N2475" i="1" s="1"/>
  <c r="O2474" i="1"/>
  <c r="L2476" i="1" l="1"/>
  <c r="M2476" i="1" s="1"/>
  <c r="N2476" i="1" s="1"/>
  <c r="O2475" i="1"/>
  <c r="L2477" i="1" l="1"/>
  <c r="M2477" i="1" s="1"/>
  <c r="N2477" i="1" s="1"/>
  <c r="O2476" i="1"/>
  <c r="L2478" i="1" l="1"/>
  <c r="M2478" i="1" s="1"/>
  <c r="N2478" i="1" s="1"/>
  <c r="O2477" i="1"/>
  <c r="L2479" i="1" l="1"/>
  <c r="M2479" i="1" s="1"/>
  <c r="N2479" i="1" s="1"/>
  <c r="O2478" i="1"/>
  <c r="L2480" i="1" l="1"/>
  <c r="M2480" i="1" s="1"/>
  <c r="N2480" i="1" s="1"/>
  <c r="O2479" i="1"/>
  <c r="L2481" i="1" l="1"/>
  <c r="M2481" i="1" s="1"/>
  <c r="N2481" i="1" s="1"/>
  <c r="O2480" i="1"/>
  <c r="L2482" i="1" l="1"/>
  <c r="M2482" i="1" s="1"/>
  <c r="N2482" i="1" s="1"/>
  <c r="O2481" i="1"/>
  <c r="L2483" i="1" l="1"/>
  <c r="M2483" i="1" s="1"/>
  <c r="N2483" i="1" s="1"/>
  <c r="O2482" i="1"/>
  <c r="L2484" i="1" l="1"/>
  <c r="M2484" i="1" s="1"/>
  <c r="N2484" i="1" s="1"/>
  <c r="O2483" i="1"/>
  <c r="L2485" i="1" l="1"/>
  <c r="M2485" i="1" s="1"/>
  <c r="N2485" i="1" s="1"/>
  <c r="O2484" i="1"/>
  <c r="L2486" i="1" l="1"/>
  <c r="M2486" i="1" s="1"/>
  <c r="N2486" i="1" s="1"/>
  <c r="O2485" i="1"/>
  <c r="L2487" i="1" l="1"/>
  <c r="M2487" i="1" s="1"/>
  <c r="N2487" i="1" s="1"/>
  <c r="O2486" i="1"/>
  <c r="L2488" i="1" l="1"/>
  <c r="M2488" i="1" s="1"/>
  <c r="N2488" i="1" s="1"/>
  <c r="O2487" i="1"/>
  <c r="L2489" i="1" l="1"/>
  <c r="M2489" i="1" s="1"/>
  <c r="N2489" i="1" s="1"/>
  <c r="O2488" i="1"/>
  <c r="L2490" i="1" l="1"/>
  <c r="M2490" i="1" s="1"/>
  <c r="N2490" i="1" s="1"/>
  <c r="O2489" i="1"/>
  <c r="L2491" i="1" l="1"/>
  <c r="M2491" i="1" s="1"/>
  <c r="N2491" i="1" s="1"/>
  <c r="O2490" i="1"/>
  <c r="L2492" i="1" l="1"/>
  <c r="M2492" i="1" s="1"/>
  <c r="N2492" i="1" s="1"/>
  <c r="O2491" i="1"/>
  <c r="L2493" i="1" l="1"/>
  <c r="M2493" i="1" s="1"/>
  <c r="N2493" i="1" s="1"/>
  <c r="O2492" i="1"/>
  <c r="L2494" i="1" l="1"/>
  <c r="M2494" i="1" s="1"/>
  <c r="N2494" i="1" s="1"/>
  <c r="O2493" i="1"/>
  <c r="L2495" i="1" l="1"/>
  <c r="M2495" i="1" s="1"/>
  <c r="N2495" i="1" s="1"/>
  <c r="O2494" i="1"/>
  <c r="L2496" i="1" l="1"/>
  <c r="M2496" i="1" s="1"/>
  <c r="N2496" i="1" s="1"/>
  <c r="O2495" i="1"/>
  <c r="L2497" i="1" l="1"/>
  <c r="M2497" i="1" s="1"/>
  <c r="N2497" i="1" s="1"/>
  <c r="O2496" i="1"/>
  <c r="L2498" i="1" l="1"/>
  <c r="M2498" i="1" s="1"/>
  <c r="N2498" i="1" s="1"/>
  <c r="O2497" i="1"/>
  <c r="L2499" i="1" l="1"/>
  <c r="M2499" i="1" s="1"/>
  <c r="N2499" i="1" s="1"/>
  <c r="O2498" i="1"/>
  <c r="L2500" i="1" l="1"/>
  <c r="M2500" i="1" s="1"/>
  <c r="N2500" i="1" s="1"/>
  <c r="O2499" i="1"/>
  <c r="L2501" i="1" l="1"/>
  <c r="M2501" i="1" s="1"/>
  <c r="N2501" i="1" s="1"/>
  <c r="O2500" i="1"/>
  <c r="L2502" i="1" l="1"/>
  <c r="M2502" i="1" s="1"/>
  <c r="N2502" i="1" s="1"/>
  <c r="O2501" i="1"/>
  <c r="L2503" i="1" l="1"/>
  <c r="M2503" i="1" s="1"/>
  <c r="N2503" i="1" s="1"/>
  <c r="O2502" i="1"/>
  <c r="L2504" i="1" l="1"/>
  <c r="M2504" i="1" s="1"/>
  <c r="N2504" i="1" s="1"/>
  <c r="O2503" i="1"/>
  <c r="L2505" i="1" l="1"/>
  <c r="M2505" i="1" s="1"/>
  <c r="N2505" i="1" s="1"/>
  <c r="O2504" i="1"/>
  <c r="L2506" i="1" l="1"/>
  <c r="M2506" i="1" s="1"/>
  <c r="N2506" i="1" s="1"/>
  <c r="O2505" i="1"/>
  <c r="L2507" i="1" l="1"/>
  <c r="M2507" i="1" s="1"/>
  <c r="N2507" i="1" s="1"/>
  <c r="O2506" i="1"/>
  <c r="L2508" i="1" l="1"/>
  <c r="M2508" i="1" s="1"/>
  <c r="N2508" i="1" s="1"/>
  <c r="O2507" i="1"/>
  <c r="L2509" i="1" l="1"/>
  <c r="M2509" i="1" s="1"/>
  <c r="N2509" i="1" s="1"/>
  <c r="O2508" i="1"/>
  <c r="L2510" i="1" l="1"/>
  <c r="M2510" i="1" s="1"/>
  <c r="N2510" i="1" s="1"/>
  <c r="O2509" i="1"/>
  <c r="L2511" i="1" l="1"/>
  <c r="M2511" i="1" s="1"/>
  <c r="N2511" i="1" s="1"/>
  <c r="O2510" i="1"/>
  <c r="L2512" i="1" l="1"/>
  <c r="M2512" i="1" s="1"/>
  <c r="N2512" i="1" s="1"/>
  <c r="O2511" i="1"/>
  <c r="L2513" i="1" l="1"/>
  <c r="M2513" i="1" s="1"/>
  <c r="N2513" i="1" s="1"/>
  <c r="O2512" i="1"/>
  <c r="L2514" i="1" l="1"/>
  <c r="M2514" i="1" s="1"/>
  <c r="N2514" i="1" s="1"/>
  <c r="O2513" i="1"/>
  <c r="L2515" i="1" l="1"/>
  <c r="M2515" i="1" s="1"/>
  <c r="N2515" i="1" s="1"/>
  <c r="O2514" i="1"/>
  <c r="L2516" i="1" l="1"/>
  <c r="M2516" i="1" s="1"/>
  <c r="N2516" i="1" s="1"/>
  <c r="O2515" i="1"/>
  <c r="L2517" i="1" l="1"/>
  <c r="M2517" i="1" s="1"/>
  <c r="N2517" i="1" s="1"/>
  <c r="O2516" i="1"/>
  <c r="L2518" i="1" l="1"/>
  <c r="M2518" i="1" s="1"/>
  <c r="N2518" i="1" s="1"/>
  <c r="O2517" i="1"/>
  <c r="L2519" i="1" l="1"/>
  <c r="M2519" i="1" s="1"/>
  <c r="N2519" i="1" s="1"/>
  <c r="O2518" i="1"/>
  <c r="L2520" i="1" l="1"/>
  <c r="M2520" i="1" s="1"/>
  <c r="N2520" i="1" s="1"/>
  <c r="O2519" i="1"/>
  <c r="L2521" i="1" l="1"/>
  <c r="M2521" i="1" s="1"/>
  <c r="N2521" i="1" s="1"/>
  <c r="O2520" i="1"/>
  <c r="L2522" i="1" l="1"/>
  <c r="M2522" i="1" s="1"/>
  <c r="N2522" i="1" s="1"/>
  <c r="O2521" i="1"/>
  <c r="L2523" i="1" l="1"/>
  <c r="M2523" i="1" s="1"/>
  <c r="N2523" i="1" s="1"/>
  <c r="O2522" i="1"/>
  <c r="L2524" i="1" l="1"/>
  <c r="M2524" i="1" s="1"/>
  <c r="N2524" i="1" s="1"/>
  <c r="O2523" i="1"/>
  <c r="L2525" i="1" l="1"/>
  <c r="M2525" i="1" s="1"/>
  <c r="N2525" i="1" s="1"/>
  <c r="O2524" i="1"/>
  <c r="L2526" i="1" l="1"/>
  <c r="M2526" i="1" s="1"/>
  <c r="N2526" i="1" s="1"/>
  <c r="O2525" i="1"/>
  <c r="L2527" i="1" l="1"/>
  <c r="M2527" i="1" s="1"/>
  <c r="N2527" i="1" s="1"/>
  <c r="O2526" i="1"/>
  <c r="L2528" i="1" l="1"/>
  <c r="M2528" i="1" s="1"/>
  <c r="N2528" i="1" s="1"/>
  <c r="O2527" i="1"/>
  <c r="L2529" i="1" l="1"/>
  <c r="M2529" i="1" s="1"/>
  <c r="N2529" i="1" s="1"/>
  <c r="O2528" i="1"/>
  <c r="L2530" i="1" l="1"/>
  <c r="M2530" i="1" s="1"/>
  <c r="N2530" i="1" s="1"/>
  <c r="O2529" i="1"/>
  <c r="L2531" i="1" l="1"/>
  <c r="M2531" i="1" s="1"/>
  <c r="N2531" i="1" s="1"/>
  <c r="O2530" i="1"/>
  <c r="L2532" i="1" l="1"/>
  <c r="M2532" i="1" s="1"/>
  <c r="N2532" i="1" s="1"/>
  <c r="O2531" i="1"/>
  <c r="L2533" i="1" l="1"/>
  <c r="M2533" i="1" s="1"/>
  <c r="N2533" i="1" s="1"/>
  <c r="O2532" i="1"/>
  <c r="L2534" i="1" l="1"/>
  <c r="M2534" i="1" s="1"/>
  <c r="N2534" i="1" s="1"/>
  <c r="O2533" i="1"/>
  <c r="L2535" i="1" l="1"/>
  <c r="M2535" i="1" s="1"/>
  <c r="N2535" i="1" s="1"/>
  <c r="O2534" i="1"/>
  <c r="L2536" i="1" l="1"/>
  <c r="M2536" i="1" s="1"/>
  <c r="N2536" i="1" s="1"/>
  <c r="O2535" i="1"/>
  <c r="L2537" i="1" l="1"/>
  <c r="M2537" i="1" s="1"/>
  <c r="N2537" i="1" s="1"/>
  <c r="O2536" i="1"/>
  <c r="L2538" i="1" l="1"/>
  <c r="M2538" i="1" s="1"/>
  <c r="N2538" i="1" s="1"/>
  <c r="O2537" i="1"/>
  <c r="L2539" i="1" l="1"/>
  <c r="M2539" i="1" s="1"/>
  <c r="N2539" i="1" s="1"/>
  <c r="O2538" i="1"/>
  <c r="L2540" i="1" l="1"/>
  <c r="M2540" i="1" s="1"/>
  <c r="N2540" i="1" s="1"/>
  <c r="O2539" i="1"/>
  <c r="L2541" i="1" l="1"/>
  <c r="M2541" i="1" s="1"/>
  <c r="N2541" i="1" s="1"/>
  <c r="O2540" i="1"/>
  <c r="L2542" i="1" l="1"/>
  <c r="M2542" i="1" s="1"/>
  <c r="N2542" i="1" s="1"/>
  <c r="O2541" i="1"/>
  <c r="L2543" i="1" l="1"/>
  <c r="M2543" i="1" s="1"/>
  <c r="N2543" i="1" s="1"/>
  <c r="O2542" i="1"/>
  <c r="L2544" i="1" l="1"/>
  <c r="M2544" i="1" s="1"/>
  <c r="N2544" i="1" s="1"/>
  <c r="O2543" i="1"/>
  <c r="L2545" i="1" l="1"/>
  <c r="M2545" i="1" s="1"/>
  <c r="N2545" i="1" s="1"/>
  <c r="O2544" i="1"/>
  <c r="L2546" i="1" l="1"/>
  <c r="M2546" i="1" s="1"/>
  <c r="N2546" i="1" s="1"/>
  <c r="O2545" i="1"/>
  <c r="L2547" i="1" l="1"/>
  <c r="M2547" i="1" s="1"/>
  <c r="N2547" i="1" s="1"/>
  <c r="O2546" i="1"/>
  <c r="L2548" i="1" l="1"/>
  <c r="M2548" i="1" s="1"/>
  <c r="N2548" i="1" s="1"/>
  <c r="O2547" i="1"/>
  <c r="L2549" i="1" l="1"/>
  <c r="M2549" i="1" s="1"/>
  <c r="N2549" i="1" s="1"/>
  <c r="O2548" i="1"/>
  <c r="L2550" i="1" l="1"/>
  <c r="M2550" i="1" s="1"/>
  <c r="N2550" i="1" s="1"/>
  <c r="O2549" i="1"/>
  <c r="L2551" i="1" l="1"/>
  <c r="M2551" i="1" s="1"/>
  <c r="N2551" i="1" s="1"/>
  <c r="O2550" i="1"/>
  <c r="L2552" i="1" l="1"/>
  <c r="M2552" i="1" s="1"/>
  <c r="N2552" i="1" s="1"/>
  <c r="O2551" i="1"/>
  <c r="L2553" i="1" l="1"/>
  <c r="M2553" i="1" s="1"/>
  <c r="N2553" i="1" s="1"/>
  <c r="O2552" i="1"/>
  <c r="L2554" i="1" l="1"/>
  <c r="M2554" i="1" s="1"/>
  <c r="N2554" i="1" s="1"/>
  <c r="O2553" i="1"/>
  <c r="L2555" i="1" l="1"/>
  <c r="M2555" i="1" s="1"/>
  <c r="N2555" i="1" s="1"/>
  <c r="O2554" i="1"/>
  <c r="L2556" i="1" l="1"/>
  <c r="M2556" i="1" s="1"/>
  <c r="N2556" i="1" s="1"/>
  <c r="O2555" i="1"/>
  <c r="O2556" i="1" l="1"/>
  <c r="L2557" i="1"/>
  <c r="M2557" i="1" s="1"/>
  <c r="N2557" i="1" s="1"/>
  <c r="L2558" i="1" l="1"/>
  <c r="M2558" i="1" s="1"/>
  <c r="N2558" i="1" s="1"/>
  <c r="O2557" i="1"/>
  <c r="L2559" i="1" l="1"/>
  <c r="M2559" i="1" s="1"/>
  <c r="N2559" i="1" s="1"/>
  <c r="O2558" i="1"/>
  <c r="L2560" i="1" l="1"/>
  <c r="M2560" i="1" s="1"/>
  <c r="N2560" i="1" s="1"/>
  <c r="O2559" i="1"/>
  <c r="L2561" i="1" l="1"/>
  <c r="M2561" i="1" s="1"/>
  <c r="N2561" i="1" s="1"/>
  <c r="O2560" i="1"/>
  <c r="L2562" i="1" l="1"/>
  <c r="M2562" i="1" s="1"/>
  <c r="N2562" i="1" s="1"/>
  <c r="O2561" i="1"/>
  <c r="L2563" i="1" l="1"/>
  <c r="M2563" i="1" s="1"/>
  <c r="N2563" i="1" s="1"/>
  <c r="O2562" i="1"/>
  <c r="L2564" i="1" l="1"/>
  <c r="M2564" i="1" s="1"/>
  <c r="N2564" i="1" s="1"/>
  <c r="O2563" i="1"/>
  <c r="L2565" i="1" l="1"/>
  <c r="M2565" i="1" s="1"/>
  <c r="N2565" i="1" s="1"/>
  <c r="O2564" i="1"/>
  <c r="L2566" i="1" l="1"/>
  <c r="M2566" i="1" s="1"/>
  <c r="N2566" i="1" s="1"/>
  <c r="O2565" i="1"/>
  <c r="L2567" i="1" l="1"/>
  <c r="M2567" i="1" s="1"/>
  <c r="N2567" i="1" s="1"/>
  <c r="O2566" i="1"/>
  <c r="L2568" i="1" l="1"/>
  <c r="M2568" i="1" s="1"/>
  <c r="N2568" i="1" s="1"/>
  <c r="O2567" i="1"/>
  <c r="L2569" i="1" l="1"/>
  <c r="M2569" i="1" s="1"/>
  <c r="N2569" i="1" s="1"/>
  <c r="O2568" i="1"/>
  <c r="L2570" i="1" l="1"/>
  <c r="M2570" i="1" s="1"/>
  <c r="N2570" i="1" s="1"/>
  <c r="O2569" i="1"/>
  <c r="L2571" i="1" l="1"/>
  <c r="M2571" i="1" s="1"/>
  <c r="N2571" i="1" s="1"/>
  <c r="O2570" i="1"/>
  <c r="L2572" i="1" l="1"/>
  <c r="M2572" i="1" s="1"/>
  <c r="N2572" i="1" s="1"/>
  <c r="O2571" i="1"/>
  <c r="L2573" i="1" l="1"/>
  <c r="M2573" i="1" s="1"/>
  <c r="N2573" i="1" s="1"/>
  <c r="O2572" i="1"/>
  <c r="L2574" i="1" l="1"/>
  <c r="M2574" i="1" s="1"/>
  <c r="N2574" i="1" s="1"/>
  <c r="O2573" i="1"/>
  <c r="L2575" i="1" l="1"/>
  <c r="M2575" i="1" s="1"/>
  <c r="N2575" i="1" s="1"/>
  <c r="O2574" i="1"/>
  <c r="L2576" i="1" l="1"/>
  <c r="M2576" i="1" s="1"/>
  <c r="N2576" i="1" s="1"/>
  <c r="O2575" i="1"/>
  <c r="L2577" i="1" l="1"/>
  <c r="M2577" i="1" s="1"/>
  <c r="N2577" i="1" s="1"/>
  <c r="O2576" i="1"/>
  <c r="L2578" i="1" l="1"/>
  <c r="M2578" i="1" s="1"/>
  <c r="N2578" i="1" s="1"/>
  <c r="O2577" i="1"/>
  <c r="L2579" i="1" l="1"/>
  <c r="M2579" i="1" s="1"/>
  <c r="N2579" i="1" s="1"/>
  <c r="O2578" i="1"/>
  <c r="L2580" i="1" l="1"/>
  <c r="M2580" i="1" s="1"/>
  <c r="N2580" i="1" s="1"/>
  <c r="O2579" i="1"/>
  <c r="L2581" i="1" l="1"/>
  <c r="M2581" i="1" s="1"/>
  <c r="N2581" i="1" s="1"/>
  <c r="O2580" i="1"/>
  <c r="L2582" i="1" l="1"/>
  <c r="M2582" i="1" s="1"/>
  <c r="N2582" i="1" s="1"/>
  <c r="O2581" i="1"/>
  <c r="L2583" i="1" l="1"/>
  <c r="M2583" i="1" s="1"/>
  <c r="N2583" i="1" s="1"/>
  <c r="O2582" i="1"/>
  <c r="L2584" i="1" l="1"/>
  <c r="M2584" i="1" s="1"/>
  <c r="N2584" i="1" s="1"/>
  <c r="O2583" i="1"/>
  <c r="L2585" i="1" l="1"/>
  <c r="M2585" i="1" s="1"/>
  <c r="N2585" i="1" s="1"/>
  <c r="O2584" i="1"/>
  <c r="L2586" i="1" l="1"/>
  <c r="M2586" i="1" s="1"/>
  <c r="N2586" i="1" s="1"/>
  <c r="O2585" i="1"/>
  <c r="L2587" i="1" l="1"/>
  <c r="M2587" i="1" s="1"/>
  <c r="N2587" i="1" s="1"/>
  <c r="O2586" i="1"/>
  <c r="L2588" i="1" l="1"/>
  <c r="M2588" i="1" s="1"/>
  <c r="N2588" i="1" s="1"/>
  <c r="O2587" i="1"/>
  <c r="L2589" i="1" l="1"/>
  <c r="M2589" i="1" s="1"/>
  <c r="N2589" i="1" s="1"/>
  <c r="O2588" i="1"/>
  <c r="L2590" i="1" l="1"/>
  <c r="M2590" i="1" s="1"/>
  <c r="N2590" i="1" s="1"/>
  <c r="O2589" i="1"/>
  <c r="L2591" i="1" l="1"/>
  <c r="M2591" i="1" s="1"/>
  <c r="N2591" i="1" s="1"/>
  <c r="O2590" i="1"/>
  <c r="L2592" i="1" l="1"/>
  <c r="M2592" i="1" s="1"/>
  <c r="N2592" i="1" s="1"/>
  <c r="O2591" i="1"/>
  <c r="L2593" i="1" l="1"/>
  <c r="M2593" i="1" s="1"/>
  <c r="N2593" i="1" s="1"/>
  <c r="O2592" i="1"/>
  <c r="L2594" i="1" l="1"/>
  <c r="M2594" i="1" s="1"/>
  <c r="N2594" i="1" s="1"/>
  <c r="O2593" i="1"/>
  <c r="L2595" i="1" l="1"/>
  <c r="M2595" i="1" s="1"/>
  <c r="N2595" i="1" s="1"/>
  <c r="O2594" i="1"/>
  <c r="L2596" i="1" l="1"/>
  <c r="M2596" i="1" s="1"/>
  <c r="N2596" i="1" s="1"/>
  <c r="O2595" i="1"/>
  <c r="L2597" i="1" l="1"/>
  <c r="M2597" i="1" s="1"/>
  <c r="N2597" i="1" s="1"/>
  <c r="O2596" i="1"/>
  <c r="L2598" i="1" l="1"/>
  <c r="M2598" i="1" s="1"/>
  <c r="N2598" i="1" s="1"/>
  <c r="O2597" i="1"/>
  <c r="L2599" i="1" l="1"/>
  <c r="M2599" i="1" s="1"/>
  <c r="N2599" i="1" s="1"/>
  <c r="O2598" i="1"/>
  <c r="L2600" i="1" l="1"/>
  <c r="M2600" i="1" s="1"/>
  <c r="N2600" i="1" s="1"/>
  <c r="O2599" i="1"/>
  <c r="L2601" i="1" l="1"/>
  <c r="M2601" i="1" s="1"/>
  <c r="N2601" i="1" s="1"/>
  <c r="O2600" i="1"/>
  <c r="L2602" i="1" l="1"/>
  <c r="M2602" i="1" s="1"/>
  <c r="N2602" i="1" s="1"/>
  <c r="O2601" i="1"/>
  <c r="L2603" i="1" l="1"/>
  <c r="M2603" i="1" s="1"/>
  <c r="N2603" i="1" s="1"/>
  <c r="O2602" i="1"/>
  <c r="L2604" i="1" l="1"/>
  <c r="M2604" i="1" s="1"/>
  <c r="N2604" i="1" s="1"/>
  <c r="O2603" i="1"/>
  <c r="L2605" i="1" l="1"/>
  <c r="M2605" i="1" s="1"/>
  <c r="N2605" i="1" s="1"/>
  <c r="O2604" i="1"/>
  <c r="L2606" i="1" l="1"/>
  <c r="M2606" i="1" s="1"/>
  <c r="N2606" i="1" s="1"/>
  <c r="O2605" i="1"/>
  <c r="L2607" i="1" l="1"/>
  <c r="M2607" i="1" s="1"/>
  <c r="N2607" i="1" s="1"/>
  <c r="O2606" i="1"/>
  <c r="L2608" i="1" l="1"/>
  <c r="M2608" i="1" s="1"/>
  <c r="N2608" i="1" s="1"/>
  <c r="O2607" i="1"/>
  <c r="L2609" i="1" l="1"/>
  <c r="M2609" i="1" s="1"/>
  <c r="N2609" i="1" s="1"/>
  <c r="O2608" i="1"/>
  <c r="L2610" i="1" l="1"/>
  <c r="M2610" i="1" s="1"/>
  <c r="N2610" i="1" s="1"/>
  <c r="O2609" i="1"/>
  <c r="L2611" i="1" l="1"/>
  <c r="M2611" i="1" s="1"/>
  <c r="N2611" i="1" s="1"/>
  <c r="O2610" i="1"/>
  <c r="L2612" i="1" l="1"/>
  <c r="M2612" i="1" s="1"/>
  <c r="N2612" i="1" s="1"/>
  <c r="O2611" i="1"/>
  <c r="L2613" i="1" l="1"/>
  <c r="M2613" i="1" s="1"/>
  <c r="N2613" i="1" s="1"/>
  <c r="O2612" i="1"/>
  <c r="L2614" i="1" l="1"/>
  <c r="M2614" i="1" s="1"/>
  <c r="N2614" i="1" s="1"/>
  <c r="O2613" i="1"/>
  <c r="L2615" i="1" l="1"/>
  <c r="M2615" i="1" s="1"/>
  <c r="N2615" i="1" s="1"/>
  <c r="O2614" i="1"/>
  <c r="L2616" i="1" l="1"/>
  <c r="M2616" i="1" s="1"/>
  <c r="N2616" i="1" s="1"/>
  <c r="O2615" i="1"/>
  <c r="L2617" i="1" l="1"/>
  <c r="M2617" i="1" s="1"/>
  <c r="N2617" i="1" s="1"/>
  <c r="O2616" i="1"/>
  <c r="L2618" i="1" l="1"/>
  <c r="M2618" i="1" s="1"/>
  <c r="N2618" i="1" s="1"/>
  <c r="O2617" i="1"/>
  <c r="L2619" i="1" l="1"/>
  <c r="M2619" i="1" s="1"/>
  <c r="N2619" i="1" s="1"/>
  <c r="O2618" i="1"/>
  <c r="L2620" i="1" l="1"/>
  <c r="M2620" i="1" s="1"/>
  <c r="N2620" i="1" s="1"/>
  <c r="O2619" i="1"/>
  <c r="L2621" i="1" l="1"/>
  <c r="M2621" i="1" s="1"/>
  <c r="N2621" i="1" s="1"/>
  <c r="O2620" i="1"/>
  <c r="L2622" i="1" l="1"/>
  <c r="M2622" i="1" s="1"/>
  <c r="N2622" i="1" s="1"/>
  <c r="O2621" i="1"/>
  <c r="L2623" i="1" l="1"/>
  <c r="M2623" i="1" s="1"/>
  <c r="N2623" i="1" s="1"/>
  <c r="O2622" i="1"/>
  <c r="L2624" i="1" l="1"/>
  <c r="M2624" i="1" s="1"/>
  <c r="N2624" i="1" s="1"/>
  <c r="O2623" i="1"/>
  <c r="L2625" i="1" l="1"/>
  <c r="M2625" i="1" s="1"/>
  <c r="N2625" i="1" s="1"/>
  <c r="O2624" i="1"/>
  <c r="L2626" i="1" l="1"/>
  <c r="M2626" i="1" s="1"/>
  <c r="N2626" i="1" s="1"/>
  <c r="O2625" i="1"/>
  <c r="L2627" i="1" l="1"/>
  <c r="M2627" i="1" s="1"/>
  <c r="N2627" i="1" s="1"/>
  <c r="O2626" i="1"/>
  <c r="L2628" i="1" l="1"/>
  <c r="M2628" i="1" s="1"/>
  <c r="N2628" i="1" s="1"/>
  <c r="O2627" i="1"/>
  <c r="L2629" i="1" l="1"/>
  <c r="M2629" i="1" s="1"/>
  <c r="N2629" i="1" s="1"/>
  <c r="O2628" i="1"/>
  <c r="L2630" i="1" l="1"/>
  <c r="M2630" i="1" s="1"/>
  <c r="N2630" i="1" s="1"/>
  <c r="O2629" i="1"/>
  <c r="L2631" i="1" l="1"/>
  <c r="M2631" i="1" s="1"/>
  <c r="N2631" i="1" s="1"/>
  <c r="O2630" i="1"/>
  <c r="L2632" i="1" l="1"/>
  <c r="M2632" i="1" s="1"/>
  <c r="N2632" i="1" s="1"/>
  <c r="O2631" i="1"/>
  <c r="L2633" i="1" l="1"/>
  <c r="M2633" i="1" s="1"/>
  <c r="N2633" i="1" s="1"/>
  <c r="O2632" i="1"/>
  <c r="L2634" i="1" l="1"/>
  <c r="M2634" i="1" s="1"/>
  <c r="N2634" i="1" s="1"/>
  <c r="O2633" i="1"/>
  <c r="L2635" i="1" l="1"/>
  <c r="M2635" i="1" s="1"/>
  <c r="N2635" i="1" s="1"/>
  <c r="O2634" i="1"/>
  <c r="L2636" i="1" l="1"/>
  <c r="M2636" i="1" s="1"/>
  <c r="N2636" i="1" s="1"/>
  <c r="O2635" i="1"/>
  <c r="L2637" i="1" l="1"/>
  <c r="M2637" i="1" s="1"/>
  <c r="N2637" i="1" s="1"/>
  <c r="O2636" i="1"/>
  <c r="L2638" i="1" l="1"/>
  <c r="M2638" i="1" s="1"/>
  <c r="N2638" i="1" s="1"/>
  <c r="O2637" i="1"/>
  <c r="L2639" i="1" l="1"/>
  <c r="M2639" i="1" s="1"/>
  <c r="N2639" i="1" s="1"/>
  <c r="O2638" i="1"/>
  <c r="L2640" i="1" l="1"/>
  <c r="M2640" i="1" s="1"/>
  <c r="N2640" i="1" s="1"/>
  <c r="O2639" i="1"/>
  <c r="L2641" i="1" l="1"/>
  <c r="M2641" i="1" s="1"/>
  <c r="N2641" i="1" s="1"/>
  <c r="O2640" i="1"/>
  <c r="L2642" i="1" l="1"/>
  <c r="M2642" i="1" s="1"/>
  <c r="N2642" i="1" s="1"/>
  <c r="O2641" i="1"/>
  <c r="L2643" i="1" l="1"/>
  <c r="M2643" i="1" s="1"/>
  <c r="N2643" i="1" s="1"/>
  <c r="O2642" i="1"/>
  <c r="L2644" i="1" l="1"/>
  <c r="M2644" i="1" s="1"/>
  <c r="N2644" i="1" s="1"/>
  <c r="O2643" i="1"/>
  <c r="L2645" i="1" l="1"/>
  <c r="M2645" i="1" s="1"/>
  <c r="N2645" i="1" s="1"/>
  <c r="O2644" i="1"/>
  <c r="L2646" i="1" l="1"/>
  <c r="M2646" i="1" s="1"/>
  <c r="N2646" i="1" s="1"/>
  <c r="O2645" i="1"/>
  <c r="L2647" i="1" l="1"/>
  <c r="M2647" i="1" s="1"/>
  <c r="N2647" i="1" s="1"/>
  <c r="O2646" i="1"/>
  <c r="L2648" i="1" l="1"/>
  <c r="M2648" i="1" s="1"/>
  <c r="N2648" i="1" s="1"/>
  <c r="O2647" i="1"/>
  <c r="L2649" i="1" l="1"/>
  <c r="M2649" i="1" s="1"/>
  <c r="N2649" i="1" s="1"/>
  <c r="O2648" i="1"/>
  <c r="L2650" i="1" l="1"/>
  <c r="M2650" i="1" s="1"/>
  <c r="N2650" i="1" s="1"/>
  <c r="O2649" i="1"/>
  <c r="L2651" i="1" l="1"/>
  <c r="M2651" i="1" s="1"/>
  <c r="N2651" i="1" s="1"/>
  <c r="O2650" i="1"/>
  <c r="L2652" i="1" l="1"/>
  <c r="M2652" i="1" s="1"/>
  <c r="N2652" i="1" s="1"/>
  <c r="O2651" i="1"/>
  <c r="L2653" i="1" l="1"/>
  <c r="M2653" i="1" s="1"/>
  <c r="N2653" i="1" s="1"/>
  <c r="O2652" i="1"/>
  <c r="L2654" i="1" l="1"/>
  <c r="M2654" i="1" s="1"/>
  <c r="N2654" i="1" s="1"/>
  <c r="O2653" i="1"/>
  <c r="L2655" i="1" l="1"/>
  <c r="M2655" i="1" s="1"/>
  <c r="N2655" i="1" s="1"/>
  <c r="O2654" i="1"/>
  <c r="L2656" i="1" l="1"/>
  <c r="M2656" i="1" s="1"/>
  <c r="N2656" i="1" s="1"/>
  <c r="O2655" i="1"/>
  <c r="O2656" i="1" l="1"/>
  <c r="L2657" i="1"/>
  <c r="M2657" i="1" s="1"/>
  <c r="N2657" i="1" s="1"/>
  <c r="L2658" i="1" l="1"/>
  <c r="M2658" i="1" s="1"/>
  <c r="N2658" i="1" s="1"/>
  <c r="O2657" i="1"/>
  <c r="L2659" i="1" l="1"/>
  <c r="M2659" i="1" s="1"/>
  <c r="N2659" i="1" s="1"/>
  <c r="O2658" i="1"/>
  <c r="L2660" i="1" l="1"/>
  <c r="M2660" i="1" s="1"/>
  <c r="N2660" i="1" s="1"/>
  <c r="O2659" i="1"/>
  <c r="L2661" i="1" l="1"/>
  <c r="M2661" i="1" s="1"/>
  <c r="N2661" i="1" s="1"/>
  <c r="O2660" i="1"/>
  <c r="L2662" i="1" l="1"/>
  <c r="M2662" i="1" s="1"/>
  <c r="N2662" i="1" s="1"/>
  <c r="O2661" i="1"/>
  <c r="L2663" i="1" l="1"/>
  <c r="M2663" i="1" s="1"/>
  <c r="N2663" i="1" s="1"/>
  <c r="O2662" i="1"/>
  <c r="L2664" i="1" l="1"/>
  <c r="M2664" i="1" s="1"/>
  <c r="N2664" i="1" s="1"/>
  <c r="O2663" i="1"/>
  <c r="L2665" i="1" l="1"/>
  <c r="M2665" i="1" s="1"/>
  <c r="N2665" i="1" s="1"/>
  <c r="O2664" i="1"/>
  <c r="L2666" i="1" l="1"/>
  <c r="M2666" i="1" s="1"/>
  <c r="N2666" i="1" s="1"/>
  <c r="O2665" i="1"/>
  <c r="L2667" i="1" l="1"/>
  <c r="M2667" i="1" s="1"/>
  <c r="N2667" i="1" s="1"/>
  <c r="O2666" i="1"/>
  <c r="L2668" i="1" l="1"/>
  <c r="M2668" i="1" s="1"/>
  <c r="N2668" i="1" s="1"/>
  <c r="O2667" i="1"/>
  <c r="L2669" i="1" l="1"/>
  <c r="M2669" i="1" s="1"/>
  <c r="N2669" i="1" s="1"/>
  <c r="O2668" i="1"/>
  <c r="L2670" i="1" l="1"/>
  <c r="M2670" i="1" s="1"/>
  <c r="N2670" i="1" s="1"/>
  <c r="O2669" i="1"/>
  <c r="L2671" i="1" l="1"/>
  <c r="M2671" i="1" s="1"/>
  <c r="N2671" i="1" s="1"/>
  <c r="O2670" i="1"/>
  <c r="L2672" i="1" l="1"/>
  <c r="M2672" i="1" s="1"/>
  <c r="N2672" i="1" s="1"/>
  <c r="C13" i="2" s="1"/>
  <c r="O2671" i="1"/>
  <c r="O13" i="2" l="1"/>
  <c r="L2673" i="1"/>
  <c r="M2673" i="1" s="1"/>
  <c r="N2673" i="1" s="1"/>
  <c r="O2672" i="1"/>
  <c r="L2674" i="1" l="1"/>
  <c r="M2674" i="1" s="1"/>
  <c r="N2674" i="1" s="1"/>
  <c r="O2673" i="1"/>
  <c r="Q13" i="2"/>
  <c r="P13" i="2"/>
  <c r="L2675" i="1" l="1"/>
  <c r="M2675" i="1" s="1"/>
  <c r="N2675" i="1" s="1"/>
  <c r="O2674" i="1"/>
  <c r="L2676" i="1" l="1"/>
  <c r="M2676" i="1" s="1"/>
  <c r="N2676" i="1" s="1"/>
  <c r="O2675" i="1"/>
  <c r="L2677" i="1" l="1"/>
  <c r="M2677" i="1" s="1"/>
  <c r="N2677" i="1" s="1"/>
  <c r="O2676" i="1"/>
  <c r="L2678" i="1" l="1"/>
  <c r="M2678" i="1" s="1"/>
  <c r="N2678" i="1" s="1"/>
  <c r="O2677" i="1"/>
  <c r="L2679" i="1" l="1"/>
  <c r="M2679" i="1" s="1"/>
  <c r="N2679" i="1" s="1"/>
  <c r="O2678" i="1"/>
  <c r="L2680" i="1" l="1"/>
  <c r="M2680" i="1" s="1"/>
  <c r="N2680" i="1" s="1"/>
  <c r="O2679" i="1"/>
  <c r="L2681" i="1" l="1"/>
  <c r="M2681" i="1" s="1"/>
  <c r="N2681" i="1" s="1"/>
  <c r="O2680" i="1"/>
  <c r="L2682" i="1" l="1"/>
  <c r="M2682" i="1" s="1"/>
  <c r="N2682" i="1" s="1"/>
  <c r="O2681" i="1"/>
  <c r="L2683" i="1" l="1"/>
  <c r="M2683" i="1" s="1"/>
  <c r="N2683" i="1" s="1"/>
  <c r="O2682" i="1"/>
  <c r="L2684" i="1" l="1"/>
  <c r="M2684" i="1" s="1"/>
  <c r="N2684" i="1" s="1"/>
  <c r="O2683" i="1"/>
  <c r="L2685" i="1" l="1"/>
  <c r="M2685" i="1" s="1"/>
  <c r="N2685" i="1" s="1"/>
  <c r="O2684" i="1"/>
  <c r="L2686" i="1" l="1"/>
  <c r="M2686" i="1" s="1"/>
  <c r="N2686" i="1" s="1"/>
  <c r="O2685" i="1"/>
  <c r="L2687" i="1" l="1"/>
  <c r="M2687" i="1" s="1"/>
  <c r="N2687" i="1" s="1"/>
  <c r="O2686" i="1"/>
  <c r="L2688" i="1" l="1"/>
  <c r="M2688" i="1" s="1"/>
  <c r="N2688" i="1" s="1"/>
  <c r="O2687" i="1"/>
  <c r="L2689" i="1" l="1"/>
  <c r="M2689" i="1" s="1"/>
  <c r="N2689" i="1" s="1"/>
  <c r="O2688" i="1"/>
  <c r="L2690" i="1" l="1"/>
  <c r="M2690" i="1" s="1"/>
  <c r="N2690" i="1" s="1"/>
  <c r="O2689" i="1"/>
  <c r="L2691" i="1" l="1"/>
  <c r="M2691" i="1" s="1"/>
  <c r="N2691" i="1" s="1"/>
  <c r="O2690" i="1"/>
  <c r="L2692" i="1" l="1"/>
  <c r="M2692" i="1" s="1"/>
  <c r="N2692" i="1" s="1"/>
  <c r="O2691" i="1"/>
  <c r="L2693" i="1" l="1"/>
  <c r="M2693" i="1" s="1"/>
  <c r="N2693" i="1" s="1"/>
  <c r="O2692" i="1"/>
  <c r="L2694" i="1" l="1"/>
  <c r="M2694" i="1" s="1"/>
  <c r="N2694" i="1" s="1"/>
  <c r="O2693" i="1"/>
  <c r="L2695" i="1" l="1"/>
  <c r="M2695" i="1" s="1"/>
  <c r="N2695" i="1" s="1"/>
  <c r="O2694" i="1"/>
  <c r="L2696" i="1" l="1"/>
  <c r="M2696" i="1" s="1"/>
  <c r="N2696" i="1" s="1"/>
  <c r="O2695" i="1"/>
  <c r="L2697" i="1" l="1"/>
  <c r="M2697" i="1" s="1"/>
  <c r="N2697" i="1" s="1"/>
  <c r="O2696" i="1"/>
  <c r="L2698" i="1" l="1"/>
  <c r="M2698" i="1" s="1"/>
  <c r="N2698" i="1" s="1"/>
  <c r="O2697" i="1"/>
  <c r="L2699" i="1" l="1"/>
  <c r="M2699" i="1" s="1"/>
  <c r="N2699" i="1" s="1"/>
  <c r="O2698" i="1"/>
  <c r="L2700" i="1" l="1"/>
  <c r="M2700" i="1" s="1"/>
  <c r="N2700" i="1" s="1"/>
  <c r="O2699" i="1"/>
  <c r="L2701" i="1" l="1"/>
  <c r="M2701" i="1" s="1"/>
  <c r="N2701" i="1" s="1"/>
  <c r="O2700" i="1"/>
  <c r="L2702" i="1" l="1"/>
  <c r="M2702" i="1" s="1"/>
  <c r="N2702" i="1" s="1"/>
  <c r="O2701" i="1"/>
  <c r="L2703" i="1" l="1"/>
  <c r="M2703" i="1" s="1"/>
  <c r="N2703" i="1" s="1"/>
  <c r="O2702" i="1"/>
  <c r="L2704" i="1" l="1"/>
  <c r="M2704" i="1" s="1"/>
  <c r="N2704" i="1" s="1"/>
  <c r="O2703" i="1"/>
  <c r="L2705" i="1" l="1"/>
  <c r="M2705" i="1" s="1"/>
  <c r="N2705" i="1" s="1"/>
  <c r="O2704" i="1"/>
  <c r="L2706" i="1" l="1"/>
  <c r="M2706" i="1" s="1"/>
  <c r="N2706" i="1" s="1"/>
  <c r="O2705" i="1"/>
  <c r="L2707" i="1" l="1"/>
  <c r="M2707" i="1" s="1"/>
  <c r="N2707" i="1" s="1"/>
  <c r="O2706" i="1"/>
  <c r="L2708" i="1" l="1"/>
  <c r="M2708" i="1" s="1"/>
  <c r="N2708" i="1" s="1"/>
  <c r="O2707" i="1"/>
  <c r="L2709" i="1" l="1"/>
  <c r="M2709" i="1" s="1"/>
  <c r="N2709" i="1" s="1"/>
  <c r="O2708" i="1"/>
  <c r="L2710" i="1" l="1"/>
  <c r="M2710" i="1" s="1"/>
  <c r="N2710" i="1" s="1"/>
  <c r="O2709" i="1"/>
  <c r="L2711" i="1" l="1"/>
  <c r="M2711" i="1" s="1"/>
  <c r="N2711" i="1" s="1"/>
  <c r="O2710" i="1"/>
  <c r="L2712" i="1" l="1"/>
  <c r="M2712" i="1" s="1"/>
  <c r="N2712" i="1" s="1"/>
  <c r="O2711" i="1"/>
  <c r="L2713" i="1" l="1"/>
  <c r="M2713" i="1" s="1"/>
  <c r="N2713" i="1" s="1"/>
  <c r="O2712" i="1"/>
  <c r="L2714" i="1" l="1"/>
  <c r="M2714" i="1" s="1"/>
  <c r="N2714" i="1" s="1"/>
  <c r="O2713" i="1"/>
  <c r="L2715" i="1" l="1"/>
  <c r="M2715" i="1" s="1"/>
  <c r="N2715" i="1" s="1"/>
  <c r="O2714" i="1"/>
  <c r="L2716" i="1" l="1"/>
  <c r="M2716" i="1" s="1"/>
  <c r="N2716" i="1" s="1"/>
  <c r="O2715" i="1"/>
  <c r="L2717" i="1" l="1"/>
  <c r="M2717" i="1" s="1"/>
  <c r="N2717" i="1" s="1"/>
  <c r="O2716" i="1"/>
  <c r="L2718" i="1" l="1"/>
  <c r="M2718" i="1" s="1"/>
  <c r="N2718" i="1" s="1"/>
  <c r="O2717" i="1"/>
  <c r="L2719" i="1" l="1"/>
  <c r="M2719" i="1" s="1"/>
  <c r="N2719" i="1" s="1"/>
  <c r="O2718" i="1"/>
  <c r="L2720" i="1" l="1"/>
  <c r="M2720" i="1" s="1"/>
  <c r="N2720" i="1" s="1"/>
  <c r="O2719" i="1"/>
  <c r="L2721" i="1" l="1"/>
  <c r="M2721" i="1" s="1"/>
  <c r="N2721" i="1" s="1"/>
  <c r="O2720" i="1"/>
  <c r="L2722" i="1" l="1"/>
  <c r="M2722" i="1" s="1"/>
  <c r="N2722" i="1" s="1"/>
  <c r="O2721" i="1"/>
  <c r="L2723" i="1" l="1"/>
  <c r="M2723" i="1" s="1"/>
  <c r="N2723" i="1" s="1"/>
  <c r="O2722" i="1"/>
  <c r="L2724" i="1" l="1"/>
  <c r="M2724" i="1" s="1"/>
  <c r="N2724" i="1" s="1"/>
  <c r="O2723" i="1"/>
  <c r="L2725" i="1" l="1"/>
  <c r="M2725" i="1" s="1"/>
  <c r="N2725" i="1" s="1"/>
  <c r="O2724" i="1"/>
  <c r="L2726" i="1" l="1"/>
  <c r="M2726" i="1" s="1"/>
  <c r="N2726" i="1" s="1"/>
  <c r="O2725" i="1"/>
  <c r="L2727" i="1" l="1"/>
  <c r="M2727" i="1" s="1"/>
  <c r="N2727" i="1" s="1"/>
  <c r="O2726" i="1"/>
  <c r="L2728" i="1" l="1"/>
  <c r="M2728" i="1" s="1"/>
  <c r="N2728" i="1" s="1"/>
  <c r="O2727" i="1"/>
  <c r="L2729" i="1" l="1"/>
  <c r="M2729" i="1" s="1"/>
  <c r="N2729" i="1" s="1"/>
  <c r="O2728" i="1"/>
  <c r="L2730" i="1" l="1"/>
  <c r="M2730" i="1" s="1"/>
  <c r="N2730" i="1" s="1"/>
  <c r="O2729" i="1"/>
  <c r="L2731" i="1" l="1"/>
  <c r="M2731" i="1" s="1"/>
  <c r="N2731" i="1" s="1"/>
  <c r="O2730" i="1"/>
  <c r="L2732" i="1" l="1"/>
  <c r="M2732" i="1" s="1"/>
  <c r="N2732" i="1" s="1"/>
  <c r="O2731" i="1"/>
  <c r="L2733" i="1" l="1"/>
  <c r="M2733" i="1" s="1"/>
  <c r="N2733" i="1" s="1"/>
  <c r="O2732" i="1"/>
  <c r="L2734" i="1" l="1"/>
  <c r="M2734" i="1" s="1"/>
  <c r="N2734" i="1" s="1"/>
  <c r="O2733" i="1"/>
  <c r="L2735" i="1" l="1"/>
  <c r="M2735" i="1" s="1"/>
  <c r="N2735" i="1" s="1"/>
  <c r="O2734" i="1"/>
  <c r="L2736" i="1" l="1"/>
  <c r="M2736" i="1" s="1"/>
  <c r="N2736" i="1" s="1"/>
  <c r="O2735" i="1"/>
  <c r="L2737" i="1" l="1"/>
  <c r="M2737" i="1" s="1"/>
  <c r="N2737" i="1" s="1"/>
  <c r="O2736" i="1"/>
  <c r="L2738" i="1" l="1"/>
  <c r="M2738" i="1" s="1"/>
  <c r="N2738" i="1" s="1"/>
  <c r="O2737" i="1"/>
  <c r="L2739" i="1" l="1"/>
  <c r="M2739" i="1" s="1"/>
  <c r="N2739" i="1" s="1"/>
  <c r="O2738" i="1"/>
  <c r="L2740" i="1" l="1"/>
  <c r="M2740" i="1" s="1"/>
  <c r="N2740" i="1" s="1"/>
  <c r="O2739" i="1"/>
  <c r="L2741" i="1" l="1"/>
  <c r="M2741" i="1" s="1"/>
  <c r="N2741" i="1" s="1"/>
  <c r="O2740" i="1"/>
  <c r="L2742" i="1" l="1"/>
  <c r="M2742" i="1" s="1"/>
  <c r="N2742" i="1" s="1"/>
  <c r="O2741" i="1"/>
  <c r="L2743" i="1" l="1"/>
  <c r="M2743" i="1" s="1"/>
  <c r="N2743" i="1" s="1"/>
  <c r="O2742" i="1"/>
  <c r="L2744" i="1" l="1"/>
  <c r="M2744" i="1" s="1"/>
  <c r="N2744" i="1" s="1"/>
  <c r="O2743" i="1"/>
  <c r="L2745" i="1" l="1"/>
  <c r="M2745" i="1" s="1"/>
  <c r="N2745" i="1" s="1"/>
  <c r="O2744" i="1"/>
  <c r="L2746" i="1" l="1"/>
  <c r="M2746" i="1" s="1"/>
  <c r="N2746" i="1" s="1"/>
  <c r="O2745" i="1"/>
  <c r="L2747" i="1" l="1"/>
  <c r="M2747" i="1" s="1"/>
  <c r="N2747" i="1" s="1"/>
  <c r="O2746" i="1"/>
  <c r="L2748" i="1" l="1"/>
  <c r="M2748" i="1" s="1"/>
  <c r="N2748" i="1" s="1"/>
  <c r="O2747" i="1"/>
  <c r="L2749" i="1" l="1"/>
  <c r="M2749" i="1" s="1"/>
  <c r="N2749" i="1" s="1"/>
  <c r="O2748" i="1"/>
  <c r="L2750" i="1" l="1"/>
  <c r="M2750" i="1" s="1"/>
  <c r="N2750" i="1" s="1"/>
  <c r="O2749" i="1"/>
  <c r="L2751" i="1" l="1"/>
  <c r="M2751" i="1" s="1"/>
  <c r="N2751" i="1" s="1"/>
  <c r="O2750" i="1"/>
  <c r="L2752" i="1" l="1"/>
  <c r="M2752" i="1" s="1"/>
  <c r="N2752" i="1" s="1"/>
  <c r="O2751" i="1"/>
  <c r="L2753" i="1" l="1"/>
  <c r="M2753" i="1" s="1"/>
  <c r="N2753" i="1" s="1"/>
  <c r="O2752" i="1"/>
  <c r="L2754" i="1" l="1"/>
  <c r="M2754" i="1" s="1"/>
  <c r="N2754" i="1" s="1"/>
  <c r="O2753" i="1"/>
  <c r="L2755" i="1" l="1"/>
  <c r="M2755" i="1" s="1"/>
  <c r="N2755" i="1" s="1"/>
  <c r="O2754" i="1"/>
  <c r="L2756" i="1" l="1"/>
  <c r="M2756" i="1" s="1"/>
  <c r="N2756" i="1" s="1"/>
  <c r="O2755" i="1"/>
  <c r="L2757" i="1" l="1"/>
  <c r="M2757" i="1" s="1"/>
  <c r="N2757" i="1" s="1"/>
  <c r="O2756" i="1"/>
  <c r="L2758" i="1" l="1"/>
  <c r="M2758" i="1" s="1"/>
  <c r="N2758" i="1" s="1"/>
  <c r="O2757" i="1"/>
  <c r="L2759" i="1" l="1"/>
  <c r="M2759" i="1" s="1"/>
  <c r="N2759" i="1" s="1"/>
  <c r="O2758" i="1"/>
  <c r="L2760" i="1" l="1"/>
  <c r="M2760" i="1" s="1"/>
  <c r="N2760" i="1" s="1"/>
  <c r="O2759" i="1"/>
  <c r="L2761" i="1" l="1"/>
  <c r="M2761" i="1" s="1"/>
  <c r="N2761" i="1" s="1"/>
  <c r="O2760" i="1"/>
  <c r="L2762" i="1" l="1"/>
  <c r="M2762" i="1" s="1"/>
  <c r="N2762" i="1" s="1"/>
  <c r="O2761" i="1"/>
  <c r="L2763" i="1" l="1"/>
  <c r="M2763" i="1" s="1"/>
  <c r="N2763" i="1" s="1"/>
  <c r="O2762" i="1"/>
  <c r="L2764" i="1" l="1"/>
  <c r="M2764" i="1" s="1"/>
  <c r="N2764" i="1" s="1"/>
  <c r="O2763" i="1"/>
  <c r="L2765" i="1" l="1"/>
  <c r="M2765" i="1" s="1"/>
  <c r="N2765" i="1" s="1"/>
  <c r="O2764" i="1"/>
  <c r="L2766" i="1" l="1"/>
  <c r="M2766" i="1" s="1"/>
  <c r="N2766" i="1" s="1"/>
  <c r="O2765" i="1"/>
  <c r="L2767" i="1" l="1"/>
  <c r="M2767" i="1" s="1"/>
  <c r="N2767" i="1" s="1"/>
  <c r="O2766" i="1"/>
  <c r="L2768" i="1" l="1"/>
  <c r="M2768" i="1" s="1"/>
  <c r="N2768" i="1" s="1"/>
  <c r="O2767" i="1"/>
  <c r="L2769" i="1" l="1"/>
  <c r="M2769" i="1" s="1"/>
  <c r="N2769" i="1" s="1"/>
  <c r="O2768" i="1"/>
  <c r="L2770" i="1" l="1"/>
  <c r="M2770" i="1" s="1"/>
  <c r="N2770" i="1" s="1"/>
  <c r="O2769" i="1"/>
  <c r="L2771" i="1" l="1"/>
  <c r="M2771" i="1" s="1"/>
  <c r="N2771" i="1" s="1"/>
  <c r="O2770" i="1"/>
  <c r="L2772" i="1" l="1"/>
  <c r="M2772" i="1" s="1"/>
  <c r="N2772" i="1" s="1"/>
  <c r="O2771" i="1"/>
  <c r="L2773" i="1" l="1"/>
  <c r="M2773" i="1" s="1"/>
  <c r="N2773" i="1" s="1"/>
  <c r="O2772" i="1"/>
  <c r="L2774" i="1" l="1"/>
  <c r="M2774" i="1" s="1"/>
  <c r="N2774" i="1" s="1"/>
  <c r="O2773" i="1"/>
  <c r="L2775" i="1" l="1"/>
  <c r="M2775" i="1" s="1"/>
  <c r="N2775" i="1" s="1"/>
  <c r="O2774" i="1"/>
  <c r="L2776" i="1" l="1"/>
  <c r="M2776" i="1" s="1"/>
  <c r="N2776" i="1" s="1"/>
  <c r="O2775" i="1"/>
  <c r="L2777" i="1" l="1"/>
  <c r="M2777" i="1" s="1"/>
  <c r="N2777" i="1" s="1"/>
  <c r="O2776" i="1"/>
  <c r="L2778" i="1" l="1"/>
  <c r="M2778" i="1" s="1"/>
  <c r="N2778" i="1" s="1"/>
  <c r="O2777" i="1"/>
  <c r="L2779" i="1" l="1"/>
  <c r="M2779" i="1" s="1"/>
  <c r="N2779" i="1" s="1"/>
  <c r="O2778" i="1"/>
  <c r="L2780" i="1" l="1"/>
  <c r="M2780" i="1" s="1"/>
  <c r="N2780" i="1" s="1"/>
  <c r="O2779" i="1"/>
  <c r="L2781" i="1" l="1"/>
  <c r="M2781" i="1" s="1"/>
  <c r="N2781" i="1" s="1"/>
  <c r="O2780" i="1"/>
  <c r="L2782" i="1" l="1"/>
  <c r="M2782" i="1" s="1"/>
  <c r="N2782" i="1" s="1"/>
  <c r="O2781" i="1"/>
  <c r="L2783" i="1" l="1"/>
  <c r="M2783" i="1" s="1"/>
  <c r="N2783" i="1" s="1"/>
  <c r="O2782" i="1"/>
  <c r="L2784" i="1" l="1"/>
  <c r="M2784" i="1" s="1"/>
  <c r="N2784" i="1" s="1"/>
  <c r="O2783" i="1"/>
  <c r="L2785" i="1" l="1"/>
  <c r="M2785" i="1" s="1"/>
  <c r="N2785" i="1" s="1"/>
  <c r="O2784" i="1"/>
  <c r="L2786" i="1" l="1"/>
  <c r="M2786" i="1" s="1"/>
  <c r="N2786" i="1" s="1"/>
  <c r="O2785" i="1"/>
  <c r="L2787" i="1" l="1"/>
  <c r="M2787" i="1" s="1"/>
  <c r="N2787" i="1" s="1"/>
  <c r="O2786" i="1"/>
  <c r="L2788" i="1" l="1"/>
  <c r="M2788" i="1" s="1"/>
  <c r="N2788" i="1" s="1"/>
  <c r="O2787" i="1"/>
  <c r="L2789" i="1" l="1"/>
  <c r="M2789" i="1" s="1"/>
  <c r="N2789" i="1" s="1"/>
  <c r="O2788" i="1"/>
  <c r="L2790" i="1" l="1"/>
  <c r="M2790" i="1" s="1"/>
  <c r="N2790" i="1" s="1"/>
  <c r="O2789" i="1"/>
  <c r="L2791" i="1" l="1"/>
  <c r="M2791" i="1" s="1"/>
  <c r="N2791" i="1" s="1"/>
  <c r="O2790" i="1"/>
  <c r="L2792" i="1" l="1"/>
  <c r="M2792" i="1" s="1"/>
  <c r="N2792" i="1" s="1"/>
  <c r="O2791" i="1"/>
  <c r="L2793" i="1" l="1"/>
  <c r="M2793" i="1" s="1"/>
  <c r="N2793" i="1" s="1"/>
  <c r="O2792" i="1"/>
  <c r="L2794" i="1" l="1"/>
  <c r="M2794" i="1" s="1"/>
  <c r="N2794" i="1" s="1"/>
  <c r="O2793" i="1"/>
  <c r="L2795" i="1" l="1"/>
  <c r="M2795" i="1" s="1"/>
  <c r="N2795" i="1" s="1"/>
  <c r="O2794" i="1"/>
  <c r="L2796" i="1" l="1"/>
  <c r="M2796" i="1" s="1"/>
  <c r="N2796" i="1" s="1"/>
  <c r="O2795" i="1"/>
  <c r="L2797" i="1" l="1"/>
  <c r="M2797" i="1" s="1"/>
  <c r="N2797" i="1" s="1"/>
  <c r="O2796" i="1"/>
  <c r="L2798" i="1" l="1"/>
  <c r="M2798" i="1" s="1"/>
  <c r="N2798" i="1" s="1"/>
  <c r="O2797" i="1"/>
  <c r="L2799" i="1" l="1"/>
  <c r="M2799" i="1" s="1"/>
  <c r="N2799" i="1" s="1"/>
  <c r="O2798" i="1"/>
  <c r="L2800" i="1" l="1"/>
  <c r="M2800" i="1" s="1"/>
  <c r="N2800" i="1" s="1"/>
  <c r="O2799" i="1"/>
  <c r="L2801" i="1" l="1"/>
  <c r="M2801" i="1" s="1"/>
  <c r="N2801" i="1" s="1"/>
  <c r="O2800" i="1"/>
  <c r="L2802" i="1" l="1"/>
  <c r="M2802" i="1" s="1"/>
  <c r="N2802" i="1" s="1"/>
  <c r="O2801" i="1"/>
  <c r="L2803" i="1" l="1"/>
  <c r="M2803" i="1" s="1"/>
  <c r="N2803" i="1" s="1"/>
  <c r="O2802" i="1"/>
  <c r="L2804" i="1" l="1"/>
  <c r="M2804" i="1" s="1"/>
  <c r="N2804" i="1" s="1"/>
  <c r="O2803" i="1"/>
  <c r="L2805" i="1" l="1"/>
  <c r="M2805" i="1" s="1"/>
  <c r="N2805" i="1" s="1"/>
  <c r="O2804" i="1"/>
  <c r="L2806" i="1" l="1"/>
  <c r="M2806" i="1" s="1"/>
  <c r="N2806" i="1" s="1"/>
  <c r="O2805" i="1"/>
  <c r="L2807" i="1" l="1"/>
  <c r="M2807" i="1" s="1"/>
  <c r="N2807" i="1" s="1"/>
  <c r="O2806" i="1"/>
  <c r="L2808" i="1" l="1"/>
  <c r="M2808" i="1" s="1"/>
  <c r="N2808" i="1" s="1"/>
  <c r="O2807" i="1"/>
  <c r="L2809" i="1" l="1"/>
  <c r="M2809" i="1" s="1"/>
  <c r="N2809" i="1" s="1"/>
  <c r="O2808" i="1"/>
  <c r="L2810" i="1" l="1"/>
  <c r="M2810" i="1" s="1"/>
  <c r="N2810" i="1" s="1"/>
  <c r="O2809" i="1"/>
  <c r="L2811" i="1" l="1"/>
  <c r="M2811" i="1" s="1"/>
  <c r="N2811" i="1" s="1"/>
  <c r="O2810" i="1"/>
  <c r="L2812" i="1" l="1"/>
  <c r="M2812" i="1" s="1"/>
  <c r="N2812" i="1" s="1"/>
  <c r="O2811" i="1"/>
  <c r="L2813" i="1" l="1"/>
  <c r="M2813" i="1" s="1"/>
  <c r="N2813" i="1" s="1"/>
  <c r="O2812" i="1"/>
  <c r="L2814" i="1" l="1"/>
  <c r="M2814" i="1" s="1"/>
  <c r="N2814" i="1" s="1"/>
  <c r="O2813" i="1"/>
  <c r="L2815" i="1" l="1"/>
  <c r="M2815" i="1" s="1"/>
  <c r="N2815" i="1" s="1"/>
  <c r="O2814" i="1"/>
  <c r="L2816" i="1" l="1"/>
  <c r="M2816" i="1" s="1"/>
  <c r="N2816" i="1" s="1"/>
  <c r="O2815" i="1"/>
  <c r="L2817" i="1" l="1"/>
  <c r="M2817" i="1" s="1"/>
  <c r="N2817" i="1" s="1"/>
  <c r="O2816" i="1"/>
  <c r="L2818" i="1" l="1"/>
  <c r="M2818" i="1" s="1"/>
  <c r="N2818" i="1" s="1"/>
  <c r="O2817" i="1"/>
  <c r="L2819" i="1" l="1"/>
  <c r="M2819" i="1" s="1"/>
  <c r="N2819" i="1" s="1"/>
  <c r="O2818" i="1"/>
  <c r="L2820" i="1" l="1"/>
  <c r="M2820" i="1" s="1"/>
  <c r="N2820" i="1" s="1"/>
  <c r="O2819" i="1"/>
  <c r="L2821" i="1" l="1"/>
  <c r="M2821" i="1" s="1"/>
  <c r="N2821" i="1" s="1"/>
  <c r="O2820" i="1"/>
  <c r="L2822" i="1" l="1"/>
  <c r="M2822" i="1" s="1"/>
  <c r="N2822" i="1" s="1"/>
  <c r="O2821" i="1"/>
  <c r="L2823" i="1" l="1"/>
  <c r="M2823" i="1" s="1"/>
  <c r="N2823" i="1" s="1"/>
  <c r="O2822" i="1"/>
  <c r="L2824" i="1" l="1"/>
  <c r="M2824" i="1" s="1"/>
  <c r="N2824" i="1" s="1"/>
  <c r="O2823" i="1"/>
  <c r="L2825" i="1" l="1"/>
  <c r="M2825" i="1" s="1"/>
  <c r="N2825" i="1" s="1"/>
  <c r="O2824" i="1"/>
  <c r="L2826" i="1" l="1"/>
  <c r="M2826" i="1" s="1"/>
  <c r="N2826" i="1" s="1"/>
  <c r="O2825" i="1"/>
  <c r="L2827" i="1" l="1"/>
  <c r="M2827" i="1" s="1"/>
  <c r="N2827" i="1" s="1"/>
  <c r="O2826" i="1"/>
  <c r="L2828" i="1" l="1"/>
  <c r="M2828" i="1" s="1"/>
  <c r="N2828" i="1" s="1"/>
  <c r="O2827" i="1"/>
  <c r="L2829" i="1" l="1"/>
  <c r="M2829" i="1" s="1"/>
  <c r="N2829" i="1" s="1"/>
  <c r="O2828" i="1"/>
  <c r="L2830" i="1" l="1"/>
  <c r="M2830" i="1" s="1"/>
  <c r="N2830" i="1" s="1"/>
  <c r="O2829" i="1"/>
  <c r="L2831" i="1" l="1"/>
  <c r="M2831" i="1" s="1"/>
  <c r="N2831" i="1" s="1"/>
  <c r="O2830" i="1"/>
  <c r="L2832" i="1" l="1"/>
  <c r="M2832" i="1" s="1"/>
  <c r="N2832" i="1" s="1"/>
  <c r="O2831" i="1"/>
  <c r="L2833" i="1" l="1"/>
  <c r="M2833" i="1" s="1"/>
  <c r="N2833" i="1" s="1"/>
  <c r="O2832" i="1"/>
  <c r="L2834" i="1" l="1"/>
  <c r="M2834" i="1" s="1"/>
  <c r="N2834" i="1" s="1"/>
  <c r="O2833" i="1"/>
  <c r="L2835" i="1" l="1"/>
  <c r="M2835" i="1" s="1"/>
  <c r="N2835" i="1" s="1"/>
  <c r="O2834" i="1"/>
  <c r="L2836" i="1" l="1"/>
  <c r="M2836" i="1" s="1"/>
  <c r="N2836" i="1" s="1"/>
  <c r="O2835" i="1"/>
  <c r="L2837" i="1" l="1"/>
  <c r="M2837" i="1" s="1"/>
  <c r="N2837" i="1" s="1"/>
  <c r="O2836" i="1"/>
  <c r="L2838" i="1" l="1"/>
  <c r="M2838" i="1" s="1"/>
  <c r="N2838" i="1" s="1"/>
  <c r="O2837" i="1"/>
  <c r="L2839" i="1" l="1"/>
  <c r="M2839" i="1" s="1"/>
  <c r="N2839" i="1" s="1"/>
  <c r="O2838" i="1"/>
  <c r="L2840" i="1" l="1"/>
  <c r="M2840" i="1" s="1"/>
  <c r="N2840" i="1" s="1"/>
  <c r="O2839" i="1"/>
  <c r="L2841" i="1" l="1"/>
  <c r="M2841" i="1" s="1"/>
  <c r="N2841" i="1" s="1"/>
  <c r="O2840" i="1"/>
  <c r="L2842" i="1" l="1"/>
  <c r="M2842" i="1" s="1"/>
  <c r="N2842" i="1" s="1"/>
  <c r="O2841" i="1"/>
  <c r="L2843" i="1" l="1"/>
  <c r="M2843" i="1" s="1"/>
  <c r="N2843" i="1" s="1"/>
  <c r="O2842" i="1"/>
  <c r="L2844" i="1" l="1"/>
  <c r="M2844" i="1" s="1"/>
  <c r="N2844" i="1" s="1"/>
  <c r="O2843" i="1"/>
  <c r="L2845" i="1" l="1"/>
  <c r="M2845" i="1" s="1"/>
  <c r="N2845" i="1" s="1"/>
  <c r="O2844" i="1"/>
  <c r="L2846" i="1" l="1"/>
  <c r="M2846" i="1" s="1"/>
  <c r="N2846" i="1" s="1"/>
  <c r="O2845" i="1"/>
  <c r="L2847" i="1" l="1"/>
  <c r="M2847" i="1" s="1"/>
  <c r="N2847" i="1" s="1"/>
  <c r="O2846" i="1"/>
  <c r="L2848" i="1" l="1"/>
  <c r="M2848" i="1" s="1"/>
  <c r="N2848" i="1" s="1"/>
  <c r="O2847" i="1"/>
  <c r="L2849" i="1" l="1"/>
  <c r="M2849" i="1" s="1"/>
  <c r="N2849" i="1" s="1"/>
  <c r="O2848" i="1"/>
  <c r="L2850" i="1" l="1"/>
  <c r="M2850" i="1" s="1"/>
  <c r="N2850" i="1" s="1"/>
  <c r="O2849" i="1"/>
  <c r="L2851" i="1" l="1"/>
  <c r="M2851" i="1" s="1"/>
  <c r="N2851" i="1" s="1"/>
  <c r="O2850" i="1"/>
  <c r="L2852" i="1" l="1"/>
  <c r="M2852" i="1" s="1"/>
  <c r="N2852" i="1" s="1"/>
  <c r="O2851" i="1"/>
  <c r="L2853" i="1" l="1"/>
  <c r="M2853" i="1" s="1"/>
  <c r="N2853" i="1" s="1"/>
  <c r="O2852" i="1"/>
  <c r="L2854" i="1" l="1"/>
  <c r="M2854" i="1" s="1"/>
  <c r="N2854" i="1" s="1"/>
  <c r="O2853" i="1"/>
  <c r="L2855" i="1" l="1"/>
  <c r="M2855" i="1" s="1"/>
  <c r="N2855" i="1" s="1"/>
  <c r="O2854" i="1"/>
  <c r="L2856" i="1" l="1"/>
  <c r="M2856" i="1" s="1"/>
  <c r="N2856" i="1" s="1"/>
  <c r="O2855" i="1"/>
  <c r="L2857" i="1" l="1"/>
  <c r="M2857" i="1" s="1"/>
  <c r="N2857" i="1" s="1"/>
  <c r="O2856" i="1"/>
  <c r="L2858" i="1" l="1"/>
  <c r="M2858" i="1" s="1"/>
  <c r="N2858" i="1" s="1"/>
  <c r="O2857" i="1"/>
  <c r="L2859" i="1" l="1"/>
  <c r="M2859" i="1" s="1"/>
  <c r="N2859" i="1" s="1"/>
  <c r="O2858" i="1"/>
  <c r="L2860" i="1" l="1"/>
  <c r="M2860" i="1" s="1"/>
  <c r="N2860" i="1" s="1"/>
  <c r="O2859" i="1"/>
  <c r="L2861" i="1" l="1"/>
  <c r="M2861" i="1" s="1"/>
  <c r="N2861" i="1" s="1"/>
  <c r="O2860" i="1"/>
  <c r="L2862" i="1" l="1"/>
  <c r="M2862" i="1" s="1"/>
  <c r="N2862" i="1" s="1"/>
  <c r="O2861" i="1"/>
  <c r="L2863" i="1" l="1"/>
  <c r="M2863" i="1" s="1"/>
  <c r="N2863" i="1" s="1"/>
  <c r="O2862" i="1"/>
  <c r="L2864" i="1" l="1"/>
  <c r="M2864" i="1" s="1"/>
  <c r="N2864" i="1" s="1"/>
  <c r="O2863" i="1"/>
  <c r="L2865" i="1" l="1"/>
  <c r="M2865" i="1" s="1"/>
  <c r="N2865" i="1" s="1"/>
  <c r="O2864" i="1"/>
  <c r="L2866" i="1" l="1"/>
  <c r="M2866" i="1" s="1"/>
  <c r="N2866" i="1" s="1"/>
  <c r="O2865" i="1"/>
  <c r="L2867" i="1" l="1"/>
  <c r="M2867" i="1" s="1"/>
  <c r="N2867" i="1" s="1"/>
  <c r="O2866" i="1"/>
  <c r="L2868" i="1" l="1"/>
  <c r="M2868" i="1" s="1"/>
  <c r="N2868" i="1" s="1"/>
  <c r="O2867" i="1"/>
  <c r="L2869" i="1" l="1"/>
  <c r="M2869" i="1" s="1"/>
  <c r="N2869" i="1" s="1"/>
  <c r="O2868" i="1"/>
  <c r="L2870" i="1" l="1"/>
  <c r="M2870" i="1" s="1"/>
  <c r="N2870" i="1" s="1"/>
  <c r="O2869" i="1"/>
  <c r="L2871" i="1" l="1"/>
  <c r="M2871" i="1" s="1"/>
  <c r="N2871" i="1" s="1"/>
  <c r="O2870" i="1"/>
  <c r="L2872" i="1" l="1"/>
  <c r="M2872" i="1" s="1"/>
  <c r="N2872" i="1" s="1"/>
  <c r="O2871" i="1"/>
  <c r="L2873" i="1" l="1"/>
  <c r="M2873" i="1" s="1"/>
  <c r="N2873" i="1" s="1"/>
  <c r="O2872" i="1"/>
  <c r="L2874" i="1" l="1"/>
  <c r="M2874" i="1" s="1"/>
  <c r="N2874" i="1" s="1"/>
  <c r="O2873" i="1"/>
  <c r="L2875" i="1" l="1"/>
  <c r="M2875" i="1" s="1"/>
  <c r="N2875" i="1" s="1"/>
  <c r="O2874" i="1"/>
  <c r="L2876" i="1" l="1"/>
  <c r="M2876" i="1" s="1"/>
  <c r="N2876" i="1" s="1"/>
  <c r="O2875" i="1"/>
  <c r="L2877" i="1" l="1"/>
  <c r="M2877" i="1" s="1"/>
  <c r="N2877" i="1" s="1"/>
  <c r="O2876" i="1"/>
  <c r="L2878" i="1" l="1"/>
  <c r="M2878" i="1" s="1"/>
  <c r="N2878" i="1" s="1"/>
  <c r="O2877" i="1"/>
  <c r="L2879" i="1" l="1"/>
  <c r="M2879" i="1" s="1"/>
  <c r="N2879" i="1" s="1"/>
  <c r="O2878" i="1"/>
  <c r="L2880" i="1" l="1"/>
  <c r="M2880" i="1" s="1"/>
  <c r="N2880" i="1" s="1"/>
  <c r="O2879" i="1"/>
  <c r="L2881" i="1" l="1"/>
  <c r="M2881" i="1" s="1"/>
  <c r="N2881" i="1" s="1"/>
  <c r="O2880" i="1"/>
  <c r="L2882" i="1" l="1"/>
  <c r="M2882" i="1" s="1"/>
  <c r="N2882" i="1" s="1"/>
  <c r="O2881" i="1"/>
  <c r="L2883" i="1" l="1"/>
  <c r="M2883" i="1" s="1"/>
  <c r="N2883" i="1" s="1"/>
  <c r="O2882" i="1"/>
  <c r="L2884" i="1" l="1"/>
  <c r="M2884" i="1" s="1"/>
  <c r="N2884" i="1" s="1"/>
  <c r="O2883" i="1"/>
  <c r="L2885" i="1" l="1"/>
  <c r="M2885" i="1" s="1"/>
  <c r="N2885" i="1" s="1"/>
  <c r="O2884" i="1"/>
  <c r="L2886" i="1" l="1"/>
  <c r="M2886" i="1" s="1"/>
  <c r="N2886" i="1" s="1"/>
  <c r="O2885" i="1"/>
  <c r="L2887" i="1" l="1"/>
  <c r="M2887" i="1" s="1"/>
  <c r="N2887" i="1" s="1"/>
  <c r="O2886" i="1"/>
  <c r="L2888" i="1" l="1"/>
  <c r="M2888" i="1" s="1"/>
  <c r="N2888" i="1" s="1"/>
  <c r="O2887" i="1"/>
  <c r="L2889" i="1" l="1"/>
  <c r="M2889" i="1" s="1"/>
  <c r="N2889" i="1" s="1"/>
  <c r="O2888" i="1"/>
  <c r="L2890" i="1" l="1"/>
  <c r="M2890" i="1" s="1"/>
  <c r="N2890" i="1" s="1"/>
  <c r="O2889" i="1"/>
  <c r="L2891" i="1" l="1"/>
  <c r="O2890" i="1"/>
  <c r="O19" i="2" l="1"/>
  <c r="Q19" i="2"/>
  <c r="M2891" i="1"/>
  <c r="N2891" i="1" s="1"/>
  <c r="C14" i="2" s="1"/>
  <c r="P19" i="2"/>
  <c r="O15" i="2" l="1"/>
  <c r="O16" i="2" s="1"/>
  <c r="O18" i="2" s="1"/>
  <c r="O14" i="2"/>
  <c r="O2891" i="1"/>
  <c r="P14" i="2"/>
  <c r="Q15" i="2"/>
  <c r="Q16" i="2" s="1"/>
  <c r="Q18" i="2" s="1"/>
  <c r="P15" i="2"/>
  <c r="P16" i="2" s="1"/>
  <c r="P18" i="2" s="1"/>
  <c r="Q14" i="2"/>
  <c r="O17" i="2" l="1"/>
  <c r="P17" i="2"/>
  <c r="Q17" i="2"/>
</calcChain>
</file>

<file path=xl/sharedStrings.xml><?xml version="1.0" encoding="utf-8"?>
<sst xmlns="http://schemas.openxmlformats.org/spreadsheetml/2006/main" count="45" uniqueCount="32">
  <si>
    <t xml:space="preserve">      时间</t>
  </si>
  <si>
    <t xml:space="preserve">    收盘</t>
  </si>
  <si>
    <t>年化收益率</t>
    <phoneticPr fontId="18" type="noConversion"/>
  </si>
  <si>
    <t>回撤</t>
    <phoneticPr fontId="18" type="noConversion"/>
  </si>
  <si>
    <t>沪深300</t>
    <phoneticPr fontId="18" type="noConversion"/>
  </si>
  <si>
    <t>日收益率</t>
    <phoneticPr fontId="18" type="noConversion"/>
  </si>
  <si>
    <t>净值</t>
    <phoneticPr fontId="18" type="noConversion"/>
  </si>
  <si>
    <t>夏普比例</t>
    <phoneticPr fontId="18" type="noConversion"/>
  </si>
  <si>
    <t>日收益率</t>
    <phoneticPr fontId="18" type="noConversion"/>
  </si>
  <si>
    <t>年数</t>
    <phoneticPr fontId="18" type="noConversion"/>
  </si>
  <si>
    <t>交易</t>
    <phoneticPr fontId="18" type="noConversion"/>
  </si>
  <si>
    <t>年平均交易次数</t>
    <phoneticPr fontId="18" type="noConversion"/>
  </si>
  <si>
    <t>佣金及印花税</t>
    <phoneticPr fontId="18" type="noConversion"/>
  </si>
  <si>
    <t>买</t>
    <phoneticPr fontId="18" type="noConversion"/>
  </si>
  <si>
    <t>成交金额</t>
    <phoneticPr fontId="18" type="noConversion"/>
  </si>
  <si>
    <t xml:space="preserve">    开盘</t>
  </si>
  <si>
    <t xml:space="preserve">    最高</t>
  </si>
  <si>
    <t xml:space="preserve">    最低</t>
  </si>
  <si>
    <t>N</t>
    <phoneticPr fontId="18" type="noConversion"/>
  </si>
  <si>
    <t>M</t>
    <phoneticPr fontId="18" type="noConversion"/>
  </si>
  <si>
    <t>PSY</t>
    <phoneticPr fontId="18" type="noConversion"/>
  </si>
  <si>
    <t>PAYMA</t>
    <phoneticPr fontId="18" type="noConversion"/>
  </si>
  <si>
    <t>超买超卖</t>
    <phoneticPr fontId="18" type="noConversion"/>
  </si>
  <si>
    <t>总收益率</t>
    <phoneticPr fontId="18" type="noConversion"/>
  </si>
  <si>
    <t>最大回撤</t>
    <phoneticPr fontId="18" type="noConversion"/>
  </si>
  <si>
    <t>条件1：N=30,M=80-160对应结果</t>
    <phoneticPr fontId="18" type="noConversion"/>
  </si>
  <si>
    <t>条件1：SPY穿过PSYMA，买入，反正卖出</t>
    <phoneticPr fontId="18" type="noConversion"/>
  </si>
  <si>
    <t>条件2：</t>
    <phoneticPr fontId="18" type="noConversion"/>
  </si>
  <si>
    <t>条件</t>
    <phoneticPr fontId="18" type="noConversion"/>
  </si>
  <si>
    <t>条件2：PSY超买超卖：N=120,超卖从12%到28%对应结果</t>
    <phoneticPr fontId="18" type="noConversion"/>
  </si>
  <si>
    <t>IF(I3&lt;计算结果!B$20,"买",IF(I3&gt;1-计算结果!B$20,"卖",'000300'!K2))</t>
    <phoneticPr fontId="18" type="noConversion"/>
  </si>
  <si>
    <t>IF(I3&gt;J3,"买","卖")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</si>
</sst>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_);[Red]\(0.00\)"/>
  </numFmts>
  <fonts count="20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rgb="FF000000"/>
      <name val="宋体"/>
      <family val="3"/>
      <charset val="13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2" fontId="0" fillId="0" borderId="0" xfId="0" applyNumberFormat="1">
      <alignment vertical="center"/>
    </xf>
    <xf numFmtId="0" fontId="0" fillId="0" borderId="10" xfId="0" applyBorder="1">
      <alignment vertical="center"/>
    </xf>
    <xf numFmtId="14" fontId="0" fillId="0" borderId="10" xfId="0" applyNumberFormat="1" applyBorder="1">
      <alignment vertical="center"/>
    </xf>
    <xf numFmtId="10" fontId="0" fillId="0" borderId="10" xfId="1" applyNumberFormat="1" applyFont="1" applyBorder="1">
      <alignment vertical="center"/>
    </xf>
    <xf numFmtId="0" fontId="0" fillId="0" borderId="0" xfId="0" applyNumberFormat="1">
      <alignment vertical="center"/>
    </xf>
    <xf numFmtId="9" fontId="0" fillId="0" borderId="10" xfId="0" applyNumberFormat="1" applyBorder="1" applyAlignment="1">
      <alignment horizontal="center" vertical="center" wrapText="1"/>
    </xf>
    <xf numFmtId="10" fontId="0" fillId="33" borderId="10" xfId="1" applyNumberFormat="1" applyFont="1" applyFill="1" applyBorder="1">
      <alignment vertical="center"/>
    </xf>
    <xf numFmtId="2" fontId="0" fillId="33" borderId="0" xfId="0" applyNumberFormat="1" applyFill="1">
      <alignment vertical="center"/>
    </xf>
    <xf numFmtId="10" fontId="0" fillId="0" borderId="10" xfId="0" applyNumberFormat="1" applyBorder="1" applyAlignment="1">
      <alignment horizontal="center" vertical="center" wrapText="1"/>
    </xf>
    <xf numFmtId="10" fontId="0" fillId="33" borderId="0" xfId="0" applyNumberFormat="1" applyFill="1">
      <alignment vertical="center"/>
    </xf>
    <xf numFmtId="0" fontId="0" fillId="33" borderId="0" xfId="0" applyFill="1">
      <alignment vertical="center"/>
    </xf>
    <xf numFmtId="0" fontId="0" fillId="0" borderId="10" xfId="0" quotePrefix="1" applyNumberFormat="1" applyBorder="1" applyAlignment="1">
      <alignment horizontal="center" vertical="center" wrapText="1"/>
    </xf>
    <xf numFmtId="0" fontId="0" fillId="0" borderId="0" xfId="0" applyAlignment="1"/>
    <xf numFmtId="0" fontId="19" fillId="0" borderId="10" xfId="0" applyFont="1" applyBorder="1" applyAlignment="1">
      <alignment horizontal="center" vertical="top"/>
    </xf>
    <xf numFmtId="14" fontId="0" fillId="33" borderId="0" xfId="0" applyNumberFormat="1" applyFill="1">
      <alignment vertical="center"/>
    </xf>
    <xf numFmtId="176" fontId="0" fillId="33" borderId="0" xfId="0" applyNumberFormat="1" applyFill="1">
      <alignment vertical="center"/>
    </xf>
    <xf numFmtId="0" fontId="0" fillId="33" borderId="0" xfId="0" applyFill="1" applyAlignment="1"/>
    <xf numFmtId="10" fontId="0" fillId="33" borderId="0" xfId="1" applyNumberFormat="1" applyFont="1" applyFill="1">
      <alignment vertical="center"/>
    </xf>
    <xf numFmtId="177" fontId="0" fillId="0" borderId="0" xfId="0" applyNumberFormat="1">
      <alignment vertical="center"/>
    </xf>
    <xf numFmtId="0" fontId="0" fillId="33" borderId="0" xfId="0" applyNumberFormat="1" applyFill="1">
      <alignment vertical="center"/>
    </xf>
    <xf numFmtId="0" fontId="0" fillId="0" borderId="10" xfId="1" quotePrefix="1" applyNumberFormat="1" applyFont="1" applyBorder="1" applyAlignment="1">
      <alignment horizontal="center" vertical="center" wrapText="1"/>
    </xf>
    <xf numFmtId="9" fontId="0" fillId="33" borderId="0" xfId="0" applyNumberFormat="1" applyFill="1">
      <alignment vertical="center"/>
    </xf>
    <xf numFmtId="9" fontId="0" fillId="0" borderId="10" xfId="1" quotePrefix="1" applyNumberFormat="1" applyFont="1" applyBorder="1" applyAlignment="1">
      <alignment horizontal="center" vertical="center" wrapText="1"/>
    </xf>
    <xf numFmtId="177" fontId="0" fillId="0" borderId="10" xfId="0" applyNumberFormat="1" applyFill="1" applyBorder="1">
      <alignment vertical="center"/>
    </xf>
    <xf numFmtId="177" fontId="0" fillId="0" borderId="10" xfId="1" applyNumberFormat="1" applyFont="1" applyBorder="1">
      <alignment vertical="center"/>
    </xf>
    <xf numFmtId="177" fontId="0" fillId="0" borderId="10" xfId="0" applyNumberFormat="1" applyBorder="1">
      <alignment vertical="center"/>
    </xf>
    <xf numFmtId="177" fontId="0" fillId="33" borderId="10" xfId="0" applyNumberFormat="1" applyFill="1" applyBorder="1">
      <alignment vertical="center"/>
    </xf>
    <xf numFmtId="0" fontId="0" fillId="33" borderId="0" xfId="1" applyNumberFormat="1" applyFont="1" applyFill="1">
      <alignment vertical="center"/>
    </xf>
    <xf numFmtId="176" fontId="0" fillId="0" borderId="10" xfId="1" applyNumberFormat="1" applyFont="1" applyBorder="1">
      <alignment vertical="center"/>
    </xf>
    <xf numFmtId="176" fontId="0" fillId="0" borderId="10" xfId="0" applyNumberFormat="1" applyBorder="1">
      <alignment vertical="center"/>
    </xf>
    <xf numFmtId="176" fontId="0" fillId="33" borderId="10" xfId="0" applyNumberFormat="1" applyFill="1" applyBorder="1">
      <alignment vertical="center"/>
    </xf>
    <xf numFmtId="0" fontId="0" fillId="0" borderId="11" xfId="0" applyFill="1" applyBorder="1" applyAlignment="1">
      <alignment horizontal="left" vertical="center"/>
    </xf>
  </cellXfs>
  <cellStyles count="43">
    <cellStyle name="20% - 着色 1" xfId="20" builtinId="30" customBuiltin="1"/>
    <cellStyle name="20% - 着色 2" xfId="24" builtinId="34" customBuiltin="1"/>
    <cellStyle name="20% - 着色 3" xfId="28" builtinId="38" customBuiltin="1"/>
    <cellStyle name="20% - 着色 4" xfId="32" builtinId="42" customBuiltin="1"/>
    <cellStyle name="20% - 着色 5" xfId="36" builtinId="46" customBuiltin="1"/>
    <cellStyle name="20% - 着色 6" xfId="40" builtinId="50" customBuiltin="1"/>
    <cellStyle name="40% - 着色 1" xfId="21" builtinId="31" customBuiltin="1"/>
    <cellStyle name="40% - 着色 2" xfId="25" builtinId="35" customBuiltin="1"/>
    <cellStyle name="40% - 着色 3" xfId="29" builtinId="39" customBuiltin="1"/>
    <cellStyle name="40% - 着色 4" xfId="33" builtinId="43" customBuiltin="1"/>
    <cellStyle name="40% - 着色 5" xfId="37" builtinId="47" customBuiltin="1"/>
    <cellStyle name="40% - 着色 6" xfId="41" builtinId="51" customBuiltin="1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百分比" xfId="1" builtinId="5"/>
    <cellStyle name="标题" xfId="2" builtinId="15" customBuiltin="1"/>
    <cellStyle name="标题 1" xfId="3" builtinId="16" customBuiltin="1"/>
    <cellStyle name="标题 2" xfId="4" builtinId="17" customBuiltin="1"/>
    <cellStyle name="标题 3" xfId="5" builtinId="18" customBuiltin="1"/>
    <cellStyle name="标题 4" xfId="6" builtinId="19" customBuiltin="1"/>
    <cellStyle name="差" xfId="8" builtinId="27" customBuiltin="1"/>
    <cellStyle name="常规" xfId="0" builtinId="0"/>
    <cellStyle name="好" xfId="7" builtinId="26" customBuiltin="1"/>
    <cellStyle name="汇总" xfId="18" builtinId="25" customBuiltin="1"/>
    <cellStyle name="计算" xfId="12" builtinId="22" customBuiltin="1"/>
    <cellStyle name="检查单元格" xfId="14" builtinId="23" customBuiltin="1"/>
    <cellStyle name="解释性文本" xfId="17" builtinId="53" customBuiltin="1"/>
    <cellStyle name="警告文本" xfId="15" builtinId="11" customBuiltin="1"/>
    <cellStyle name="链接单元格" xfId="13" builtinId="24" customBuiltin="1"/>
    <cellStyle name="适中" xfId="9" builtinId="28" customBuiltin="1"/>
    <cellStyle name="输出" xfId="11" builtinId="21" customBuiltin="1"/>
    <cellStyle name="输入" xfId="10" builtinId="20" customBuiltin="1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" xfId="16" builtinId="10" customBuiltin="1"/>
  </cellStyles>
  <dxfs count="5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91"/>
  <sheetViews>
    <sheetView workbookViewId="0">
      <pane xSplit="1" ySplit="1" topLeftCell="D2" activePane="bottomRight" state="frozen"/>
      <selection pane="topRight" activeCell="B1" sqref="B1"/>
      <selection pane="bottomLeft" activeCell="A2" sqref="A2"/>
      <selection pane="bottomRight" activeCell="K3" sqref="K3:K2891"/>
    </sheetView>
  </sheetViews>
  <sheetFormatPr defaultRowHeight="13.5" x14ac:dyDescent="0.15"/>
  <cols>
    <col min="1" max="1" width="13.625" style="1" customWidth="1"/>
    <col min="5" max="5" width="9.5" style="2" bestFit="1" customWidth="1"/>
    <col min="6" max="6" width="15.75" style="16" customWidth="1"/>
    <col min="7" max="8" width="9.5" style="2" customWidth="1"/>
    <col min="9" max="10" width="11.875" style="22" customWidth="1"/>
    <col min="13" max="13" width="9" style="3"/>
    <col min="14" max="14" width="9" style="2"/>
    <col min="15" max="15" width="9.5" style="2" customWidth="1"/>
  </cols>
  <sheetData>
    <row r="1" spans="1:18" x14ac:dyDescent="0.15">
      <c r="A1" s="1" t="s">
        <v>0</v>
      </c>
      <c r="B1" t="s">
        <v>15</v>
      </c>
      <c r="C1" t="s">
        <v>16</v>
      </c>
      <c r="D1" t="s">
        <v>17</v>
      </c>
      <c r="E1" s="2" t="s">
        <v>1</v>
      </c>
      <c r="F1" s="17" t="s">
        <v>14</v>
      </c>
      <c r="G1" s="2" t="s">
        <v>8</v>
      </c>
      <c r="H1" s="2" t="s">
        <v>3</v>
      </c>
      <c r="I1" s="22" t="s">
        <v>20</v>
      </c>
      <c r="J1" s="22" t="s">
        <v>21</v>
      </c>
      <c r="K1" s="2"/>
      <c r="L1" s="2" t="s">
        <v>10</v>
      </c>
      <c r="M1" s="3" t="s">
        <v>5</v>
      </c>
      <c r="N1" s="2" t="s">
        <v>6</v>
      </c>
      <c r="O1" s="2" t="s">
        <v>3</v>
      </c>
    </row>
    <row r="2" spans="1:18" x14ac:dyDescent="0.15">
      <c r="A2" s="1">
        <v>38356</v>
      </c>
      <c r="B2">
        <v>994.76</v>
      </c>
      <c r="C2">
        <v>994.76</v>
      </c>
      <c r="D2">
        <v>980.65</v>
      </c>
      <c r="E2" s="2">
        <v>982.79</v>
      </c>
      <c r="F2" s="16">
        <v>4431977472</v>
      </c>
      <c r="K2" t="s">
        <v>13</v>
      </c>
      <c r="N2" s="2">
        <v>1</v>
      </c>
    </row>
    <row r="3" spans="1:18" x14ac:dyDescent="0.15">
      <c r="A3" s="1">
        <v>38357</v>
      </c>
      <c r="B3">
        <v>981.57</v>
      </c>
      <c r="C3">
        <v>997.32</v>
      </c>
      <c r="D3">
        <v>979.87</v>
      </c>
      <c r="E3" s="2">
        <v>992.56</v>
      </c>
      <c r="F3" s="16">
        <v>4529208320</v>
      </c>
      <c r="G3" s="3">
        <f t="shared" ref="G3:G66" si="0">E3/E2-1</f>
        <v>9.9410860916371302E-3</v>
      </c>
      <c r="H3" s="3">
        <f>1-E3/MAX(E$2:E3)</f>
        <v>0</v>
      </c>
      <c r="I3" s="3">
        <f ca="1">IFERROR(COUNTIF(OFFSET(G3,0,0,-计算结果!B$18,1),"&gt;0")/计算结果!B$18,COUNTIF(OFFSET(G3,0,0,-ROW(),1),"&gt;0")/计算结果!B$18)</f>
        <v>3.3333333333333333E-2</v>
      </c>
      <c r="J3" s="3">
        <f ca="1">IFERROR(AVERAGE(OFFSET(I3,0,0,-计算结果!B$19,1)),AVERAGE(OFFSET(I3,0,0,-ROW(),1)))</f>
        <v>3.3333333333333333E-2</v>
      </c>
      <c r="K3" s="4" t="str">
        <f ca="1">IF(计算结果!B$21=1,IF(I3&gt;J3,"买","卖"),IF(计算结果!B$21=2,IF(I3&lt;计算结果!B$20,"买",IF(I3&gt;1-计算结果!B$20,"卖",'000300'!K2)),""))</f>
        <v>卖</v>
      </c>
      <c r="L3" s="4"/>
      <c r="M3" s="3">
        <f>IF(K2="买",E3/E2-1,"")</f>
        <v>9.9410860916371302E-3</v>
      </c>
      <c r="N3" s="2">
        <f>IFERROR(N2*(1+M3),N2)</f>
        <v>1.0099410860916371</v>
      </c>
      <c r="O3" s="3">
        <f>1-N3/MAX(N$2:N3)</f>
        <v>0</v>
      </c>
      <c r="Q3" t="s">
        <v>26</v>
      </c>
      <c r="R3" t="s">
        <v>31</v>
      </c>
    </row>
    <row r="4" spans="1:18" x14ac:dyDescent="0.15">
      <c r="A4" s="1">
        <v>38358</v>
      </c>
      <c r="B4">
        <v>993.33</v>
      </c>
      <c r="C4">
        <v>993.78</v>
      </c>
      <c r="D4">
        <v>980.33</v>
      </c>
      <c r="E4" s="2">
        <v>983.17</v>
      </c>
      <c r="F4" s="16">
        <v>3921015296</v>
      </c>
      <c r="G4" s="3">
        <f t="shared" si="0"/>
        <v>-9.4603852663818211E-3</v>
      </c>
      <c r="H4" s="3">
        <f>1-E4/MAX(E$2:E4)</f>
        <v>9.4603852663818211E-3</v>
      </c>
      <c r="I4" s="3">
        <f ca="1">IFERROR(COUNTIF(OFFSET(G4,0,0,-计算结果!B$18,1),"&gt;0")/计算结果!B$18,COUNTIF(OFFSET(G4,0,0,-ROW(),1),"&gt;0")/计算结果!B$18)</f>
        <v>3.3333333333333333E-2</v>
      </c>
      <c r="J4" s="3">
        <f ca="1">IFERROR(AVERAGE(OFFSET(I4,0,0,-计算结果!B$19,1)),AVERAGE(OFFSET(I4,0,0,-ROW(),1)))</f>
        <v>3.3333333333333333E-2</v>
      </c>
      <c r="K4" s="4" t="str">
        <f ca="1">IF(计算结果!B$21=1,IF(I4&gt;J4,"买","卖"),IF(计算结果!B$21=2,IF(I4&lt;计算结果!B$20,"买",IF(I4&gt;1-计算结果!B$20,"卖",'000300'!K3)),""))</f>
        <v>卖</v>
      </c>
      <c r="L4" s="4" t="str">
        <f t="shared" ref="L4:L67" ca="1" si="1">IF(K3&lt;&gt;K4,1,"")</f>
        <v/>
      </c>
      <c r="M4" s="3">
        <f ca="1">IF(K3="买",E4/E3-1,0)-IF(L4=1,计算结果!B$17,0)</f>
        <v>0</v>
      </c>
      <c r="N4" s="2">
        <f t="shared" ref="N4:N67" ca="1" si="2">IFERROR(N3*(1+M4),N3)</f>
        <v>1.0099410860916371</v>
      </c>
      <c r="O4" s="3">
        <f ca="1">1-N4/MAX(N$2:N4)</f>
        <v>0</v>
      </c>
      <c r="Q4" t="s">
        <v>27</v>
      </c>
      <c r="R4" t="s">
        <v>30</v>
      </c>
    </row>
    <row r="5" spans="1:18" x14ac:dyDescent="0.15">
      <c r="A5" s="1">
        <v>38359</v>
      </c>
      <c r="B5">
        <v>983.04</v>
      </c>
      <c r="C5">
        <v>995.71</v>
      </c>
      <c r="D5">
        <v>979.81</v>
      </c>
      <c r="E5" s="2">
        <v>983.95</v>
      </c>
      <c r="F5" s="16">
        <v>4737469440</v>
      </c>
      <c r="G5" s="3">
        <f t="shared" si="0"/>
        <v>7.9335211611430978E-4</v>
      </c>
      <c r="H5" s="3">
        <f>1-E5/MAX(E$2:E5)</f>
        <v>8.6745385669378949E-3</v>
      </c>
      <c r="I5" s="3">
        <f ca="1">IFERROR(COUNTIF(OFFSET(G5,0,0,-计算结果!B$18,1),"&gt;0")/计算结果!B$18,COUNTIF(OFFSET(G5,0,0,-ROW(),1),"&gt;0")/计算结果!B$18)</f>
        <v>6.6666666666666666E-2</v>
      </c>
      <c r="J5" s="3">
        <f ca="1">IFERROR(AVERAGE(OFFSET(I5,0,0,-计算结果!B$19,1)),AVERAGE(OFFSET(I5,0,0,-ROW(),1)))</f>
        <v>4.4444444444444446E-2</v>
      </c>
      <c r="K5" s="4" t="str">
        <f ca="1">IF(计算结果!B$21=1,IF(I5&gt;J5,"买","卖"),IF(计算结果!B$21=2,IF(I5&lt;计算结果!B$20,"买",IF(I5&gt;1-计算结果!B$20,"卖",'000300'!K4)),""))</f>
        <v>买</v>
      </c>
      <c r="L5" s="4">
        <f t="shared" ca="1" si="1"/>
        <v>1</v>
      </c>
      <c r="M5" s="3">
        <f ca="1">IF(K4="买",E5/E4-1,0)-IF(L5=1,计算结果!B$17,0)</f>
        <v>0</v>
      </c>
      <c r="N5" s="2">
        <f t="shared" ca="1" si="2"/>
        <v>1.0099410860916371</v>
      </c>
      <c r="O5" s="3">
        <f ca="1">1-N5/MAX(N$2:N5)</f>
        <v>0</v>
      </c>
    </row>
    <row r="6" spans="1:18" x14ac:dyDescent="0.15">
      <c r="A6" s="1">
        <v>38362</v>
      </c>
      <c r="B6">
        <v>983.76</v>
      </c>
      <c r="C6">
        <v>993.95</v>
      </c>
      <c r="D6">
        <v>979.78</v>
      </c>
      <c r="E6" s="2">
        <v>993.87</v>
      </c>
      <c r="F6" s="16">
        <v>3762932992</v>
      </c>
      <c r="G6" s="3">
        <f t="shared" si="0"/>
        <v>1.0081813100259129E-2</v>
      </c>
      <c r="H6" s="3">
        <f>1-E6/MAX(E$2:E6)</f>
        <v>0</v>
      </c>
      <c r="I6" s="3">
        <f ca="1">IFERROR(COUNTIF(OFFSET(G6,0,0,-计算结果!B$18,1),"&gt;0")/计算结果!B$18,COUNTIF(OFFSET(G6,0,0,-ROW(),1),"&gt;0")/计算结果!B$18)</f>
        <v>0.1</v>
      </c>
      <c r="J6" s="3">
        <f ca="1">IFERROR(AVERAGE(OFFSET(I6,0,0,-计算结果!B$19,1)),AVERAGE(OFFSET(I6,0,0,-ROW(),1)))</f>
        <v>5.8333333333333334E-2</v>
      </c>
      <c r="K6" s="4" t="str">
        <f ca="1">IF(计算结果!B$21=1,IF(I6&gt;J6,"买","卖"),IF(计算结果!B$21=2,IF(I6&lt;计算结果!B$20,"买",IF(I6&gt;1-计算结果!B$20,"卖",'000300'!K5)),""))</f>
        <v>买</v>
      </c>
      <c r="L6" s="4" t="str">
        <f t="shared" ca="1" si="1"/>
        <v/>
      </c>
      <c r="M6" s="3">
        <f ca="1">IF(K5="买",E6/E5-1,0)-IF(L6=1,计算结果!B$17,0)</f>
        <v>1.0081813100259129E-2</v>
      </c>
      <c r="N6" s="2">
        <f t="shared" ca="1" si="2"/>
        <v>1.0201231233638857</v>
      </c>
      <c r="O6" s="3">
        <f ca="1">1-N6/MAX(N$2:N6)</f>
        <v>0</v>
      </c>
    </row>
    <row r="7" spans="1:18" x14ac:dyDescent="0.15">
      <c r="A7" s="1">
        <v>38363</v>
      </c>
      <c r="B7">
        <v>994.18</v>
      </c>
      <c r="C7">
        <v>999.55</v>
      </c>
      <c r="D7">
        <v>991.09</v>
      </c>
      <c r="E7" s="2">
        <v>997.13</v>
      </c>
      <c r="F7" s="16">
        <v>3704076800</v>
      </c>
      <c r="G7" s="3">
        <f t="shared" si="0"/>
        <v>3.2801070562549217E-3</v>
      </c>
      <c r="H7" s="3">
        <f>1-E7/MAX(E$2:E7)</f>
        <v>0</v>
      </c>
      <c r="I7" s="3">
        <f ca="1">IFERROR(COUNTIF(OFFSET(G7,0,0,-计算结果!B$18,1),"&gt;0")/计算结果!B$18,COUNTIF(OFFSET(G7,0,0,-ROW(),1),"&gt;0")/计算结果!B$18)</f>
        <v>0.13333333333333333</v>
      </c>
      <c r="J7" s="3">
        <f ca="1">IFERROR(AVERAGE(OFFSET(I7,0,0,-计算结果!B$19,1)),AVERAGE(OFFSET(I7,0,0,-ROW(),1)))</f>
        <v>7.3333333333333334E-2</v>
      </c>
      <c r="K7" s="4" t="str">
        <f ca="1">IF(计算结果!B$21=1,IF(I7&gt;J7,"买","卖"),IF(计算结果!B$21=2,IF(I7&lt;计算结果!B$20,"买",IF(I7&gt;1-计算结果!B$20,"卖",'000300'!K6)),""))</f>
        <v>买</v>
      </c>
      <c r="L7" s="4" t="str">
        <f t="shared" ca="1" si="1"/>
        <v/>
      </c>
      <c r="M7" s="3">
        <f ca="1">IF(K6="买",E7/E6-1,0)-IF(L7=1,计算结果!B$17,0)</f>
        <v>3.2801070562549217E-3</v>
      </c>
      <c r="N7" s="2">
        <f t="shared" ca="1" si="2"/>
        <v>1.0234692364190803</v>
      </c>
      <c r="O7" s="3">
        <f ca="1">1-N7/MAX(N$2:N7)</f>
        <v>0</v>
      </c>
    </row>
    <row r="8" spans="1:18" x14ac:dyDescent="0.15">
      <c r="A8" s="1">
        <v>38364</v>
      </c>
      <c r="B8">
        <v>996.65</v>
      </c>
      <c r="C8">
        <v>996.97</v>
      </c>
      <c r="D8">
        <v>989.25</v>
      </c>
      <c r="E8" s="2">
        <v>996.74</v>
      </c>
      <c r="F8" s="16">
        <v>3093299712</v>
      </c>
      <c r="G8" s="3">
        <f t="shared" si="0"/>
        <v>-3.9112252163708838E-4</v>
      </c>
      <c r="H8" s="3">
        <f>1-E8/MAX(E$2:E8)</f>
        <v>3.9112252163708838E-4</v>
      </c>
      <c r="I8" s="3">
        <f ca="1">IFERROR(COUNTIF(OFFSET(G8,0,0,-计算结果!B$18,1),"&gt;0")/计算结果!B$18,COUNTIF(OFFSET(G8,0,0,-ROW(),1),"&gt;0")/计算结果!B$18)</f>
        <v>0.13333333333333333</v>
      </c>
      <c r="J8" s="3">
        <f ca="1">IFERROR(AVERAGE(OFFSET(I8,0,0,-计算结果!B$19,1)),AVERAGE(OFFSET(I8,0,0,-ROW(),1)))</f>
        <v>8.3333333333333329E-2</v>
      </c>
      <c r="K8" s="4" t="str">
        <f ca="1">IF(计算结果!B$21=1,IF(I8&gt;J8,"买","卖"),IF(计算结果!B$21=2,IF(I8&lt;计算结果!B$20,"买",IF(I8&gt;1-计算结果!B$20,"卖",'000300'!K7)),""))</f>
        <v>买</v>
      </c>
      <c r="L8" s="4" t="str">
        <f t="shared" ca="1" si="1"/>
        <v/>
      </c>
      <c r="M8" s="3">
        <f ca="1">IF(K7="买",E8/E7-1,0)-IF(L8=1,计算结果!B$17,0)</f>
        <v>-3.9112252163708838E-4</v>
      </c>
      <c r="N8" s="2">
        <f t="shared" ca="1" si="2"/>
        <v>1.023068934550514</v>
      </c>
      <c r="O8" s="3">
        <f ca="1">1-N8/MAX(N$2:N8)</f>
        <v>3.9112252163719941E-4</v>
      </c>
    </row>
    <row r="9" spans="1:18" x14ac:dyDescent="0.15">
      <c r="A9" s="1">
        <v>38365</v>
      </c>
      <c r="B9">
        <v>996.07</v>
      </c>
      <c r="C9">
        <v>999.47</v>
      </c>
      <c r="D9">
        <v>992.69</v>
      </c>
      <c r="E9" s="2">
        <v>996.87</v>
      </c>
      <c r="F9" s="16">
        <v>3842173184</v>
      </c>
      <c r="G9" s="3">
        <f t="shared" si="0"/>
        <v>1.3042518610673071E-4</v>
      </c>
      <c r="H9" s="3">
        <f>1-E9/MAX(E$2:E9)</f>
        <v>2.6074834775802191E-4</v>
      </c>
      <c r="I9" s="3">
        <f ca="1">IFERROR(COUNTIF(OFFSET(G9,0,0,-计算结果!B$18,1),"&gt;0")/计算结果!B$18,COUNTIF(OFFSET(G9,0,0,-ROW(),1),"&gt;0")/计算结果!B$18)</f>
        <v>0.16666666666666666</v>
      </c>
      <c r="J9" s="3">
        <f ca="1">IFERROR(AVERAGE(OFFSET(I9,0,0,-计算结果!B$19,1)),AVERAGE(OFFSET(I9,0,0,-ROW(),1)))</f>
        <v>9.5238095238095233E-2</v>
      </c>
      <c r="K9" s="4" t="str">
        <f ca="1">IF(计算结果!B$21=1,IF(I9&gt;J9,"买","卖"),IF(计算结果!B$21=2,IF(I9&lt;计算结果!B$20,"买",IF(I9&gt;1-计算结果!B$20,"卖",'000300'!K8)),""))</f>
        <v>买</v>
      </c>
      <c r="L9" s="4" t="str">
        <f t="shared" ca="1" si="1"/>
        <v/>
      </c>
      <c r="M9" s="3">
        <f ca="1">IF(K8="买",E9/E8-1,0)-IF(L9=1,计算结果!B$17,0)</f>
        <v>1.3042518610673071E-4</v>
      </c>
      <c r="N9" s="2">
        <f t="shared" ca="1" si="2"/>
        <v>1.0232023685067027</v>
      </c>
      <c r="O9" s="3">
        <f ca="1">1-N9/MAX(N$2:N9)</f>
        <v>2.6074834775824396E-4</v>
      </c>
    </row>
    <row r="10" spans="1:18" x14ac:dyDescent="0.15">
      <c r="A10" s="1">
        <v>38366</v>
      </c>
      <c r="B10">
        <v>996.61</v>
      </c>
      <c r="C10">
        <v>1006.46</v>
      </c>
      <c r="D10">
        <v>987.23</v>
      </c>
      <c r="E10" s="2">
        <v>988.3</v>
      </c>
      <c r="F10" s="16">
        <v>4162921216</v>
      </c>
      <c r="G10" s="3">
        <f t="shared" si="0"/>
        <v>-8.5969083230511556E-3</v>
      </c>
      <c r="H10" s="3">
        <f>1-E10/MAX(E$2:E10)</f>
        <v>8.8554150411681576E-3</v>
      </c>
      <c r="I10" s="3">
        <f ca="1">IFERROR(COUNTIF(OFFSET(G10,0,0,-计算结果!B$18,1),"&gt;0")/计算结果!B$18,COUNTIF(OFFSET(G10,0,0,-ROW(),1),"&gt;0")/计算结果!B$18)</f>
        <v>0.16666666666666666</v>
      </c>
      <c r="J10" s="3">
        <f ca="1">IFERROR(AVERAGE(OFFSET(I10,0,0,-计算结果!B$19,1)),AVERAGE(OFFSET(I10,0,0,-ROW(),1)))</f>
        <v>0.10416666666666666</v>
      </c>
      <c r="K10" s="4" t="str">
        <f ca="1">IF(计算结果!B$21=1,IF(I10&gt;J10,"买","卖"),IF(计算结果!B$21=2,IF(I10&lt;计算结果!B$20,"买",IF(I10&gt;1-计算结果!B$20,"卖",'000300'!K9)),""))</f>
        <v>买</v>
      </c>
      <c r="L10" s="4" t="str">
        <f t="shared" ca="1" si="1"/>
        <v/>
      </c>
      <c r="M10" s="3">
        <f ca="1">IF(K9="买",E10/E9-1,0)-IF(L10=1,计算结果!B$17,0)</f>
        <v>-8.5969083230511556E-3</v>
      </c>
      <c r="N10" s="2">
        <f t="shared" ca="1" si="2"/>
        <v>1.0144059915487218</v>
      </c>
      <c r="O10" s="3">
        <f ca="1">1-N10/MAX(N$2:N10)</f>
        <v>8.8554150411682686E-3</v>
      </c>
    </row>
    <row r="11" spans="1:18" x14ac:dyDescent="0.15">
      <c r="A11" s="1">
        <v>38369</v>
      </c>
      <c r="B11">
        <v>979.11</v>
      </c>
      <c r="C11">
        <v>981.52</v>
      </c>
      <c r="D11">
        <v>965.07</v>
      </c>
      <c r="E11" s="2">
        <v>967.45</v>
      </c>
      <c r="F11" s="16">
        <v>4249807872</v>
      </c>
      <c r="G11" s="3">
        <f t="shared" si="0"/>
        <v>-2.109683294546183E-2</v>
      </c>
      <c r="H11" s="3">
        <f>1-E11/MAX(E$2:E11)</f>
        <v>2.9765426774843728E-2</v>
      </c>
      <c r="I11" s="3">
        <f ca="1">IFERROR(COUNTIF(OFFSET(G11,0,0,-计算结果!B$18,1),"&gt;0")/计算结果!B$18,COUNTIF(OFFSET(G11,0,0,-ROW(),1),"&gt;0")/计算结果!B$18)</f>
        <v>0.16666666666666666</v>
      </c>
      <c r="J11" s="3">
        <f ca="1">IFERROR(AVERAGE(OFFSET(I11,0,0,-计算结果!B$19,1)),AVERAGE(OFFSET(I11,0,0,-ROW(),1)))</f>
        <v>0.1111111111111111</v>
      </c>
      <c r="K11" s="4" t="str">
        <f ca="1">IF(计算结果!B$21=1,IF(I11&gt;J11,"买","卖"),IF(计算结果!B$21=2,IF(I11&lt;计算结果!B$20,"买",IF(I11&gt;1-计算结果!B$20,"卖",'000300'!K10)),""))</f>
        <v>买</v>
      </c>
      <c r="L11" s="4" t="str">
        <f t="shared" ca="1" si="1"/>
        <v/>
      </c>
      <c r="M11" s="3">
        <f ca="1">IF(K10="买",E11/E10-1,0)-IF(L11=1,计算结果!B$17,0)</f>
        <v>-2.109683294546183E-2</v>
      </c>
      <c r="N11" s="2">
        <f t="shared" ca="1" si="2"/>
        <v>0.9930052378061428</v>
      </c>
      <c r="O11" s="3">
        <f ca="1">1-N11/MAX(N$2:N11)</f>
        <v>2.9765426774843839E-2</v>
      </c>
    </row>
    <row r="12" spans="1:18" x14ac:dyDescent="0.15">
      <c r="A12" s="1">
        <v>38370</v>
      </c>
      <c r="B12">
        <v>967.37</v>
      </c>
      <c r="C12">
        <v>974.87</v>
      </c>
      <c r="D12">
        <v>960.29</v>
      </c>
      <c r="E12" s="2">
        <v>974.68</v>
      </c>
      <c r="F12" s="16">
        <v>4117944064</v>
      </c>
      <c r="G12" s="3">
        <f t="shared" si="0"/>
        <v>7.4732544317535066E-3</v>
      </c>
      <c r="H12" s="3">
        <f>1-E12/MAX(E$2:E12)</f>
        <v>2.2514616950648381E-2</v>
      </c>
      <c r="I12" s="3">
        <f ca="1">IFERROR(COUNTIF(OFFSET(G12,0,0,-计算结果!B$18,1),"&gt;0")/计算结果!B$18,COUNTIF(OFFSET(G12,0,0,-ROW(),1),"&gt;0")/计算结果!B$18)</f>
        <v>0.2</v>
      </c>
      <c r="J12" s="3">
        <f ca="1">IFERROR(AVERAGE(OFFSET(I12,0,0,-计算结果!B$19,1)),AVERAGE(OFFSET(I12,0,0,-ROW(),1)))</f>
        <v>0.12</v>
      </c>
      <c r="K12" s="4" t="str">
        <f ca="1">IF(计算结果!B$21=1,IF(I12&gt;J12,"买","卖"),IF(计算结果!B$21=2,IF(I12&lt;计算结果!B$20,"买",IF(I12&gt;1-计算结果!B$20,"卖",'000300'!K11)),""))</f>
        <v>买</v>
      </c>
      <c r="L12" s="4" t="str">
        <f t="shared" ca="1" si="1"/>
        <v/>
      </c>
      <c r="M12" s="3">
        <f ca="1">IF(K11="买",E12/E11-1,0)-IF(L12=1,计算结果!B$17,0)</f>
        <v>7.4732544317535066E-3</v>
      </c>
      <c r="N12" s="2">
        <f t="shared" ca="1" si="2"/>
        <v>1.0004262186003321</v>
      </c>
      <c r="O12" s="3">
        <f ca="1">1-N12/MAX(N$2:N12)</f>
        <v>2.2514616950648381E-2</v>
      </c>
    </row>
    <row r="13" spans="1:18" x14ac:dyDescent="0.15">
      <c r="A13" s="1">
        <v>38371</v>
      </c>
      <c r="B13">
        <v>974.33</v>
      </c>
      <c r="C13">
        <v>974.33</v>
      </c>
      <c r="D13">
        <v>965.25</v>
      </c>
      <c r="E13" s="2">
        <v>967.21</v>
      </c>
      <c r="F13" s="16">
        <v>3427951360</v>
      </c>
      <c r="G13" s="3">
        <f t="shared" si="0"/>
        <v>-7.6640538433125904E-3</v>
      </c>
      <c r="H13" s="3">
        <f>1-E13/MAX(E$2:E13)</f>
        <v>3.0006117557389689E-2</v>
      </c>
      <c r="I13" s="3">
        <f ca="1">IFERROR(COUNTIF(OFFSET(G13,0,0,-计算结果!B$18,1),"&gt;0")/计算结果!B$18,COUNTIF(OFFSET(G13,0,0,-ROW(),1),"&gt;0")/计算结果!B$18)</f>
        <v>0.2</v>
      </c>
      <c r="J13" s="3">
        <f ca="1">IFERROR(AVERAGE(OFFSET(I13,0,0,-计算结果!B$19,1)),AVERAGE(OFFSET(I13,0,0,-ROW(),1)))</f>
        <v>0.12727272727272726</v>
      </c>
      <c r="K13" s="4" t="str">
        <f ca="1">IF(计算结果!B$21=1,IF(I13&gt;J13,"买","卖"),IF(计算结果!B$21=2,IF(I13&lt;计算结果!B$20,"买",IF(I13&gt;1-计算结果!B$20,"卖",'000300'!K12)),""))</f>
        <v>买</v>
      </c>
      <c r="L13" s="4" t="str">
        <f t="shared" ca="1" si="1"/>
        <v/>
      </c>
      <c r="M13" s="3">
        <f ca="1">IF(K12="买",E13/E12-1,0)-IF(L13=1,计算结果!B$17,0)</f>
        <v>-7.6640538433125904E-3</v>
      </c>
      <c r="N13" s="2">
        <f t="shared" ca="1" si="2"/>
        <v>0.99275889819471752</v>
      </c>
      <c r="O13" s="3">
        <f ca="1">1-N13/MAX(N$2:N13)</f>
        <v>3.0006117557389689E-2</v>
      </c>
    </row>
    <row r="14" spans="1:18" x14ac:dyDescent="0.15">
      <c r="A14" s="1">
        <v>38372</v>
      </c>
      <c r="B14">
        <v>963.21</v>
      </c>
      <c r="C14">
        <v>963.21</v>
      </c>
      <c r="D14">
        <v>952.23</v>
      </c>
      <c r="E14" s="2">
        <v>956.24</v>
      </c>
      <c r="F14" s="16">
        <v>4399350784</v>
      </c>
      <c r="G14" s="3">
        <f t="shared" si="0"/>
        <v>-1.1341900931545412E-2</v>
      </c>
      <c r="H14" s="3">
        <f>1-E14/MAX(E$2:E14)</f>
        <v>4.1007692076258873E-2</v>
      </c>
      <c r="I14" s="3">
        <f ca="1">IFERROR(COUNTIF(OFFSET(G14,0,0,-计算结果!B$18,1),"&gt;0")/计算结果!B$18,COUNTIF(OFFSET(G14,0,0,-ROW(),1),"&gt;0")/计算结果!B$18)</f>
        <v>0.2</v>
      </c>
      <c r="J14" s="3">
        <f ca="1">IFERROR(AVERAGE(OFFSET(I14,0,0,-计算结果!B$19,1)),AVERAGE(OFFSET(I14,0,0,-ROW(),1)))</f>
        <v>0.13333333333333333</v>
      </c>
      <c r="K14" s="4" t="str">
        <f ca="1">IF(计算结果!B$21=1,IF(I14&gt;J14,"买","卖"),IF(计算结果!B$21=2,IF(I14&lt;计算结果!B$20,"买",IF(I14&gt;1-计算结果!B$20,"卖",'000300'!K13)),""))</f>
        <v>买</v>
      </c>
      <c r="L14" s="4" t="str">
        <f t="shared" ca="1" si="1"/>
        <v/>
      </c>
      <c r="M14" s="3">
        <f ca="1">IF(K13="买",E14/E13-1,0)-IF(L14=1,计算结果!B$17,0)</f>
        <v>-1.1341900931545412E-2</v>
      </c>
      <c r="N14" s="2">
        <f t="shared" ca="1" si="2"/>
        <v>0.98149912512248283</v>
      </c>
      <c r="O14" s="3">
        <f ca="1">1-N14/MAX(N$2:N14)</f>
        <v>4.1007692076258873E-2</v>
      </c>
    </row>
    <row r="15" spans="1:18" x14ac:dyDescent="0.15">
      <c r="A15" s="1">
        <v>38373</v>
      </c>
      <c r="B15">
        <v>954.46</v>
      </c>
      <c r="C15">
        <v>984.27</v>
      </c>
      <c r="D15">
        <v>943.43</v>
      </c>
      <c r="E15" s="2">
        <v>982.6</v>
      </c>
      <c r="F15" s="16">
        <v>8152086016</v>
      </c>
      <c r="G15" s="3">
        <f t="shared" si="0"/>
        <v>2.7566301346942268E-2</v>
      </c>
      <c r="H15" s="3">
        <f>1-E15/MAX(E$2:E15)</f>
        <v>1.4571821126633355E-2</v>
      </c>
      <c r="I15" s="3">
        <f ca="1">IFERROR(COUNTIF(OFFSET(G15,0,0,-计算结果!B$18,1),"&gt;0")/计算结果!B$18,COUNTIF(OFFSET(G15,0,0,-ROW(),1),"&gt;0")/计算结果!B$18)</f>
        <v>0.23333333333333334</v>
      </c>
      <c r="J15" s="3">
        <f ca="1">IFERROR(AVERAGE(OFFSET(I15,0,0,-计算结果!B$19,1)),AVERAGE(OFFSET(I15,0,0,-ROW(),1)))</f>
        <v>0.14102564102564102</v>
      </c>
      <c r="K15" s="4" t="str">
        <f ca="1">IF(计算结果!B$21=1,IF(I15&gt;J15,"买","卖"),IF(计算结果!B$21=2,IF(I15&lt;计算结果!B$20,"买",IF(I15&gt;1-计算结果!B$20,"卖",'000300'!K14)),""))</f>
        <v>买</v>
      </c>
      <c r="L15" s="4" t="str">
        <f t="shared" ca="1" si="1"/>
        <v/>
      </c>
      <c r="M15" s="3">
        <f ca="1">IF(K14="买",E15/E14-1,0)-IF(L15=1,计算结果!B$17,0)</f>
        <v>2.7566301346942268E-2</v>
      </c>
      <c r="N15" s="2">
        <f t="shared" ca="1" si="2"/>
        <v>1.0085554257773695</v>
      </c>
      <c r="O15" s="3">
        <f ca="1">1-N15/MAX(N$2:N15)</f>
        <v>1.4571821126633355E-2</v>
      </c>
    </row>
    <row r="16" spans="1:18" x14ac:dyDescent="0.15">
      <c r="A16" s="1">
        <v>38376</v>
      </c>
      <c r="B16">
        <v>1001.85</v>
      </c>
      <c r="C16">
        <v>1001.85</v>
      </c>
      <c r="D16">
        <v>986.23</v>
      </c>
      <c r="E16" s="2">
        <v>998.13</v>
      </c>
      <c r="F16" s="16">
        <v>8360161280</v>
      </c>
      <c r="G16" s="3">
        <f t="shared" si="0"/>
        <v>1.5805007123956827E-2</v>
      </c>
      <c r="H16" s="3">
        <f>1-E16/MAX(E$2:E16)</f>
        <v>0</v>
      </c>
      <c r="I16" s="3">
        <f ca="1">IFERROR(COUNTIF(OFFSET(G16,0,0,-计算结果!B$18,1),"&gt;0")/计算结果!B$18,COUNTIF(OFFSET(G16,0,0,-ROW(),1),"&gt;0")/计算结果!B$18)</f>
        <v>0.26666666666666666</v>
      </c>
      <c r="J16" s="3">
        <f ca="1">IFERROR(AVERAGE(OFFSET(I16,0,0,-计算结果!B$19,1)),AVERAGE(OFFSET(I16,0,0,-ROW(),1)))</f>
        <v>0.15</v>
      </c>
      <c r="K16" s="4" t="str">
        <f ca="1">IF(计算结果!B$21=1,IF(I16&gt;J16,"买","卖"),IF(计算结果!B$21=2,IF(I16&lt;计算结果!B$20,"买",IF(I16&gt;1-计算结果!B$20,"卖",'000300'!K15)),""))</f>
        <v>买</v>
      </c>
      <c r="L16" s="4" t="str">
        <f t="shared" ca="1" si="1"/>
        <v/>
      </c>
      <c r="M16" s="3">
        <f ca="1">IF(K15="买",E16/E15-1,0)-IF(L16=1,计算结果!B$17,0)</f>
        <v>1.5805007123956827E-2</v>
      </c>
      <c r="N16" s="2">
        <f t="shared" ca="1" si="2"/>
        <v>1.0244956514666861</v>
      </c>
      <c r="O16" s="3">
        <f ca="1">1-N16/MAX(N$2:N16)</f>
        <v>0</v>
      </c>
    </row>
    <row r="17" spans="1:15" x14ac:dyDescent="0.15">
      <c r="A17" s="1">
        <v>38377</v>
      </c>
      <c r="B17">
        <v>995.63</v>
      </c>
      <c r="C17">
        <v>997.95</v>
      </c>
      <c r="D17">
        <v>985.23</v>
      </c>
      <c r="E17" s="2">
        <v>997.77</v>
      </c>
      <c r="F17" s="16">
        <v>6157022208</v>
      </c>
      <c r="G17" s="3">
        <f t="shared" si="0"/>
        <v>-3.6067446124254943E-4</v>
      </c>
      <c r="H17" s="3">
        <f>1-E17/MAX(E$2:E17)</f>
        <v>3.6067446124254943E-4</v>
      </c>
      <c r="I17" s="3">
        <f ca="1">IFERROR(COUNTIF(OFFSET(G17,0,0,-计算结果!B$18,1),"&gt;0")/计算结果!B$18,COUNTIF(OFFSET(G17,0,0,-ROW(),1),"&gt;0")/计算结果!B$18)</f>
        <v>0.26666666666666666</v>
      </c>
      <c r="J17" s="3">
        <f ca="1">IFERROR(AVERAGE(OFFSET(I17,0,0,-计算结果!B$19,1)),AVERAGE(OFFSET(I17,0,0,-ROW(),1)))</f>
        <v>0.15777777777777777</v>
      </c>
      <c r="K17" s="4" t="str">
        <f ca="1">IF(计算结果!B$21=1,IF(I17&gt;J17,"买","卖"),IF(计算结果!B$21=2,IF(I17&lt;计算结果!B$20,"买",IF(I17&gt;1-计算结果!B$20,"卖",'000300'!K16)),""))</f>
        <v>买</v>
      </c>
      <c r="L17" s="4" t="str">
        <f t="shared" ca="1" si="1"/>
        <v/>
      </c>
      <c r="M17" s="3">
        <f ca="1">IF(K16="买",E17/E16-1,0)-IF(L17=1,计算结果!B$17,0)</f>
        <v>-3.6067446124254943E-4</v>
      </c>
      <c r="N17" s="2">
        <f t="shared" ca="1" si="2"/>
        <v>1.024126142049548</v>
      </c>
      <c r="O17" s="3">
        <f ca="1">1-N17/MAX(N$2:N17)</f>
        <v>3.6067446124254943E-4</v>
      </c>
    </row>
    <row r="18" spans="1:15" x14ac:dyDescent="0.15">
      <c r="A18" s="1">
        <v>38378</v>
      </c>
      <c r="B18">
        <v>995.78</v>
      </c>
      <c r="C18">
        <v>999.47</v>
      </c>
      <c r="D18">
        <v>988.47</v>
      </c>
      <c r="E18" s="2">
        <v>989.92</v>
      </c>
      <c r="F18" s="16">
        <v>4719440384</v>
      </c>
      <c r="G18" s="3">
        <f t="shared" si="0"/>
        <v>-7.8675446245126679E-3</v>
      </c>
      <c r="H18" s="3">
        <f>1-E18/MAX(E$2:E18)</f>
        <v>8.2253814633365119E-3</v>
      </c>
      <c r="I18" s="3">
        <f ca="1">IFERROR(COUNTIF(OFFSET(G18,0,0,-计算结果!B$18,1),"&gt;0")/计算结果!B$18,COUNTIF(OFFSET(G18,0,0,-ROW(),1),"&gt;0")/计算结果!B$18)</f>
        <v>0.26666666666666666</v>
      </c>
      <c r="J18" s="3">
        <f ca="1">IFERROR(AVERAGE(OFFSET(I18,0,0,-计算结果!B$19,1)),AVERAGE(OFFSET(I18,0,0,-ROW(),1)))</f>
        <v>0.16458333333333333</v>
      </c>
      <c r="K18" s="4" t="str">
        <f ca="1">IF(计算结果!B$21=1,IF(I18&gt;J18,"买","卖"),IF(计算结果!B$21=2,IF(I18&lt;计算结果!B$20,"买",IF(I18&gt;1-计算结果!B$20,"卖",'000300'!K17)),""))</f>
        <v>买</v>
      </c>
      <c r="L18" s="4" t="str">
        <f t="shared" ca="1" si="1"/>
        <v/>
      </c>
      <c r="M18" s="3">
        <f ca="1">IF(K17="买",E18/E17-1,0)-IF(L18=1,计算结果!B$17,0)</f>
        <v>-7.8675446245126679E-3</v>
      </c>
      <c r="N18" s="2">
        <f t="shared" ca="1" si="2"/>
        <v>1.0160687839258431</v>
      </c>
      <c r="O18" s="3">
        <f ca="1">1-N18/MAX(N$2:N18)</f>
        <v>8.2253814633365119E-3</v>
      </c>
    </row>
    <row r="19" spans="1:15" x14ac:dyDescent="0.15">
      <c r="A19" s="1">
        <v>38379</v>
      </c>
      <c r="B19">
        <v>987.34</v>
      </c>
      <c r="C19">
        <v>987.7</v>
      </c>
      <c r="D19">
        <v>973.77</v>
      </c>
      <c r="E19" s="2">
        <v>974.63</v>
      </c>
      <c r="F19" s="16">
        <v>4094398976</v>
      </c>
      <c r="G19" s="3">
        <f t="shared" si="0"/>
        <v>-1.544569258121864E-2</v>
      </c>
      <c r="H19" s="3">
        <f>1-E19/MAX(E$2:E19)</f>
        <v>2.3544027331109163E-2</v>
      </c>
      <c r="I19" s="3">
        <f ca="1">IFERROR(COUNTIF(OFFSET(G19,0,0,-计算结果!B$18,1),"&gt;0")/计算结果!B$18,COUNTIF(OFFSET(G19,0,0,-ROW(),1),"&gt;0")/计算结果!B$18)</f>
        <v>0.26666666666666666</v>
      </c>
      <c r="J19" s="3">
        <f ca="1">IFERROR(AVERAGE(OFFSET(I19,0,0,-计算结果!B$19,1)),AVERAGE(OFFSET(I19,0,0,-ROW(),1)))</f>
        <v>0.17058823529411765</v>
      </c>
      <c r="K19" s="4" t="str">
        <f ca="1">IF(计算结果!B$21=1,IF(I19&gt;J19,"买","卖"),IF(计算结果!B$21=2,IF(I19&lt;计算结果!B$20,"买",IF(I19&gt;1-计算结果!B$20,"卖",'000300'!K18)),""))</f>
        <v>买</v>
      </c>
      <c r="L19" s="4" t="str">
        <f t="shared" ca="1" si="1"/>
        <v/>
      </c>
      <c r="M19" s="3">
        <f ca="1">IF(K18="买",E19/E18-1,0)-IF(L19=1,计算结果!B$17,0)</f>
        <v>-1.544569258121864E-2</v>
      </c>
      <c r="N19" s="2">
        <f t="shared" ca="1" si="2"/>
        <v>1.0003748978479519</v>
      </c>
      <c r="O19" s="3">
        <f ca="1">1-N19/MAX(N$2:N19)</f>
        <v>2.3544027331109274E-2</v>
      </c>
    </row>
    <row r="20" spans="1:15" x14ac:dyDescent="0.15">
      <c r="A20" s="1">
        <v>38380</v>
      </c>
      <c r="B20">
        <v>974.63</v>
      </c>
      <c r="C20">
        <v>975.62</v>
      </c>
      <c r="D20">
        <v>965.2</v>
      </c>
      <c r="E20" s="2">
        <v>969.2</v>
      </c>
      <c r="F20" s="16">
        <v>3280950272</v>
      </c>
      <c r="G20" s="3">
        <f t="shared" si="0"/>
        <v>-5.5713450232395267E-3</v>
      </c>
      <c r="H20" s="3">
        <f>1-E20/MAX(E$2:E20)</f>
        <v>2.8984200454850506E-2</v>
      </c>
      <c r="I20" s="3">
        <f ca="1">IFERROR(COUNTIF(OFFSET(G20,0,0,-计算结果!B$18,1),"&gt;0")/计算结果!B$18,COUNTIF(OFFSET(G20,0,0,-ROW(),1),"&gt;0")/计算结果!B$18)</f>
        <v>0.26666666666666666</v>
      </c>
      <c r="J20" s="3">
        <f ca="1">IFERROR(AVERAGE(OFFSET(I20,0,0,-计算结果!B$19,1)),AVERAGE(OFFSET(I20,0,0,-ROW(),1)))</f>
        <v>0.17592592592592593</v>
      </c>
      <c r="K20" s="4" t="str">
        <f ca="1">IF(计算结果!B$21=1,IF(I20&gt;J20,"买","卖"),IF(计算结果!B$21=2,IF(I20&lt;计算结果!B$20,"买",IF(I20&gt;1-计算结果!B$20,"卖",'000300'!K19)),""))</f>
        <v>买</v>
      </c>
      <c r="L20" s="4" t="str">
        <f t="shared" ca="1" si="1"/>
        <v/>
      </c>
      <c r="M20" s="3">
        <f ca="1">IF(K19="买",E20/E19-1,0)-IF(L20=1,计算结果!B$17,0)</f>
        <v>-5.5713450232395267E-3</v>
      </c>
      <c r="N20" s="2">
        <f t="shared" ca="1" si="2"/>
        <v>0.99480146413945292</v>
      </c>
      <c r="O20" s="3">
        <f ca="1">1-N20/MAX(N$2:N20)</f>
        <v>2.8984200454850617E-2</v>
      </c>
    </row>
    <row r="21" spans="1:15" x14ac:dyDescent="0.15">
      <c r="A21" s="1">
        <v>38383</v>
      </c>
      <c r="B21">
        <v>965.78</v>
      </c>
      <c r="C21">
        <v>965.78</v>
      </c>
      <c r="D21">
        <v>953.14</v>
      </c>
      <c r="E21" s="2">
        <v>954.87</v>
      </c>
      <c r="F21" s="16">
        <v>3863573504</v>
      </c>
      <c r="G21" s="3">
        <f t="shared" si="0"/>
        <v>-1.4785390012381439E-2</v>
      </c>
      <c r="H21" s="3">
        <f>1-E21/MAX(E$2:E21)</f>
        <v>4.3341047759309914E-2</v>
      </c>
      <c r="I21" s="3">
        <f ca="1">IFERROR(COUNTIF(OFFSET(G21,0,0,-计算结果!B$18,1),"&gt;0")/计算结果!B$18,COUNTIF(OFFSET(G21,0,0,-ROW(),1),"&gt;0")/计算结果!B$18)</f>
        <v>0.26666666666666666</v>
      </c>
      <c r="J21" s="3">
        <f ca="1">IFERROR(AVERAGE(OFFSET(I21,0,0,-计算结果!B$19,1)),AVERAGE(OFFSET(I21,0,0,-ROW(),1)))</f>
        <v>0.18070175438596489</v>
      </c>
      <c r="K21" s="4" t="str">
        <f ca="1">IF(计算结果!B$21=1,IF(I21&gt;J21,"买","卖"),IF(计算结果!B$21=2,IF(I21&lt;计算结果!B$20,"买",IF(I21&gt;1-计算结果!B$20,"卖",'000300'!K20)),""))</f>
        <v>买</v>
      </c>
      <c r="L21" s="4" t="str">
        <f t="shared" ca="1" si="1"/>
        <v/>
      </c>
      <c r="M21" s="3">
        <f ca="1">IF(K20="买",E21/E20-1,0)-IF(L21=1,计算结果!B$17,0)</f>
        <v>-1.4785390012381439E-2</v>
      </c>
      <c r="N21" s="2">
        <f t="shared" ca="1" si="2"/>
        <v>0.98009293650726304</v>
      </c>
      <c r="O21" s="3">
        <f ca="1">1-N21/MAX(N$2:N21)</f>
        <v>4.3341047759310025E-2</v>
      </c>
    </row>
    <row r="22" spans="1:15" x14ac:dyDescent="0.15">
      <c r="A22" s="1">
        <v>38384</v>
      </c>
      <c r="B22">
        <v>953.33</v>
      </c>
      <c r="C22">
        <v>965.47</v>
      </c>
      <c r="D22">
        <v>952.74</v>
      </c>
      <c r="E22" s="2">
        <v>955.95</v>
      </c>
      <c r="F22" s="16">
        <v>4275706880</v>
      </c>
      <c r="G22" s="3">
        <f t="shared" si="0"/>
        <v>1.1310440164629121E-3</v>
      </c>
      <c r="H22" s="3">
        <f>1-E22/MAX(E$2:E22)</f>
        <v>4.2259024375582266E-2</v>
      </c>
      <c r="I22" s="3">
        <f ca="1">IFERROR(COUNTIF(OFFSET(G22,0,0,-计算结果!B$18,1),"&gt;0")/计算结果!B$18,COUNTIF(OFFSET(G22,0,0,-ROW(),1),"&gt;0")/计算结果!B$18)</f>
        <v>0.3</v>
      </c>
      <c r="J22" s="3">
        <f ca="1">IFERROR(AVERAGE(OFFSET(I22,0,0,-计算结果!B$19,1)),AVERAGE(OFFSET(I22,0,0,-ROW(),1)))</f>
        <v>0.18666666666666665</v>
      </c>
      <c r="K22" s="4" t="str">
        <f ca="1">IF(计算结果!B$21=1,IF(I22&gt;J22,"买","卖"),IF(计算结果!B$21=2,IF(I22&lt;计算结果!B$20,"买",IF(I22&gt;1-计算结果!B$20,"卖",'000300'!K21)),""))</f>
        <v>买</v>
      </c>
      <c r="L22" s="4" t="str">
        <f t="shared" ca="1" si="1"/>
        <v/>
      </c>
      <c r="M22" s="3">
        <f ca="1">IF(K21="买",E22/E21-1,0)-IF(L22=1,计算结果!B$17,0)</f>
        <v>1.1310440164629121E-3</v>
      </c>
      <c r="N22" s="2">
        <f t="shared" ca="1" si="2"/>
        <v>0.98120146475867709</v>
      </c>
      <c r="O22" s="3">
        <f ca="1">1-N22/MAX(N$2:N22)</f>
        <v>4.2259024375582488E-2</v>
      </c>
    </row>
    <row r="23" spans="1:15" x14ac:dyDescent="0.15">
      <c r="A23" s="1">
        <v>38385</v>
      </c>
      <c r="B23">
        <v>956.7</v>
      </c>
      <c r="C23">
        <v>1006.93</v>
      </c>
      <c r="D23">
        <v>956.7</v>
      </c>
      <c r="E23" s="2">
        <v>1006.91</v>
      </c>
      <c r="F23" s="16">
        <v>10202904576</v>
      </c>
      <c r="G23" s="3">
        <f t="shared" si="0"/>
        <v>5.3308227417751874E-2</v>
      </c>
      <c r="H23" s="3">
        <f>1-E23/MAX(E$2:E23)</f>
        <v>0</v>
      </c>
      <c r="I23" s="3">
        <f ca="1">IFERROR(COUNTIF(OFFSET(G23,0,0,-计算结果!B$18,1),"&gt;0")/计算结果!B$18,COUNTIF(OFFSET(G23,0,0,-ROW(),1),"&gt;0")/计算结果!B$18)</f>
        <v>0.33333333333333331</v>
      </c>
      <c r="J23" s="3">
        <f ca="1">IFERROR(AVERAGE(OFFSET(I23,0,0,-计算结果!B$19,1)),AVERAGE(OFFSET(I23,0,0,-ROW(),1)))</f>
        <v>0.19365079365079363</v>
      </c>
      <c r="K23" s="4" t="str">
        <f ca="1">IF(计算结果!B$21=1,IF(I23&gt;J23,"买","卖"),IF(计算结果!B$21=2,IF(I23&lt;计算结果!B$20,"买",IF(I23&gt;1-计算结果!B$20,"卖",'000300'!K22)),""))</f>
        <v>买</v>
      </c>
      <c r="L23" s="4" t="str">
        <f t="shared" ca="1" si="1"/>
        <v/>
      </c>
      <c r="M23" s="3">
        <f ca="1">IF(K22="买",E23/E22-1,0)-IF(L23=1,计算结果!B$17,0)</f>
        <v>5.3308227417751874E-2</v>
      </c>
      <c r="N23" s="2">
        <f t="shared" ca="1" si="2"/>
        <v>1.0335075755846639</v>
      </c>
      <c r="O23" s="3">
        <f ca="1">1-N23/MAX(N$2:N23)</f>
        <v>0</v>
      </c>
    </row>
    <row r="24" spans="1:15" x14ac:dyDescent="0.15">
      <c r="A24" s="1">
        <v>38386</v>
      </c>
      <c r="B24">
        <v>1005.56</v>
      </c>
      <c r="C24">
        <v>1014.18</v>
      </c>
      <c r="D24">
        <v>992.15</v>
      </c>
      <c r="E24" s="2">
        <v>993.21</v>
      </c>
      <c r="F24" s="16">
        <v>10057310208</v>
      </c>
      <c r="G24" s="3">
        <f t="shared" si="0"/>
        <v>-1.3605982659820604E-2</v>
      </c>
      <c r="H24" s="3">
        <f>1-E24/MAX(E$2:E24)</f>
        <v>1.3605982659820604E-2</v>
      </c>
      <c r="I24" s="3">
        <f ca="1">IFERROR(COUNTIF(OFFSET(G24,0,0,-计算结果!B$18,1),"&gt;0")/计算结果!B$18,COUNTIF(OFFSET(G24,0,0,-ROW(),1),"&gt;0")/计算结果!B$18)</f>
        <v>0.33333333333333331</v>
      </c>
      <c r="J24" s="3">
        <f ca="1">IFERROR(AVERAGE(OFFSET(I24,0,0,-计算结果!B$19,1)),AVERAGE(OFFSET(I24,0,0,-ROW(),1)))</f>
        <v>0.19999999999999998</v>
      </c>
      <c r="K24" s="4" t="str">
        <f ca="1">IF(计算结果!B$21=1,IF(I24&gt;J24,"买","卖"),IF(计算结果!B$21=2,IF(I24&lt;计算结果!B$20,"买",IF(I24&gt;1-计算结果!B$20,"卖",'000300'!K23)),""))</f>
        <v>买</v>
      </c>
      <c r="L24" s="4" t="str">
        <f t="shared" ca="1" si="1"/>
        <v/>
      </c>
      <c r="M24" s="3">
        <f ca="1">IF(K23="买",E24/E23-1,0)-IF(L24=1,计算结果!B$17,0)</f>
        <v>-1.3605982659820604E-2</v>
      </c>
      <c r="N24" s="2">
        <f t="shared" ca="1" si="2"/>
        <v>1.0194456894324657</v>
      </c>
      <c r="O24" s="3">
        <f ca="1">1-N24/MAX(N$2:N24)</f>
        <v>1.3605982659820604E-2</v>
      </c>
    </row>
    <row r="25" spans="1:15" x14ac:dyDescent="0.15">
      <c r="A25" s="1">
        <v>38387</v>
      </c>
      <c r="B25">
        <v>992.25</v>
      </c>
      <c r="C25">
        <v>1021.02</v>
      </c>
      <c r="D25">
        <v>989.93</v>
      </c>
      <c r="E25" s="2">
        <v>1016.85</v>
      </c>
      <c r="F25" s="16">
        <v>9549871104</v>
      </c>
      <c r="G25" s="3">
        <f t="shared" si="0"/>
        <v>2.3801612951943607E-2</v>
      </c>
      <c r="H25" s="3">
        <f>1-E25/MAX(E$2:E25)</f>
        <v>0</v>
      </c>
      <c r="I25" s="3">
        <f ca="1">IFERROR(COUNTIF(OFFSET(G25,0,0,-计算结果!B$18,1),"&gt;0")/计算结果!B$18,COUNTIF(OFFSET(G25,0,0,-ROW(),1),"&gt;0")/计算结果!B$18)</f>
        <v>0.36666666666666664</v>
      </c>
      <c r="J25" s="3">
        <f ca="1">IFERROR(AVERAGE(OFFSET(I25,0,0,-计算结果!B$19,1)),AVERAGE(OFFSET(I25,0,0,-ROW(),1)))</f>
        <v>0.20724637681159416</v>
      </c>
      <c r="K25" s="4" t="str">
        <f ca="1">IF(计算结果!B$21=1,IF(I25&gt;J25,"买","卖"),IF(计算结果!B$21=2,IF(I25&lt;计算结果!B$20,"买",IF(I25&gt;1-计算结果!B$20,"卖",'000300'!K24)),""))</f>
        <v>买</v>
      </c>
      <c r="L25" s="4" t="str">
        <f t="shared" ca="1" si="1"/>
        <v/>
      </c>
      <c r="M25" s="3">
        <f ca="1">IF(K24="买",E25/E24-1,0)-IF(L25=1,计算结果!B$17,0)</f>
        <v>2.3801612951943607E-2</v>
      </c>
      <c r="N25" s="2">
        <f t="shared" ca="1" si="2"/>
        <v>1.0437101411578646</v>
      </c>
      <c r="O25" s="3">
        <f ca="1">1-N25/MAX(N$2:N25)</f>
        <v>0</v>
      </c>
    </row>
    <row r="26" spans="1:15" x14ac:dyDescent="0.15">
      <c r="A26" s="1">
        <v>38399</v>
      </c>
      <c r="B26">
        <v>1023.32</v>
      </c>
      <c r="C26">
        <v>1033.24</v>
      </c>
      <c r="D26">
        <v>1018.48</v>
      </c>
      <c r="E26" s="2">
        <v>1023.58</v>
      </c>
      <c r="F26" s="16">
        <v>7438168064</v>
      </c>
      <c r="G26" s="3">
        <f t="shared" si="0"/>
        <v>6.6184786350003133E-3</v>
      </c>
      <c r="H26" s="3">
        <f>1-E26/MAX(E$2:E26)</f>
        <v>0</v>
      </c>
      <c r="I26" s="3">
        <f ca="1">IFERROR(COUNTIF(OFFSET(G26,0,0,-计算结果!B$18,1),"&gt;0")/计算结果!B$18,COUNTIF(OFFSET(G26,0,0,-ROW(),1),"&gt;0")/计算结果!B$18)</f>
        <v>0.4</v>
      </c>
      <c r="J26" s="3">
        <f ca="1">IFERROR(AVERAGE(OFFSET(I26,0,0,-计算结果!B$19,1)),AVERAGE(OFFSET(I26,0,0,-ROW(),1)))</f>
        <v>0.21527777777777776</v>
      </c>
      <c r="K26" s="4" t="str">
        <f ca="1">IF(计算结果!B$21=1,IF(I26&gt;J26,"买","卖"),IF(计算结果!B$21=2,IF(I26&lt;计算结果!B$20,"买",IF(I26&gt;1-计算结果!B$20,"卖",'000300'!K25)),""))</f>
        <v>买</v>
      </c>
      <c r="L26" s="4" t="str">
        <f t="shared" ca="1" si="1"/>
        <v/>
      </c>
      <c r="M26" s="3">
        <f ca="1">IF(K25="买",E26/E25-1,0)-IF(L26=1,计算结果!B$17,0)</f>
        <v>6.6184786350003133E-3</v>
      </c>
      <c r="N26" s="2">
        <f t="shared" ca="1" si="2"/>
        <v>1.050617914428251</v>
      </c>
      <c r="O26" s="3">
        <f ca="1">1-N26/MAX(N$2:N26)</f>
        <v>0</v>
      </c>
    </row>
    <row r="27" spans="1:15" x14ac:dyDescent="0.15">
      <c r="A27" s="1">
        <v>38400</v>
      </c>
      <c r="B27">
        <v>1024.43</v>
      </c>
      <c r="C27">
        <v>1024.43</v>
      </c>
      <c r="D27">
        <v>1010.47</v>
      </c>
      <c r="E27" s="2">
        <v>1020.6</v>
      </c>
      <c r="F27" s="16">
        <v>5513063424</v>
      </c>
      <c r="G27" s="3">
        <f t="shared" si="0"/>
        <v>-2.9113503585455058E-3</v>
      </c>
      <c r="H27" s="3">
        <f>1-E27/MAX(E$2:E27)</f>
        <v>2.9113503585455058E-3</v>
      </c>
      <c r="I27" s="3">
        <f ca="1">IFERROR(COUNTIF(OFFSET(G27,0,0,-计算结果!B$18,1),"&gt;0")/计算结果!B$18,COUNTIF(OFFSET(G27,0,0,-ROW(),1),"&gt;0")/计算结果!B$18)</f>
        <v>0.4</v>
      </c>
      <c r="J27" s="3">
        <f ca="1">IFERROR(AVERAGE(OFFSET(I27,0,0,-计算结果!B$19,1)),AVERAGE(OFFSET(I27,0,0,-ROW(),1)))</f>
        <v>0.22266666666666665</v>
      </c>
      <c r="K27" s="4" t="str">
        <f ca="1">IF(计算结果!B$21=1,IF(I27&gt;J27,"买","卖"),IF(计算结果!B$21=2,IF(I27&lt;计算结果!B$20,"买",IF(I27&gt;1-计算结果!B$20,"卖",'000300'!K26)),""))</f>
        <v>买</v>
      </c>
      <c r="L27" s="4" t="str">
        <f t="shared" ca="1" si="1"/>
        <v/>
      </c>
      <c r="M27" s="3">
        <f ca="1">IF(K26="买",E27/E26-1,0)-IF(L27=1,计算结果!B$17,0)</f>
        <v>-2.9113503585455058E-3</v>
      </c>
      <c r="N27" s="2">
        <f t="shared" ca="1" si="2"/>
        <v>1.047559197586386</v>
      </c>
      <c r="O27" s="3">
        <f ca="1">1-N27/MAX(N$2:N27)</f>
        <v>2.9113503585455058E-3</v>
      </c>
    </row>
    <row r="28" spans="1:15" x14ac:dyDescent="0.15">
      <c r="A28" s="1">
        <v>38401</v>
      </c>
      <c r="B28">
        <v>1020.12</v>
      </c>
      <c r="C28">
        <v>1021.19</v>
      </c>
      <c r="D28">
        <v>1005.63</v>
      </c>
      <c r="E28" s="2">
        <v>1006.05</v>
      </c>
      <c r="F28" s="16">
        <v>4817732096</v>
      </c>
      <c r="G28" s="3">
        <f t="shared" si="0"/>
        <v>-1.4256319811875473E-2</v>
      </c>
      <c r="H28" s="3">
        <f>1-E28/MAX(E$2:E28)</f>
        <v>1.7126165028625073E-2</v>
      </c>
      <c r="I28" s="3">
        <f ca="1">IFERROR(COUNTIF(OFFSET(G28,0,0,-计算结果!B$18,1),"&gt;0")/计算结果!B$18,COUNTIF(OFFSET(G28,0,0,-ROW(),1),"&gt;0")/计算结果!B$18)</f>
        <v>0.4</v>
      </c>
      <c r="J28" s="3">
        <f ca="1">IFERROR(AVERAGE(OFFSET(I28,0,0,-计算结果!B$19,1)),AVERAGE(OFFSET(I28,0,0,-ROW(),1)))</f>
        <v>0.2294871794871795</v>
      </c>
      <c r="K28" s="4" t="str">
        <f ca="1">IF(计算结果!B$21=1,IF(I28&gt;J28,"买","卖"),IF(计算结果!B$21=2,IF(I28&lt;计算结果!B$20,"买",IF(I28&gt;1-计算结果!B$20,"卖",'000300'!K27)),""))</f>
        <v>买</v>
      </c>
      <c r="L28" s="4" t="str">
        <f t="shared" ca="1" si="1"/>
        <v/>
      </c>
      <c r="M28" s="3">
        <f ca="1">IF(K27="买",E28/E27-1,0)-IF(L28=1,计算结果!B$17,0)</f>
        <v>-1.4256319811875473E-2</v>
      </c>
      <c r="N28" s="2">
        <f t="shared" ca="1" si="2"/>
        <v>1.0326248586437228</v>
      </c>
      <c r="O28" s="3">
        <f ca="1">1-N28/MAX(N$2:N28)</f>
        <v>1.7126165028625184E-2</v>
      </c>
    </row>
    <row r="29" spans="1:15" x14ac:dyDescent="0.15">
      <c r="A29" s="1">
        <v>38404</v>
      </c>
      <c r="B29">
        <v>1006.69</v>
      </c>
      <c r="C29">
        <v>1025.6500000000001</v>
      </c>
      <c r="D29">
        <v>1006.69</v>
      </c>
      <c r="E29" s="2">
        <v>1025.6300000000001</v>
      </c>
      <c r="F29" s="16">
        <v>6052395008</v>
      </c>
      <c r="G29" s="3">
        <f t="shared" si="0"/>
        <v>1.9462253367128923E-2</v>
      </c>
      <c r="H29" s="3">
        <f>1-E29/MAX(E$2:E29)</f>
        <v>0</v>
      </c>
      <c r="I29" s="3">
        <f ca="1">IFERROR(COUNTIF(OFFSET(G29,0,0,-计算结果!B$18,1),"&gt;0")/计算结果!B$18,COUNTIF(OFFSET(G29,0,0,-ROW(),1),"&gt;0")/计算结果!B$18)</f>
        <v>0.43333333333333335</v>
      </c>
      <c r="J29" s="3">
        <f ca="1">IFERROR(AVERAGE(OFFSET(I29,0,0,-计算结果!B$19,1)),AVERAGE(OFFSET(I29,0,0,-ROW(),1)))</f>
        <v>0.23703703703703705</v>
      </c>
      <c r="K29" s="4" t="str">
        <f ca="1">IF(计算结果!B$21=1,IF(I29&gt;J29,"买","卖"),IF(计算结果!B$21=2,IF(I29&lt;计算结果!B$20,"买",IF(I29&gt;1-计算结果!B$20,"卖",'000300'!K28)),""))</f>
        <v>买</v>
      </c>
      <c r="L29" s="4" t="str">
        <f t="shared" ca="1" si="1"/>
        <v/>
      </c>
      <c r="M29" s="3">
        <f ca="1">IF(K28="买",E29/E28-1,0)-IF(L29=1,计算结果!B$17,0)</f>
        <v>1.9462253367128923E-2</v>
      </c>
      <c r="N29" s="2">
        <f t="shared" ca="1" si="2"/>
        <v>1.0527220652758427</v>
      </c>
      <c r="O29" s="3">
        <f ca="1">1-N29/MAX(N$2:N29)</f>
        <v>0</v>
      </c>
    </row>
    <row r="30" spans="1:15" x14ac:dyDescent="0.15">
      <c r="A30" s="1">
        <v>38405</v>
      </c>
      <c r="B30">
        <v>1026.83</v>
      </c>
      <c r="C30">
        <v>1048.67</v>
      </c>
      <c r="D30">
        <v>1024.52</v>
      </c>
      <c r="E30" s="2">
        <v>1046.74</v>
      </c>
      <c r="F30" s="16">
        <v>10922776576</v>
      </c>
      <c r="G30" s="3">
        <f t="shared" si="0"/>
        <v>2.0582471261565871E-2</v>
      </c>
      <c r="H30" s="3">
        <f>1-E30/MAX(E$2:E30)</f>
        <v>0</v>
      </c>
      <c r="I30" s="3">
        <f ca="1">IFERROR(COUNTIF(OFFSET(G30,0,0,-计算结果!B$18,1),"&gt;0")/计算结果!B$18,COUNTIF(OFFSET(G30,0,0,-ROW(),1),"&gt;0")/计算结果!B$18)</f>
        <v>0.46666666666666667</v>
      </c>
      <c r="J30" s="3">
        <f ca="1">IFERROR(AVERAGE(OFFSET(I30,0,0,-计算结果!B$19,1)),AVERAGE(OFFSET(I30,0,0,-ROW(),1)))</f>
        <v>0.24523809523809526</v>
      </c>
      <c r="K30" s="4" t="str">
        <f ca="1">IF(计算结果!B$21=1,IF(I30&gt;J30,"买","卖"),IF(计算结果!B$21=2,IF(I30&lt;计算结果!B$20,"买",IF(I30&gt;1-计算结果!B$20,"卖",'000300'!K29)),""))</f>
        <v>买</v>
      </c>
      <c r="L30" s="4" t="str">
        <f t="shared" ca="1" si="1"/>
        <v/>
      </c>
      <c r="M30" s="3">
        <f ca="1">IF(K29="买",E30/E29-1,0)-IF(L30=1,计算结果!B$17,0)</f>
        <v>2.0582471261565871E-2</v>
      </c>
      <c r="N30" s="2">
        <f t="shared" ca="1" si="2"/>
        <v>1.0743896869307989</v>
      </c>
      <c r="O30" s="3">
        <f ca="1">1-N30/MAX(N$2:N30)</f>
        <v>0</v>
      </c>
    </row>
    <row r="31" spans="1:15" x14ac:dyDescent="0.15">
      <c r="A31" s="1">
        <v>38406</v>
      </c>
      <c r="B31">
        <v>1046.81</v>
      </c>
      <c r="C31">
        <v>1049.5999999999999</v>
      </c>
      <c r="D31">
        <v>1036.6199999999999</v>
      </c>
      <c r="E31" s="2">
        <v>1043.93</v>
      </c>
      <c r="F31" s="16">
        <v>11231940608</v>
      </c>
      <c r="G31" s="3">
        <f t="shared" si="0"/>
        <v>-2.6845252880370873E-3</v>
      </c>
      <c r="H31" s="3">
        <f>1-E31/MAX(E$2:E31)</f>
        <v>2.6845252880370873E-3</v>
      </c>
      <c r="I31" s="3">
        <f ca="1">IFERROR(COUNTIF(OFFSET(G31,0,0,-计算结果!B$18,1),"&gt;0")/计算结果!B$18,COUNTIF(OFFSET(G31,0,0,-ROW(),1),"&gt;0")/计算结果!B$18)</f>
        <v>0.46666666666666667</v>
      </c>
      <c r="J31" s="3">
        <f ca="1">IFERROR(AVERAGE(OFFSET(I31,0,0,-计算结果!B$19,1)),AVERAGE(OFFSET(I31,0,0,-ROW(),1)))</f>
        <v>0.25287356321839083</v>
      </c>
      <c r="K31" s="4" t="str">
        <f ca="1">IF(计算结果!B$21=1,IF(I31&gt;J31,"买","卖"),IF(计算结果!B$21=2,IF(I31&lt;计算结果!B$20,"买",IF(I31&gt;1-计算结果!B$20,"卖",'000300'!K30)),""))</f>
        <v>买</v>
      </c>
      <c r="L31" s="4" t="str">
        <f t="shared" ca="1" si="1"/>
        <v/>
      </c>
      <c r="M31" s="3">
        <f ca="1">IF(K30="买",E31/E30-1,0)-IF(L31=1,计算结果!B$17,0)</f>
        <v>-2.6845252880370873E-3</v>
      </c>
      <c r="N31" s="2">
        <f t="shared" ca="1" si="2"/>
        <v>1.0715054606470269</v>
      </c>
      <c r="O31" s="3">
        <f ca="1">1-N31/MAX(N$2:N31)</f>
        <v>2.6845252880371984E-3</v>
      </c>
    </row>
    <row r="32" spans="1:15" x14ac:dyDescent="0.15">
      <c r="A32" s="1">
        <v>38407</v>
      </c>
      <c r="B32">
        <v>1042.25</v>
      </c>
      <c r="C32">
        <v>1045.95</v>
      </c>
      <c r="D32">
        <v>1034.73</v>
      </c>
      <c r="E32" s="2">
        <v>1045.46</v>
      </c>
      <c r="F32" s="16">
        <v>8993752064</v>
      </c>
      <c r="G32" s="3">
        <f t="shared" si="0"/>
        <v>1.4656155106185231E-3</v>
      </c>
      <c r="H32" s="3">
        <f>1-E32/MAX(E$2:E32)</f>
        <v>1.2228442593194E-3</v>
      </c>
      <c r="I32" s="3">
        <f ca="1">IFERROR(COUNTIF(OFFSET(G32,0,0,-计算结果!B$18,1),"&gt;0")/计算结果!B$18,COUNTIF(OFFSET(G32,0,0,-ROW(),1),"&gt;0")/计算结果!B$18)</f>
        <v>0.5</v>
      </c>
      <c r="J32" s="3">
        <f ca="1">IFERROR(AVERAGE(OFFSET(I32,0,0,-计算结果!B$19,1)),AVERAGE(OFFSET(I32,0,0,-ROW(),1)))</f>
        <v>0.26111111111111113</v>
      </c>
      <c r="K32" s="4" t="str">
        <f ca="1">IF(计算结果!B$21=1,IF(I32&gt;J32,"买","卖"),IF(计算结果!B$21=2,IF(I32&lt;计算结果!B$20,"买",IF(I32&gt;1-计算结果!B$20,"卖",'000300'!K31)),""))</f>
        <v>买</v>
      </c>
      <c r="L32" s="4" t="str">
        <f t="shared" ca="1" si="1"/>
        <v/>
      </c>
      <c r="M32" s="3">
        <f ca="1">IF(K31="买",E32/E31-1,0)-IF(L32=1,计算结果!B$17,0)</f>
        <v>1.4656155106185231E-3</v>
      </c>
      <c r="N32" s="2">
        <f t="shared" ca="1" si="2"/>
        <v>1.0730758756698637</v>
      </c>
      <c r="O32" s="3">
        <f ca="1">1-N32/MAX(N$2:N32)</f>
        <v>1.222844259319289E-3</v>
      </c>
    </row>
    <row r="33" spans="1:15" x14ac:dyDescent="0.15">
      <c r="A33" s="1">
        <v>38408</v>
      </c>
      <c r="B33">
        <v>1046.27</v>
      </c>
      <c r="C33">
        <v>1059.48</v>
      </c>
      <c r="D33">
        <v>1045.98</v>
      </c>
      <c r="E33" s="2">
        <v>1046.76</v>
      </c>
      <c r="F33" s="16">
        <v>11489960960</v>
      </c>
      <c r="G33" s="3">
        <f t="shared" si="0"/>
        <v>1.2434717731906186E-3</v>
      </c>
      <c r="H33" s="3">
        <f>1-E33/MAX(E$2:E33)</f>
        <v>0</v>
      </c>
      <c r="I33" s="3">
        <f ca="1">IFERROR(COUNTIF(OFFSET(G33,0,0,-计算结果!B$18,1),"&gt;0")/计算结果!B$18,COUNTIF(OFFSET(G33,0,0,-ROW(),1),"&gt;0")/计算结果!B$18)</f>
        <v>0.5</v>
      </c>
      <c r="J33" s="3">
        <f ca="1">IFERROR(AVERAGE(OFFSET(I33,0,0,-计算结果!B$19,1)),AVERAGE(OFFSET(I33,0,0,-ROW(),1)))</f>
        <v>0.26881720430107531</v>
      </c>
      <c r="K33" s="4" t="str">
        <f ca="1">IF(计算结果!B$21=1,IF(I33&gt;J33,"买","卖"),IF(计算结果!B$21=2,IF(I33&lt;计算结果!B$20,"买",IF(I33&gt;1-计算结果!B$20,"卖",'000300'!K32)),""))</f>
        <v>买</v>
      </c>
      <c r="L33" s="4" t="str">
        <f t="shared" ca="1" si="1"/>
        <v/>
      </c>
      <c r="M33" s="3">
        <f ca="1">IF(K32="买",E33/E32-1,0)-IF(L33=1,计算结果!B$17,0)</f>
        <v>1.2434717731906186E-3</v>
      </c>
      <c r="N33" s="2">
        <f t="shared" ca="1" si="2"/>
        <v>1.074410215231751</v>
      </c>
      <c r="O33" s="3">
        <f ca="1">1-N33/MAX(N$2:N33)</f>
        <v>0</v>
      </c>
    </row>
    <row r="34" spans="1:15" x14ac:dyDescent="0.15">
      <c r="A34" s="1">
        <v>38411</v>
      </c>
      <c r="B34">
        <v>1046.2</v>
      </c>
      <c r="C34">
        <v>1048.27</v>
      </c>
      <c r="D34">
        <v>1035.03</v>
      </c>
      <c r="E34" s="2">
        <v>1039.98</v>
      </c>
      <c r="F34" s="16">
        <v>8190101504</v>
      </c>
      <c r="G34" s="3">
        <f t="shared" si="0"/>
        <v>-6.477129427949091E-3</v>
      </c>
      <c r="H34" s="3">
        <f>1-E34/MAX(E$2:E34)</f>
        <v>6.477129427949091E-3</v>
      </c>
      <c r="I34" s="3">
        <f ca="1">IFERROR(COUNTIF(OFFSET(G34,0,0,-计算结果!B$18,1),"&gt;0")/计算结果!B$18,COUNTIF(OFFSET(G34,0,0,-ROW(),1),"&gt;0")/计算结果!B$18)</f>
        <v>0.5</v>
      </c>
      <c r="J34" s="3">
        <f ca="1">IFERROR(AVERAGE(OFFSET(I34,0,0,-计算结果!B$19,1)),AVERAGE(OFFSET(I34,0,0,-ROW(),1)))</f>
        <v>0.27604166666666669</v>
      </c>
      <c r="K34" s="4" t="str">
        <f ca="1">IF(计算结果!B$21=1,IF(I34&gt;J34,"买","卖"),IF(计算结果!B$21=2,IF(I34&lt;计算结果!B$20,"买",IF(I34&gt;1-计算结果!B$20,"卖",'000300'!K33)),""))</f>
        <v>买</v>
      </c>
      <c r="L34" s="4" t="str">
        <f t="shared" ca="1" si="1"/>
        <v/>
      </c>
      <c r="M34" s="3">
        <f ca="1">IF(K33="买",E34/E33-1,0)-IF(L34=1,计算结果!B$17,0)</f>
        <v>-6.477129427949091E-3</v>
      </c>
      <c r="N34" s="2">
        <f t="shared" ca="1" si="2"/>
        <v>1.0674511212089843</v>
      </c>
      <c r="O34" s="3">
        <f ca="1">1-N34/MAX(N$2:N34)</f>
        <v>6.4771294279489799E-3</v>
      </c>
    </row>
    <row r="35" spans="1:15" x14ac:dyDescent="0.15">
      <c r="A35" s="1">
        <v>38412</v>
      </c>
      <c r="B35">
        <v>1039.3499999999999</v>
      </c>
      <c r="C35">
        <v>1042.73</v>
      </c>
      <c r="D35">
        <v>1031.1600000000001</v>
      </c>
      <c r="E35" s="2">
        <v>1035.93</v>
      </c>
      <c r="F35" s="16">
        <v>6288790528</v>
      </c>
      <c r="G35" s="3">
        <f t="shared" si="0"/>
        <v>-3.894305659724151E-3</v>
      </c>
      <c r="H35" s="3">
        <f>1-E35/MAX(E$2:E35)</f>
        <v>1.034621116588319E-2</v>
      </c>
      <c r="I35" s="3">
        <f ca="1">IFERROR(COUNTIF(OFFSET(G35,0,0,-计算结果!B$18,1),"&gt;0")/计算结果!B$18,COUNTIF(OFFSET(G35,0,0,-ROW(),1),"&gt;0")/计算结果!B$18)</f>
        <v>0.46666666666666667</v>
      </c>
      <c r="J35" s="3">
        <f ca="1">IFERROR(AVERAGE(OFFSET(I35,0,0,-计算结果!B$19,1)),AVERAGE(OFFSET(I35,0,0,-ROW(),1)))</f>
        <v>0.28181818181818186</v>
      </c>
      <c r="K35" s="4" t="str">
        <f ca="1">IF(计算结果!B$21=1,IF(I35&gt;J35,"买","卖"),IF(计算结果!B$21=2,IF(I35&lt;计算结果!B$20,"买",IF(I35&gt;1-计算结果!B$20,"卖",'000300'!K34)),""))</f>
        <v>买</v>
      </c>
      <c r="L35" s="4" t="str">
        <f t="shared" ca="1" si="1"/>
        <v/>
      </c>
      <c r="M35" s="3">
        <f ca="1">IF(K34="买",E35/E34-1,0)-IF(L35=1,计算结果!B$17,0)</f>
        <v>-3.894305659724151E-3</v>
      </c>
      <c r="N35" s="2">
        <f t="shared" ca="1" si="2"/>
        <v>1.0632941402661813</v>
      </c>
      <c r="O35" s="3">
        <f ca="1">1-N35/MAX(N$2:N35)</f>
        <v>1.034621116588319E-2</v>
      </c>
    </row>
    <row r="36" spans="1:15" x14ac:dyDescent="0.15">
      <c r="A36" s="1">
        <v>38413</v>
      </c>
      <c r="B36">
        <v>1036.3599999999999</v>
      </c>
      <c r="C36">
        <v>1045.76</v>
      </c>
      <c r="D36">
        <v>1021</v>
      </c>
      <c r="E36" s="2">
        <v>1021.32</v>
      </c>
      <c r="F36" s="16">
        <v>8971308032</v>
      </c>
      <c r="G36" s="3">
        <f t="shared" si="0"/>
        <v>-1.4103269525933215E-2</v>
      </c>
      <c r="H36" s="3">
        <f>1-E36/MAX(E$2:E36)</f>
        <v>2.4303565287171813E-2</v>
      </c>
      <c r="I36" s="3">
        <f ca="1">IFERROR(COUNTIF(OFFSET(G36,0,0,-计算结果!B$18,1),"&gt;0")/计算结果!B$18,COUNTIF(OFFSET(G36,0,0,-ROW(),1),"&gt;0")/计算结果!B$18)</f>
        <v>0.43333333333333335</v>
      </c>
      <c r="J36" s="3">
        <f ca="1">IFERROR(AVERAGE(OFFSET(I36,0,0,-计算结果!B$19,1)),AVERAGE(OFFSET(I36,0,0,-ROW(),1)))</f>
        <v>0.28627450980392161</v>
      </c>
      <c r="K36" s="4" t="str">
        <f ca="1">IF(计算结果!B$21=1,IF(I36&gt;J36,"买","卖"),IF(计算结果!B$21=2,IF(I36&lt;计算结果!B$20,"买",IF(I36&gt;1-计算结果!B$20,"卖",'000300'!K35)),""))</f>
        <v>买</v>
      </c>
      <c r="L36" s="4" t="str">
        <f t="shared" ca="1" si="1"/>
        <v/>
      </c>
      <c r="M36" s="3">
        <f ca="1">IF(K35="买",E36/E35-1,0)-IF(L36=1,计算结果!B$17,0)</f>
        <v>-1.4103269525933215E-2</v>
      </c>
      <c r="N36" s="2">
        <f t="shared" ca="1" si="2"/>
        <v>1.048298216420662</v>
      </c>
      <c r="O36" s="3">
        <f ca="1">1-N36/MAX(N$2:N36)</f>
        <v>2.4303565287171591E-2</v>
      </c>
    </row>
    <row r="37" spans="1:15" x14ac:dyDescent="0.15">
      <c r="A37" s="1">
        <v>38414</v>
      </c>
      <c r="B37">
        <v>1019.87</v>
      </c>
      <c r="C37">
        <v>1028.4000000000001</v>
      </c>
      <c r="D37">
        <v>1014.75</v>
      </c>
      <c r="E37" s="2">
        <v>1027.71</v>
      </c>
      <c r="F37" s="16">
        <v>5582812160</v>
      </c>
      <c r="G37" s="3">
        <f t="shared" si="0"/>
        <v>6.2566090941134078E-3</v>
      </c>
      <c r="H37" s="3">
        <f>1-E37/MAX(E$2:E37)</f>
        <v>1.8199014100653388E-2</v>
      </c>
      <c r="I37" s="3">
        <f ca="1">IFERROR(COUNTIF(OFFSET(G37,0,0,-计算结果!B$18,1),"&gt;0")/计算结果!B$18,COUNTIF(OFFSET(G37,0,0,-ROW(),1),"&gt;0")/计算结果!B$18)</f>
        <v>0.43333333333333335</v>
      </c>
      <c r="J37" s="3">
        <f ca="1">IFERROR(AVERAGE(OFFSET(I37,0,0,-计算结果!B$19,1)),AVERAGE(OFFSET(I37,0,0,-ROW(),1)))</f>
        <v>0.2904761904761905</v>
      </c>
      <c r="K37" s="4" t="str">
        <f ca="1">IF(计算结果!B$21=1,IF(I37&gt;J37,"买","卖"),IF(计算结果!B$21=2,IF(I37&lt;计算结果!B$20,"买",IF(I37&gt;1-计算结果!B$20,"卖",'000300'!K36)),""))</f>
        <v>买</v>
      </c>
      <c r="L37" s="4" t="str">
        <f t="shared" ca="1" si="1"/>
        <v/>
      </c>
      <c r="M37" s="3">
        <f ca="1">IF(K36="买",E37/E36-1,0)-IF(L37=1,计算结果!B$17,0)</f>
        <v>6.2566090941134078E-3</v>
      </c>
      <c r="N37" s="2">
        <f t="shared" ca="1" si="2"/>
        <v>1.0548570085748623</v>
      </c>
      <c r="O37" s="3">
        <f ca="1">1-N37/MAX(N$2:N37)</f>
        <v>1.8199014100653388E-2</v>
      </c>
    </row>
    <row r="38" spans="1:15" x14ac:dyDescent="0.15">
      <c r="A38" s="1">
        <v>38415</v>
      </c>
      <c r="B38">
        <v>1027.92</v>
      </c>
      <c r="C38">
        <v>1031.8399999999999</v>
      </c>
      <c r="D38">
        <v>1022.17</v>
      </c>
      <c r="E38" s="2">
        <v>1023.66</v>
      </c>
      <c r="F38" s="16">
        <v>5383867904</v>
      </c>
      <c r="G38" s="3">
        <f t="shared" si="0"/>
        <v>-3.940800420352164E-3</v>
      </c>
      <c r="H38" s="3">
        <f>1-E38/MAX(E$2:E38)</f>
        <v>2.2068095838587709E-2</v>
      </c>
      <c r="I38" s="3">
        <f ca="1">IFERROR(COUNTIF(OFFSET(G38,0,0,-计算结果!B$18,1),"&gt;0")/计算结果!B$18,COUNTIF(OFFSET(G38,0,0,-ROW(),1),"&gt;0")/计算结果!B$18)</f>
        <v>0.43333333333333335</v>
      </c>
      <c r="J38" s="3">
        <f ca="1">IFERROR(AVERAGE(OFFSET(I38,0,0,-计算结果!B$19,1)),AVERAGE(OFFSET(I38,0,0,-ROW(),1)))</f>
        <v>0.29444444444444451</v>
      </c>
      <c r="K38" s="4" t="str">
        <f ca="1">IF(计算结果!B$21=1,IF(I38&gt;J38,"买","卖"),IF(计算结果!B$21=2,IF(I38&lt;计算结果!B$20,"买",IF(I38&gt;1-计算结果!B$20,"卖",'000300'!K37)),""))</f>
        <v>买</v>
      </c>
      <c r="L38" s="4" t="str">
        <f t="shared" ca="1" si="1"/>
        <v/>
      </c>
      <c r="M38" s="3">
        <f ca="1">IF(K37="买",E38/E37-1,0)-IF(L38=1,计算结果!B$17,0)</f>
        <v>-3.940800420352164E-3</v>
      </c>
      <c r="N38" s="2">
        <f t="shared" ca="1" si="2"/>
        <v>1.0507000276320591</v>
      </c>
      <c r="O38" s="3">
        <f ca="1">1-N38/MAX(N$2:N38)</f>
        <v>2.2068095838587709E-2</v>
      </c>
    </row>
    <row r="39" spans="1:15" x14ac:dyDescent="0.15">
      <c r="A39" s="1">
        <v>38418</v>
      </c>
      <c r="B39">
        <v>1024.48</v>
      </c>
      <c r="C39">
        <v>1031.3399999999999</v>
      </c>
      <c r="D39">
        <v>1024.48</v>
      </c>
      <c r="E39" s="2">
        <v>1029.8699999999999</v>
      </c>
      <c r="F39" s="16">
        <v>5316473344</v>
      </c>
      <c r="G39" s="3">
        <f t="shared" si="0"/>
        <v>6.0664673817478754E-3</v>
      </c>
      <c r="H39" s="3">
        <f>1-E39/MAX(E$2:E39)</f>
        <v>1.613550384042195E-2</v>
      </c>
      <c r="I39" s="3">
        <f ca="1">IFERROR(COUNTIF(OFFSET(G39,0,0,-计算结果!B$18,1),"&gt;0")/计算结果!B$18,COUNTIF(OFFSET(G39,0,0,-ROW(),1),"&gt;0")/计算结果!B$18)</f>
        <v>0.43333333333333335</v>
      </c>
      <c r="J39" s="3">
        <f ca="1">IFERROR(AVERAGE(OFFSET(I39,0,0,-计算结果!B$19,1)),AVERAGE(OFFSET(I39,0,0,-ROW(),1)))</f>
        <v>0.29819819819819826</v>
      </c>
      <c r="K39" s="4" t="str">
        <f ca="1">IF(计算结果!B$21=1,IF(I39&gt;J39,"买","卖"),IF(计算结果!B$21=2,IF(I39&lt;计算结果!B$20,"买",IF(I39&gt;1-计算结果!B$20,"卖",'000300'!K38)),""))</f>
        <v>买</v>
      </c>
      <c r="L39" s="4" t="str">
        <f t="shared" ca="1" si="1"/>
        <v/>
      </c>
      <c r="M39" s="3">
        <f ca="1">IF(K38="买",E39/E38-1,0)-IF(L39=1,计算结果!B$17,0)</f>
        <v>6.0664673817478754E-3</v>
      </c>
      <c r="N39" s="2">
        <f t="shared" ca="1" si="2"/>
        <v>1.0570740650776906</v>
      </c>
      <c r="O39" s="3">
        <f ca="1">1-N39/MAX(N$2:N39)</f>
        <v>1.6135503840421839E-2</v>
      </c>
    </row>
    <row r="40" spans="1:15" x14ac:dyDescent="0.15">
      <c r="A40" s="1">
        <v>38419</v>
      </c>
      <c r="B40">
        <v>1033.78</v>
      </c>
      <c r="C40">
        <v>1049.28</v>
      </c>
      <c r="D40">
        <v>1032.8499999999999</v>
      </c>
      <c r="E40" s="2">
        <v>1048.98</v>
      </c>
      <c r="F40" s="16">
        <v>9851274240</v>
      </c>
      <c r="G40" s="3">
        <f t="shared" si="0"/>
        <v>1.8555740044860158E-2</v>
      </c>
      <c r="H40" s="3">
        <f>1-E40/MAX(E$2:E40)</f>
        <v>0</v>
      </c>
      <c r="I40" s="3">
        <f ca="1">IFERROR(COUNTIF(OFFSET(G40,0,0,-计算结果!B$18,1),"&gt;0")/计算结果!B$18,COUNTIF(OFFSET(G40,0,0,-ROW(),1),"&gt;0")/计算结果!B$18)</f>
        <v>0.46666666666666667</v>
      </c>
      <c r="J40" s="3">
        <f ca="1">IFERROR(AVERAGE(OFFSET(I40,0,0,-计算结果!B$19,1)),AVERAGE(OFFSET(I40,0,0,-ROW(),1)))</f>
        <v>0.30263157894736847</v>
      </c>
      <c r="K40" s="4" t="str">
        <f ca="1">IF(计算结果!B$21=1,IF(I40&gt;J40,"买","卖"),IF(计算结果!B$21=2,IF(I40&lt;计算结果!B$20,"买",IF(I40&gt;1-计算结果!B$20,"卖",'000300'!K39)),""))</f>
        <v>买</v>
      </c>
      <c r="L40" s="4" t="str">
        <f t="shared" ca="1" si="1"/>
        <v/>
      </c>
      <c r="M40" s="3">
        <f ca="1">IF(K39="买",E40/E39-1,0)-IF(L40=1,计算结果!B$17,0)</f>
        <v>1.8555740044860158E-2</v>
      </c>
      <c r="N40" s="2">
        <f t="shared" ca="1" si="2"/>
        <v>1.076688856637436</v>
      </c>
      <c r="O40" s="3">
        <f ca="1">1-N40/MAX(N$2:N40)</f>
        <v>0</v>
      </c>
    </row>
    <row r="41" spans="1:15" x14ac:dyDescent="0.15">
      <c r="A41" s="1">
        <v>38420</v>
      </c>
      <c r="B41">
        <v>1051.26</v>
      </c>
      <c r="C41">
        <v>1054.6400000000001</v>
      </c>
      <c r="D41">
        <v>1041.98</v>
      </c>
      <c r="E41" s="2">
        <v>1046.54</v>
      </c>
      <c r="F41" s="16">
        <v>9877623808</v>
      </c>
      <c r="G41" s="3">
        <f t="shared" si="0"/>
        <v>-2.3260691338252704E-3</v>
      </c>
      <c r="H41" s="3">
        <f>1-E41/MAX(E$2:E41)</f>
        <v>2.3260691338252704E-3</v>
      </c>
      <c r="I41" s="3">
        <f ca="1">IFERROR(COUNTIF(OFFSET(G41,0,0,-计算结果!B$18,1),"&gt;0")/计算结果!B$18,COUNTIF(OFFSET(G41,0,0,-ROW(),1),"&gt;0")/计算结果!B$18)</f>
        <v>0.46666666666666667</v>
      </c>
      <c r="J41" s="3">
        <f ca="1">IFERROR(AVERAGE(OFFSET(I41,0,0,-计算结果!B$19,1)),AVERAGE(OFFSET(I41,0,0,-ROW(),1)))</f>
        <v>0.30683760683760691</v>
      </c>
      <c r="K41" s="4" t="str">
        <f ca="1">IF(计算结果!B$21=1,IF(I41&gt;J41,"买","卖"),IF(计算结果!B$21=2,IF(I41&lt;计算结果!B$20,"买",IF(I41&gt;1-计算结果!B$20,"卖",'000300'!K40)),""))</f>
        <v>买</v>
      </c>
      <c r="L41" s="4" t="str">
        <f t="shared" ca="1" si="1"/>
        <v/>
      </c>
      <c r="M41" s="3">
        <f ca="1">IF(K40="买",E41/E40-1,0)-IF(L41=1,计算结果!B$17,0)</f>
        <v>-2.3260691338252704E-3</v>
      </c>
      <c r="N41" s="2">
        <f t="shared" ca="1" si="2"/>
        <v>1.074184403921278</v>
      </c>
      <c r="O41" s="3">
        <f ca="1">1-N41/MAX(N$2:N41)</f>
        <v>2.3260691338252704E-3</v>
      </c>
    </row>
    <row r="42" spans="1:15" x14ac:dyDescent="0.15">
      <c r="A42" s="1">
        <v>38421</v>
      </c>
      <c r="B42">
        <v>1046.68</v>
      </c>
      <c r="C42">
        <v>1046.68</v>
      </c>
      <c r="D42">
        <v>1019.63</v>
      </c>
      <c r="E42" s="2">
        <v>1022.41</v>
      </c>
      <c r="F42" s="16">
        <v>8380547584</v>
      </c>
      <c r="G42" s="3">
        <f t="shared" si="0"/>
        <v>-2.3056930456552105E-2</v>
      </c>
      <c r="H42" s="3">
        <f>1-E42/MAX(E$2:E42)</f>
        <v>2.5329367576121586E-2</v>
      </c>
      <c r="I42" s="3">
        <f ca="1">IFERROR(COUNTIF(OFFSET(G42,0,0,-计算结果!B$18,1),"&gt;0")/计算结果!B$18,COUNTIF(OFFSET(G42,0,0,-ROW(),1),"&gt;0")/计算结果!B$18)</f>
        <v>0.43333333333333335</v>
      </c>
      <c r="J42" s="3">
        <f ca="1">IFERROR(AVERAGE(OFFSET(I42,0,0,-计算结果!B$19,1)),AVERAGE(OFFSET(I42,0,0,-ROW(),1)))</f>
        <v>0.31000000000000005</v>
      </c>
      <c r="K42" s="4" t="str">
        <f ca="1">IF(计算结果!B$21=1,IF(I42&gt;J42,"买","卖"),IF(计算结果!B$21=2,IF(I42&lt;计算结果!B$20,"买",IF(I42&gt;1-计算结果!B$20,"卖",'000300'!K41)),""))</f>
        <v>买</v>
      </c>
      <c r="L42" s="4" t="str">
        <f t="shared" ca="1" si="1"/>
        <v/>
      </c>
      <c r="M42" s="3">
        <f ca="1">IF(K41="买",E42/E41-1,0)-IF(L42=1,计算结果!B$17,0)</f>
        <v>-2.3056930456552105E-2</v>
      </c>
      <c r="N42" s="2">
        <f t="shared" ca="1" si="2"/>
        <v>1.0494170088225523</v>
      </c>
      <c r="O42" s="3">
        <f ca="1">1-N42/MAX(N$2:N42)</f>
        <v>2.5329367576121586E-2</v>
      </c>
    </row>
    <row r="43" spans="1:15" x14ac:dyDescent="0.15">
      <c r="A43" s="1">
        <v>38422</v>
      </c>
      <c r="B43">
        <v>1021.08</v>
      </c>
      <c r="C43">
        <v>1028.1099999999999</v>
      </c>
      <c r="D43">
        <v>1016.93</v>
      </c>
      <c r="E43" s="2">
        <v>1027.42</v>
      </c>
      <c r="F43" s="16">
        <v>7654557184</v>
      </c>
      <c r="G43" s="3">
        <f t="shared" si="0"/>
        <v>4.9001868135094551E-3</v>
      </c>
      <c r="H43" s="3">
        <f>1-E43/MAX(E$2:E43)</f>
        <v>2.0553299395603242E-2</v>
      </c>
      <c r="I43" s="3">
        <f ca="1">IFERROR(COUNTIF(OFFSET(G43,0,0,-计算结果!B$18,1),"&gt;0")/计算结果!B$18,COUNTIF(OFFSET(G43,0,0,-ROW(),1),"&gt;0")/计算结果!B$18)</f>
        <v>0.46666666666666667</v>
      </c>
      <c r="J43" s="3">
        <f ca="1">IFERROR(AVERAGE(OFFSET(I43,0,0,-计算结果!B$19,1)),AVERAGE(OFFSET(I43,0,0,-ROW(),1)))</f>
        <v>0.31382113821138219</v>
      </c>
      <c r="K43" s="4" t="str">
        <f ca="1">IF(计算结果!B$21=1,IF(I43&gt;J43,"买","卖"),IF(计算结果!B$21=2,IF(I43&lt;计算结果!B$20,"买",IF(I43&gt;1-计算结果!B$20,"卖",'000300'!K42)),""))</f>
        <v>买</v>
      </c>
      <c r="L43" s="4" t="str">
        <f t="shared" ca="1" si="1"/>
        <v/>
      </c>
      <c r="M43" s="3">
        <f ca="1">IF(K42="买",E43/E42-1,0)-IF(L43=1,计算结果!B$17,0)</f>
        <v>4.9001868135094551E-3</v>
      </c>
      <c r="N43" s="2">
        <f t="shared" ca="1" si="2"/>
        <v>1.0545593482110571</v>
      </c>
      <c r="O43" s="3">
        <f ca="1">1-N43/MAX(N$2:N43)</f>
        <v>2.0553299395603131E-2</v>
      </c>
    </row>
    <row r="44" spans="1:15" x14ac:dyDescent="0.15">
      <c r="A44" s="1">
        <v>38425</v>
      </c>
      <c r="B44">
        <v>1027.17</v>
      </c>
      <c r="C44">
        <v>1041.56</v>
      </c>
      <c r="D44">
        <v>1014.92</v>
      </c>
      <c r="E44" s="2">
        <v>1031.02</v>
      </c>
      <c r="F44" s="16">
        <v>10229429248</v>
      </c>
      <c r="G44" s="3">
        <f t="shared" si="0"/>
        <v>3.5039224465165386E-3</v>
      </c>
      <c r="H44" s="3">
        <f>1-E44/MAX(E$2:E44)</f>
        <v>1.712139411618907E-2</v>
      </c>
      <c r="I44" s="3">
        <f ca="1">IFERROR(COUNTIF(OFFSET(G44,0,0,-计算结果!B$18,1),"&gt;0")/计算结果!B$18,COUNTIF(OFFSET(G44,0,0,-ROW(),1),"&gt;0")/计算结果!B$18)</f>
        <v>0.5</v>
      </c>
      <c r="J44" s="3">
        <f ca="1">IFERROR(AVERAGE(OFFSET(I44,0,0,-计算结果!B$19,1)),AVERAGE(OFFSET(I44,0,0,-ROW(),1)))</f>
        <v>0.31825396825396829</v>
      </c>
      <c r="K44" s="4" t="str">
        <f ca="1">IF(计算结果!B$21=1,IF(I44&gt;J44,"买","卖"),IF(计算结果!B$21=2,IF(I44&lt;计算结果!B$20,"买",IF(I44&gt;1-计算结果!B$20,"卖",'000300'!K43)),""))</f>
        <v>买</v>
      </c>
      <c r="L44" s="4" t="str">
        <f t="shared" ca="1" si="1"/>
        <v/>
      </c>
      <c r="M44" s="3">
        <f ca="1">IF(K43="买",E44/E43-1,0)-IF(L44=1,计算结果!B$17,0)</f>
        <v>3.5039224465165386E-3</v>
      </c>
      <c r="N44" s="2">
        <f t="shared" ca="1" si="2"/>
        <v>1.0582544423824376</v>
      </c>
      <c r="O44" s="3">
        <f ca="1">1-N44/MAX(N$2:N44)</f>
        <v>1.7121394116188959E-2</v>
      </c>
    </row>
    <row r="45" spans="1:15" x14ac:dyDescent="0.15">
      <c r="A45" s="1">
        <v>38426</v>
      </c>
      <c r="B45">
        <v>1030.8499999999999</v>
      </c>
      <c r="C45">
        <v>1030.93</v>
      </c>
      <c r="D45">
        <v>1011.64</v>
      </c>
      <c r="E45" s="2">
        <v>1013.52</v>
      </c>
      <c r="F45" s="16">
        <v>8091209216</v>
      </c>
      <c r="G45" s="3">
        <f t="shared" si="0"/>
        <v>-1.6973482570658227E-2</v>
      </c>
      <c r="H45" s="3">
        <f>1-E45/MAX(E$2:E45)</f>
        <v>3.3804267002230826E-2</v>
      </c>
      <c r="I45" s="3">
        <f ca="1">IFERROR(COUNTIF(OFFSET(G45,0,0,-计算结果!B$18,1),"&gt;0")/计算结果!B$18,COUNTIF(OFFSET(G45,0,0,-ROW(),1),"&gt;0")/计算结果!B$18)</f>
        <v>0.46666666666666667</v>
      </c>
      <c r="J45" s="3">
        <f ca="1">IFERROR(AVERAGE(OFFSET(I45,0,0,-计算结果!B$19,1)),AVERAGE(OFFSET(I45,0,0,-ROW(),1)))</f>
        <v>0.32170542635658922</v>
      </c>
      <c r="K45" s="4" t="str">
        <f ca="1">IF(计算结果!B$21=1,IF(I45&gt;J45,"买","卖"),IF(计算结果!B$21=2,IF(I45&lt;计算结果!B$20,"买",IF(I45&gt;1-计算结果!B$20,"卖",'000300'!K44)),""))</f>
        <v>买</v>
      </c>
      <c r="L45" s="4" t="str">
        <f t="shared" ca="1" si="1"/>
        <v/>
      </c>
      <c r="M45" s="3">
        <f ca="1">IF(K44="买",E45/E44-1,0)-IF(L45=1,计算结果!B$17,0)</f>
        <v>-1.6973482570658227E-2</v>
      </c>
      <c r="N45" s="2">
        <f t="shared" ca="1" si="2"/>
        <v>1.0402921790493376</v>
      </c>
      <c r="O45" s="3">
        <f ca="1">1-N45/MAX(N$2:N45)</f>
        <v>3.3804267002230715E-2</v>
      </c>
    </row>
    <row r="46" spans="1:15" x14ac:dyDescent="0.15">
      <c r="A46" s="1">
        <v>38427</v>
      </c>
      <c r="B46">
        <v>1011.85</v>
      </c>
      <c r="C46">
        <v>1012.19</v>
      </c>
      <c r="D46">
        <v>995.96</v>
      </c>
      <c r="E46" s="2">
        <v>1003.06</v>
      </c>
      <c r="F46" s="16">
        <v>7153745920</v>
      </c>
      <c r="G46" s="3">
        <f t="shared" si="0"/>
        <v>-1.0320467282342816E-2</v>
      </c>
      <c r="H46" s="3">
        <f>1-E46/MAX(E$2:E46)</f>
        <v>4.3775858452973382E-2</v>
      </c>
      <c r="I46" s="3">
        <f ca="1">IFERROR(COUNTIF(OFFSET(G46,0,0,-计算结果!B$18,1),"&gt;0")/计算结果!B$18,COUNTIF(OFFSET(G46,0,0,-ROW(),1),"&gt;0")/计算结果!B$18)</f>
        <v>0.43333333333333335</v>
      </c>
      <c r="J46" s="3">
        <f ca="1">IFERROR(AVERAGE(OFFSET(I46,0,0,-计算结果!B$19,1)),AVERAGE(OFFSET(I46,0,0,-ROW(),1)))</f>
        <v>0.32424242424242428</v>
      </c>
      <c r="K46" s="4" t="str">
        <f ca="1">IF(计算结果!B$21=1,IF(I46&gt;J46,"买","卖"),IF(计算结果!B$21=2,IF(I46&lt;计算结果!B$20,"买",IF(I46&gt;1-计算结果!B$20,"卖",'000300'!K45)),""))</f>
        <v>买</v>
      </c>
      <c r="L46" s="4" t="str">
        <f t="shared" ca="1" si="1"/>
        <v/>
      </c>
      <c r="M46" s="3">
        <f ca="1">IF(K45="买",E46/E45-1,0)-IF(L46=1,计算结果!B$17,0)</f>
        <v>-1.0320467282342816E-2</v>
      </c>
      <c r="N46" s="2">
        <f t="shared" ca="1" si="2"/>
        <v>1.0295558776513818</v>
      </c>
      <c r="O46" s="3">
        <f ca="1">1-N46/MAX(N$2:N46)</f>
        <v>4.3775858452973382E-2</v>
      </c>
    </row>
    <row r="47" spans="1:15" x14ac:dyDescent="0.15">
      <c r="A47" s="1">
        <v>38428</v>
      </c>
      <c r="B47">
        <v>1001.96</v>
      </c>
      <c r="C47">
        <v>1004.82</v>
      </c>
      <c r="D47">
        <v>992.12</v>
      </c>
      <c r="E47" s="2">
        <v>992.86</v>
      </c>
      <c r="F47" s="16">
        <v>6535061504</v>
      </c>
      <c r="G47" s="3">
        <f t="shared" si="0"/>
        <v>-1.0168883217354874E-2</v>
      </c>
      <c r="H47" s="3">
        <f>1-E47/MAX(E$2:E47)</f>
        <v>5.3499590077980552E-2</v>
      </c>
      <c r="I47" s="3">
        <f ca="1">IFERROR(COUNTIF(OFFSET(G47,0,0,-计算结果!B$18,1),"&gt;0")/计算结果!B$18,COUNTIF(OFFSET(G47,0,0,-ROW(),1),"&gt;0")/计算结果!B$18)</f>
        <v>0.43333333333333335</v>
      </c>
      <c r="J47" s="3">
        <f ca="1">IFERROR(AVERAGE(OFFSET(I47,0,0,-计算结果!B$19,1)),AVERAGE(OFFSET(I47,0,0,-ROW(),1)))</f>
        <v>0.32666666666666672</v>
      </c>
      <c r="K47" s="4" t="str">
        <f ca="1">IF(计算结果!B$21=1,IF(I47&gt;J47,"买","卖"),IF(计算结果!B$21=2,IF(I47&lt;计算结果!B$20,"买",IF(I47&gt;1-计算结果!B$20,"卖",'000300'!K46)),""))</f>
        <v>买</v>
      </c>
      <c r="L47" s="4" t="str">
        <f t="shared" ca="1" si="1"/>
        <v/>
      </c>
      <c r="M47" s="3">
        <f ca="1">IF(K46="买",E47/E46-1,0)-IF(L47=1,计算结果!B$17,0)</f>
        <v>-1.0168883217354874E-2</v>
      </c>
      <c r="N47" s="2">
        <f t="shared" ca="1" si="2"/>
        <v>1.0190864441658036</v>
      </c>
      <c r="O47" s="3">
        <f ca="1">1-N47/MAX(N$2:N47)</f>
        <v>5.3499590077980552E-2</v>
      </c>
    </row>
    <row r="48" spans="1:15" x14ac:dyDescent="0.15">
      <c r="A48" s="1">
        <v>38429</v>
      </c>
      <c r="B48">
        <v>991.88</v>
      </c>
      <c r="C48">
        <v>996.39</v>
      </c>
      <c r="D48">
        <v>975.7</v>
      </c>
      <c r="E48" s="2">
        <v>978.66</v>
      </c>
      <c r="F48" s="16">
        <v>6314991104</v>
      </c>
      <c r="G48" s="3">
        <f t="shared" si="0"/>
        <v>-1.4302117116209767E-2</v>
      </c>
      <c r="H48" s="3">
        <f>1-E48/MAX(E$2:E48)</f>
        <v>6.7036549791225863E-2</v>
      </c>
      <c r="I48" s="3">
        <f ca="1">IFERROR(COUNTIF(OFFSET(G48,0,0,-计算结果!B$18,1),"&gt;0")/计算结果!B$18,COUNTIF(OFFSET(G48,0,0,-ROW(),1),"&gt;0")/计算结果!B$18)</f>
        <v>0.43333333333333335</v>
      </c>
      <c r="J48" s="3">
        <f ca="1">IFERROR(AVERAGE(OFFSET(I48,0,0,-计算结果!B$19,1)),AVERAGE(OFFSET(I48,0,0,-ROW(),1)))</f>
        <v>0.32898550724637687</v>
      </c>
      <c r="K48" s="4" t="str">
        <f ca="1">IF(计算结果!B$21=1,IF(I48&gt;J48,"买","卖"),IF(计算结果!B$21=2,IF(I48&lt;计算结果!B$20,"买",IF(I48&gt;1-计算结果!B$20,"卖",'000300'!K47)),""))</f>
        <v>买</v>
      </c>
      <c r="L48" s="4" t="str">
        <f t="shared" ca="1" si="1"/>
        <v/>
      </c>
      <c r="M48" s="3">
        <f ca="1">IF(K47="买",E48/E47-1,0)-IF(L48=1,计算结果!B$17,0)</f>
        <v>-1.4302117116209767E-2</v>
      </c>
      <c r="N48" s="2">
        <f t="shared" ca="1" si="2"/>
        <v>1.0045113504898024</v>
      </c>
      <c r="O48" s="3">
        <f ca="1">1-N48/MAX(N$2:N48)</f>
        <v>6.7036549791225863E-2</v>
      </c>
    </row>
    <row r="49" spans="1:15" x14ac:dyDescent="0.15">
      <c r="A49" s="1">
        <v>38432</v>
      </c>
      <c r="B49">
        <v>977.29</v>
      </c>
      <c r="C49">
        <v>983.17</v>
      </c>
      <c r="D49">
        <v>973</v>
      </c>
      <c r="E49" s="2">
        <v>981.89</v>
      </c>
      <c r="F49" s="16">
        <v>4594520064</v>
      </c>
      <c r="G49" s="3">
        <f t="shared" si="0"/>
        <v>3.3004312018474202E-3</v>
      </c>
      <c r="H49" s="3">
        <f>1-E49/MAX(E$2:E49)</f>
        <v>6.3957368109973545E-2</v>
      </c>
      <c r="I49" s="3">
        <f ca="1">IFERROR(COUNTIF(OFFSET(G49,0,0,-计算结果!B$18,1),"&gt;0")/计算结果!B$18,COUNTIF(OFFSET(G49,0,0,-ROW(),1),"&gt;0")/计算结果!B$18)</f>
        <v>0.46666666666666667</v>
      </c>
      <c r="J49" s="3">
        <f ca="1">IFERROR(AVERAGE(OFFSET(I49,0,0,-计算结果!B$19,1)),AVERAGE(OFFSET(I49,0,0,-ROW(),1)))</f>
        <v>0.33191489361702137</v>
      </c>
      <c r="K49" s="4" t="str">
        <f ca="1">IF(计算结果!B$21=1,IF(I49&gt;J49,"买","卖"),IF(计算结果!B$21=2,IF(I49&lt;计算结果!B$20,"买",IF(I49&gt;1-计算结果!B$20,"卖",'000300'!K48)),""))</f>
        <v>买</v>
      </c>
      <c r="L49" s="4" t="str">
        <f t="shared" ca="1" si="1"/>
        <v/>
      </c>
      <c r="M49" s="3">
        <f ca="1">IF(K48="买",E49/E48-1,0)-IF(L49=1,计算结果!B$17,0)</f>
        <v>3.3004312018474202E-3</v>
      </c>
      <c r="N49" s="2">
        <f t="shared" ca="1" si="2"/>
        <v>1.0078266710935688</v>
      </c>
      <c r="O49" s="3">
        <f ca="1">1-N49/MAX(N$2:N49)</f>
        <v>6.3957368109973656E-2</v>
      </c>
    </row>
    <row r="50" spans="1:15" x14ac:dyDescent="0.15">
      <c r="A50" s="1">
        <v>38433</v>
      </c>
      <c r="B50">
        <v>981.7</v>
      </c>
      <c r="C50">
        <v>982.13</v>
      </c>
      <c r="D50">
        <v>959.56</v>
      </c>
      <c r="E50" s="2">
        <v>964.02</v>
      </c>
      <c r="F50" s="16">
        <v>6955307520</v>
      </c>
      <c r="G50" s="3">
        <f t="shared" si="0"/>
        <v>-1.8199594659279561E-2</v>
      </c>
      <c r="H50" s="3">
        <f>1-E50/MAX(E$2:E50)</f>
        <v>8.0992964594177264E-2</v>
      </c>
      <c r="I50" s="3">
        <f ca="1">IFERROR(COUNTIF(OFFSET(G50,0,0,-计算结果!B$18,1),"&gt;0")/计算结果!B$18,COUNTIF(OFFSET(G50,0,0,-ROW(),1),"&gt;0")/计算结果!B$18)</f>
        <v>0.46666666666666667</v>
      </c>
      <c r="J50" s="3">
        <f ca="1">IFERROR(AVERAGE(OFFSET(I50,0,0,-计算结果!B$19,1)),AVERAGE(OFFSET(I50,0,0,-ROW(),1)))</f>
        <v>0.33472222222222231</v>
      </c>
      <c r="K50" s="4" t="str">
        <f ca="1">IF(计算结果!B$21=1,IF(I50&gt;J50,"买","卖"),IF(计算结果!B$21=2,IF(I50&lt;计算结果!B$20,"买",IF(I50&gt;1-计算结果!B$20,"卖",'000300'!K49)),""))</f>
        <v>买</v>
      </c>
      <c r="L50" s="4" t="str">
        <f t="shared" ca="1" si="1"/>
        <v/>
      </c>
      <c r="M50" s="3">
        <f ca="1">IF(K49="买",E50/E49-1,0)-IF(L50=1,计算结果!B$17,0)</f>
        <v>-1.8199594659279561E-2</v>
      </c>
      <c r="N50" s="2">
        <f t="shared" ca="1" si="2"/>
        <v>0.98948463419285482</v>
      </c>
      <c r="O50" s="3">
        <f ca="1">1-N50/MAX(N$2:N50)</f>
        <v>8.0992964594177375E-2</v>
      </c>
    </row>
    <row r="51" spans="1:15" x14ac:dyDescent="0.15">
      <c r="A51" s="1">
        <v>38434</v>
      </c>
      <c r="B51">
        <v>962.81</v>
      </c>
      <c r="C51">
        <v>975.36</v>
      </c>
      <c r="D51">
        <v>955.99</v>
      </c>
      <c r="E51" s="2">
        <v>959.01</v>
      </c>
      <c r="F51" s="16">
        <v>7092055552</v>
      </c>
      <c r="G51" s="3">
        <f t="shared" si="0"/>
        <v>-5.196987614364823E-3</v>
      </c>
      <c r="H51" s="3">
        <f>1-E51/MAX(E$2:E51)</f>
        <v>8.5769032774695497E-2</v>
      </c>
      <c r="I51" s="3">
        <f ca="1">IFERROR(COUNTIF(OFFSET(G51,0,0,-计算结果!B$18,1),"&gt;0")/计算结果!B$18,COUNTIF(OFFSET(G51,0,0,-ROW(),1),"&gt;0")/计算结果!B$18)</f>
        <v>0.46666666666666667</v>
      </c>
      <c r="J51" s="3">
        <f ca="1">IFERROR(AVERAGE(OFFSET(I51,0,0,-计算结果!B$19,1)),AVERAGE(OFFSET(I51,0,0,-ROW(),1)))</f>
        <v>0.33741496598639459</v>
      </c>
      <c r="K51" s="4" t="str">
        <f ca="1">IF(计算结果!B$21=1,IF(I51&gt;J51,"买","卖"),IF(计算结果!B$21=2,IF(I51&lt;计算结果!B$20,"买",IF(I51&gt;1-计算结果!B$20,"卖",'000300'!K50)),""))</f>
        <v>买</v>
      </c>
      <c r="L51" s="4" t="str">
        <f t="shared" ca="1" si="1"/>
        <v/>
      </c>
      <c r="M51" s="3">
        <f ca="1">IF(K50="买",E51/E50-1,0)-IF(L51=1,计算结果!B$17,0)</f>
        <v>-5.196987614364823E-3</v>
      </c>
      <c r="N51" s="2">
        <f t="shared" ca="1" si="2"/>
        <v>0.9843422948043502</v>
      </c>
      <c r="O51" s="3">
        <f ca="1">1-N51/MAX(N$2:N51)</f>
        <v>8.5769032774695608E-2</v>
      </c>
    </row>
    <row r="52" spans="1:15" x14ac:dyDescent="0.15">
      <c r="A52" s="1">
        <v>38435</v>
      </c>
      <c r="B52">
        <v>957.43</v>
      </c>
      <c r="C52">
        <v>965.06</v>
      </c>
      <c r="D52">
        <v>948.53</v>
      </c>
      <c r="E52" s="2">
        <v>964.8</v>
      </c>
      <c r="F52" s="16">
        <v>6446642688</v>
      </c>
      <c r="G52" s="3">
        <f t="shared" si="0"/>
        <v>6.0374761472767879E-3</v>
      </c>
      <c r="H52" s="3">
        <f>1-E52/MAX(E$2:E52)</f>
        <v>8.0249385116970884E-2</v>
      </c>
      <c r="I52" s="3">
        <f ca="1">IFERROR(COUNTIF(OFFSET(G52,0,0,-计算结果!B$18,1),"&gt;0")/计算结果!B$18,COUNTIF(OFFSET(G52,0,0,-ROW(),1),"&gt;0")/计算结果!B$18)</f>
        <v>0.46666666666666667</v>
      </c>
      <c r="J52" s="3">
        <f ca="1">IFERROR(AVERAGE(OFFSET(I52,0,0,-计算结果!B$19,1)),AVERAGE(OFFSET(I52,0,0,-ROW(),1)))</f>
        <v>0.34</v>
      </c>
      <c r="K52" s="4" t="str">
        <f ca="1">IF(计算结果!B$21=1,IF(I52&gt;J52,"买","卖"),IF(计算结果!B$21=2,IF(I52&lt;计算结果!B$20,"买",IF(I52&gt;1-计算结果!B$20,"卖",'000300'!K51)),""))</f>
        <v>买</v>
      </c>
      <c r="L52" s="4" t="str">
        <f t="shared" ca="1" si="1"/>
        <v/>
      </c>
      <c r="M52" s="3">
        <f ca="1">IF(K51="买",E52/E51-1,0)-IF(L52=1,计算结果!B$17,0)</f>
        <v>6.0374761472767879E-3</v>
      </c>
      <c r="N52" s="2">
        <f t="shared" ca="1" si="2"/>
        <v>0.99028523792998713</v>
      </c>
      <c r="O52" s="3">
        <f ca="1">1-N52/MAX(N$2:N52)</f>
        <v>8.0249385116971106E-2</v>
      </c>
    </row>
    <row r="53" spans="1:15" x14ac:dyDescent="0.15">
      <c r="A53" s="1">
        <v>38436</v>
      </c>
      <c r="B53">
        <v>964.24</v>
      </c>
      <c r="C53">
        <v>966.97</v>
      </c>
      <c r="D53">
        <v>959.05</v>
      </c>
      <c r="E53" s="2">
        <v>962.95</v>
      </c>
      <c r="F53" s="16">
        <v>4258127104</v>
      </c>
      <c r="G53" s="3">
        <f t="shared" si="0"/>
        <v>-1.9174958540629783E-3</v>
      </c>
      <c r="H53" s="3">
        <f>1-E53/MAX(E$2:E53)</f>
        <v>8.2013003107780813E-2</v>
      </c>
      <c r="I53" s="3">
        <f ca="1">IFERROR(COUNTIF(OFFSET(G53,0,0,-计算结果!B$18,1),"&gt;0")/计算结果!B$18,COUNTIF(OFFSET(G53,0,0,-ROW(),1),"&gt;0")/计算结果!B$18)</f>
        <v>0.43333333333333335</v>
      </c>
      <c r="J53" s="3">
        <f ca="1">IFERROR(AVERAGE(OFFSET(I53,0,0,-计算结果!B$19,1)),AVERAGE(OFFSET(I53,0,0,-ROW(),1)))</f>
        <v>0.34183006535947713</v>
      </c>
      <c r="K53" s="4" t="str">
        <f ca="1">IF(计算结果!B$21=1,IF(I53&gt;J53,"买","卖"),IF(计算结果!B$21=2,IF(I53&lt;计算结果!B$20,"买",IF(I53&gt;1-计算结果!B$20,"卖",'000300'!K52)),""))</f>
        <v>买</v>
      </c>
      <c r="L53" s="4" t="str">
        <f t="shared" ca="1" si="1"/>
        <v/>
      </c>
      <c r="M53" s="3">
        <f ca="1">IF(K52="买",E53/E52-1,0)-IF(L53=1,计算结果!B$17,0)</f>
        <v>-1.9174958540629783E-3</v>
      </c>
      <c r="N53" s="2">
        <f t="shared" ca="1" si="2"/>
        <v>0.98838637009191666</v>
      </c>
      <c r="O53" s="3">
        <f ca="1">1-N53/MAX(N$2:N53)</f>
        <v>8.2013003107781146E-2</v>
      </c>
    </row>
    <row r="54" spans="1:15" x14ac:dyDescent="0.15">
      <c r="A54" s="1">
        <v>38439</v>
      </c>
      <c r="B54">
        <v>961.65</v>
      </c>
      <c r="C54">
        <v>961.65</v>
      </c>
      <c r="D54">
        <v>948.8</v>
      </c>
      <c r="E54" s="2">
        <v>960.69</v>
      </c>
      <c r="F54" s="16">
        <v>4141656320</v>
      </c>
      <c r="G54" s="3">
        <f t="shared" si="0"/>
        <v>-2.3469546705435773E-3</v>
      </c>
      <c r="H54" s="3">
        <f>1-E54/MAX(E$2:E54)</f>
        <v>8.416747697763538E-2</v>
      </c>
      <c r="I54" s="3">
        <f ca="1">IFERROR(COUNTIF(OFFSET(G54,0,0,-计算结果!B$18,1),"&gt;0")/计算结果!B$18,COUNTIF(OFFSET(G54,0,0,-ROW(),1),"&gt;0")/计算结果!B$18)</f>
        <v>0.43333333333333335</v>
      </c>
      <c r="J54" s="3">
        <f ca="1">IFERROR(AVERAGE(OFFSET(I54,0,0,-计算结果!B$19,1)),AVERAGE(OFFSET(I54,0,0,-ROW(),1)))</f>
        <v>0.34358974358974359</v>
      </c>
      <c r="K54" s="4" t="str">
        <f ca="1">IF(计算结果!B$21=1,IF(I54&gt;J54,"买","卖"),IF(计算结果!B$21=2,IF(I54&lt;计算结果!B$20,"买",IF(I54&gt;1-计算结果!B$20,"卖",'000300'!K53)),""))</f>
        <v>买</v>
      </c>
      <c r="L54" s="4" t="str">
        <f t="shared" ca="1" si="1"/>
        <v/>
      </c>
      <c r="M54" s="3">
        <f ca="1">IF(K53="买",E54/E53-1,0)-IF(L54=1,计算结果!B$17,0)</f>
        <v>-2.3469546705435773E-3</v>
      </c>
      <c r="N54" s="2">
        <f t="shared" ca="1" si="2"/>
        <v>0.98606667208432786</v>
      </c>
      <c r="O54" s="3">
        <f ca="1">1-N54/MAX(N$2:N54)</f>
        <v>8.4167476977635491E-2</v>
      </c>
    </row>
    <row r="55" spans="1:15" x14ac:dyDescent="0.15">
      <c r="A55" s="1">
        <v>38440</v>
      </c>
      <c r="B55">
        <v>960.41</v>
      </c>
      <c r="C55">
        <v>968.11</v>
      </c>
      <c r="D55">
        <v>954.74</v>
      </c>
      <c r="E55" s="2">
        <v>955.19</v>
      </c>
      <c r="F55" s="16">
        <v>4842150912</v>
      </c>
      <c r="G55" s="3">
        <f t="shared" si="0"/>
        <v>-5.7250517856957117E-3</v>
      </c>
      <c r="H55" s="3">
        <f>1-E55/MAX(E$2:E55)</f>
        <v>8.9410665598962713E-2</v>
      </c>
      <c r="I55" s="3">
        <f ca="1">IFERROR(COUNTIF(OFFSET(G55,0,0,-计算结果!B$18,1),"&gt;0")/计算结果!B$18,COUNTIF(OFFSET(G55,0,0,-ROW(),1),"&gt;0")/计算结果!B$18)</f>
        <v>0.4</v>
      </c>
      <c r="J55" s="3">
        <f ca="1">IFERROR(AVERAGE(OFFSET(I55,0,0,-计算结果!B$19,1)),AVERAGE(OFFSET(I55,0,0,-ROW(),1)))</f>
        <v>0.34465408805031444</v>
      </c>
      <c r="K55" s="4" t="str">
        <f ca="1">IF(计算结果!B$21=1,IF(I55&gt;J55,"买","卖"),IF(计算结果!B$21=2,IF(I55&lt;计算结果!B$20,"买",IF(I55&gt;1-计算结果!B$20,"卖",'000300'!K54)),""))</f>
        <v>买</v>
      </c>
      <c r="L55" s="4" t="str">
        <f t="shared" ca="1" si="1"/>
        <v/>
      </c>
      <c r="M55" s="3">
        <f ca="1">IF(K54="买",E55/E54-1,0)-IF(L55=1,计算结果!B$17,0)</f>
        <v>-5.7250517856957117E-3</v>
      </c>
      <c r="N55" s="2">
        <f t="shared" ca="1" si="2"/>
        <v>0.98042138932249645</v>
      </c>
      <c r="O55" s="3">
        <f ca="1">1-N55/MAX(N$2:N55)</f>
        <v>8.9410665598962935E-2</v>
      </c>
    </row>
    <row r="56" spans="1:15" x14ac:dyDescent="0.15">
      <c r="A56" s="1">
        <v>38441</v>
      </c>
      <c r="B56">
        <v>952.71</v>
      </c>
      <c r="C56">
        <v>952.71</v>
      </c>
      <c r="D56">
        <v>936.37</v>
      </c>
      <c r="E56" s="2">
        <v>937.03</v>
      </c>
      <c r="F56" s="16">
        <v>5459378688</v>
      </c>
      <c r="G56" s="3">
        <f t="shared" si="0"/>
        <v>-1.9011924329191188E-2</v>
      </c>
      <c r="H56" s="3">
        <f>1-E56/MAX(E$2:E56)</f>
        <v>0.10672272111956382</v>
      </c>
      <c r="I56" s="3">
        <f ca="1">IFERROR(COUNTIF(OFFSET(G56,0,0,-计算结果!B$18,1),"&gt;0")/计算结果!B$18,COUNTIF(OFFSET(G56,0,0,-ROW(),1),"&gt;0")/计算结果!B$18)</f>
        <v>0.36666666666666664</v>
      </c>
      <c r="J56" s="3">
        <f ca="1">IFERROR(AVERAGE(OFFSET(I56,0,0,-计算结果!B$19,1)),AVERAGE(OFFSET(I56,0,0,-ROW(),1)))</f>
        <v>0.34506172839506172</v>
      </c>
      <c r="K56" s="4" t="str">
        <f ca="1">IF(计算结果!B$21=1,IF(I56&gt;J56,"买","卖"),IF(计算结果!B$21=2,IF(I56&lt;计算结果!B$20,"买",IF(I56&gt;1-计算结果!B$20,"卖",'000300'!K55)),""))</f>
        <v>买</v>
      </c>
      <c r="L56" s="4" t="str">
        <f t="shared" ca="1" si="1"/>
        <v/>
      </c>
      <c r="M56" s="3">
        <f ca="1">IF(K55="买",E56/E55-1,0)-IF(L56=1,计算结果!B$17,0)</f>
        <v>-1.9011924329191188E-2</v>
      </c>
      <c r="N56" s="2">
        <f t="shared" ca="1" si="2"/>
        <v>0.9617816920579767</v>
      </c>
      <c r="O56" s="3">
        <f ca="1">1-N56/MAX(N$2:N56)</f>
        <v>0.10672272111956393</v>
      </c>
    </row>
    <row r="57" spans="1:15" x14ac:dyDescent="0.15">
      <c r="A57" s="1">
        <v>38442</v>
      </c>
      <c r="B57">
        <v>934.84</v>
      </c>
      <c r="C57">
        <v>942.36</v>
      </c>
      <c r="D57">
        <v>928.33</v>
      </c>
      <c r="E57" s="2">
        <v>942.2</v>
      </c>
      <c r="F57" s="16">
        <v>4555322880</v>
      </c>
      <c r="G57" s="3">
        <f t="shared" si="0"/>
        <v>5.5174327396134704E-3</v>
      </c>
      <c r="H57" s="3">
        <f>1-E57/MAX(E$2:E57)</f>
        <v>0.101794123815516</v>
      </c>
      <c r="I57" s="3">
        <f ca="1">IFERROR(COUNTIF(OFFSET(G57,0,0,-计算结果!B$18,1),"&gt;0")/计算结果!B$18,COUNTIF(OFFSET(G57,0,0,-ROW(),1),"&gt;0")/计算结果!B$18)</f>
        <v>0.4</v>
      </c>
      <c r="J57" s="3">
        <f ca="1">IFERROR(AVERAGE(OFFSET(I57,0,0,-计算结果!B$19,1)),AVERAGE(OFFSET(I57,0,0,-ROW(),1)))</f>
        <v>0.34606060606060601</v>
      </c>
      <c r="K57" s="4" t="str">
        <f ca="1">IF(计算结果!B$21=1,IF(I57&gt;J57,"买","卖"),IF(计算结果!B$21=2,IF(I57&lt;计算结果!B$20,"买",IF(I57&gt;1-计算结果!B$20,"卖",'000300'!K56)),""))</f>
        <v>买</v>
      </c>
      <c r="L57" s="4" t="str">
        <f t="shared" ca="1" si="1"/>
        <v/>
      </c>
      <c r="M57" s="3">
        <f ca="1">IF(K56="买",E57/E56-1,0)-IF(L57=1,计算结果!B$17,0)</f>
        <v>5.5174327396134704E-3</v>
      </c>
      <c r="N57" s="2">
        <f t="shared" ca="1" si="2"/>
        <v>0.96708825785409824</v>
      </c>
      <c r="O57" s="3">
        <f ca="1">1-N57/MAX(N$2:N57)</f>
        <v>0.10179412381551622</v>
      </c>
    </row>
    <row r="58" spans="1:15" x14ac:dyDescent="0.15">
      <c r="A58" s="1">
        <v>38443</v>
      </c>
      <c r="B58">
        <v>941.43</v>
      </c>
      <c r="C58">
        <v>989.9</v>
      </c>
      <c r="D58">
        <v>937.55</v>
      </c>
      <c r="E58" s="2">
        <v>978.14</v>
      </c>
      <c r="F58" s="16">
        <v>10109403136</v>
      </c>
      <c r="G58" s="3">
        <f t="shared" si="0"/>
        <v>3.814476756527263E-2</v>
      </c>
      <c r="H58" s="3">
        <f>1-E58/MAX(E$2:E58)</f>
        <v>6.7532269442696746E-2</v>
      </c>
      <c r="I58" s="3">
        <f ca="1">IFERROR(COUNTIF(OFFSET(G58,0,0,-计算结果!B$18,1),"&gt;0")/计算结果!B$18,COUNTIF(OFFSET(G58,0,0,-ROW(),1),"&gt;0")/计算结果!B$18)</f>
        <v>0.43333333333333335</v>
      </c>
      <c r="J58" s="3">
        <f ca="1">IFERROR(AVERAGE(OFFSET(I58,0,0,-计算结果!B$19,1)),AVERAGE(OFFSET(I58,0,0,-ROW(),1)))</f>
        <v>0.34761904761904761</v>
      </c>
      <c r="K58" s="4" t="str">
        <f ca="1">IF(计算结果!B$21=1,IF(I58&gt;J58,"买","卖"),IF(计算结果!B$21=2,IF(I58&lt;计算结果!B$20,"买",IF(I58&gt;1-计算结果!B$20,"卖",'000300'!K57)),""))</f>
        <v>买</v>
      </c>
      <c r="L58" s="4" t="str">
        <f t="shared" ca="1" si="1"/>
        <v/>
      </c>
      <c r="M58" s="3">
        <f ca="1">IF(K57="买",E58/E57-1,0)-IF(L58=1,计算结果!B$17,0)</f>
        <v>3.814476756527263E-2</v>
      </c>
      <c r="N58" s="2">
        <f t="shared" ca="1" si="2"/>
        <v>1.0039776146650472</v>
      </c>
      <c r="O58" s="3">
        <f ca="1">1-N58/MAX(N$2:N58)</f>
        <v>6.7532269442697079E-2</v>
      </c>
    </row>
    <row r="59" spans="1:15" x14ac:dyDescent="0.15">
      <c r="A59" s="1">
        <v>38446</v>
      </c>
      <c r="B59">
        <v>968.49</v>
      </c>
      <c r="C59">
        <v>974.06</v>
      </c>
      <c r="D59">
        <v>956.12</v>
      </c>
      <c r="E59" s="2">
        <v>962.16</v>
      </c>
      <c r="F59" s="16">
        <v>7296500224</v>
      </c>
      <c r="G59" s="3">
        <f t="shared" si="0"/>
        <v>-1.6337129654241722E-2</v>
      </c>
      <c r="H59" s="3">
        <f>1-E59/MAX(E$2:E59)</f>
        <v>8.2766115655207972E-2</v>
      </c>
      <c r="I59" s="3">
        <f ca="1">IFERROR(COUNTIF(OFFSET(G59,0,0,-计算结果!B$18,1),"&gt;0")/计算结果!B$18,COUNTIF(OFFSET(G59,0,0,-ROW(),1),"&gt;0")/计算结果!B$18)</f>
        <v>0.4</v>
      </c>
      <c r="J59" s="3">
        <f ca="1">IFERROR(AVERAGE(OFFSET(I59,0,0,-计算结果!B$19,1)),AVERAGE(OFFSET(I59,0,0,-ROW(),1)))</f>
        <v>0.34853801169590637</v>
      </c>
      <c r="K59" s="4" t="str">
        <f ca="1">IF(计算结果!B$21=1,IF(I59&gt;J59,"买","卖"),IF(计算结果!B$21=2,IF(I59&lt;计算结果!B$20,"买",IF(I59&gt;1-计算结果!B$20,"卖",'000300'!K58)),""))</f>
        <v>买</v>
      </c>
      <c r="L59" s="4" t="str">
        <f t="shared" ca="1" si="1"/>
        <v/>
      </c>
      <c r="M59" s="3">
        <f ca="1">IF(K58="买",E59/E58-1,0)-IF(L59=1,计算结果!B$17,0)</f>
        <v>-1.6337129654241722E-2</v>
      </c>
      <c r="N59" s="2">
        <f t="shared" ca="1" si="2"/>
        <v>0.98757550220430801</v>
      </c>
      <c r="O59" s="3">
        <f ca="1">1-N59/MAX(N$2:N59)</f>
        <v>8.2766115655208194E-2</v>
      </c>
    </row>
    <row r="60" spans="1:15" x14ac:dyDescent="0.15">
      <c r="A60" s="1">
        <v>38447</v>
      </c>
      <c r="B60">
        <v>960.54</v>
      </c>
      <c r="C60">
        <v>967.74</v>
      </c>
      <c r="D60">
        <v>953.58</v>
      </c>
      <c r="E60" s="2">
        <v>955.59</v>
      </c>
      <c r="F60" s="16">
        <v>6069514240</v>
      </c>
      <c r="G60" s="3">
        <f t="shared" si="0"/>
        <v>-6.8283861312047334E-3</v>
      </c>
      <c r="H60" s="3">
        <f>1-E60/MAX(E$2:E60)</f>
        <v>8.9029342790138966E-2</v>
      </c>
      <c r="I60" s="3">
        <f ca="1">IFERROR(COUNTIF(OFFSET(G60,0,0,-计算结果!B$18,1),"&gt;0")/计算结果!B$18,COUNTIF(OFFSET(G60,0,0,-ROW(),1),"&gt;0")/计算结果!B$18)</f>
        <v>0.36666666666666664</v>
      </c>
      <c r="J60" s="3">
        <f ca="1">IFERROR(AVERAGE(OFFSET(I60,0,0,-计算结果!B$19,1)),AVERAGE(OFFSET(I60,0,0,-ROW(),1)))</f>
        <v>0.34885057471264364</v>
      </c>
      <c r="K60" s="4" t="str">
        <f ca="1">IF(计算结果!B$21=1,IF(I60&gt;J60,"买","卖"),IF(计算结果!B$21=2,IF(I60&lt;计算结果!B$20,"买",IF(I60&gt;1-计算结果!B$20,"卖",'000300'!K59)),""))</f>
        <v>买</v>
      </c>
      <c r="L60" s="4" t="str">
        <f t="shared" ca="1" si="1"/>
        <v/>
      </c>
      <c r="M60" s="3">
        <f ca="1">IF(K59="买",E60/E59-1,0)-IF(L60=1,计算结果!B$17,0)</f>
        <v>-6.8283861312047334E-3</v>
      </c>
      <c r="N60" s="2">
        <f t="shared" ca="1" si="2"/>
        <v>0.98083195534153855</v>
      </c>
      <c r="O60" s="3">
        <f ca="1">1-N60/MAX(N$2:N60)</f>
        <v>8.9029342790139299E-2</v>
      </c>
    </row>
    <row r="61" spans="1:15" x14ac:dyDescent="0.15">
      <c r="A61" s="1">
        <v>38448</v>
      </c>
      <c r="B61">
        <v>955.59</v>
      </c>
      <c r="C61">
        <v>977.85</v>
      </c>
      <c r="D61">
        <v>948.94</v>
      </c>
      <c r="E61" s="2">
        <v>973.66</v>
      </c>
      <c r="F61" s="16">
        <v>9727655936</v>
      </c>
      <c r="G61" s="3">
        <f t="shared" si="0"/>
        <v>1.8909783484548637E-2</v>
      </c>
      <c r="H61" s="3">
        <f>1-E61/MAX(E$2:E61)</f>
        <v>7.1803084901523428E-2</v>
      </c>
      <c r="I61" s="3">
        <f ca="1">IFERROR(COUNTIF(OFFSET(G61,0,0,-计算结果!B$18,1),"&gt;0")/计算结果!B$18,COUNTIF(OFFSET(G61,0,0,-ROW(),1),"&gt;0")/计算结果!B$18)</f>
        <v>0.4</v>
      </c>
      <c r="J61" s="3">
        <f ca="1">IFERROR(AVERAGE(OFFSET(I61,0,0,-计算结果!B$19,1)),AVERAGE(OFFSET(I61,0,0,-ROW(),1)))</f>
        <v>0.34971751412429369</v>
      </c>
      <c r="K61" s="4" t="str">
        <f ca="1">IF(计算结果!B$21=1,IF(I61&gt;J61,"买","卖"),IF(计算结果!B$21=2,IF(I61&lt;计算结果!B$20,"买",IF(I61&gt;1-计算结果!B$20,"卖",'000300'!K60)),""))</f>
        <v>买</v>
      </c>
      <c r="L61" s="4" t="str">
        <f t="shared" ca="1" si="1"/>
        <v/>
      </c>
      <c r="M61" s="3">
        <f ca="1">IF(K60="买",E61/E60-1,0)-IF(L61=1,计算结果!B$17,0)</f>
        <v>1.8909783484548637E-2</v>
      </c>
      <c r="N61" s="2">
        <f t="shared" ca="1" si="2"/>
        <v>0.9993792752517735</v>
      </c>
      <c r="O61" s="3">
        <f ca="1">1-N61/MAX(N$2:N61)</f>
        <v>7.1803084901523873E-2</v>
      </c>
    </row>
    <row r="62" spans="1:15" x14ac:dyDescent="0.15">
      <c r="A62" s="1">
        <v>38449</v>
      </c>
      <c r="B62">
        <v>975.97</v>
      </c>
      <c r="C62">
        <v>1000.26</v>
      </c>
      <c r="D62">
        <v>974.3</v>
      </c>
      <c r="E62" s="2">
        <v>984.73</v>
      </c>
      <c r="F62" s="16">
        <v>13260560384</v>
      </c>
      <c r="G62" s="3">
        <f t="shared" si="0"/>
        <v>1.1369471889571381E-2</v>
      </c>
      <c r="H62" s="3">
        <f>1-E62/MAX(E$2:E62)</f>
        <v>6.1249976167324416E-2</v>
      </c>
      <c r="I62" s="3">
        <f ca="1">IFERROR(COUNTIF(OFFSET(G62,0,0,-计算结果!B$18,1),"&gt;0")/计算结果!B$18,COUNTIF(OFFSET(G62,0,0,-ROW(),1),"&gt;0")/计算结果!B$18)</f>
        <v>0.4</v>
      </c>
      <c r="J62" s="3">
        <f ca="1">IFERROR(AVERAGE(OFFSET(I62,0,0,-计算结果!B$19,1)),AVERAGE(OFFSET(I62,0,0,-ROW(),1)))</f>
        <v>0.35055555555555545</v>
      </c>
      <c r="K62" s="4" t="str">
        <f ca="1">IF(计算结果!B$21=1,IF(I62&gt;J62,"买","卖"),IF(计算结果!B$21=2,IF(I62&lt;计算结果!B$20,"买",IF(I62&gt;1-计算结果!B$20,"卖",'000300'!K61)),""))</f>
        <v>买</v>
      </c>
      <c r="L62" s="4" t="str">
        <f t="shared" ca="1" si="1"/>
        <v/>
      </c>
      <c r="M62" s="3">
        <f ca="1">IF(K61="买",E62/E61-1,0)-IF(L62=1,计算结果!B$17,0)</f>
        <v>1.1369471889571381E-2</v>
      </c>
      <c r="N62" s="2">
        <f t="shared" ca="1" si="2"/>
        <v>1.0107416898287687</v>
      </c>
      <c r="O62" s="3">
        <f ca="1">1-N62/MAX(N$2:N62)</f>
        <v>6.1249976167324971E-2</v>
      </c>
    </row>
    <row r="63" spans="1:15" x14ac:dyDescent="0.15">
      <c r="A63" s="1">
        <v>38450</v>
      </c>
      <c r="B63">
        <v>984.66</v>
      </c>
      <c r="C63">
        <v>1003.7</v>
      </c>
      <c r="D63">
        <v>979.53</v>
      </c>
      <c r="E63" s="2">
        <v>1003.45</v>
      </c>
      <c r="F63" s="16">
        <v>9151349760</v>
      </c>
      <c r="G63" s="3">
        <f t="shared" si="0"/>
        <v>1.9010287083769173E-2</v>
      </c>
      <c r="H63" s="3">
        <f>1-E63/MAX(E$2:E63)</f>
        <v>4.3404068714370081E-2</v>
      </c>
      <c r="I63" s="3">
        <f ca="1">IFERROR(COUNTIF(OFFSET(G63,0,0,-计算结果!B$18,1),"&gt;0")/计算结果!B$18,COUNTIF(OFFSET(G63,0,0,-ROW(),1),"&gt;0")/计算结果!B$18)</f>
        <v>0.4</v>
      </c>
      <c r="J63" s="3">
        <f ca="1">IFERROR(AVERAGE(OFFSET(I63,0,0,-计算结果!B$19,1)),AVERAGE(OFFSET(I63,0,0,-ROW(),1)))</f>
        <v>0.3513661202185791</v>
      </c>
      <c r="K63" s="4" t="str">
        <f ca="1">IF(计算结果!B$21=1,IF(I63&gt;J63,"买","卖"),IF(计算结果!B$21=2,IF(I63&lt;计算结果!B$20,"买",IF(I63&gt;1-计算结果!B$20,"卖",'000300'!K62)),""))</f>
        <v>买</v>
      </c>
      <c r="L63" s="4" t="str">
        <f t="shared" ca="1" si="1"/>
        <v/>
      </c>
      <c r="M63" s="3">
        <f ca="1">IF(K62="买",E63/E62-1,0)-IF(L63=1,计算结果!B$17,0)</f>
        <v>1.9010287083769173E-2</v>
      </c>
      <c r="N63" s="2">
        <f t="shared" ca="1" si="2"/>
        <v>1.0299561795199474</v>
      </c>
      <c r="O63" s="3">
        <f ca="1">1-N63/MAX(N$2:N63)</f>
        <v>4.3404068714370747E-2</v>
      </c>
    </row>
    <row r="64" spans="1:15" x14ac:dyDescent="0.15">
      <c r="A64" s="1">
        <v>38453</v>
      </c>
      <c r="B64">
        <v>1003.88</v>
      </c>
      <c r="C64">
        <v>1008.73</v>
      </c>
      <c r="D64">
        <v>992.77</v>
      </c>
      <c r="E64" s="2">
        <v>995.42</v>
      </c>
      <c r="F64" s="16">
        <v>10436232192</v>
      </c>
      <c r="G64" s="3">
        <f t="shared" si="0"/>
        <v>-8.0023917484678408E-3</v>
      </c>
      <c r="H64" s="3">
        <f>1-E64/MAX(E$2:E64)</f>
        <v>5.1059124101508147E-2</v>
      </c>
      <c r="I64" s="3">
        <f ca="1">IFERROR(COUNTIF(OFFSET(G64,0,0,-计算结果!B$18,1),"&gt;0")/计算结果!B$18,COUNTIF(OFFSET(G64,0,0,-ROW(),1),"&gt;0")/计算结果!B$18)</f>
        <v>0.4</v>
      </c>
      <c r="J64" s="3">
        <f ca="1">IFERROR(AVERAGE(OFFSET(I64,0,0,-计算结果!B$19,1)),AVERAGE(OFFSET(I64,0,0,-ROW(),1)))</f>
        <v>0.35215053763440846</v>
      </c>
      <c r="K64" s="4" t="str">
        <f ca="1">IF(计算结果!B$21=1,IF(I64&gt;J64,"买","卖"),IF(计算结果!B$21=2,IF(I64&lt;计算结果!B$20,"买",IF(I64&gt;1-计算结果!B$20,"卖",'000300'!K63)),""))</f>
        <v>买</v>
      </c>
      <c r="L64" s="4" t="str">
        <f t="shared" ca="1" si="1"/>
        <v/>
      </c>
      <c r="M64" s="3">
        <f ca="1">IF(K63="买",E64/E63-1,0)-IF(L64=1,计算结果!B$17,0)</f>
        <v>-8.0023917484678408E-3</v>
      </c>
      <c r="N64" s="2">
        <f t="shared" ca="1" si="2"/>
        <v>1.0217140666876736</v>
      </c>
      <c r="O64" s="3">
        <f ca="1">1-N64/MAX(N$2:N64)</f>
        <v>5.1059124101508702E-2</v>
      </c>
    </row>
    <row r="65" spans="1:15" x14ac:dyDescent="0.15">
      <c r="A65" s="1">
        <v>38454</v>
      </c>
      <c r="B65">
        <v>993.71</v>
      </c>
      <c r="C65">
        <v>993.71</v>
      </c>
      <c r="D65">
        <v>978.2</v>
      </c>
      <c r="E65" s="2">
        <v>978.7</v>
      </c>
      <c r="F65" s="16">
        <v>6479563264</v>
      </c>
      <c r="G65" s="3">
        <f t="shared" si="0"/>
        <v>-1.6796929939121075E-2</v>
      </c>
      <c r="H65" s="3">
        <f>1-E65/MAX(E$2:E65)</f>
        <v>6.69984175103433E-2</v>
      </c>
      <c r="I65" s="3">
        <f ca="1">IFERROR(COUNTIF(OFFSET(G65,0,0,-计算结果!B$18,1),"&gt;0")/计算结果!B$18,COUNTIF(OFFSET(G65,0,0,-ROW(),1),"&gt;0")/计算结果!B$18)</f>
        <v>0.4</v>
      </c>
      <c r="J65" s="3">
        <f ca="1">IFERROR(AVERAGE(OFFSET(I65,0,0,-计算结果!B$19,1)),AVERAGE(OFFSET(I65,0,0,-ROW(),1)))</f>
        <v>0.35291005291005273</v>
      </c>
      <c r="K65" s="4" t="str">
        <f ca="1">IF(计算结果!B$21=1,IF(I65&gt;J65,"买","卖"),IF(计算结果!B$21=2,IF(I65&lt;计算结果!B$20,"买",IF(I65&gt;1-计算结果!B$20,"卖",'000300'!K64)),""))</f>
        <v>买</v>
      </c>
      <c r="L65" s="4" t="str">
        <f t="shared" ca="1" si="1"/>
        <v/>
      </c>
      <c r="M65" s="3">
        <f ca="1">IF(K64="买",E65/E64-1,0)-IF(L65=1,计算结果!B$17,0)</f>
        <v>-1.6796929939121075E-2</v>
      </c>
      <c r="N65" s="2">
        <f t="shared" ca="1" si="2"/>
        <v>1.0045524070917062</v>
      </c>
      <c r="O65" s="3">
        <f ca="1">1-N65/MAX(N$2:N65)</f>
        <v>6.6998417510343855E-2</v>
      </c>
    </row>
    <row r="66" spans="1:15" x14ac:dyDescent="0.15">
      <c r="A66" s="1">
        <v>38455</v>
      </c>
      <c r="B66">
        <v>987.95</v>
      </c>
      <c r="C66">
        <v>1006.5</v>
      </c>
      <c r="D66">
        <v>987.95</v>
      </c>
      <c r="E66" s="2">
        <v>1000.9</v>
      </c>
      <c r="F66" s="16">
        <v>10029601792</v>
      </c>
      <c r="G66" s="3">
        <f t="shared" si="0"/>
        <v>2.2683151118831013E-2</v>
      </c>
      <c r="H66" s="3">
        <f>1-E66/MAX(E$2:E66)</f>
        <v>4.5835001620621929E-2</v>
      </c>
      <c r="I66" s="3">
        <f ca="1">IFERROR(COUNTIF(OFFSET(G66,0,0,-计算结果!B$18,1),"&gt;0")/计算结果!B$18,COUNTIF(OFFSET(G66,0,0,-ROW(),1),"&gt;0")/计算结果!B$18)</f>
        <v>0.43333333333333335</v>
      </c>
      <c r="J66" s="3">
        <f ca="1">IFERROR(AVERAGE(OFFSET(I66,0,0,-计算结果!B$19,1)),AVERAGE(OFFSET(I66,0,0,-ROW(),1)))</f>
        <v>0.35416666666666652</v>
      </c>
      <c r="K66" s="4" t="str">
        <f ca="1">IF(计算结果!B$21=1,IF(I66&gt;J66,"买","卖"),IF(计算结果!B$21=2,IF(I66&lt;计算结果!B$20,"买",IF(I66&gt;1-计算结果!B$20,"卖",'000300'!K65)),""))</f>
        <v>买</v>
      </c>
      <c r="L66" s="4" t="str">
        <f t="shared" ca="1" si="1"/>
        <v/>
      </c>
      <c r="M66" s="3">
        <f ca="1">IF(K65="买",E66/E65-1,0)-IF(L66=1,计算结果!B$17,0)</f>
        <v>2.2683151118831013E-2</v>
      </c>
      <c r="N66" s="2">
        <f t="shared" ca="1" si="2"/>
        <v>1.0273388211485528</v>
      </c>
      <c r="O66" s="3">
        <f ca="1">1-N66/MAX(N$2:N66)</f>
        <v>4.5835001620622595E-2</v>
      </c>
    </row>
    <row r="67" spans="1:15" x14ac:dyDescent="0.15">
      <c r="A67" s="1">
        <v>38456</v>
      </c>
      <c r="B67">
        <v>1004.64</v>
      </c>
      <c r="C67">
        <v>1006.42</v>
      </c>
      <c r="D67">
        <v>985.58</v>
      </c>
      <c r="E67" s="2">
        <v>986.97</v>
      </c>
      <c r="F67" s="16">
        <v>7813424640</v>
      </c>
      <c r="G67" s="3">
        <f t="shared" ref="G67:G130" si="3">E67/E66-1</f>
        <v>-1.3917474273154151E-2</v>
      </c>
      <c r="H67" s="3">
        <f>1-E67/MAX(E$2:E67)</f>
        <v>5.9114568437911075E-2</v>
      </c>
      <c r="I67" s="3">
        <f ca="1">IFERROR(COUNTIF(OFFSET(G67,0,0,-计算结果!B$18,1),"&gt;0")/计算结果!B$18,COUNTIF(OFFSET(G67,0,0,-ROW(),1),"&gt;0")/计算结果!B$18)</f>
        <v>0.4</v>
      </c>
      <c r="J67" s="3">
        <f ca="1">IFERROR(AVERAGE(OFFSET(I67,0,0,-计算结果!B$19,1)),AVERAGE(OFFSET(I67,0,0,-ROW(),1)))</f>
        <v>0.35487179487179471</v>
      </c>
      <c r="K67" s="4" t="str">
        <f ca="1">IF(计算结果!B$21=1,IF(I67&gt;J67,"买","卖"),IF(计算结果!B$21=2,IF(I67&lt;计算结果!B$20,"买",IF(I67&gt;1-计算结果!B$20,"卖",'000300'!K66)),""))</f>
        <v>买</v>
      </c>
      <c r="L67" s="4" t="str">
        <f t="shared" ca="1" si="1"/>
        <v/>
      </c>
      <c r="M67" s="3">
        <f ca="1">IF(K66="买",E67/E66-1,0)-IF(L67=1,计算结果!B$17,0)</f>
        <v>-1.3917474273154151E-2</v>
      </c>
      <c r="N67" s="2">
        <f t="shared" ca="1" si="2"/>
        <v>1.0130408595354052</v>
      </c>
      <c r="O67" s="3">
        <f ca="1">1-N67/MAX(N$2:N67)</f>
        <v>5.9114568437911852E-2</v>
      </c>
    </row>
    <row r="68" spans="1:15" x14ac:dyDescent="0.15">
      <c r="A68" s="1">
        <v>38457</v>
      </c>
      <c r="B68">
        <v>982.61</v>
      </c>
      <c r="C68">
        <v>982.61</v>
      </c>
      <c r="D68">
        <v>971.93</v>
      </c>
      <c r="E68" s="2">
        <v>974.08</v>
      </c>
      <c r="F68" s="16">
        <v>6541675520</v>
      </c>
      <c r="G68" s="3">
        <f t="shared" si="3"/>
        <v>-1.3060174068107444E-2</v>
      </c>
      <c r="H68" s="3">
        <f>1-E68/MAX(E$2:E68)</f>
        <v>7.1402695952258344E-2</v>
      </c>
      <c r="I68" s="3">
        <f ca="1">IFERROR(COUNTIF(OFFSET(G68,0,0,-计算结果!B$18,1),"&gt;0")/计算结果!B$18,COUNTIF(OFFSET(G68,0,0,-ROW(),1),"&gt;0")/计算结果!B$18)</f>
        <v>0.4</v>
      </c>
      <c r="J68" s="3">
        <f ca="1">IFERROR(AVERAGE(OFFSET(I68,0,0,-计算结果!B$19,1)),AVERAGE(OFFSET(I68,0,0,-ROW(),1)))</f>
        <v>0.35555555555555535</v>
      </c>
      <c r="K68" s="4" t="str">
        <f ca="1">IF(计算结果!B$21=1,IF(I68&gt;J68,"买","卖"),IF(计算结果!B$21=2,IF(I68&lt;计算结果!B$20,"买",IF(I68&gt;1-计算结果!B$20,"卖",'000300'!K67)),""))</f>
        <v>买</v>
      </c>
      <c r="L68" s="4" t="str">
        <f t="shared" ref="L68:L131" ca="1" si="4">IF(K67&lt;&gt;K68,1,"")</f>
        <v/>
      </c>
      <c r="M68" s="3">
        <f ca="1">IF(K67="买",E68/E67-1,0)-IF(L68=1,计算结果!B$17,0)</f>
        <v>-1.3060174068107444E-2</v>
      </c>
      <c r="N68" s="2">
        <f t="shared" ref="N68:N131" ca="1" si="5">IFERROR(N67*(1+M68),N67)</f>
        <v>0.99981036957176761</v>
      </c>
      <c r="O68" s="3">
        <f ca="1">1-N68/MAX(N$2:N68)</f>
        <v>7.1402695952259121E-2</v>
      </c>
    </row>
    <row r="69" spans="1:15" x14ac:dyDescent="0.15">
      <c r="A69" s="1">
        <v>38460</v>
      </c>
      <c r="B69">
        <v>970.91</v>
      </c>
      <c r="C69">
        <v>970.91</v>
      </c>
      <c r="D69">
        <v>958.65</v>
      </c>
      <c r="E69" s="2">
        <v>963.77</v>
      </c>
      <c r="F69" s="16">
        <v>5329138688</v>
      </c>
      <c r="G69" s="3">
        <f t="shared" si="3"/>
        <v>-1.0584346254927768E-2</v>
      </c>
      <c r="H69" s="3">
        <f>1-E69/MAX(E$2:E69)</f>
        <v>8.1231291349692092E-2</v>
      </c>
      <c r="I69" s="3">
        <f ca="1">IFERROR(COUNTIF(OFFSET(G69,0,0,-计算结果!B$18,1),"&gt;0")/计算结果!B$18,COUNTIF(OFFSET(G69,0,0,-ROW(),1),"&gt;0")/计算结果!B$18)</f>
        <v>0.36666666666666664</v>
      </c>
      <c r="J69" s="3">
        <f ca="1">IFERROR(AVERAGE(OFFSET(I69,0,0,-计算结果!B$19,1)),AVERAGE(OFFSET(I69,0,0,-ROW(),1)))</f>
        <v>0.35572139303482569</v>
      </c>
      <c r="K69" s="4" t="str">
        <f ca="1">IF(计算结果!B$21=1,IF(I69&gt;J69,"买","卖"),IF(计算结果!B$21=2,IF(I69&lt;计算结果!B$20,"买",IF(I69&gt;1-计算结果!B$20,"卖",'000300'!K68)),""))</f>
        <v>买</v>
      </c>
      <c r="L69" s="4" t="str">
        <f t="shared" ca="1" si="4"/>
        <v/>
      </c>
      <c r="M69" s="3">
        <f ca="1">IF(K68="买",E69/E68-1,0)-IF(L69=1,计算结果!B$17,0)</f>
        <v>-1.0584346254927768E-2</v>
      </c>
      <c r="N69" s="2">
        <f t="shared" ca="1" si="5"/>
        <v>0.98922803043095275</v>
      </c>
      <c r="O69" s="3">
        <f ca="1">1-N69/MAX(N$2:N69)</f>
        <v>8.1231291349692869E-2</v>
      </c>
    </row>
    <row r="70" spans="1:15" x14ac:dyDescent="0.15">
      <c r="A70" s="1">
        <v>38461</v>
      </c>
      <c r="B70">
        <v>962.92</v>
      </c>
      <c r="C70">
        <v>968.87</v>
      </c>
      <c r="D70">
        <v>957.91</v>
      </c>
      <c r="E70" s="2">
        <v>965.89</v>
      </c>
      <c r="F70" s="16">
        <v>5768907776</v>
      </c>
      <c r="G70" s="3">
        <f t="shared" si="3"/>
        <v>2.199694947964792E-3</v>
      </c>
      <c r="H70" s="3">
        <f>1-E70/MAX(E$2:E70)</f>
        <v>7.9210280462925886E-2</v>
      </c>
      <c r="I70" s="3">
        <f ca="1">IFERROR(COUNTIF(OFFSET(G70,0,0,-计算结果!B$18,1),"&gt;0")/计算结果!B$18,COUNTIF(OFFSET(G70,0,0,-ROW(),1),"&gt;0")/计算结果!B$18)</f>
        <v>0.36666666666666664</v>
      </c>
      <c r="J70" s="3">
        <f ca="1">IFERROR(AVERAGE(OFFSET(I70,0,0,-计算结果!B$19,1)),AVERAGE(OFFSET(I70,0,0,-ROW(),1)))</f>
        <v>0.35588235294117632</v>
      </c>
      <c r="K70" s="4" t="str">
        <f ca="1">IF(计算结果!B$21=1,IF(I70&gt;J70,"买","卖"),IF(计算结果!B$21=2,IF(I70&lt;计算结果!B$20,"买",IF(I70&gt;1-计算结果!B$20,"卖",'000300'!K69)),""))</f>
        <v>买</v>
      </c>
      <c r="L70" s="4" t="str">
        <f t="shared" ca="1" si="4"/>
        <v/>
      </c>
      <c r="M70" s="3">
        <f ca="1">IF(K69="买",E70/E69-1,0)-IF(L70=1,计算结果!B$17,0)</f>
        <v>2.199694947964792E-3</v>
      </c>
      <c r="N70" s="2">
        <f t="shared" ca="1" si="5"/>
        <v>0.99140403033187685</v>
      </c>
      <c r="O70" s="3">
        <f ca="1">1-N70/MAX(N$2:N70)</f>
        <v>7.9210280462926663E-2</v>
      </c>
    </row>
    <row r="71" spans="1:15" x14ac:dyDescent="0.15">
      <c r="A71" s="1">
        <v>38462</v>
      </c>
      <c r="B71">
        <v>964.15</v>
      </c>
      <c r="C71">
        <v>964.15</v>
      </c>
      <c r="D71">
        <v>946.2</v>
      </c>
      <c r="E71" s="2">
        <v>950.87</v>
      </c>
      <c r="F71" s="16">
        <v>5300003840</v>
      </c>
      <c r="G71" s="3">
        <f t="shared" si="3"/>
        <v>-1.555042499663517E-2</v>
      </c>
      <c r="H71" s="3">
        <f>1-E71/MAX(E$2:E71)</f>
        <v>9.3528951934259918E-2</v>
      </c>
      <c r="I71" s="3">
        <f ca="1">IFERROR(COUNTIF(OFFSET(G71,0,0,-计算结果!B$18,1),"&gt;0")/计算结果!B$18,COUNTIF(OFFSET(G71,0,0,-ROW(),1),"&gt;0")/计算结果!B$18)</f>
        <v>0.36666666666666664</v>
      </c>
      <c r="J71" s="3">
        <f ca="1">IFERROR(AVERAGE(OFFSET(I71,0,0,-计算结果!B$19,1)),AVERAGE(OFFSET(I71,0,0,-ROW(),1)))</f>
        <v>0.35603864734299501</v>
      </c>
      <c r="K71" s="4" t="str">
        <f ca="1">IF(计算结果!B$21=1,IF(I71&gt;J71,"买","卖"),IF(计算结果!B$21=2,IF(I71&lt;计算结果!B$20,"买",IF(I71&gt;1-计算结果!B$20,"卖",'000300'!K70)),""))</f>
        <v>买</v>
      </c>
      <c r="L71" s="4" t="str">
        <f t="shared" ca="1" si="4"/>
        <v/>
      </c>
      <c r="M71" s="3">
        <f ca="1">IF(K70="买",E71/E70-1,0)-IF(L71=1,计算结果!B$17,0)</f>
        <v>-1.555042499663517E-2</v>
      </c>
      <c r="N71" s="2">
        <f t="shared" ca="1" si="5"/>
        <v>0.97598727631683913</v>
      </c>
      <c r="O71" s="3">
        <f ca="1">1-N71/MAX(N$2:N71)</f>
        <v>9.3528951934260696E-2</v>
      </c>
    </row>
    <row r="72" spans="1:15" x14ac:dyDescent="0.15">
      <c r="A72" s="1">
        <v>38463</v>
      </c>
      <c r="B72">
        <v>948.86</v>
      </c>
      <c r="C72">
        <v>955.55</v>
      </c>
      <c r="D72">
        <v>938.59</v>
      </c>
      <c r="E72" s="2">
        <v>943.98</v>
      </c>
      <c r="F72" s="16">
        <v>6140645888</v>
      </c>
      <c r="G72" s="3">
        <f t="shared" si="3"/>
        <v>-7.2459957722926793E-3</v>
      </c>
      <c r="H72" s="3">
        <f>1-E72/MAX(E$2:E72)</f>
        <v>0.10009723731625009</v>
      </c>
      <c r="I72" s="3">
        <f ca="1">IFERROR(COUNTIF(OFFSET(G72,0,0,-计算结果!B$18,1),"&gt;0")/计算结果!B$18,COUNTIF(OFFSET(G72,0,0,-ROW(),1),"&gt;0")/计算结果!B$18)</f>
        <v>0.36666666666666664</v>
      </c>
      <c r="J72" s="3">
        <f ca="1">IFERROR(AVERAGE(OFFSET(I72,0,0,-计算结果!B$19,1)),AVERAGE(OFFSET(I72,0,0,-ROW(),1)))</f>
        <v>0.35619047619047606</v>
      </c>
      <c r="K72" s="4" t="str">
        <f ca="1">IF(计算结果!B$21=1,IF(I72&gt;J72,"买","卖"),IF(计算结果!B$21=2,IF(I72&lt;计算结果!B$20,"买",IF(I72&gt;1-计算结果!B$20,"卖",'000300'!K71)),""))</f>
        <v>买</v>
      </c>
      <c r="L72" s="4" t="str">
        <f t="shared" ca="1" si="4"/>
        <v/>
      </c>
      <c r="M72" s="3">
        <f ca="1">IF(K71="买",E72/E71-1,0)-IF(L72=1,计算结果!B$17,0)</f>
        <v>-7.2459957722926793E-3</v>
      </c>
      <c r="N72" s="2">
        <f t="shared" ca="1" si="5"/>
        <v>0.96891527663883581</v>
      </c>
      <c r="O72" s="3">
        <f ca="1">1-N72/MAX(N$2:N72)</f>
        <v>0.10009723731625075</v>
      </c>
    </row>
    <row r="73" spans="1:15" x14ac:dyDescent="0.15">
      <c r="A73" s="1">
        <v>38464</v>
      </c>
      <c r="B73">
        <v>942.91</v>
      </c>
      <c r="C73">
        <v>947.91</v>
      </c>
      <c r="D73">
        <v>934.96</v>
      </c>
      <c r="E73" s="2">
        <v>939.1</v>
      </c>
      <c r="F73" s="16">
        <v>6373550592</v>
      </c>
      <c r="G73" s="3">
        <f t="shared" si="3"/>
        <v>-5.169601050869721E-3</v>
      </c>
      <c r="H73" s="3">
        <f>1-E73/MAX(E$2:E73)</f>
        <v>0.10474937558390052</v>
      </c>
      <c r="I73" s="3">
        <f ca="1">IFERROR(COUNTIF(OFFSET(G73,0,0,-计算结果!B$18,1),"&gt;0")/计算结果!B$18,COUNTIF(OFFSET(G73,0,0,-ROW(),1),"&gt;0")/计算结果!B$18)</f>
        <v>0.33333333333333331</v>
      </c>
      <c r="J73" s="3">
        <f ca="1">IFERROR(AVERAGE(OFFSET(I73,0,0,-计算结果!B$19,1)),AVERAGE(OFFSET(I73,0,0,-ROW(),1)))</f>
        <v>0.35586854460093881</v>
      </c>
      <c r="K73" s="4" t="str">
        <f ca="1">IF(计算结果!B$21=1,IF(I73&gt;J73,"买","卖"),IF(计算结果!B$21=2,IF(I73&lt;计算结果!B$20,"买",IF(I73&gt;1-计算结果!B$20,"卖",'000300'!K72)),""))</f>
        <v>卖</v>
      </c>
      <c r="L73" s="4">
        <f t="shared" ca="1" si="4"/>
        <v>1</v>
      </c>
      <c r="M73" s="3">
        <f ca="1">IF(K72="买",E73/E72-1,0)-IF(L73=1,计算结果!B$17,0)</f>
        <v>-5.169601050869721E-3</v>
      </c>
      <c r="N73" s="2">
        <f t="shared" ca="1" si="5"/>
        <v>0.96390637120652001</v>
      </c>
      <c r="O73" s="3">
        <f ca="1">1-N73/MAX(N$2:N73)</f>
        <v>0.10474937558390118</v>
      </c>
    </row>
    <row r="74" spans="1:15" x14ac:dyDescent="0.15">
      <c r="A74" s="1">
        <v>38467</v>
      </c>
      <c r="B74">
        <v>935.99</v>
      </c>
      <c r="C74">
        <v>935.99</v>
      </c>
      <c r="D74">
        <v>920.16</v>
      </c>
      <c r="E74" s="2">
        <v>930.07</v>
      </c>
      <c r="F74" s="16">
        <v>6667302912</v>
      </c>
      <c r="G74" s="3">
        <f t="shared" si="3"/>
        <v>-9.6155893941006765E-3</v>
      </c>
      <c r="H74" s="3">
        <f>1-E74/MAX(E$2:E74)</f>
        <v>0.11335773799309801</v>
      </c>
      <c r="I74" s="3">
        <f ca="1">IFERROR(COUNTIF(OFFSET(G74,0,0,-计算结果!B$18,1),"&gt;0")/计算结果!B$18,COUNTIF(OFFSET(G74,0,0,-ROW(),1),"&gt;0")/计算结果!B$18)</f>
        <v>0.3</v>
      </c>
      <c r="J74" s="3">
        <f ca="1">IFERROR(AVERAGE(OFFSET(I74,0,0,-计算结果!B$19,1)),AVERAGE(OFFSET(I74,0,0,-ROW(),1)))</f>
        <v>0.35509259259259246</v>
      </c>
      <c r="K74" s="4" t="str">
        <f ca="1">IF(计算结果!B$21=1,IF(I74&gt;J74,"买","卖"),IF(计算结果!B$21=2,IF(I74&lt;计算结果!B$20,"买",IF(I74&gt;1-计算结果!B$20,"卖",'000300'!K73)),""))</f>
        <v>卖</v>
      </c>
      <c r="L74" s="4" t="str">
        <f t="shared" ca="1" si="4"/>
        <v/>
      </c>
      <c r="M74" s="3">
        <f ca="1">IF(K73="买",E74/E73-1,0)-IF(L74=1,计算结果!B$17,0)</f>
        <v>0</v>
      </c>
      <c r="N74" s="2">
        <f t="shared" ca="1" si="5"/>
        <v>0.96390637120652001</v>
      </c>
      <c r="O74" s="3">
        <f ca="1">1-N74/MAX(N$2:N74)</f>
        <v>0.10474937558390118</v>
      </c>
    </row>
    <row r="75" spans="1:15" x14ac:dyDescent="0.15">
      <c r="A75" s="1">
        <v>38468</v>
      </c>
      <c r="B75">
        <v>928.43</v>
      </c>
      <c r="C75">
        <v>939.7</v>
      </c>
      <c r="D75">
        <v>924.66</v>
      </c>
      <c r="E75" s="2">
        <v>937.08</v>
      </c>
      <c r="F75" s="16">
        <v>7029372928</v>
      </c>
      <c r="G75" s="3">
        <f t="shared" si="3"/>
        <v>7.5370671024761471E-3</v>
      </c>
      <c r="H75" s="3">
        <f>1-E75/MAX(E$2:E75)</f>
        <v>0.10667505576846081</v>
      </c>
      <c r="I75" s="3">
        <f ca="1">IFERROR(COUNTIF(OFFSET(G75,0,0,-计算结果!B$18,1),"&gt;0")/计算结果!B$18,COUNTIF(OFFSET(G75,0,0,-ROW(),1),"&gt;0")/计算结果!B$18)</f>
        <v>0.33333333333333331</v>
      </c>
      <c r="J75" s="3">
        <f ca="1">IFERROR(AVERAGE(OFFSET(I75,0,0,-计算结果!B$19,1)),AVERAGE(OFFSET(I75,0,0,-ROW(),1)))</f>
        <v>0.35479452054794502</v>
      </c>
      <c r="K75" s="4" t="str">
        <f ca="1">IF(计算结果!B$21=1,IF(I75&gt;J75,"买","卖"),IF(计算结果!B$21=2,IF(I75&lt;计算结果!B$20,"买",IF(I75&gt;1-计算结果!B$20,"卖",'000300'!K74)),""))</f>
        <v>卖</v>
      </c>
      <c r="L75" s="4" t="str">
        <f t="shared" ca="1" si="4"/>
        <v/>
      </c>
      <c r="M75" s="3">
        <f ca="1">IF(K74="买",E75/E74-1,0)-IF(L75=1,计算结果!B$17,0)</f>
        <v>0</v>
      </c>
      <c r="N75" s="2">
        <f t="shared" ca="1" si="5"/>
        <v>0.96390637120652001</v>
      </c>
      <c r="O75" s="3">
        <f ca="1">1-N75/MAX(N$2:N75)</f>
        <v>0.10474937558390118</v>
      </c>
    </row>
    <row r="76" spans="1:15" x14ac:dyDescent="0.15">
      <c r="A76" s="1">
        <v>38469</v>
      </c>
      <c r="B76">
        <v>938.57</v>
      </c>
      <c r="C76">
        <v>938.91</v>
      </c>
      <c r="D76">
        <v>925.9</v>
      </c>
      <c r="E76" s="2">
        <v>926.6</v>
      </c>
      <c r="F76" s="16">
        <v>6432845824</v>
      </c>
      <c r="G76" s="3">
        <f t="shared" si="3"/>
        <v>-1.1183676953942068E-2</v>
      </c>
      <c r="H76" s="3">
        <f>1-E76/MAX(E$2:E76)</f>
        <v>0.1166657133596446</v>
      </c>
      <c r="I76" s="3">
        <f ca="1">IFERROR(COUNTIF(OFFSET(G76,0,0,-计算结果!B$18,1),"&gt;0")/计算结果!B$18,COUNTIF(OFFSET(G76,0,0,-ROW(),1),"&gt;0")/计算结果!B$18)</f>
        <v>0.33333333333333331</v>
      </c>
      <c r="J76" s="3">
        <f ca="1">IFERROR(AVERAGE(OFFSET(I76,0,0,-计算结果!B$19,1)),AVERAGE(OFFSET(I76,0,0,-ROW(),1)))</f>
        <v>0.35450450450450433</v>
      </c>
      <c r="K76" s="4" t="str">
        <f ca="1">IF(计算结果!B$21=1,IF(I76&gt;J76,"买","卖"),IF(计算结果!B$21=2,IF(I76&lt;计算结果!B$20,"买",IF(I76&gt;1-计算结果!B$20,"卖",'000300'!K75)),""))</f>
        <v>卖</v>
      </c>
      <c r="L76" s="4" t="str">
        <f t="shared" ca="1" si="4"/>
        <v/>
      </c>
      <c r="M76" s="3">
        <f ca="1">IF(K75="买",E76/E75-1,0)-IF(L76=1,计算结果!B$17,0)</f>
        <v>0</v>
      </c>
      <c r="N76" s="2">
        <f t="shared" ca="1" si="5"/>
        <v>0.96390637120652001</v>
      </c>
      <c r="O76" s="3">
        <f ca="1">1-N76/MAX(N$2:N76)</f>
        <v>0.10474937558390118</v>
      </c>
    </row>
    <row r="77" spans="1:15" x14ac:dyDescent="0.15">
      <c r="A77" s="1">
        <v>38470</v>
      </c>
      <c r="B77">
        <v>923.53</v>
      </c>
      <c r="C77">
        <v>945.5</v>
      </c>
      <c r="D77">
        <v>914.83</v>
      </c>
      <c r="E77" s="2">
        <v>942.07</v>
      </c>
      <c r="F77" s="16">
        <v>8315813888</v>
      </c>
      <c r="G77" s="3">
        <f t="shared" si="3"/>
        <v>1.6695445715519064E-2</v>
      </c>
      <c r="H77" s="3">
        <f>1-E77/MAX(E$2:E77)</f>
        <v>0.1019180537283837</v>
      </c>
      <c r="I77" s="3">
        <f ca="1">IFERROR(COUNTIF(OFFSET(G77,0,0,-计算结果!B$18,1),"&gt;0")/计算结果!B$18,COUNTIF(OFFSET(G77,0,0,-ROW(),1),"&gt;0")/计算结果!B$18)</f>
        <v>0.36666666666666664</v>
      </c>
      <c r="J77" s="3">
        <f ca="1">IFERROR(AVERAGE(OFFSET(I77,0,0,-计算结果!B$19,1)),AVERAGE(OFFSET(I77,0,0,-ROW(),1)))</f>
        <v>0.35466666666666652</v>
      </c>
      <c r="K77" s="4" t="str">
        <f ca="1">IF(计算结果!B$21=1,IF(I77&gt;J77,"买","卖"),IF(计算结果!B$21=2,IF(I77&lt;计算结果!B$20,"买",IF(I77&gt;1-计算结果!B$20,"卖",'000300'!K76)),""))</f>
        <v>买</v>
      </c>
      <c r="L77" s="4">
        <f t="shared" ca="1" si="4"/>
        <v>1</v>
      </c>
      <c r="M77" s="3">
        <f ca="1">IF(K76="买",E77/E76-1,0)-IF(L77=1,计算结果!B$17,0)</f>
        <v>0</v>
      </c>
      <c r="N77" s="2">
        <f t="shared" ca="1" si="5"/>
        <v>0.96390637120652001</v>
      </c>
      <c r="O77" s="3">
        <f ca="1">1-N77/MAX(N$2:N77)</f>
        <v>0.10474937558390118</v>
      </c>
    </row>
    <row r="78" spans="1:15" x14ac:dyDescent="0.15">
      <c r="A78" s="1">
        <v>38471</v>
      </c>
      <c r="B78">
        <v>940.81</v>
      </c>
      <c r="C78">
        <v>942.45</v>
      </c>
      <c r="D78">
        <v>929.81</v>
      </c>
      <c r="E78" s="2">
        <v>932.4</v>
      </c>
      <c r="F78" s="16">
        <v>6853192192</v>
      </c>
      <c r="G78" s="3">
        <f t="shared" si="3"/>
        <v>-1.0264630016877829E-2</v>
      </c>
      <c r="H78" s="3">
        <f>1-E78/MAX(E$2:E78)</f>
        <v>0.11113653263169943</v>
      </c>
      <c r="I78" s="3">
        <f ca="1">IFERROR(COUNTIF(OFFSET(G78,0,0,-计算结果!B$18,1),"&gt;0")/计算结果!B$18,COUNTIF(OFFSET(G78,0,0,-ROW(),1),"&gt;0")/计算结果!B$18)</f>
        <v>0.36666666666666664</v>
      </c>
      <c r="J78" s="3">
        <f ca="1">IFERROR(AVERAGE(OFFSET(I78,0,0,-计算结果!B$19,1)),AVERAGE(OFFSET(I78,0,0,-ROW(),1)))</f>
        <v>0.3548245614035086</v>
      </c>
      <c r="K78" s="4" t="str">
        <f ca="1">IF(计算结果!B$21=1,IF(I78&gt;J78,"买","卖"),IF(计算结果!B$21=2,IF(I78&lt;计算结果!B$20,"买",IF(I78&gt;1-计算结果!B$20,"卖",'000300'!K77)),""))</f>
        <v>买</v>
      </c>
      <c r="L78" s="4" t="str">
        <f t="shared" ca="1" si="4"/>
        <v/>
      </c>
      <c r="M78" s="3">
        <f ca="1">IF(K77="买",E78/E77-1,0)-IF(L78=1,计算结果!B$17,0)</f>
        <v>-1.0264630016877829E-2</v>
      </c>
      <c r="N78" s="2">
        <f t="shared" ca="1" si="5"/>
        <v>0.95401222893517379</v>
      </c>
      <c r="O78" s="3">
        <f ca="1">1-N78/MAX(N$2:N78)</f>
        <v>0.11393879201591128</v>
      </c>
    </row>
    <row r="79" spans="1:15" x14ac:dyDescent="0.15">
      <c r="A79" s="1">
        <v>38481</v>
      </c>
      <c r="B79">
        <v>934.65</v>
      </c>
      <c r="C79">
        <v>937.39</v>
      </c>
      <c r="D79">
        <v>909.17</v>
      </c>
      <c r="E79" s="2">
        <v>909.17</v>
      </c>
      <c r="F79" s="16">
        <v>4889696256</v>
      </c>
      <c r="G79" s="3">
        <f t="shared" si="3"/>
        <v>-2.4914199914199964E-2</v>
      </c>
      <c r="H79" s="3">
        <f>1-E79/MAX(E$2:E79)</f>
        <v>0.13328185475414223</v>
      </c>
      <c r="I79" s="3">
        <f ca="1">IFERROR(COUNTIF(OFFSET(G79,0,0,-计算结果!B$18,1),"&gt;0")/计算结果!B$18,COUNTIF(OFFSET(G79,0,0,-ROW(),1),"&gt;0")/计算结果!B$18)</f>
        <v>0.33333333333333331</v>
      </c>
      <c r="J79" s="3">
        <f ca="1">IFERROR(AVERAGE(OFFSET(I79,0,0,-计算结果!B$19,1)),AVERAGE(OFFSET(I79,0,0,-ROW(),1)))</f>
        <v>0.35454545454545439</v>
      </c>
      <c r="K79" s="4" t="str">
        <f ca="1">IF(计算结果!B$21=1,IF(I79&gt;J79,"买","卖"),IF(计算结果!B$21=2,IF(I79&lt;计算结果!B$20,"买",IF(I79&gt;1-计算结果!B$20,"卖",'000300'!K78)),""))</f>
        <v>卖</v>
      </c>
      <c r="L79" s="4">
        <f t="shared" ca="1" si="4"/>
        <v>1</v>
      </c>
      <c r="M79" s="3">
        <f ca="1">IF(K78="买",E79/E78-1,0)-IF(L79=1,计算结果!B$17,0)</f>
        <v>-2.4914199914199964E-2</v>
      </c>
      <c r="N79" s="2">
        <f t="shared" ca="1" si="5"/>
        <v>0.93024377754289134</v>
      </c>
      <c r="O79" s="3">
        <f ca="1">1-N79/MAX(N$2:N79)</f>
        <v>0.13601429808784449</v>
      </c>
    </row>
    <row r="80" spans="1:15" x14ac:dyDescent="0.15">
      <c r="A80" s="1">
        <v>38482</v>
      </c>
      <c r="B80">
        <v>905.54</v>
      </c>
      <c r="C80">
        <v>913.39</v>
      </c>
      <c r="D80">
        <v>892.31</v>
      </c>
      <c r="E80" s="2">
        <v>913.08</v>
      </c>
      <c r="F80" s="16">
        <v>5960910848</v>
      </c>
      <c r="G80" s="3">
        <f t="shared" si="3"/>
        <v>4.3006258455515756E-3</v>
      </c>
      <c r="H80" s="3">
        <f>1-E80/MAX(E$2:E80)</f>
        <v>0.12955442429788933</v>
      </c>
      <c r="I80" s="3">
        <f ca="1">IFERROR(COUNTIF(OFFSET(G80,0,0,-计算结果!B$18,1),"&gt;0")/计算结果!B$18,COUNTIF(OFFSET(G80,0,0,-ROW(),1),"&gt;0")/计算结果!B$18)</f>
        <v>0.36666666666666664</v>
      </c>
      <c r="J80" s="3">
        <f ca="1">IFERROR(AVERAGE(OFFSET(I80,0,0,-计算结果!B$19,1)),AVERAGE(OFFSET(I80,0,0,-ROW(),1)))</f>
        <v>0.35470085470085455</v>
      </c>
      <c r="K80" s="4" t="str">
        <f ca="1">IF(计算结果!B$21=1,IF(I80&gt;J80,"买","卖"),IF(计算结果!B$21=2,IF(I80&lt;计算结果!B$20,"买",IF(I80&gt;1-计算结果!B$20,"卖",'000300'!K79)),""))</f>
        <v>买</v>
      </c>
      <c r="L80" s="4">
        <f t="shared" ca="1" si="4"/>
        <v>1</v>
      </c>
      <c r="M80" s="3">
        <f ca="1">IF(K79="买",E80/E79-1,0)-IF(L80=1,计算结果!B$17,0)</f>
        <v>0</v>
      </c>
      <c r="N80" s="2">
        <f t="shared" ca="1" si="5"/>
        <v>0.93024377754289134</v>
      </c>
      <c r="O80" s="3">
        <f ca="1">1-N80/MAX(N$2:N80)</f>
        <v>0.13601429808784449</v>
      </c>
    </row>
    <row r="81" spans="1:15" x14ac:dyDescent="0.15">
      <c r="A81" s="1">
        <v>38483</v>
      </c>
      <c r="B81">
        <v>911.84</v>
      </c>
      <c r="C81">
        <v>917.22</v>
      </c>
      <c r="D81">
        <v>900.44</v>
      </c>
      <c r="E81" s="2">
        <v>901.85</v>
      </c>
      <c r="F81" s="16">
        <v>5128333312</v>
      </c>
      <c r="G81" s="3">
        <f t="shared" si="3"/>
        <v>-1.2299031848249875E-2</v>
      </c>
      <c r="H81" s="3">
        <f>1-E81/MAX(E$2:E81)</f>
        <v>0.14026006215561782</v>
      </c>
      <c r="I81" s="3">
        <f ca="1">IFERROR(COUNTIF(OFFSET(G81,0,0,-计算结果!B$18,1),"&gt;0")/计算结果!B$18,COUNTIF(OFFSET(G81,0,0,-ROW(),1),"&gt;0")/计算结果!B$18)</f>
        <v>0.36666666666666664</v>
      </c>
      <c r="J81" s="3">
        <f ca="1">IFERROR(AVERAGE(OFFSET(I81,0,0,-计算结果!B$19,1)),AVERAGE(OFFSET(I81,0,0,-ROW(),1)))</f>
        <v>0.3548523206751053</v>
      </c>
      <c r="K81" s="4" t="str">
        <f ca="1">IF(计算结果!B$21=1,IF(I81&gt;J81,"买","卖"),IF(计算结果!B$21=2,IF(I81&lt;计算结果!B$20,"买",IF(I81&gt;1-计算结果!B$20,"卖",'000300'!K80)),""))</f>
        <v>买</v>
      </c>
      <c r="L81" s="4" t="str">
        <f t="shared" ca="1" si="4"/>
        <v/>
      </c>
      <c r="M81" s="3">
        <f ca="1">IF(K80="买",E81/E80-1,0)-IF(L81=1,计算结果!B$17,0)</f>
        <v>-1.2299031848249875E-2</v>
      </c>
      <c r="N81" s="2">
        <f t="shared" ca="1" si="5"/>
        <v>0.91880267969625506</v>
      </c>
      <c r="O81" s="3">
        <f ca="1">1-N81/MAX(N$2:N81)</f>
        <v>0.14664048575209454</v>
      </c>
    </row>
    <row r="82" spans="1:15" x14ac:dyDescent="0.15">
      <c r="A82" s="1">
        <v>38484</v>
      </c>
      <c r="B82">
        <v>899.97</v>
      </c>
      <c r="C82">
        <v>900.06</v>
      </c>
      <c r="D82">
        <v>883.51</v>
      </c>
      <c r="E82" s="2">
        <v>885.82</v>
      </c>
      <c r="F82" s="16">
        <v>6107326976</v>
      </c>
      <c r="G82" s="3">
        <f t="shared" si="3"/>
        <v>-1.7774574485779238E-2</v>
      </c>
      <c r="H82" s="3">
        <f>1-E82/MAX(E$2:E82)</f>
        <v>0.15554157371923194</v>
      </c>
      <c r="I82" s="3">
        <f ca="1">IFERROR(COUNTIF(OFFSET(G82,0,0,-计算结果!B$18,1),"&gt;0")/计算结果!B$18,COUNTIF(OFFSET(G82,0,0,-ROW(),1),"&gt;0")/计算结果!B$18)</f>
        <v>0.33333333333333331</v>
      </c>
      <c r="J82" s="3">
        <f ca="1">IFERROR(AVERAGE(OFFSET(I82,0,0,-计算结果!B$19,1)),AVERAGE(OFFSET(I82,0,0,-ROW(),1)))</f>
        <v>0.35458333333333314</v>
      </c>
      <c r="K82" s="4" t="str">
        <f ca="1">IF(计算结果!B$21=1,IF(I82&gt;J82,"买","卖"),IF(计算结果!B$21=2,IF(I82&lt;计算结果!B$20,"买",IF(I82&gt;1-计算结果!B$20,"卖",'000300'!K81)),""))</f>
        <v>卖</v>
      </c>
      <c r="L82" s="4">
        <f t="shared" ca="1" si="4"/>
        <v>1</v>
      </c>
      <c r="M82" s="3">
        <f ca="1">IF(K81="买",E82/E81-1,0)-IF(L82=1,计算结果!B$17,0)</f>
        <v>-1.7774574485779238E-2</v>
      </c>
      <c r="N82" s="2">
        <f t="shared" ca="1" si="5"/>
        <v>0.90247135302826043</v>
      </c>
      <c r="O82" s="3">
        <f ca="1">1-N82/MAX(N$2:N82)</f>
        <v>0.16180858800124232</v>
      </c>
    </row>
    <row r="83" spans="1:15" x14ac:dyDescent="0.15">
      <c r="A83" s="1">
        <v>38485</v>
      </c>
      <c r="B83">
        <v>883.51</v>
      </c>
      <c r="C83">
        <v>898.51</v>
      </c>
      <c r="D83">
        <v>875.58</v>
      </c>
      <c r="E83" s="2">
        <v>887.54</v>
      </c>
      <c r="F83" s="16">
        <v>6228419584</v>
      </c>
      <c r="G83" s="3">
        <f t="shared" si="3"/>
        <v>1.9417037321352026E-3</v>
      </c>
      <c r="H83" s="3">
        <f>1-E83/MAX(E$2:E83)</f>
        <v>0.1539018856412897</v>
      </c>
      <c r="I83" s="3">
        <f ca="1">IFERROR(COUNTIF(OFFSET(G83,0,0,-计算结果!B$18,1),"&gt;0")/计算结果!B$18,COUNTIF(OFFSET(G83,0,0,-ROW(),1),"&gt;0")/计算结果!B$18)</f>
        <v>0.36666666666666664</v>
      </c>
      <c r="J83" s="3">
        <f ca="1">IFERROR(AVERAGE(OFFSET(I83,0,0,-计算结果!B$19,1)),AVERAGE(OFFSET(I83,0,0,-ROW(),1)))</f>
        <v>0.35473251028806568</v>
      </c>
      <c r="K83" s="4" t="str">
        <f ca="1">IF(计算结果!B$21=1,IF(I83&gt;J83,"买","卖"),IF(计算结果!B$21=2,IF(I83&lt;计算结果!B$20,"买",IF(I83&gt;1-计算结果!B$20,"卖",'000300'!K82)),""))</f>
        <v>买</v>
      </c>
      <c r="L83" s="4">
        <f t="shared" ca="1" si="4"/>
        <v>1</v>
      </c>
      <c r="M83" s="3">
        <f ca="1">IF(K82="买",E83/E82-1,0)-IF(L83=1,计算结果!B$17,0)</f>
        <v>0</v>
      </c>
      <c r="N83" s="2">
        <f t="shared" ca="1" si="5"/>
        <v>0.90247135302826043</v>
      </c>
      <c r="O83" s="3">
        <f ca="1">1-N83/MAX(N$2:N83)</f>
        <v>0.16180858800124232</v>
      </c>
    </row>
    <row r="84" spans="1:15" x14ac:dyDescent="0.15">
      <c r="A84" s="1">
        <v>38488</v>
      </c>
      <c r="B84">
        <v>885.39</v>
      </c>
      <c r="C84">
        <v>885.39</v>
      </c>
      <c r="D84">
        <v>869.33</v>
      </c>
      <c r="E84" s="2">
        <v>875.27</v>
      </c>
      <c r="F84" s="16">
        <v>4630088704</v>
      </c>
      <c r="G84" s="3">
        <f t="shared" si="3"/>
        <v>-1.3824729026297389E-2</v>
      </c>
      <c r="H84" s="3">
        <f>1-E84/MAX(E$2:E84)</f>
        <v>0.16559896280196007</v>
      </c>
      <c r="I84" s="3">
        <f ca="1">IFERROR(COUNTIF(OFFSET(G84,0,0,-计算结果!B$18,1),"&gt;0")/计算结果!B$18,COUNTIF(OFFSET(G84,0,0,-ROW(),1),"&gt;0")/计算结果!B$18)</f>
        <v>0.36666666666666664</v>
      </c>
      <c r="J84" s="3">
        <f ca="1">IFERROR(AVERAGE(OFFSET(I84,0,0,-计算结果!B$19,1)),AVERAGE(OFFSET(I84,0,0,-ROW(),1)))</f>
        <v>0.35487804878048768</v>
      </c>
      <c r="K84" s="4" t="str">
        <f ca="1">IF(计算结果!B$21=1,IF(I84&gt;J84,"买","卖"),IF(计算结果!B$21=2,IF(I84&lt;计算结果!B$20,"买",IF(I84&gt;1-计算结果!B$20,"卖",'000300'!K83)),""))</f>
        <v>买</v>
      </c>
      <c r="L84" s="4" t="str">
        <f t="shared" ca="1" si="4"/>
        <v/>
      </c>
      <c r="M84" s="3">
        <f ca="1">IF(K83="买",E84/E83-1,0)-IF(L84=1,计算结果!B$17,0)</f>
        <v>-1.3824729026297389E-2</v>
      </c>
      <c r="N84" s="2">
        <f t="shared" ca="1" si="5"/>
        <v>0.8899949311186488</v>
      </c>
      <c r="O84" s="3">
        <f ca="1">1-N84/MAX(N$2:N84)</f>
        <v>0.17339635714429469</v>
      </c>
    </row>
    <row r="85" spans="1:15" x14ac:dyDescent="0.15">
      <c r="A85" s="1">
        <v>38489</v>
      </c>
      <c r="B85">
        <v>873.08</v>
      </c>
      <c r="C85">
        <v>888.28</v>
      </c>
      <c r="D85">
        <v>868.21</v>
      </c>
      <c r="E85" s="2">
        <v>881.46</v>
      </c>
      <c r="F85" s="16">
        <v>4635198464</v>
      </c>
      <c r="G85" s="3">
        <f t="shared" si="3"/>
        <v>7.0721034652165837E-3</v>
      </c>
      <c r="H85" s="3">
        <f>1-E85/MAX(E$2:E85)</f>
        <v>0.15969799233541149</v>
      </c>
      <c r="I85" s="3">
        <f ca="1">IFERROR(COUNTIF(OFFSET(G85,0,0,-计算结果!B$18,1),"&gt;0")/计算结果!B$18,COUNTIF(OFFSET(G85,0,0,-ROW(),1),"&gt;0")/计算结果!B$18)</f>
        <v>0.4</v>
      </c>
      <c r="J85" s="3">
        <f ca="1">IFERROR(AVERAGE(OFFSET(I85,0,0,-计算结果!B$19,1)),AVERAGE(OFFSET(I85,0,0,-ROW(),1)))</f>
        <v>0.35542168674698776</v>
      </c>
      <c r="K85" s="4" t="str">
        <f ca="1">IF(计算结果!B$21=1,IF(I85&gt;J85,"买","卖"),IF(计算结果!B$21=2,IF(I85&lt;计算结果!B$20,"买",IF(I85&gt;1-计算结果!B$20,"卖",'000300'!K84)),""))</f>
        <v>买</v>
      </c>
      <c r="L85" s="4" t="str">
        <f t="shared" ca="1" si="4"/>
        <v/>
      </c>
      <c r="M85" s="3">
        <f ca="1">IF(K84="买",E85/E84-1,0)-IF(L85=1,计算结果!B$17,0)</f>
        <v>7.0721034652165837E-3</v>
      </c>
      <c r="N85" s="2">
        <f t="shared" ca="1" si="5"/>
        <v>0.89628906735503822</v>
      </c>
      <c r="O85" s="3">
        <f ca="1">1-N85/MAX(N$2:N85)</f>
        <v>0.16755053065729419</v>
      </c>
    </row>
    <row r="86" spans="1:15" x14ac:dyDescent="0.15">
      <c r="A86" s="1">
        <v>38490</v>
      </c>
      <c r="B86">
        <v>881.14</v>
      </c>
      <c r="C86">
        <v>890.4</v>
      </c>
      <c r="D86">
        <v>871.82</v>
      </c>
      <c r="E86" s="2">
        <v>883.2</v>
      </c>
      <c r="F86" s="16">
        <v>4615409152</v>
      </c>
      <c r="G86" s="3">
        <f t="shared" si="3"/>
        <v>1.9739976856578689E-3</v>
      </c>
      <c r="H86" s="3">
        <f>1-E86/MAX(E$2:E86)</f>
        <v>0.15803923811702791</v>
      </c>
      <c r="I86" s="3">
        <f ca="1">IFERROR(COUNTIF(OFFSET(G86,0,0,-计算结果!B$18,1),"&gt;0")/计算结果!B$18,COUNTIF(OFFSET(G86,0,0,-ROW(),1),"&gt;0")/计算结果!B$18)</f>
        <v>0.43333333333333335</v>
      </c>
      <c r="J86" s="3">
        <f ca="1">IFERROR(AVERAGE(OFFSET(I86,0,0,-计算结果!B$19,1)),AVERAGE(OFFSET(I86,0,0,-ROW(),1)))</f>
        <v>0.35634920634920619</v>
      </c>
      <c r="K86" s="4" t="str">
        <f ca="1">IF(计算结果!B$21=1,IF(I86&gt;J86,"买","卖"),IF(计算结果!B$21=2,IF(I86&lt;计算结果!B$20,"买",IF(I86&gt;1-计算结果!B$20,"卖",'000300'!K85)),""))</f>
        <v>买</v>
      </c>
      <c r="L86" s="4" t="str">
        <f t="shared" ca="1" si="4"/>
        <v/>
      </c>
      <c r="M86" s="3">
        <f ca="1">IF(K85="买",E86/E85-1,0)-IF(L86=1,计算结果!B$17,0)</f>
        <v>1.9739976856578689E-3</v>
      </c>
      <c r="N86" s="2">
        <f t="shared" ca="1" si="5"/>
        <v>0.89805833989967754</v>
      </c>
      <c r="O86" s="3">
        <f ca="1">1-N86/MAX(N$2:N86)</f>
        <v>0.16590727733138455</v>
      </c>
    </row>
    <row r="87" spans="1:15" x14ac:dyDescent="0.15">
      <c r="A87" s="1">
        <v>38491</v>
      </c>
      <c r="B87">
        <v>882.84</v>
      </c>
      <c r="C87">
        <v>888.02</v>
      </c>
      <c r="D87">
        <v>871.29</v>
      </c>
      <c r="E87" s="2">
        <v>884.17</v>
      </c>
      <c r="F87" s="16">
        <v>4263472640</v>
      </c>
      <c r="G87" s="3">
        <f t="shared" si="3"/>
        <v>1.0982789855071839E-3</v>
      </c>
      <c r="H87" s="3">
        <f>1-E87/MAX(E$2:E87)</f>
        <v>0.15711453030563027</v>
      </c>
      <c r="I87" s="3">
        <f ca="1">IFERROR(COUNTIF(OFFSET(G87,0,0,-计算结果!B$18,1),"&gt;0")/计算结果!B$18,COUNTIF(OFFSET(G87,0,0,-ROW(),1),"&gt;0")/计算结果!B$18)</f>
        <v>0.43333333333333335</v>
      </c>
      <c r="J87" s="3">
        <f ca="1">IFERROR(AVERAGE(OFFSET(I87,0,0,-计算结果!B$19,1)),AVERAGE(OFFSET(I87,0,0,-ROW(),1)))</f>
        <v>0.35725490196078413</v>
      </c>
      <c r="K87" s="4" t="str">
        <f ca="1">IF(计算结果!B$21=1,IF(I87&gt;J87,"买","卖"),IF(计算结果!B$21=2,IF(I87&lt;计算结果!B$20,"买",IF(I87&gt;1-计算结果!B$20,"卖",'000300'!K86)),""))</f>
        <v>买</v>
      </c>
      <c r="L87" s="4" t="str">
        <f t="shared" ca="1" si="4"/>
        <v/>
      </c>
      <c r="M87" s="3">
        <f ca="1">IF(K86="买",E87/E86-1,0)-IF(L87=1,计算结果!B$17,0)</f>
        <v>1.0982789855071839E-3</v>
      </c>
      <c r="N87" s="2">
        <f t="shared" ca="1" si="5"/>
        <v>0.89904465850214887</v>
      </c>
      <c r="O87" s="3">
        <f ca="1">1-N87/MAX(N$2:N87)</f>
        <v>0.1649912108221131</v>
      </c>
    </row>
    <row r="88" spans="1:15" x14ac:dyDescent="0.15">
      <c r="A88" s="1">
        <v>38492</v>
      </c>
      <c r="B88">
        <v>883.51</v>
      </c>
      <c r="C88">
        <v>891.02</v>
      </c>
      <c r="D88">
        <v>879.18</v>
      </c>
      <c r="E88" s="2">
        <v>882.76</v>
      </c>
      <c r="F88" s="16">
        <v>3835476224</v>
      </c>
      <c r="G88" s="3">
        <f t="shared" si="3"/>
        <v>-1.594715948290415E-3</v>
      </c>
      <c r="H88" s="3">
        <f>1-E88/MAX(E$2:E88)</f>
        <v>0.15845869320673422</v>
      </c>
      <c r="I88" s="3">
        <f ca="1">IFERROR(COUNTIF(OFFSET(G88,0,0,-计算结果!B$18,1),"&gt;0")/计算结果!B$18,COUNTIF(OFFSET(G88,0,0,-ROW(),1),"&gt;0")/计算结果!B$18)</f>
        <v>0.4</v>
      </c>
      <c r="J88" s="3">
        <f ca="1">IFERROR(AVERAGE(OFFSET(I88,0,0,-计算结果!B$19,1)),AVERAGE(OFFSET(I88,0,0,-ROW(),1)))</f>
        <v>0.35775193798449595</v>
      </c>
      <c r="K88" s="4" t="str">
        <f ca="1">IF(计算结果!B$21=1,IF(I88&gt;J88,"买","卖"),IF(计算结果!B$21=2,IF(I88&lt;计算结果!B$20,"买",IF(I88&gt;1-计算结果!B$20,"卖",'000300'!K87)),""))</f>
        <v>买</v>
      </c>
      <c r="L88" s="4" t="str">
        <f t="shared" ca="1" si="4"/>
        <v/>
      </c>
      <c r="M88" s="3">
        <f ca="1">IF(K87="买",E88/E87-1,0)-IF(L88=1,计算结果!B$17,0)</f>
        <v>-1.594715948290415E-3</v>
      </c>
      <c r="N88" s="2">
        <f t="shared" ca="1" si="5"/>
        <v>0.89761093764701017</v>
      </c>
      <c r="O88" s="3">
        <f ca="1">1-N88/MAX(N$2:N88)</f>
        <v>0.16632281265517779</v>
      </c>
    </row>
    <row r="89" spans="1:15" x14ac:dyDescent="0.15">
      <c r="A89" s="1">
        <v>38495</v>
      </c>
      <c r="B89">
        <v>880.28</v>
      </c>
      <c r="C89">
        <v>880.28</v>
      </c>
      <c r="D89">
        <v>862.1</v>
      </c>
      <c r="E89" s="2">
        <v>863.34</v>
      </c>
      <c r="F89" s="16">
        <v>3725790976</v>
      </c>
      <c r="G89" s="3">
        <f t="shared" si="3"/>
        <v>-2.199918437627435E-2</v>
      </c>
      <c r="H89" s="3">
        <f>1-E89/MAX(E$2:E89)</f>
        <v>0.17697191557513015</v>
      </c>
      <c r="I89" s="3">
        <f ca="1">IFERROR(COUNTIF(OFFSET(G89,0,0,-计算结果!B$18,1),"&gt;0")/计算结果!B$18,COUNTIF(OFFSET(G89,0,0,-ROW(),1),"&gt;0")/计算结果!B$18)</f>
        <v>0.4</v>
      </c>
      <c r="J89" s="3">
        <f ca="1">IFERROR(AVERAGE(OFFSET(I89,0,0,-计算结果!B$19,1)),AVERAGE(OFFSET(I89,0,0,-ROW(),1)))</f>
        <v>0.35823754789272011</v>
      </c>
      <c r="K89" s="4" t="str">
        <f ca="1">IF(计算结果!B$21=1,IF(I89&gt;J89,"买","卖"),IF(计算结果!B$21=2,IF(I89&lt;计算结果!B$20,"买",IF(I89&gt;1-计算结果!B$20,"卖",'000300'!K88)),""))</f>
        <v>买</v>
      </c>
      <c r="L89" s="4" t="str">
        <f t="shared" ca="1" si="4"/>
        <v/>
      </c>
      <c r="M89" s="3">
        <f ca="1">IF(K88="买",E89/E88-1,0)-IF(L89=1,计算结果!B$17,0)</f>
        <v>-2.199918437627435E-2</v>
      </c>
      <c r="N89" s="2">
        <f t="shared" ca="1" si="5"/>
        <v>0.87786422913155304</v>
      </c>
      <c r="O89" s="3">
        <f ca="1">1-N89/MAX(N$2:N89)</f>
        <v>0.18466303080987034</v>
      </c>
    </row>
    <row r="90" spans="1:15" x14ac:dyDescent="0.15">
      <c r="A90" s="1">
        <v>38496</v>
      </c>
      <c r="B90">
        <v>861.2</v>
      </c>
      <c r="C90">
        <v>871.77</v>
      </c>
      <c r="D90">
        <v>855.59</v>
      </c>
      <c r="E90" s="2">
        <v>868.46</v>
      </c>
      <c r="F90" s="16">
        <v>4777971712</v>
      </c>
      <c r="G90" s="3">
        <f t="shared" si="3"/>
        <v>5.9304561354738272E-3</v>
      </c>
      <c r="H90" s="3">
        <f>1-E90/MAX(E$2:E90)</f>
        <v>0.17209098362218533</v>
      </c>
      <c r="I90" s="3">
        <f ca="1">IFERROR(COUNTIF(OFFSET(G90,0,0,-计算结果!B$18,1),"&gt;0")/计算结果!B$18,COUNTIF(OFFSET(G90,0,0,-ROW(),1),"&gt;0")/计算结果!B$18)</f>
        <v>0.43333333333333335</v>
      </c>
      <c r="J90" s="3">
        <f ca="1">IFERROR(AVERAGE(OFFSET(I90,0,0,-计算结果!B$19,1)),AVERAGE(OFFSET(I90,0,0,-ROW(),1)))</f>
        <v>0.35909090909090891</v>
      </c>
      <c r="K90" s="4" t="str">
        <f ca="1">IF(计算结果!B$21=1,IF(I90&gt;J90,"买","卖"),IF(计算结果!B$21=2,IF(I90&lt;计算结果!B$20,"买",IF(I90&gt;1-计算结果!B$20,"卖",'000300'!K89)),""))</f>
        <v>买</v>
      </c>
      <c r="L90" s="4" t="str">
        <f t="shared" ca="1" si="4"/>
        <v/>
      </c>
      <c r="M90" s="3">
        <f ca="1">IF(K89="买",E90/E89-1,0)-IF(L90=1,计算结果!B$17,0)</f>
        <v>5.9304561354738272E-3</v>
      </c>
      <c r="N90" s="2">
        <f t="shared" ca="1" si="5"/>
        <v>0.88307036443531928</v>
      </c>
      <c r="O90" s="3">
        <f ca="1">1-N90/MAX(N$2:N90)</f>
        <v>0.17982771067845815</v>
      </c>
    </row>
    <row r="91" spans="1:15" x14ac:dyDescent="0.15">
      <c r="A91" s="1">
        <v>38497</v>
      </c>
      <c r="B91">
        <v>867.66</v>
      </c>
      <c r="C91">
        <v>876.3</v>
      </c>
      <c r="D91">
        <v>861.66</v>
      </c>
      <c r="E91" s="2">
        <v>868.45</v>
      </c>
      <c r="F91" s="16">
        <v>3742173184</v>
      </c>
      <c r="G91" s="3">
        <f t="shared" si="3"/>
        <v>-1.1514635101184112E-5</v>
      </c>
      <c r="H91" s="3">
        <f>1-E91/MAX(E$2:E91)</f>
        <v>0.17210051669240589</v>
      </c>
      <c r="I91" s="3">
        <f ca="1">IFERROR(COUNTIF(OFFSET(G91,0,0,-计算结果!B$18,1),"&gt;0")/计算结果!B$18,COUNTIF(OFFSET(G91,0,0,-ROW(),1),"&gt;0")/计算结果!B$18)</f>
        <v>0.4</v>
      </c>
      <c r="J91" s="3">
        <f ca="1">IFERROR(AVERAGE(OFFSET(I91,0,0,-计算结果!B$19,1)),AVERAGE(OFFSET(I91,0,0,-ROW(),1)))</f>
        <v>0.35955056179775263</v>
      </c>
      <c r="K91" s="4" t="str">
        <f ca="1">IF(计算结果!B$21=1,IF(I91&gt;J91,"买","卖"),IF(计算结果!B$21=2,IF(I91&lt;计算结果!B$20,"买",IF(I91&gt;1-计算结果!B$20,"卖",'000300'!K90)),""))</f>
        <v>买</v>
      </c>
      <c r="L91" s="4" t="str">
        <f t="shared" ca="1" si="4"/>
        <v/>
      </c>
      <c r="M91" s="3">
        <f ca="1">IF(K90="买",E91/E90-1,0)-IF(L91=1,计算结果!B$17,0)</f>
        <v>-1.1514635101184112E-5</v>
      </c>
      <c r="N91" s="2">
        <f t="shared" ca="1" si="5"/>
        <v>0.88306019620230414</v>
      </c>
      <c r="O91" s="3">
        <f ca="1">1-N91/MAX(N$2:N91)</f>
        <v>0.17983715466308969</v>
      </c>
    </row>
    <row r="92" spans="1:15" x14ac:dyDescent="0.15">
      <c r="A92" s="1">
        <v>38498</v>
      </c>
      <c r="B92">
        <v>867.76</v>
      </c>
      <c r="C92">
        <v>872.84</v>
      </c>
      <c r="D92">
        <v>854.96</v>
      </c>
      <c r="E92" s="2">
        <v>857.33</v>
      </c>
      <c r="F92" s="16">
        <v>3470051072</v>
      </c>
      <c r="G92" s="3">
        <f t="shared" si="3"/>
        <v>-1.2804421670792765E-2</v>
      </c>
      <c r="H92" s="3">
        <f>1-E92/MAX(E$2:E92)</f>
        <v>0.1827012907777078</v>
      </c>
      <c r="I92" s="3">
        <f ca="1">IFERROR(COUNTIF(OFFSET(G92,0,0,-计算结果!B$18,1),"&gt;0")/计算结果!B$18,COUNTIF(OFFSET(G92,0,0,-ROW(),1),"&gt;0")/计算结果!B$18)</f>
        <v>0.36666666666666664</v>
      </c>
      <c r="J92" s="3">
        <f ca="1">IFERROR(AVERAGE(OFFSET(I92,0,0,-计算结果!B$19,1)),AVERAGE(OFFSET(I92,0,0,-ROW(),1)))</f>
        <v>0.35962962962962941</v>
      </c>
      <c r="K92" s="4" t="str">
        <f ca="1">IF(计算结果!B$21=1,IF(I92&gt;J92,"买","卖"),IF(计算结果!B$21=2,IF(I92&lt;计算结果!B$20,"买",IF(I92&gt;1-计算结果!B$20,"卖",'000300'!K91)),""))</f>
        <v>买</v>
      </c>
      <c r="L92" s="4" t="str">
        <f t="shared" ca="1" si="4"/>
        <v/>
      </c>
      <c r="M92" s="3">
        <f ca="1">IF(K91="买",E92/E91-1,0)-IF(L92=1,计算结果!B$17,0)</f>
        <v>-1.2804421670792765E-2</v>
      </c>
      <c r="N92" s="2">
        <f t="shared" ca="1" si="5"/>
        <v>0.87175312108943681</v>
      </c>
      <c r="O92" s="3">
        <f ca="1">1-N92/MAX(N$2:N92)</f>
        <v>0.19033886557350077</v>
      </c>
    </row>
    <row r="93" spans="1:15" x14ac:dyDescent="0.15">
      <c r="A93" s="1">
        <v>38499</v>
      </c>
      <c r="B93">
        <v>855.59</v>
      </c>
      <c r="C93">
        <v>864.96</v>
      </c>
      <c r="D93">
        <v>848.4</v>
      </c>
      <c r="E93" s="2">
        <v>849.51</v>
      </c>
      <c r="F93" s="16">
        <v>4240678656</v>
      </c>
      <c r="G93" s="3">
        <f t="shared" si="3"/>
        <v>-9.1213418403649493E-3</v>
      </c>
      <c r="H93" s="3">
        <f>1-E93/MAX(E$2:E93)</f>
        <v>0.19015615169021338</v>
      </c>
      <c r="I93" s="3">
        <f ca="1">IFERROR(COUNTIF(OFFSET(G93,0,0,-计算结果!B$18,1),"&gt;0")/计算结果!B$18,COUNTIF(OFFSET(G93,0,0,-ROW(),1),"&gt;0")/计算结果!B$18)</f>
        <v>0.33333333333333331</v>
      </c>
      <c r="J93" s="3">
        <f ca="1">IFERROR(AVERAGE(OFFSET(I93,0,0,-计算结果!B$19,1)),AVERAGE(OFFSET(I93,0,0,-ROW(),1)))</f>
        <v>0.35934065934065912</v>
      </c>
      <c r="K93" s="4" t="str">
        <f ca="1">IF(计算结果!B$21=1,IF(I93&gt;J93,"买","卖"),IF(计算结果!B$21=2,IF(I93&lt;计算结果!B$20,"买",IF(I93&gt;1-计算结果!B$20,"卖",'000300'!K92)),""))</f>
        <v>卖</v>
      </c>
      <c r="L93" s="4">
        <f t="shared" ca="1" si="4"/>
        <v>1</v>
      </c>
      <c r="M93" s="3">
        <f ca="1">IF(K92="买",E93/E92-1,0)-IF(L93=1,计算结果!B$17,0)</f>
        <v>-9.1213418403649493E-3</v>
      </c>
      <c r="N93" s="2">
        <f t="shared" ca="1" si="5"/>
        <v>0.86380156287157495</v>
      </c>
      <c r="O93" s="3">
        <f ca="1">1-N93/MAX(N$2:N93)</f>
        <v>0.19772406155546263</v>
      </c>
    </row>
    <row r="94" spans="1:15" x14ac:dyDescent="0.15">
      <c r="A94" s="1">
        <v>38502</v>
      </c>
      <c r="B94">
        <v>847.63</v>
      </c>
      <c r="C94">
        <v>858.46</v>
      </c>
      <c r="D94">
        <v>842.1</v>
      </c>
      <c r="E94" s="2">
        <v>855.61</v>
      </c>
      <c r="F94" s="16">
        <v>3712116224</v>
      </c>
      <c r="G94" s="3">
        <f t="shared" si="3"/>
        <v>7.1806099987050676E-3</v>
      </c>
      <c r="H94" s="3">
        <f>1-E94/MAX(E$2:E94)</f>
        <v>0.18434097885565026</v>
      </c>
      <c r="I94" s="3">
        <f ca="1">IFERROR(COUNTIF(OFFSET(G94,0,0,-计算结果!B$18,1),"&gt;0")/计算结果!B$18,COUNTIF(OFFSET(G94,0,0,-ROW(),1),"&gt;0")/计算结果!B$18)</f>
        <v>0.36666666666666664</v>
      </c>
      <c r="J94" s="3">
        <f ca="1">IFERROR(AVERAGE(OFFSET(I94,0,0,-计算结果!B$19,1)),AVERAGE(OFFSET(I94,0,0,-ROW(),1)))</f>
        <v>0.35942028985507229</v>
      </c>
      <c r="K94" s="4" t="str">
        <f ca="1">IF(计算结果!B$21=1,IF(I94&gt;J94,"买","卖"),IF(计算结果!B$21=2,IF(I94&lt;计算结果!B$20,"买",IF(I94&gt;1-计算结果!B$20,"卖",'000300'!K93)),""))</f>
        <v>买</v>
      </c>
      <c r="L94" s="4">
        <f t="shared" ca="1" si="4"/>
        <v>1</v>
      </c>
      <c r="M94" s="3">
        <f ca="1">IF(K93="买",E94/E93-1,0)-IF(L94=1,计算结果!B$17,0)</f>
        <v>0</v>
      </c>
      <c r="N94" s="2">
        <f t="shared" ca="1" si="5"/>
        <v>0.86380156287157495</v>
      </c>
      <c r="O94" s="3">
        <f ca="1">1-N94/MAX(N$2:N94)</f>
        <v>0.19772406155546263</v>
      </c>
    </row>
    <row r="95" spans="1:15" x14ac:dyDescent="0.15">
      <c r="A95" s="1">
        <v>38503</v>
      </c>
      <c r="B95">
        <v>856.56</v>
      </c>
      <c r="C95">
        <v>863.2</v>
      </c>
      <c r="D95">
        <v>853.29</v>
      </c>
      <c r="E95" s="2">
        <v>855.95</v>
      </c>
      <c r="F95" s="16">
        <v>3601006592</v>
      </c>
      <c r="G95" s="3">
        <f t="shared" si="3"/>
        <v>3.9737730975564212E-4</v>
      </c>
      <c r="H95" s="3">
        <f>1-E95/MAX(E$2:E95)</f>
        <v>0.18401685446814997</v>
      </c>
      <c r="I95" s="3">
        <f ca="1">IFERROR(COUNTIF(OFFSET(G95,0,0,-计算结果!B$18,1),"&gt;0")/计算结果!B$18,COUNTIF(OFFSET(G95,0,0,-ROW(),1),"&gt;0")/计算结果!B$18)</f>
        <v>0.4</v>
      </c>
      <c r="J95" s="3">
        <f ca="1">IFERROR(AVERAGE(OFFSET(I95,0,0,-计算结果!B$19,1)),AVERAGE(OFFSET(I95,0,0,-ROW(),1)))</f>
        <v>0.35985663082437253</v>
      </c>
      <c r="K95" s="4" t="str">
        <f ca="1">IF(计算结果!B$21=1,IF(I95&gt;J95,"买","卖"),IF(计算结果!B$21=2,IF(I95&lt;计算结果!B$20,"买",IF(I95&gt;1-计算结果!B$20,"卖",'000300'!K94)),""))</f>
        <v>买</v>
      </c>
      <c r="L95" s="4" t="str">
        <f t="shared" ca="1" si="4"/>
        <v/>
      </c>
      <c r="M95" s="3">
        <f ca="1">IF(K94="买",E95/E94-1,0)-IF(L95=1,计算结果!B$17,0)</f>
        <v>3.9737730975564212E-4</v>
      </c>
      <c r="N95" s="2">
        <f t="shared" ca="1" si="5"/>
        <v>0.86414481801279153</v>
      </c>
      <c r="O95" s="3">
        <f ca="1">1-N95/MAX(N$2:N95)</f>
        <v>0.19740525530136188</v>
      </c>
    </row>
    <row r="96" spans="1:15" x14ac:dyDescent="0.15">
      <c r="A96" s="1">
        <v>38504</v>
      </c>
      <c r="B96">
        <v>855.21</v>
      </c>
      <c r="C96">
        <v>857.66</v>
      </c>
      <c r="D96">
        <v>836.04</v>
      </c>
      <c r="E96" s="2">
        <v>837.53</v>
      </c>
      <c r="F96" s="16">
        <v>4274074880</v>
      </c>
      <c r="G96" s="3">
        <f t="shared" si="3"/>
        <v>-2.1519948595128291E-2</v>
      </c>
      <c r="H96" s="3">
        <f>1-E96/MAX(E$2:E96)</f>
        <v>0.20157676981448647</v>
      </c>
      <c r="I96" s="3">
        <f ca="1">IFERROR(COUNTIF(OFFSET(G96,0,0,-计算结果!B$18,1),"&gt;0")/计算结果!B$18,COUNTIF(OFFSET(G96,0,0,-ROW(),1),"&gt;0")/计算结果!B$18)</f>
        <v>0.36666666666666664</v>
      </c>
      <c r="J96" s="3">
        <f ca="1">IFERROR(AVERAGE(OFFSET(I96,0,0,-计算结果!B$19,1)),AVERAGE(OFFSET(I96,0,0,-ROW(),1)))</f>
        <v>0.35992907801418422</v>
      </c>
      <c r="K96" s="4" t="str">
        <f ca="1">IF(计算结果!B$21=1,IF(I96&gt;J96,"买","卖"),IF(计算结果!B$21=2,IF(I96&lt;计算结果!B$20,"买",IF(I96&gt;1-计算结果!B$20,"卖",'000300'!K95)),""))</f>
        <v>买</v>
      </c>
      <c r="L96" s="4" t="str">
        <f t="shared" ca="1" si="4"/>
        <v/>
      </c>
      <c r="M96" s="3">
        <f ca="1">IF(K95="买",E96/E95-1,0)-IF(L96=1,计算结果!B$17,0)</f>
        <v>-2.1519948595128291E-2</v>
      </c>
      <c r="N96" s="2">
        <f t="shared" ca="1" si="5"/>
        <v>0.84554846595040978</v>
      </c>
      <c r="O96" s="3">
        <f ca="1">1-N96/MAX(N$2:N96)</f>
        <v>0.21467705294999662</v>
      </c>
    </row>
    <row r="97" spans="1:15" x14ac:dyDescent="0.15">
      <c r="A97" s="1">
        <v>38505</v>
      </c>
      <c r="B97">
        <v>835.47</v>
      </c>
      <c r="C97">
        <v>835.49</v>
      </c>
      <c r="D97">
        <v>812.99</v>
      </c>
      <c r="E97" s="2">
        <v>818.38</v>
      </c>
      <c r="F97" s="16">
        <v>5220786176</v>
      </c>
      <c r="G97" s="3">
        <f t="shared" si="3"/>
        <v>-2.2864852602294872E-2</v>
      </c>
      <c r="H97" s="3">
        <f>1-E97/MAX(E$2:E97)</f>
        <v>0.21983259928692633</v>
      </c>
      <c r="I97" s="3">
        <f ca="1">IFERROR(COUNTIF(OFFSET(G97,0,0,-计算结果!B$18,1),"&gt;0")/计算结果!B$18,COUNTIF(OFFSET(G97,0,0,-ROW(),1),"&gt;0")/计算结果!B$18)</f>
        <v>0.36666666666666664</v>
      </c>
      <c r="J97" s="3">
        <f ca="1">IFERROR(AVERAGE(OFFSET(I97,0,0,-计算结果!B$19,1)),AVERAGE(OFFSET(I97,0,0,-ROW(),1)))</f>
        <v>0.35999999999999982</v>
      </c>
      <c r="K97" s="4" t="str">
        <f ca="1">IF(计算结果!B$21=1,IF(I97&gt;J97,"买","卖"),IF(计算结果!B$21=2,IF(I97&lt;计算结果!B$20,"买",IF(I97&gt;1-计算结果!B$20,"卖",'000300'!K96)),""))</f>
        <v>买</v>
      </c>
      <c r="L97" s="4" t="str">
        <f t="shared" ca="1" si="4"/>
        <v/>
      </c>
      <c r="M97" s="3">
        <f ca="1">IF(K96="买",E97/E96-1,0)-IF(L97=1,计算结果!B$17,0)</f>
        <v>-2.2864852602294872E-2</v>
      </c>
      <c r="N97" s="2">
        <f t="shared" ca="1" si="5"/>
        <v>0.82621512490835713</v>
      </c>
      <c r="O97" s="3">
        <f ca="1">1-N97/MAX(N$2:N97)</f>
        <v>0.23263334637949473</v>
      </c>
    </row>
    <row r="98" spans="1:15" x14ac:dyDescent="0.15">
      <c r="A98" s="1">
        <v>38506</v>
      </c>
      <c r="B98">
        <v>816.55</v>
      </c>
      <c r="C98">
        <v>823.86</v>
      </c>
      <c r="D98">
        <v>807.97</v>
      </c>
      <c r="E98" s="2">
        <v>818.03</v>
      </c>
      <c r="F98" s="16">
        <v>4164754432</v>
      </c>
      <c r="G98" s="3">
        <f t="shared" si="3"/>
        <v>-4.2767418558620207E-4</v>
      </c>
      <c r="H98" s="3">
        <f>1-E98/MAX(E$2:E98)</f>
        <v>0.22016625674464718</v>
      </c>
      <c r="I98" s="3">
        <f ca="1">IFERROR(COUNTIF(OFFSET(G98,0,0,-计算结果!B$18,1),"&gt;0")/计算结果!B$18,COUNTIF(OFFSET(G98,0,0,-ROW(),1),"&gt;0")/计算结果!B$18)</f>
        <v>0.36666666666666664</v>
      </c>
      <c r="J98" s="3">
        <f ca="1">IFERROR(AVERAGE(OFFSET(I98,0,0,-计算结果!B$19,1)),AVERAGE(OFFSET(I98,0,0,-ROW(),1)))</f>
        <v>0.36006944444444428</v>
      </c>
      <c r="K98" s="4" t="str">
        <f ca="1">IF(计算结果!B$21=1,IF(I98&gt;J98,"买","卖"),IF(计算结果!B$21=2,IF(I98&lt;计算结果!B$20,"买",IF(I98&gt;1-计算结果!B$20,"卖",'000300'!K97)),""))</f>
        <v>买</v>
      </c>
      <c r="L98" s="4" t="str">
        <f t="shared" ca="1" si="4"/>
        <v/>
      </c>
      <c r="M98" s="3">
        <f ca="1">IF(K97="买",E98/E97-1,0)-IF(L98=1,计算结果!B$17,0)</f>
        <v>-4.2767418558620207E-4</v>
      </c>
      <c r="N98" s="2">
        <f t="shared" ca="1" si="5"/>
        <v>0.8258617740276929</v>
      </c>
      <c r="O98" s="3">
        <f ca="1">1-N98/MAX(N$2:N98)</f>
        <v>0.23296152928812797</v>
      </c>
    </row>
    <row r="99" spans="1:15" x14ac:dyDescent="0.15">
      <c r="A99" s="1">
        <v>38509</v>
      </c>
      <c r="B99">
        <v>816.73</v>
      </c>
      <c r="C99">
        <v>839.15</v>
      </c>
      <c r="D99">
        <v>807.78</v>
      </c>
      <c r="E99" s="2">
        <v>839</v>
      </c>
      <c r="F99" s="16">
        <v>4685006336</v>
      </c>
      <c r="G99" s="3">
        <f t="shared" si="3"/>
        <v>2.5634756671515824E-2</v>
      </c>
      <c r="H99" s="3">
        <f>1-E99/MAX(E$2:E99)</f>
        <v>0.20017540849205895</v>
      </c>
      <c r="I99" s="3">
        <f ca="1">IFERROR(COUNTIF(OFFSET(G99,0,0,-计算结果!B$18,1),"&gt;0")/计算结果!B$18,COUNTIF(OFFSET(G99,0,0,-ROW(),1),"&gt;0")/计算结果!B$18)</f>
        <v>0.4</v>
      </c>
      <c r="J99" s="3">
        <f ca="1">IFERROR(AVERAGE(OFFSET(I99,0,0,-计算结果!B$19,1)),AVERAGE(OFFSET(I99,0,0,-ROW(),1)))</f>
        <v>0.36048109965635716</v>
      </c>
      <c r="K99" s="4" t="str">
        <f ca="1">IF(计算结果!B$21=1,IF(I99&gt;J99,"买","卖"),IF(计算结果!B$21=2,IF(I99&lt;计算结果!B$20,"买",IF(I99&gt;1-计算结果!B$20,"卖",'000300'!K98)),""))</f>
        <v>买</v>
      </c>
      <c r="L99" s="4" t="str">
        <f t="shared" ca="1" si="4"/>
        <v/>
      </c>
      <c r="M99" s="3">
        <f ca="1">IF(K98="买",E99/E98-1,0)-IF(L99=1,计算结果!B$17,0)</f>
        <v>2.5634756671515824E-2</v>
      </c>
      <c r="N99" s="2">
        <f t="shared" ca="1" si="5"/>
        <v>0.84703253964919922</v>
      </c>
      <c r="O99" s="3">
        <f ca="1">1-N99/MAX(N$2:N99)</f>
        <v>0.21329868473373748</v>
      </c>
    </row>
    <row r="100" spans="1:15" x14ac:dyDescent="0.15">
      <c r="A100" s="1">
        <v>38510</v>
      </c>
      <c r="B100">
        <v>841.58</v>
      </c>
      <c r="C100">
        <v>858.09</v>
      </c>
      <c r="D100">
        <v>835.18</v>
      </c>
      <c r="E100" s="2">
        <v>837.28</v>
      </c>
      <c r="F100" s="16">
        <v>7248577536</v>
      </c>
      <c r="G100" s="3">
        <f t="shared" si="3"/>
        <v>-2.0500595947556821E-3</v>
      </c>
      <c r="H100" s="3">
        <f>1-E100/MAX(E$2:E100)</f>
        <v>0.20181509657000141</v>
      </c>
      <c r="I100" s="3">
        <f ca="1">IFERROR(COUNTIF(OFFSET(G100,0,0,-计算结果!B$18,1),"&gt;0")/计算结果!B$18,COUNTIF(OFFSET(G100,0,0,-ROW(),1),"&gt;0")/计算结果!B$18)</f>
        <v>0.36666666666666664</v>
      </c>
      <c r="J100" s="3">
        <f ca="1">IFERROR(AVERAGE(OFFSET(I100,0,0,-计算结果!B$19,1)),AVERAGE(OFFSET(I100,0,0,-ROW(),1)))</f>
        <v>0.36054421768707462</v>
      </c>
      <c r="K100" s="4" t="str">
        <f ca="1">IF(计算结果!B$21=1,IF(I100&gt;J100,"买","卖"),IF(计算结果!B$21=2,IF(I100&lt;计算结果!B$20,"买",IF(I100&gt;1-计算结果!B$20,"卖",'000300'!K99)),""))</f>
        <v>买</v>
      </c>
      <c r="L100" s="4" t="str">
        <f t="shared" ca="1" si="4"/>
        <v/>
      </c>
      <c r="M100" s="3">
        <f ca="1">IF(K99="买",E100/E99-1,0)-IF(L100=1,计算结果!B$17,0)</f>
        <v>-2.0500595947556821E-3</v>
      </c>
      <c r="N100" s="2">
        <f t="shared" ca="1" si="5"/>
        <v>0.84529607246422112</v>
      </c>
      <c r="O100" s="3">
        <f ca="1">1-N100/MAX(N$2:N100)</f>
        <v>0.21491146931330596</v>
      </c>
    </row>
    <row r="101" spans="1:15" x14ac:dyDescent="0.15">
      <c r="A101" s="1">
        <v>38511</v>
      </c>
      <c r="B101">
        <v>848.54</v>
      </c>
      <c r="C101">
        <v>908.83</v>
      </c>
      <c r="D101">
        <v>844.47</v>
      </c>
      <c r="E101" s="2">
        <v>905.77</v>
      </c>
      <c r="F101" s="16">
        <v>17414543360</v>
      </c>
      <c r="G101" s="3">
        <f t="shared" si="3"/>
        <v>8.1800592394420057E-2</v>
      </c>
      <c r="H101" s="3">
        <f>1-E101/MAX(E$2:E101)</f>
        <v>0.13652309862914458</v>
      </c>
      <c r="I101" s="3">
        <f ca="1">IFERROR(COUNTIF(OFFSET(G101,0,0,-计算结果!B$18,1),"&gt;0")/计算结果!B$18,COUNTIF(OFFSET(G101,0,0,-ROW(),1),"&gt;0")/计算结果!B$18)</f>
        <v>0.4</v>
      </c>
      <c r="J101" s="3">
        <f ca="1">IFERROR(AVERAGE(OFFSET(I101,0,0,-计算结果!B$19,1)),AVERAGE(OFFSET(I101,0,0,-ROW(),1)))</f>
        <v>0.36094276094276073</v>
      </c>
      <c r="K101" s="4" t="str">
        <f ca="1">IF(计算结果!B$21=1,IF(I101&gt;J101,"买","卖"),IF(计算结果!B$21=2,IF(I101&lt;计算结果!B$20,"买",IF(I101&gt;1-计算结果!B$20,"卖",'000300'!K100)),""))</f>
        <v>买</v>
      </c>
      <c r="L101" s="4" t="str">
        <f t="shared" ca="1" si="4"/>
        <v/>
      </c>
      <c r="M101" s="3">
        <f ca="1">IF(K100="买",E101/E100-1,0)-IF(L101=1,计算结果!B$17,0)</f>
        <v>8.1800592394420057E-2</v>
      </c>
      <c r="N101" s="2">
        <f t="shared" ca="1" si="5"/>
        <v>0.91444179194047104</v>
      </c>
      <c r="O101" s="3">
        <f ca="1">1-N101/MAX(N$2:N101)</f>
        <v>0.1506907624210696</v>
      </c>
    </row>
    <row r="102" spans="1:15" x14ac:dyDescent="0.15">
      <c r="A102" s="1">
        <v>38512</v>
      </c>
      <c r="B102">
        <v>907.57</v>
      </c>
      <c r="C102">
        <v>925.36</v>
      </c>
      <c r="D102">
        <v>895.04</v>
      </c>
      <c r="E102" s="2">
        <v>912.6</v>
      </c>
      <c r="F102" s="16">
        <v>17782386688</v>
      </c>
      <c r="G102" s="3">
        <f t="shared" si="3"/>
        <v>7.5405456131247828E-3</v>
      </c>
      <c r="H102" s="3">
        <f>1-E102/MAX(E$2:E102)</f>
        <v>0.13001201166847798</v>
      </c>
      <c r="I102" s="3">
        <f ca="1">IFERROR(COUNTIF(OFFSET(G102,0,0,-计算结果!B$18,1),"&gt;0")/计算结果!B$18,COUNTIF(OFFSET(G102,0,0,-ROW(),1),"&gt;0")/计算结果!B$18)</f>
        <v>0.43333333333333335</v>
      </c>
      <c r="J102" s="3">
        <f ca="1">IFERROR(AVERAGE(OFFSET(I102,0,0,-计算结果!B$19,1)),AVERAGE(OFFSET(I102,0,0,-ROW(),1)))</f>
        <v>0.36166666666666641</v>
      </c>
      <c r="K102" s="4" t="str">
        <f ca="1">IF(计算结果!B$21=1,IF(I102&gt;J102,"买","卖"),IF(计算结果!B$21=2,IF(I102&lt;计算结果!B$20,"买",IF(I102&gt;1-计算结果!B$20,"卖",'000300'!K101)),""))</f>
        <v>买</v>
      </c>
      <c r="L102" s="4" t="str">
        <f t="shared" ca="1" si="4"/>
        <v/>
      </c>
      <c r="M102" s="3">
        <f ca="1">IF(K101="买",E102/E101-1,0)-IF(L102=1,计算结果!B$17,0)</f>
        <v>7.5405456131247828E-3</v>
      </c>
      <c r="N102" s="2">
        <f t="shared" ca="1" si="5"/>
        <v>0.92133718198314574</v>
      </c>
      <c r="O102" s="3">
        <f ca="1">1-N102/MAX(N$2:N102)</f>
        <v>0.14428650737545745</v>
      </c>
    </row>
    <row r="103" spans="1:15" x14ac:dyDescent="0.15">
      <c r="A103" s="1">
        <v>38513</v>
      </c>
      <c r="B103">
        <v>911.94</v>
      </c>
      <c r="C103">
        <v>911.94</v>
      </c>
      <c r="D103">
        <v>889.1</v>
      </c>
      <c r="E103" s="2">
        <v>894.56</v>
      </c>
      <c r="F103" s="16">
        <v>12006754304</v>
      </c>
      <c r="G103" s="3">
        <f t="shared" si="3"/>
        <v>-1.9767696690773717E-2</v>
      </c>
      <c r="H103" s="3">
        <f>1-E103/MAX(E$2:E103)</f>
        <v>0.14720967034643184</v>
      </c>
      <c r="I103" s="3">
        <f ca="1">IFERROR(COUNTIF(OFFSET(G103,0,0,-计算结果!B$18,1),"&gt;0")/计算结果!B$18,COUNTIF(OFFSET(G103,0,0,-ROW(),1),"&gt;0")/计算结果!B$18)</f>
        <v>0.43333333333333335</v>
      </c>
      <c r="J103" s="3">
        <f ca="1">IFERROR(AVERAGE(OFFSET(I103,0,0,-计算结果!B$19,1)),AVERAGE(OFFSET(I103,0,0,-ROW(),1)))</f>
        <v>0.36237623762376209</v>
      </c>
      <c r="K103" s="4" t="str">
        <f ca="1">IF(计算结果!B$21=1,IF(I103&gt;J103,"买","卖"),IF(计算结果!B$21=2,IF(I103&lt;计算结果!B$20,"买",IF(I103&gt;1-计算结果!B$20,"卖",'000300'!K102)),""))</f>
        <v>买</v>
      </c>
      <c r="L103" s="4" t="str">
        <f t="shared" ca="1" si="4"/>
        <v/>
      </c>
      <c r="M103" s="3">
        <f ca="1">IF(K102="买",E103/E102-1,0)-IF(L103=1,计算结果!B$17,0)</f>
        <v>-1.9767696690773717E-2</v>
      </c>
      <c r="N103" s="2">
        <f t="shared" ca="1" si="5"/>
        <v>0.90312446801977075</v>
      </c>
      <c r="O103" s="3">
        <f ca="1">1-N103/MAX(N$2:N103)</f>
        <v>0.16120199215186204</v>
      </c>
    </row>
    <row r="104" spans="1:15" x14ac:dyDescent="0.15">
      <c r="A104" s="1">
        <v>38516</v>
      </c>
      <c r="B104">
        <v>895</v>
      </c>
      <c r="C104">
        <v>900.18</v>
      </c>
      <c r="D104">
        <v>877.69</v>
      </c>
      <c r="E104" s="2">
        <v>892.96</v>
      </c>
      <c r="F104" s="16">
        <v>7944060416</v>
      </c>
      <c r="G104" s="3">
        <f t="shared" si="3"/>
        <v>-1.7885888034340214E-3</v>
      </c>
      <c r="H104" s="3">
        <f>1-E104/MAX(E$2:E104)</f>
        <v>0.14873496158172694</v>
      </c>
      <c r="I104" s="3">
        <f ca="1">IFERROR(COUNTIF(OFFSET(G104,0,0,-计算结果!B$18,1),"&gt;0")/计算结果!B$18,COUNTIF(OFFSET(G104,0,0,-ROW(),1),"&gt;0")/计算结果!B$18)</f>
        <v>0.43333333333333335</v>
      </c>
      <c r="J104" s="3">
        <f ca="1">IFERROR(AVERAGE(OFFSET(I104,0,0,-计算结果!B$19,1)),AVERAGE(OFFSET(I104,0,0,-ROW(),1)))</f>
        <v>0.36307189542483631</v>
      </c>
      <c r="K104" s="4" t="str">
        <f ca="1">IF(计算结果!B$21=1,IF(I104&gt;J104,"买","卖"),IF(计算结果!B$21=2,IF(I104&lt;计算结果!B$20,"买",IF(I104&gt;1-计算结果!B$20,"卖",'000300'!K103)),""))</f>
        <v>买</v>
      </c>
      <c r="L104" s="4" t="str">
        <f t="shared" ca="1" si="4"/>
        <v/>
      </c>
      <c r="M104" s="3">
        <f ca="1">IF(K103="买",E104/E103-1,0)-IF(L104=1,计算结果!B$17,0)</f>
        <v>-1.7885888034340214E-3</v>
      </c>
      <c r="N104" s="2">
        <f t="shared" ca="1" si="5"/>
        <v>0.90150914970816332</v>
      </c>
      <c r="O104" s="3">
        <f ca="1">1-N104/MAX(N$2:N104)</f>
        <v>0.16270225687704187</v>
      </c>
    </row>
    <row r="105" spans="1:15" x14ac:dyDescent="0.15">
      <c r="A105" s="1">
        <v>38517</v>
      </c>
      <c r="B105">
        <v>895.39</v>
      </c>
      <c r="C105">
        <v>905.41</v>
      </c>
      <c r="D105">
        <v>882.86</v>
      </c>
      <c r="E105" s="2">
        <v>883.54</v>
      </c>
      <c r="F105" s="16">
        <v>7692070400</v>
      </c>
      <c r="G105" s="3">
        <f t="shared" si="3"/>
        <v>-1.0549184733918748E-2</v>
      </c>
      <c r="H105" s="3">
        <f>1-E105/MAX(E$2:E105)</f>
        <v>0.15771511372952773</v>
      </c>
      <c r="I105" s="3">
        <f ca="1">IFERROR(COUNTIF(OFFSET(G105,0,0,-计算结果!B$18,1),"&gt;0")/计算结果!B$18,COUNTIF(OFFSET(G105,0,0,-ROW(),1),"&gt;0")/计算结果!B$18)</f>
        <v>0.4</v>
      </c>
      <c r="J105" s="3">
        <f ca="1">IFERROR(AVERAGE(OFFSET(I105,0,0,-计算结果!B$19,1)),AVERAGE(OFFSET(I105,0,0,-ROW(),1)))</f>
        <v>0.36343042071197379</v>
      </c>
      <c r="K105" s="4" t="str">
        <f ca="1">IF(计算结果!B$21=1,IF(I105&gt;J105,"买","卖"),IF(计算结果!B$21=2,IF(I105&lt;计算结果!B$20,"买",IF(I105&gt;1-计算结果!B$20,"卖",'000300'!K104)),""))</f>
        <v>买</v>
      </c>
      <c r="L105" s="4" t="str">
        <f t="shared" ca="1" si="4"/>
        <v/>
      </c>
      <c r="M105" s="3">
        <f ca="1">IF(K104="买",E105/E104-1,0)-IF(L105=1,计算结果!B$17,0)</f>
        <v>-1.0549184733918748E-2</v>
      </c>
      <c r="N105" s="2">
        <f t="shared" ca="1" si="5"/>
        <v>0.89199896314857385</v>
      </c>
      <c r="O105" s="3">
        <f ca="1">1-N105/MAX(N$2:N105)</f>
        <v>0.17153506544653929</v>
      </c>
    </row>
    <row r="106" spans="1:15" x14ac:dyDescent="0.15">
      <c r="A106" s="1">
        <v>38518</v>
      </c>
      <c r="B106">
        <v>881.21</v>
      </c>
      <c r="C106">
        <v>881.25</v>
      </c>
      <c r="D106">
        <v>865.14</v>
      </c>
      <c r="E106" s="2">
        <v>866.83</v>
      </c>
      <c r="F106" s="16">
        <v>6272310272</v>
      </c>
      <c r="G106" s="3">
        <f t="shared" si="3"/>
        <v>-1.8912556307580819E-2</v>
      </c>
      <c r="H106" s="3">
        <f>1-E106/MAX(E$2:E106)</f>
        <v>0.17364487406814233</v>
      </c>
      <c r="I106" s="3">
        <f ca="1">IFERROR(COUNTIF(OFFSET(G106,0,0,-计算结果!B$18,1),"&gt;0")/计算结果!B$18,COUNTIF(OFFSET(G106,0,0,-ROW(),1),"&gt;0")/计算结果!B$18)</f>
        <v>0.4</v>
      </c>
      <c r="J106" s="3">
        <f ca="1">IFERROR(AVERAGE(OFFSET(I106,0,0,-计算结果!B$19,1)),AVERAGE(OFFSET(I106,0,0,-ROW(),1)))</f>
        <v>0.36378205128205099</v>
      </c>
      <c r="K106" s="4" t="str">
        <f ca="1">IF(计算结果!B$21=1,IF(I106&gt;J106,"买","卖"),IF(计算结果!B$21=2,IF(I106&lt;计算结果!B$20,"买",IF(I106&gt;1-计算结果!B$20,"卖",'000300'!K105)),""))</f>
        <v>买</v>
      </c>
      <c r="L106" s="4" t="str">
        <f t="shared" ca="1" si="4"/>
        <v/>
      </c>
      <c r="M106" s="3">
        <f ca="1">IF(K105="买",E106/E105-1,0)-IF(L106=1,计算结果!B$17,0)</f>
        <v>-1.8912556307580819E-2</v>
      </c>
      <c r="N106" s="2">
        <f t="shared" ca="1" si="5"/>
        <v>0.87512898253172278</v>
      </c>
      <c r="O106" s="3">
        <f ca="1">1-N106/MAX(N$2:N106)</f>
        <v>0.18720345517013781</v>
      </c>
    </row>
    <row r="107" spans="1:15" x14ac:dyDescent="0.15">
      <c r="A107" s="1">
        <v>38519</v>
      </c>
      <c r="B107">
        <v>866.66</v>
      </c>
      <c r="C107">
        <v>879.49</v>
      </c>
      <c r="D107">
        <v>861.83</v>
      </c>
      <c r="E107" s="2">
        <v>879.24</v>
      </c>
      <c r="F107" s="16">
        <v>6115269120</v>
      </c>
      <c r="G107" s="3">
        <f t="shared" si="3"/>
        <v>1.4316532653461334E-2</v>
      </c>
      <c r="H107" s="3">
        <f>1-E107/MAX(E$2:E107)</f>
        <v>0.16181433392438371</v>
      </c>
      <c r="I107" s="3">
        <f ca="1">IFERROR(COUNTIF(OFFSET(G107,0,0,-计算结果!B$18,1),"&gt;0")/计算结果!B$18,COUNTIF(OFFSET(G107,0,0,-ROW(),1),"&gt;0")/计算结果!B$18)</f>
        <v>0.4</v>
      </c>
      <c r="J107" s="3">
        <f ca="1">IFERROR(AVERAGE(OFFSET(I107,0,0,-计算结果!B$19,1)),AVERAGE(OFFSET(I107,0,0,-ROW(),1)))</f>
        <v>0.3641269841269838</v>
      </c>
      <c r="K107" s="4" t="str">
        <f ca="1">IF(计算结果!B$21=1,IF(I107&gt;J107,"买","卖"),IF(计算结果!B$21=2,IF(I107&lt;计算结果!B$20,"买",IF(I107&gt;1-计算结果!B$20,"卖",'000300'!K106)),""))</f>
        <v>买</v>
      </c>
      <c r="L107" s="4" t="str">
        <f t="shared" ca="1" si="4"/>
        <v/>
      </c>
      <c r="M107" s="3">
        <f ca="1">IF(K106="买",E107/E106-1,0)-IF(L107=1,计算结果!B$17,0)</f>
        <v>1.4316532653461334E-2</v>
      </c>
      <c r="N107" s="2">
        <f t="shared" ca="1" si="5"/>
        <v>0.88765779518612853</v>
      </c>
      <c r="O107" s="3">
        <f ca="1">1-N107/MAX(N$2:N107)</f>
        <v>0.17556702689546055</v>
      </c>
    </row>
    <row r="108" spans="1:15" x14ac:dyDescent="0.15">
      <c r="A108" s="1">
        <v>38520</v>
      </c>
      <c r="B108">
        <v>883.6</v>
      </c>
      <c r="C108">
        <v>888.08</v>
      </c>
      <c r="D108">
        <v>876.04</v>
      </c>
      <c r="E108" s="2">
        <v>880.34</v>
      </c>
      <c r="F108" s="16">
        <v>8285455872</v>
      </c>
      <c r="G108" s="3">
        <f t="shared" si="3"/>
        <v>1.2510804785952345E-3</v>
      </c>
      <c r="H108" s="3">
        <f>1-E108/MAX(E$2:E108)</f>
        <v>0.16076569620011816</v>
      </c>
      <c r="I108" s="3">
        <f ca="1">IFERROR(COUNTIF(OFFSET(G108,0,0,-计算结果!B$18,1),"&gt;0")/计算结果!B$18,COUNTIF(OFFSET(G108,0,0,-ROW(),1),"&gt;0")/计算结果!B$18)</f>
        <v>0.43333333333333335</v>
      </c>
      <c r="J108" s="3">
        <f ca="1">IFERROR(AVERAGE(OFFSET(I108,0,0,-计算结果!B$19,1)),AVERAGE(OFFSET(I108,0,0,-ROW(),1)))</f>
        <v>0.36477987421383612</v>
      </c>
      <c r="K108" s="4" t="str">
        <f ca="1">IF(计算结果!B$21=1,IF(I108&gt;J108,"买","卖"),IF(计算结果!B$21=2,IF(I108&lt;计算结果!B$20,"买",IF(I108&gt;1-计算结果!B$20,"卖",'000300'!K107)),""))</f>
        <v>买</v>
      </c>
      <c r="L108" s="4" t="str">
        <f t="shared" ca="1" si="4"/>
        <v/>
      </c>
      <c r="M108" s="3">
        <f ca="1">IF(K107="买",E108/E107-1,0)-IF(L108=1,计算结果!B$17,0)</f>
        <v>1.2510804785952345E-3</v>
      </c>
      <c r="N108" s="2">
        <f t="shared" ca="1" si="5"/>
        <v>0.88876832652535875</v>
      </c>
      <c r="O108" s="3">
        <f ca="1">1-N108/MAX(N$2:N108)</f>
        <v>0.17453559489689929</v>
      </c>
    </row>
    <row r="109" spans="1:15" x14ac:dyDescent="0.15">
      <c r="A109" s="1">
        <v>38523</v>
      </c>
      <c r="B109">
        <v>881.62</v>
      </c>
      <c r="C109">
        <v>906.48</v>
      </c>
      <c r="D109">
        <v>872.56</v>
      </c>
      <c r="E109" s="2">
        <v>906.26</v>
      </c>
      <c r="F109" s="16">
        <v>10290889728</v>
      </c>
      <c r="G109" s="3">
        <f t="shared" si="3"/>
        <v>2.9443169684440162E-2</v>
      </c>
      <c r="H109" s="3">
        <f>1-E109/MAX(E$2:E109)</f>
        <v>0.13605597818833537</v>
      </c>
      <c r="I109" s="3">
        <f ca="1">IFERROR(COUNTIF(OFFSET(G109,0,0,-计算结果!B$18,1),"&gt;0")/计算结果!B$18,COUNTIF(OFFSET(G109,0,0,-ROW(),1),"&gt;0")/计算结果!B$18)</f>
        <v>0.46666666666666667</v>
      </c>
      <c r="J109" s="3">
        <f ca="1">IFERROR(AVERAGE(OFFSET(I109,0,0,-计算结果!B$19,1)),AVERAGE(OFFSET(I109,0,0,-ROW(),1)))</f>
        <v>0.36573208722741402</v>
      </c>
      <c r="K109" s="4" t="str">
        <f ca="1">IF(计算结果!B$21=1,IF(I109&gt;J109,"买","卖"),IF(计算结果!B$21=2,IF(I109&lt;计算结果!B$20,"买",IF(I109&gt;1-计算结果!B$20,"卖",'000300'!K108)),""))</f>
        <v>买</v>
      </c>
      <c r="L109" s="4" t="str">
        <f t="shared" ca="1" si="4"/>
        <v/>
      </c>
      <c r="M109" s="3">
        <f ca="1">IF(K108="买",E109/E108-1,0)-IF(L109=1,计算结果!B$17,0)</f>
        <v>2.9443169684440162E-2</v>
      </c>
      <c r="N109" s="2">
        <f t="shared" ca="1" si="5"/>
        <v>0.91493648317340082</v>
      </c>
      <c r="O109" s="3">
        <f ca="1">1-N109/MAX(N$2:N109)</f>
        <v>0.1502313063489833</v>
      </c>
    </row>
    <row r="110" spans="1:15" x14ac:dyDescent="0.15">
      <c r="A110" s="1">
        <v>38524</v>
      </c>
      <c r="B110">
        <v>906.31</v>
      </c>
      <c r="C110">
        <v>906.31</v>
      </c>
      <c r="D110">
        <v>894.39</v>
      </c>
      <c r="E110" s="2">
        <v>896.17</v>
      </c>
      <c r="F110" s="16">
        <v>6890936832</v>
      </c>
      <c r="G110" s="3">
        <f t="shared" si="3"/>
        <v>-1.1133670249155903E-2</v>
      </c>
      <c r="H110" s="3">
        <f>1-E110/MAX(E$2:E110)</f>
        <v>0.14567484604091596</v>
      </c>
      <c r="I110" s="3">
        <f ca="1">IFERROR(COUNTIF(OFFSET(G110,0,0,-计算结果!B$18,1),"&gt;0")/计算结果!B$18,COUNTIF(OFFSET(G110,0,0,-ROW(),1),"&gt;0")/计算结果!B$18)</f>
        <v>0.43333333333333335</v>
      </c>
      <c r="J110" s="3">
        <f ca="1">IFERROR(AVERAGE(OFFSET(I110,0,0,-计算结果!B$19,1)),AVERAGE(OFFSET(I110,0,0,-ROW(),1)))</f>
        <v>0.36635802469135764</v>
      </c>
      <c r="K110" s="4" t="str">
        <f ca="1">IF(计算结果!B$21=1,IF(I110&gt;J110,"买","卖"),IF(计算结果!B$21=2,IF(I110&lt;计算结果!B$20,"买",IF(I110&gt;1-计算结果!B$20,"卖",'000300'!K109)),""))</f>
        <v>买</v>
      </c>
      <c r="L110" s="4" t="str">
        <f t="shared" ca="1" si="4"/>
        <v/>
      </c>
      <c r="M110" s="3">
        <f ca="1">IF(K109="买",E110/E109-1,0)-IF(L110=1,计算结果!B$17,0)</f>
        <v>-1.1133670249155903E-2</v>
      </c>
      <c r="N110" s="2">
        <f t="shared" ca="1" si="5"/>
        <v>0.90474988207082574</v>
      </c>
      <c r="O110" s="3">
        <f ca="1">1-N110/MAX(N$2:N110)</f>
        <v>0.15969235077214972</v>
      </c>
    </row>
    <row r="111" spans="1:15" x14ac:dyDescent="0.15">
      <c r="A111" s="1">
        <v>38525</v>
      </c>
      <c r="B111">
        <v>894.77</v>
      </c>
      <c r="C111">
        <v>901.24</v>
      </c>
      <c r="D111">
        <v>891.93</v>
      </c>
      <c r="E111" s="2">
        <v>900.65</v>
      </c>
      <c r="F111" s="16">
        <v>5882401280</v>
      </c>
      <c r="G111" s="3">
        <f t="shared" si="3"/>
        <v>4.9990515192430696E-3</v>
      </c>
      <c r="H111" s="3">
        <f>1-E111/MAX(E$2:E111)</f>
        <v>0.14140403058208928</v>
      </c>
      <c r="I111" s="3">
        <f ca="1">IFERROR(COUNTIF(OFFSET(G111,0,0,-计算结果!B$18,1),"&gt;0")/计算结果!B$18,COUNTIF(OFFSET(G111,0,0,-ROW(),1),"&gt;0")/计算结果!B$18)</f>
        <v>0.46666666666666667</v>
      </c>
      <c r="J111" s="3">
        <f ca="1">IFERROR(AVERAGE(OFFSET(I111,0,0,-计算结果!B$19,1)),AVERAGE(OFFSET(I111,0,0,-ROW(),1)))</f>
        <v>0.36727828746177338</v>
      </c>
      <c r="K111" s="4" t="str">
        <f ca="1">IF(计算结果!B$21=1,IF(I111&gt;J111,"买","卖"),IF(计算结果!B$21=2,IF(I111&lt;计算结果!B$20,"买",IF(I111&gt;1-计算结果!B$20,"卖",'000300'!K110)),""))</f>
        <v>买</v>
      </c>
      <c r="L111" s="4" t="str">
        <f t="shared" ca="1" si="4"/>
        <v/>
      </c>
      <c r="M111" s="3">
        <f ca="1">IF(K110="买",E111/E110-1,0)-IF(L111=1,计算结果!B$17,0)</f>
        <v>4.9990515192430696E-3</v>
      </c>
      <c r="N111" s="2">
        <f t="shared" ca="1" si="5"/>
        <v>0.9092727733433269</v>
      </c>
      <c r="O111" s="3">
        <f ca="1">1-N111/MAX(N$2:N111)</f>
        <v>0.15549160954164565</v>
      </c>
    </row>
    <row r="112" spans="1:15" x14ac:dyDescent="0.15">
      <c r="A112" s="1">
        <v>38526</v>
      </c>
      <c r="B112">
        <v>900.06</v>
      </c>
      <c r="C112">
        <v>904.9</v>
      </c>
      <c r="D112">
        <v>892.83</v>
      </c>
      <c r="E112" s="2">
        <v>893.57</v>
      </c>
      <c r="F112" s="16">
        <v>5465028608</v>
      </c>
      <c r="G112" s="3">
        <f t="shared" si="3"/>
        <v>-7.8609892855159291E-3</v>
      </c>
      <c r="H112" s="3">
        <f>1-E112/MAX(E$2:E112)</f>
        <v>0.14815344429827071</v>
      </c>
      <c r="I112" s="3">
        <f ca="1">IFERROR(COUNTIF(OFFSET(G112,0,0,-计算结果!B$18,1),"&gt;0")/计算结果!B$18,COUNTIF(OFFSET(G112,0,0,-ROW(),1),"&gt;0")/计算结果!B$18)</f>
        <v>0.46666666666666667</v>
      </c>
      <c r="J112" s="3">
        <f ca="1">IFERROR(AVERAGE(OFFSET(I112,0,0,-计算结果!B$19,1)),AVERAGE(OFFSET(I112,0,0,-ROW(),1)))</f>
        <v>0.36818181818181783</v>
      </c>
      <c r="K112" s="4" t="str">
        <f ca="1">IF(计算结果!B$21=1,IF(I112&gt;J112,"买","卖"),IF(计算结果!B$21=2,IF(I112&lt;计算结果!B$20,"买",IF(I112&gt;1-计算结果!B$20,"卖",'000300'!K111)),""))</f>
        <v>买</v>
      </c>
      <c r="L112" s="4" t="str">
        <f t="shared" ca="1" si="4"/>
        <v/>
      </c>
      <c r="M112" s="3">
        <f ca="1">IF(K111="买",E112/E111-1,0)-IF(L112=1,计算结果!B$17,0)</f>
        <v>-7.8609892855159291E-3</v>
      </c>
      <c r="N112" s="2">
        <f t="shared" ca="1" si="5"/>
        <v>0.90212498981446365</v>
      </c>
      <c r="O112" s="3">
        <f ca="1">1-N112/MAX(N$2:N112)</f>
        <v>0.16213028095056703</v>
      </c>
    </row>
    <row r="113" spans="1:15" x14ac:dyDescent="0.15">
      <c r="A113" s="1">
        <v>38527</v>
      </c>
      <c r="B113">
        <v>892.06</v>
      </c>
      <c r="C113">
        <v>898.67</v>
      </c>
      <c r="D113">
        <v>888.4</v>
      </c>
      <c r="E113" s="2">
        <v>898.3</v>
      </c>
      <c r="F113" s="16">
        <v>4732186112</v>
      </c>
      <c r="G113" s="3">
        <f t="shared" si="3"/>
        <v>5.2933737703815265E-3</v>
      </c>
      <c r="H113" s="3">
        <f>1-E113/MAX(E$2:E113)</f>
        <v>0.1436443020839292</v>
      </c>
      <c r="I113" s="3">
        <f ca="1">IFERROR(COUNTIF(OFFSET(G113,0,0,-计算结果!B$18,1),"&gt;0")/计算结果!B$18,COUNTIF(OFFSET(G113,0,0,-ROW(),1),"&gt;0")/计算结果!B$18)</f>
        <v>0.46666666666666667</v>
      </c>
      <c r="J113" s="3">
        <f ca="1">IFERROR(AVERAGE(OFFSET(I113,0,0,-计算结果!B$19,1)),AVERAGE(OFFSET(I113,0,0,-ROW(),1)))</f>
        <v>0.36906906906906878</v>
      </c>
      <c r="K113" s="4" t="str">
        <f ca="1">IF(计算结果!B$21=1,IF(I113&gt;J113,"买","卖"),IF(计算结果!B$21=2,IF(I113&lt;计算结果!B$20,"买",IF(I113&gt;1-计算结果!B$20,"卖",'000300'!K112)),""))</f>
        <v>买</v>
      </c>
      <c r="L113" s="4" t="str">
        <f t="shared" ca="1" si="4"/>
        <v/>
      </c>
      <c r="M113" s="3">
        <f ca="1">IF(K112="买",E113/E112-1,0)-IF(L113=1,计算结果!B$17,0)</f>
        <v>5.2933737703815265E-3</v>
      </c>
      <c r="N113" s="2">
        <f t="shared" ca="1" si="5"/>
        <v>0.90690027457315325</v>
      </c>
      <c r="O113" s="3">
        <f ca="1">1-N113/MAX(N$2:N113)</f>
        <v>0.15769512335675384</v>
      </c>
    </row>
    <row r="114" spans="1:15" x14ac:dyDescent="0.15">
      <c r="A114" s="1">
        <v>38530</v>
      </c>
      <c r="B114">
        <v>904.21</v>
      </c>
      <c r="C114">
        <v>920.65</v>
      </c>
      <c r="D114">
        <v>904.21</v>
      </c>
      <c r="E114" s="2">
        <v>916.04</v>
      </c>
      <c r="F114" s="16">
        <v>8903493632</v>
      </c>
      <c r="G114" s="3">
        <f t="shared" si="3"/>
        <v>1.9748413670266141E-2</v>
      </c>
      <c r="H114" s="3">
        <f>1-E114/MAX(E$2:E114)</f>
        <v>0.12673263551259328</v>
      </c>
      <c r="I114" s="3">
        <f ca="1">IFERROR(COUNTIF(OFFSET(G114,0,0,-计算结果!B$18,1),"&gt;0")/计算结果!B$18,COUNTIF(OFFSET(G114,0,0,-ROW(),1),"&gt;0")/计算结果!B$18)</f>
        <v>0.5</v>
      </c>
      <c r="J114" s="3">
        <f ca="1">IFERROR(AVERAGE(OFFSET(I114,0,0,-计算结果!B$19,1)),AVERAGE(OFFSET(I114,0,0,-ROW(),1)))</f>
        <v>0.37023809523809492</v>
      </c>
      <c r="K114" s="4" t="str">
        <f ca="1">IF(计算结果!B$21=1,IF(I114&gt;J114,"买","卖"),IF(计算结果!B$21=2,IF(I114&lt;计算结果!B$20,"买",IF(I114&gt;1-计算结果!B$20,"卖",'000300'!K113)),""))</f>
        <v>买</v>
      </c>
      <c r="L114" s="4" t="str">
        <f t="shared" ca="1" si="4"/>
        <v/>
      </c>
      <c r="M114" s="3">
        <f ca="1">IF(K113="买",E114/E113-1,0)-IF(L114=1,计算结果!B$17,0)</f>
        <v>1.9748413670266141E-2</v>
      </c>
      <c r="N114" s="2">
        <f t="shared" ca="1" si="5"/>
        <v>0.92481011635310184</v>
      </c>
      <c r="O114" s="3">
        <f ca="1">1-N114/MAX(N$2:N114)</f>
        <v>0.14106093821632049</v>
      </c>
    </row>
    <row r="115" spans="1:15" x14ac:dyDescent="0.15">
      <c r="A115" s="1">
        <v>38531</v>
      </c>
      <c r="B115">
        <v>913.48</v>
      </c>
      <c r="C115">
        <v>913.48</v>
      </c>
      <c r="D115">
        <v>901.21</v>
      </c>
      <c r="E115" s="2">
        <v>903.72</v>
      </c>
      <c r="F115" s="16">
        <v>5536098304</v>
      </c>
      <c r="G115" s="3">
        <f t="shared" si="3"/>
        <v>-1.3449194358324923E-2</v>
      </c>
      <c r="H115" s="3">
        <f>1-E115/MAX(E$2:E115)</f>
        <v>0.13847737802436655</v>
      </c>
      <c r="I115" s="3">
        <f ca="1">IFERROR(COUNTIF(OFFSET(G115,0,0,-计算结果!B$18,1),"&gt;0")/计算结果!B$18,COUNTIF(OFFSET(G115,0,0,-ROW(),1),"&gt;0")/计算结果!B$18)</f>
        <v>0.46666666666666667</v>
      </c>
      <c r="J115" s="3">
        <f ca="1">IFERROR(AVERAGE(OFFSET(I115,0,0,-计算结果!B$19,1)),AVERAGE(OFFSET(I115,0,0,-ROW(),1)))</f>
        <v>0.37109144542772832</v>
      </c>
      <c r="K115" s="4" t="str">
        <f ca="1">IF(计算结果!B$21=1,IF(I115&gt;J115,"买","卖"),IF(计算结果!B$21=2,IF(I115&lt;计算结果!B$20,"买",IF(I115&gt;1-计算结果!B$20,"卖",'000300'!K114)),""))</f>
        <v>买</v>
      </c>
      <c r="L115" s="4" t="str">
        <f t="shared" ca="1" si="4"/>
        <v/>
      </c>
      <c r="M115" s="3">
        <f ca="1">IF(K114="买",E115/E114-1,0)-IF(L115=1,计算结果!B$17,0)</f>
        <v>-1.3449194358324923E-2</v>
      </c>
      <c r="N115" s="2">
        <f t="shared" ca="1" si="5"/>
        <v>0.9123721653537239</v>
      </c>
      <c r="O115" s="3">
        <f ca="1">1-N115/MAX(N$2:N115)</f>
        <v>0.15261297660020645</v>
      </c>
    </row>
    <row r="116" spans="1:15" x14ac:dyDescent="0.15">
      <c r="A116" s="1">
        <v>38532</v>
      </c>
      <c r="B116">
        <v>906.75</v>
      </c>
      <c r="C116">
        <v>907.57</v>
      </c>
      <c r="D116">
        <v>898.08</v>
      </c>
      <c r="E116" s="2">
        <v>898.9</v>
      </c>
      <c r="F116" s="16">
        <v>5751997952</v>
      </c>
      <c r="G116" s="3">
        <f t="shared" si="3"/>
        <v>-5.3335103793210603E-3</v>
      </c>
      <c r="H116" s="3">
        <f>1-E116/MAX(E$2:E116)</f>
        <v>0.14307231787069352</v>
      </c>
      <c r="I116" s="3">
        <f ca="1">IFERROR(COUNTIF(OFFSET(G116,0,0,-计算结果!B$18,1),"&gt;0")/计算结果!B$18,COUNTIF(OFFSET(G116,0,0,-ROW(),1),"&gt;0")/计算结果!B$18)</f>
        <v>0.43333333333333335</v>
      </c>
      <c r="J116" s="3">
        <f ca="1">IFERROR(AVERAGE(OFFSET(I116,0,0,-计算结果!B$19,1)),AVERAGE(OFFSET(I116,0,0,-ROW(),1)))</f>
        <v>0.37163742690058449</v>
      </c>
      <c r="K116" s="4" t="str">
        <f ca="1">IF(计算结果!B$21=1,IF(I116&gt;J116,"买","卖"),IF(计算结果!B$21=2,IF(I116&lt;计算结果!B$20,"买",IF(I116&gt;1-计算结果!B$20,"卖",'000300'!K115)),""))</f>
        <v>买</v>
      </c>
      <c r="L116" s="4" t="str">
        <f t="shared" ca="1" si="4"/>
        <v/>
      </c>
      <c r="M116" s="3">
        <f ca="1">IF(K115="买",E116/E115-1,0)-IF(L116=1,计算结果!B$17,0)</f>
        <v>-5.3335103793210603E-3</v>
      </c>
      <c r="N116" s="2">
        <f t="shared" ca="1" si="5"/>
        <v>0.90750601894000615</v>
      </c>
      <c r="O116" s="3">
        <f ca="1">1-N116/MAX(N$2:N116)</f>
        <v>0.15713252408481126</v>
      </c>
    </row>
    <row r="117" spans="1:15" x14ac:dyDescent="0.15">
      <c r="A117" s="1">
        <v>38533</v>
      </c>
      <c r="B117">
        <v>897.1</v>
      </c>
      <c r="C117">
        <v>897.1</v>
      </c>
      <c r="D117">
        <v>876.88</v>
      </c>
      <c r="E117" s="2">
        <v>878.69</v>
      </c>
      <c r="F117" s="16">
        <v>5597946368</v>
      </c>
      <c r="G117" s="3">
        <f t="shared" si="3"/>
        <v>-2.2483034820335868E-2</v>
      </c>
      <c r="H117" s="3">
        <f>1-E117/MAX(E$2:E117)</f>
        <v>0.16233865278651638</v>
      </c>
      <c r="I117" s="3">
        <f ca="1">IFERROR(COUNTIF(OFFSET(G117,0,0,-计算结果!B$18,1),"&gt;0")/计算结果!B$18,COUNTIF(OFFSET(G117,0,0,-ROW(),1),"&gt;0")/计算结果!B$18)</f>
        <v>0.4</v>
      </c>
      <c r="J117" s="3">
        <f ca="1">IFERROR(AVERAGE(OFFSET(I117,0,0,-计算结果!B$19,1)),AVERAGE(OFFSET(I117,0,0,-ROW(),1)))</f>
        <v>0.37188405797101415</v>
      </c>
      <c r="K117" s="4" t="str">
        <f ca="1">IF(计算结果!B$21=1,IF(I117&gt;J117,"买","卖"),IF(计算结果!B$21=2,IF(I117&lt;计算结果!B$20,"买",IF(I117&gt;1-计算结果!B$20,"卖",'000300'!K116)),""))</f>
        <v>买</v>
      </c>
      <c r="L117" s="4" t="str">
        <f t="shared" ca="1" si="4"/>
        <v/>
      </c>
      <c r="M117" s="3">
        <f ca="1">IF(K116="买",E117/E116-1,0)-IF(L117=1,计算结果!B$17,0)</f>
        <v>-2.2483034820335868E-2</v>
      </c>
      <c r="N117" s="2">
        <f t="shared" ca="1" si="5"/>
        <v>0.88710252951651358</v>
      </c>
      <c r="O117" s="3">
        <f ca="1">1-N117/MAX(N$2:N117)</f>
        <v>0.17608274289474113</v>
      </c>
    </row>
    <row r="118" spans="1:15" x14ac:dyDescent="0.15">
      <c r="A118" s="1">
        <v>38534</v>
      </c>
      <c r="B118">
        <v>875.93</v>
      </c>
      <c r="C118">
        <v>875.93</v>
      </c>
      <c r="D118">
        <v>858.37</v>
      </c>
      <c r="E118" s="2">
        <v>859.49</v>
      </c>
      <c r="F118" s="16">
        <v>5086726656</v>
      </c>
      <c r="G118" s="3">
        <f t="shared" si="3"/>
        <v>-2.1850709579032457E-2</v>
      </c>
      <c r="H118" s="3">
        <f>1-E118/MAX(E$2:E118)</f>
        <v>0.18064214761005926</v>
      </c>
      <c r="I118" s="3">
        <f ca="1">IFERROR(COUNTIF(OFFSET(G118,0,0,-计算结果!B$18,1),"&gt;0")/计算结果!B$18,COUNTIF(OFFSET(G118,0,0,-ROW(),1),"&gt;0")/计算结果!B$18)</f>
        <v>0.4</v>
      </c>
      <c r="J118" s="3">
        <f ca="1">IFERROR(AVERAGE(OFFSET(I118,0,0,-计算结果!B$19,1)),AVERAGE(OFFSET(I118,0,0,-ROW(),1)))</f>
        <v>0.37212643678160889</v>
      </c>
      <c r="K118" s="4" t="str">
        <f ca="1">IF(计算结果!B$21=1,IF(I118&gt;J118,"买","卖"),IF(计算结果!B$21=2,IF(I118&lt;计算结果!B$20,"买",IF(I118&gt;1-计算结果!B$20,"卖",'000300'!K117)),""))</f>
        <v>买</v>
      </c>
      <c r="L118" s="4" t="str">
        <f t="shared" ca="1" si="4"/>
        <v/>
      </c>
      <c r="M118" s="3">
        <f ca="1">IF(K117="买",E118/E117-1,0)-IF(L118=1,计算结果!B$17,0)</f>
        <v>-2.1850709579032457E-2</v>
      </c>
      <c r="N118" s="2">
        <f t="shared" ca="1" si="5"/>
        <v>0.86771870977722321</v>
      </c>
      <c r="O118" s="3">
        <f ca="1">1-N118/MAX(N$2:N118)</f>
        <v>0.19408591959690114</v>
      </c>
    </row>
    <row r="119" spans="1:15" x14ac:dyDescent="0.15">
      <c r="A119" s="1">
        <v>38537</v>
      </c>
      <c r="B119">
        <v>855.32</v>
      </c>
      <c r="C119">
        <v>856.1</v>
      </c>
      <c r="D119">
        <v>842.81</v>
      </c>
      <c r="E119" s="2">
        <v>855.93</v>
      </c>
      <c r="F119" s="16">
        <v>4026099456</v>
      </c>
      <c r="G119" s="3">
        <f t="shared" si="3"/>
        <v>-4.1419911808165955E-3</v>
      </c>
      <c r="H119" s="3">
        <f>1-E119/MAX(E$2:E119)</f>
        <v>0.18403592060859131</v>
      </c>
      <c r="I119" s="3">
        <f ca="1">IFERROR(COUNTIF(OFFSET(G119,0,0,-计算结果!B$18,1),"&gt;0")/计算结果!B$18,COUNTIF(OFFSET(G119,0,0,-ROW(),1),"&gt;0")/计算结果!B$18)</f>
        <v>0.4</v>
      </c>
      <c r="J119" s="3">
        <f ca="1">IFERROR(AVERAGE(OFFSET(I119,0,0,-计算结果!B$19,1)),AVERAGE(OFFSET(I119,0,0,-ROW(),1)))</f>
        <v>0.37236467236467202</v>
      </c>
      <c r="K119" s="4" t="str">
        <f ca="1">IF(计算结果!B$21=1,IF(I119&gt;J119,"买","卖"),IF(计算结果!B$21=2,IF(I119&lt;计算结果!B$20,"买",IF(I119&gt;1-计算结果!B$20,"卖",'000300'!K118)),""))</f>
        <v>买</v>
      </c>
      <c r="L119" s="4" t="str">
        <f t="shared" ca="1" si="4"/>
        <v/>
      </c>
      <c r="M119" s="3">
        <f ca="1">IF(K118="买",E119/E118-1,0)-IF(L119=1,计算结果!B$17,0)</f>
        <v>-4.1419911808165955E-3</v>
      </c>
      <c r="N119" s="2">
        <f t="shared" ca="1" si="5"/>
        <v>0.86412462653389643</v>
      </c>
      <c r="O119" s="3">
        <f ca="1">1-N119/MAX(N$2:N119)</f>
        <v>0.19742400861042664</v>
      </c>
    </row>
    <row r="120" spans="1:15" x14ac:dyDescent="0.15">
      <c r="A120" s="1">
        <v>38538</v>
      </c>
      <c r="B120">
        <v>853.68</v>
      </c>
      <c r="C120">
        <v>856.74</v>
      </c>
      <c r="D120">
        <v>845.36</v>
      </c>
      <c r="E120" s="2">
        <v>849.68</v>
      </c>
      <c r="F120" s="16">
        <v>4529674240</v>
      </c>
      <c r="G120" s="3">
        <f t="shared" si="3"/>
        <v>-7.3019989952449738E-3</v>
      </c>
      <c r="H120" s="3">
        <f>1-E120/MAX(E$2:E120)</f>
        <v>0.18999408949646335</v>
      </c>
      <c r="I120" s="3">
        <f ca="1">IFERROR(COUNTIF(OFFSET(G120,0,0,-计算结果!B$18,1),"&gt;0")/计算结果!B$18,COUNTIF(OFFSET(G120,0,0,-ROW(),1),"&gt;0")/计算结果!B$18)</f>
        <v>0.36666666666666664</v>
      </c>
      <c r="J120" s="3">
        <f ca="1">IFERROR(AVERAGE(OFFSET(I120,0,0,-计算结果!B$19,1)),AVERAGE(OFFSET(I120,0,0,-ROW(),1)))</f>
        <v>0.3723163841807906</v>
      </c>
      <c r="K120" s="4" t="str">
        <f ca="1">IF(计算结果!B$21=1,IF(I120&gt;J120,"买","卖"),IF(计算结果!B$21=2,IF(I120&lt;计算结果!B$20,"买",IF(I120&gt;1-计算结果!B$20,"卖",'000300'!K119)),""))</f>
        <v>卖</v>
      </c>
      <c r="L120" s="4">
        <f t="shared" ca="1" si="4"/>
        <v>1</v>
      </c>
      <c r="M120" s="3">
        <f ca="1">IF(K119="买",E120/E119-1,0)-IF(L120=1,计算结果!B$17,0)</f>
        <v>-7.3019989952449738E-3</v>
      </c>
      <c r="N120" s="2">
        <f t="shared" ca="1" si="5"/>
        <v>0.85781478937917943</v>
      </c>
      <c r="O120" s="3">
        <f ca="1">1-N120/MAX(N$2:N120)</f>
        <v>0.20328441769316108</v>
      </c>
    </row>
    <row r="121" spans="1:15" x14ac:dyDescent="0.15">
      <c r="A121" s="1">
        <v>38539</v>
      </c>
      <c r="B121">
        <v>850.25</v>
      </c>
      <c r="C121">
        <v>854.45</v>
      </c>
      <c r="D121">
        <v>838.61</v>
      </c>
      <c r="E121" s="2">
        <v>842.56</v>
      </c>
      <c r="F121" s="16">
        <v>3627265536</v>
      </c>
      <c r="G121" s="3">
        <f t="shared" si="3"/>
        <v>-8.3796252706901386E-3</v>
      </c>
      <c r="H121" s="3">
        <f>1-E121/MAX(E$2:E121)</f>
        <v>0.19678163549352712</v>
      </c>
      <c r="I121" s="3">
        <f ca="1">IFERROR(COUNTIF(OFFSET(G121,0,0,-计算结果!B$18,1),"&gt;0")/计算结果!B$18,COUNTIF(OFFSET(G121,0,0,-ROW(),1),"&gt;0")/计算结果!B$18)</f>
        <v>0.36666666666666664</v>
      </c>
      <c r="J121" s="3">
        <f ca="1">IFERROR(AVERAGE(OFFSET(I121,0,0,-计算结果!B$19,1)),AVERAGE(OFFSET(I121,0,0,-ROW(),1)))</f>
        <v>0.37226890756302489</v>
      </c>
      <c r="K121" s="4" t="str">
        <f ca="1">IF(计算结果!B$21=1,IF(I121&gt;J121,"买","卖"),IF(计算结果!B$21=2,IF(I121&lt;计算结果!B$20,"买",IF(I121&gt;1-计算结果!B$20,"卖",'000300'!K120)),""))</f>
        <v>卖</v>
      </c>
      <c r="L121" s="4" t="str">
        <f t="shared" ca="1" si="4"/>
        <v/>
      </c>
      <c r="M121" s="3">
        <f ca="1">IF(K120="买",E121/E120-1,0)-IF(L121=1,计算结果!B$17,0)</f>
        <v>0</v>
      </c>
      <c r="N121" s="2">
        <f t="shared" ca="1" si="5"/>
        <v>0.85781478937917943</v>
      </c>
      <c r="O121" s="3">
        <f ca="1">1-N121/MAX(N$2:N121)</f>
        <v>0.20328441769316108</v>
      </c>
    </row>
    <row r="122" spans="1:15" x14ac:dyDescent="0.15">
      <c r="A122" s="1">
        <v>38540</v>
      </c>
      <c r="B122">
        <v>841.75</v>
      </c>
      <c r="C122">
        <v>848.02</v>
      </c>
      <c r="D122">
        <v>839.28</v>
      </c>
      <c r="E122" s="2">
        <v>844.73</v>
      </c>
      <c r="F122" s="16">
        <v>2901826560</v>
      </c>
      <c r="G122" s="3">
        <f t="shared" si="3"/>
        <v>2.5754842385112831E-3</v>
      </c>
      <c r="H122" s="3">
        <f>1-E122/MAX(E$2:E122)</f>
        <v>0.1947129592556579</v>
      </c>
      <c r="I122" s="3">
        <f ca="1">IFERROR(COUNTIF(OFFSET(G122,0,0,-计算结果!B$18,1),"&gt;0")/计算结果!B$18,COUNTIF(OFFSET(G122,0,0,-ROW(),1),"&gt;0")/计算结果!B$18)</f>
        <v>0.4</v>
      </c>
      <c r="J122" s="3">
        <f ca="1">IFERROR(AVERAGE(OFFSET(I122,0,0,-计算结果!B$19,1)),AVERAGE(OFFSET(I122,0,0,-ROW(),1)))</f>
        <v>0.37249999999999966</v>
      </c>
      <c r="K122" s="4" t="str">
        <f ca="1">IF(计算结果!B$21=1,IF(I122&gt;J122,"买","卖"),IF(计算结果!B$21=2,IF(I122&lt;计算结果!B$20,"买",IF(I122&gt;1-计算结果!B$20,"卖",'000300'!K121)),""))</f>
        <v>买</v>
      </c>
      <c r="L122" s="4">
        <f t="shared" ca="1" si="4"/>
        <v>1</v>
      </c>
      <c r="M122" s="3">
        <f ca="1">IF(K121="买",E122/E121-1,0)-IF(L122=1,计算结果!B$17,0)</f>
        <v>0</v>
      </c>
      <c r="N122" s="2">
        <f t="shared" ca="1" si="5"/>
        <v>0.85781478937917943</v>
      </c>
      <c r="O122" s="3">
        <f ca="1">1-N122/MAX(N$2:N122)</f>
        <v>0.20328441769316108</v>
      </c>
    </row>
    <row r="123" spans="1:15" x14ac:dyDescent="0.15">
      <c r="A123" s="1">
        <v>38541</v>
      </c>
      <c r="B123">
        <v>842.62</v>
      </c>
      <c r="C123">
        <v>842.62</v>
      </c>
      <c r="D123">
        <v>827.23</v>
      </c>
      <c r="E123" s="2">
        <v>829.49</v>
      </c>
      <c r="F123" s="16">
        <v>3447787008</v>
      </c>
      <c r="G123" s="3">
        <f t="shared" si="3"/>
        <v>-1.8041267623974511E-2</v>
      </c>
      <c r="H123" s="3">
        <f>1-E123/MAX(E$2:E123)</f>
        <v>0.20924135827184509</v>
      </c>
      <c r="I123" s="3">
        <f ca="1">IFERROR(COUNTIF(OFFSET(G123,0,0,-计算结果!B$18,1),"&gt;0")/计算结果!B$18,COUNTIF(OFFSET(G123,0,0,-ROW(),1),"&gt;0")/计算结果!B$18)</f>
        <v>0.4</v>
      </c>
      <c r="J123" s="3">
        <f ca="1">IFERROR(AVERAGE(OFFSET(I123,0,0,-计算结果!B$19,1)),AVERAGE(OFFSET(I123,0,0,-ROW(),1)))</f>
        <v>0.37555555555555525</v>
      </c>
      <c r="K123" s="4" t="str">
        <f ca="1">IF(计算结果!B$21=1,IF(I123&gt;J123,"买","卖"),IF(计算结果!B$21=2,IF(I123&lt;计算结果!B$20,"买",IF(I123&gt;1-计算结果!B$20,"卖",'000300'!K122)),""))</f>
        <v>买</v>
      </c>
      <c r="L123" s="4" t="str">
        <f t="shared" ca="1" si="4"/>
        <v/>
      </c>
      <c r="M123" s="3">
        <f ca="1">IF(K122="买",E123/E122-1,0)-IF(L123=1,计算结果!B$17,0)</f>
        <v>-1.8041267623974511E-2</v>
      </c>
      <c r="N123" s="2">
        <f t="shared" ca="1" si="5"/>
        <v>0.84233872319218628</v>
      </c>
      <c r="O123" s="3">
        <f ca="1">1-N123/MAX(N$2:N123)</f>
        <v>0.21765817673374943</v>
      </c>
    </row>
    <row r="124" spans="1:15" x14ac:dyDescent="0.15">
      <c r="A124" s="1">
        <v>38544</v>
      </c>
      <c r="B124">
        <v>837.86</v>
      </c>
      <c r="C124">
        <v>850.66</v>
      </c>
      <c r="D124">
        <v>822.52</v>
      </c>
      <c r="E124" s="2">
        <v>824.1</v>
      </c>
      <c r="F124" s="16">
        <v>4092653568</v>
      </c>
      <c r="G124" s="3">
        <f t="shared" si="3"/>
        <v>-6.4979686313276774E-3</v>
      </c>
      <c r="H124" s="3">
        <f>1-E124/MAX(E$2:E124)</f>
        <v>0.21437968312074585</v>
      </c>
      <c r="I124" s="3">
        <f ca="1">IFERROR(COUNTIF(OFFSET(G124,0,0,-计算结果!B$18,1),"&gt;0")/计算结果!B$18,COUNTIF(OFFSET(G124,0,0,-ROW(),1),"&gt;0")/计算结果!B$18)</f>
        <v>0.36666666666666664</v>
      </c>
      <c r="J124" s="3">
        <f ca="1">IFERROR(AVERAGE(OFFSET(I124,0,0,-计算结果!B$19,1)),AVERAGE(OFFSET(I124,0,0,-ROW(),1)))</f>
        <v>0.37833333333333302</v>
      </c>
      <c r="K124" s="4" t="str">
        <f ca="1">IF(计算结果!B$21=1,IF(I124&gt;J124,"买","卖"),IF(计算结果!B$21=2,IF(I124&lt;计算结果!B$20,"买",IF(I124&gt;1-计算结果!B$20,"卖",'000300'!K123)),""))</f>
        <v>卖</v>
      </c>
      <c r="L124" s="4">
        <f t="shared" ca="1" si="4"/>
        <v>1</v>
      </c>
      <c r="M124" s="3">
        <f ca="1">IF(K123="买",E124/E123-1,0)-IF(L124=1,计算结果!B$17,0)</f>
        <v>-6.4979686313276774E-3</v>
      </c>
      <c r="N124" s="2">
        <f t="shared" ca="1" si="5"/>
        <v>0.8368652325919308</v>
      </c>
      <c r="O124" s="3">
        <f ca="1">1-N124/MAX(N$2:N124)</f>
        <v>0.2227418093603093</v>
      </c>
    </row>
    <row r="125" spans="1:15" x14ac:dyDescent="0.15">
      <c r="A125" s="1">
        <v>38545</v>
      </c>
      <c r="B125">
        <v>821.91</v>
      </c>
      <c r="C125">
        <v>854.29</v>
      </c>
      <c r="D125">
        <v>818.86</v>
      </c>
      <c r="E125" s="2">
        <v>851.82</v>
      </c>
      <c r="F125" s="16">
        <v>7519245312</v>
      </c>
      <c r="G125" s="3">
        <f t="shared" si="3"/>
        <v>3.3636694575901016E-2</v>
      </c>
      <c r="H125" s="3">
        <f>1-E125/MAX(E$2:E125)</f>
        <v>0.1879540124692558</v>
      </c>
      <c r="I125" s="3">
        <f ca="1">IFERROR(COUNTIF(OFFSET(G125,0,0,-计算结果!B$18,1),"&gt;0")/计算结果!B$18,COUNTIF(OFFSET(G125,0,0,-ROW(),1),"&gt;0")/计算结果!B$18)</f>
        <v>0.36666666666666664</v>
      </c>
      <c r="J125" s="3">
        <f ca="1">IFERROR(AVERAGE(OFFSET(I125,0,0,-计算结果!B$19,1)),AVERAGE(OFFSET(I125,0,0,-ROW(),1)))</f>
        <v>0.38083333333333302</v>
      </c>
      <c r="K125" s="4" t="str">
        <f ca="1">IF(计算结果!B$21=1,IF(I125&gt;J125,"买","卖"),IF(计算结果!B$21=2,IF(I125&lt;计算结果!B$20,"买",IF(I125&gt;1-计算结果!B$20,"卖",'000300'!K124)),""))</f>
        <v>卖</v>
      </c>
      <c r="L125" s="4" t="str">
        <f t="shared" ca="1" si="4"/>
        <v/>
      </c>
      <c r="M125" s="3">
        <f ca="1">IF(K124="买",E125/E124-1,0)-IF(L125=1,计算结果!B$17,0)</f>
        <v>0</v>
      </c>
      <c r="N125" s="2">
        <f t="shared" ca="1" si="5"/>
        <v>0.8368652325919308</v>
      </c>
      <c r="O125" s="3">
        <f ca="1">1-N125/MAX(N$2:N125)</f>
        <v>0.2227418093603093</v>
      </c>
    </row>
    <row r="126" spans="1:15" x14ac:dyDescent="0.15">
      <c r="A126" s="1">
        <v>38546</v>
      </c>
      <c r="B126">
        <v>850.47</v>
      </c>
      <c r="C126">
        <v>851.95</v>
      </c>
      <c r="D126">
        <v>841.86</v>
      </c>
      <c r="E126" s="2">
        <v>846.23</v>
      </c>
      <c r="F126" s="16">
        <v>4674024448</v>
      </c>
      <c r="G126" s="3">
        <f t="shared" si="3"/>
        <v>-6.5624192904604195E-3</v>
      </c>
      <c r="H126" s="3">
        <f>1-E126/MAX(E$2:E126)</f>
        <v>0.1932829987225686</v>
      </c>
      <c r="I126" s="3">
        <f ca="1">IFERROR(COUNTIF(OFFSET(G126,0,0,-计算结果!B$18,1),"&gt;0")/计算结果!B$18,COUNTIF(OFFSET(G126,0,0,-ROW(),1),"&gt;0")/计算结果!B$18)</f>
        <v>0.36666666666666664</v>
      </c>
      <c r="J126" s="3">
        <f ca="1">IFERROR(AVERAGE(OFFSET(I126,0,0,-计算结果!B$19,1)),AVERAGE(OFFSET(I126,0,0,-ROW(),1)))</f>
        <v>0.38305555555555526</v>
      </c>
      <c r="K126" s="4" t="str">
        <f ca="1">IF(计算结果!B$21=1,IF(I126&gt;J126,"买","卖"),IF(计算结果!B$21=2,IF(I126&lt;计算结果!B$20,"买",IF(I126&gt;1-计算结果!B$20,"卖",'000300'!K125)),""))</f>
        <v>卖</v>
      </c>
      <c r="L126" s="4" t="str">
        <f t="shared" ca="1" si="4"/>
        <v/>
      </c>
      <c r="M126" s="3">
        <f ca="1">IF(K125="买",E126/E125-1,0)-IF(L126=1,计算结果!B$17,0)</f>
        <v>0</v>
      </c>
      <c r="N126" s="2">
        <f t="shared" ca="1" si="5"/>
        <v>0.8368652325919308</v>
      </c>
      <c r="O126" s="3">
        <f ca="1">1-N126/MAX(N$2:N126)</f>
        <v>0.2227418093603093</v>
      </c>
    </row>
    <row r="127" spans="1:15" x14ac:dyDescent="0.15">
      <c r="A127" s="1">
        <v>38547</v>
      </c>
      <c r="B127">
        <v>844.94</v>
      </c>
      <c r="C127">
        <v>856.09</v>
      </c>
      <c r="D127">
        <v>843.18</v>
      </c>
      <c r="E127" s="2">
        <v>849.59</v>
      </c>
      <c r="F127" s="16">
        <v>4742557184</v>
      </c>
      <c r="G127" s="3">
        <f t="shared" si="3"/>
        <v>3.9705517412524927E-3</v>
      </c>
      <c r="H127" s="3">
        <f>1-E127/MAX(E$2:E127)</f>
        <v>0.19007988712844859</v>
      </c>
      <c r="I127" s="3">
        <f ca="1">IFERROR(COUNTIF(OFFSET(G127,0,0,-计算结果!B$18,1),"&gt;0")/计算结果!B$18,COUNTIF(OFFSET(G127,0,0,-ROW(),1),"&gt;0")/计算结果!B$18)</f>
        <v>0.4</v>
      </c>
      <c r="J127" s="3">
        <f ca="1">IFERROR(AVERAGE(OFFSET(I127,0,0,-计算结果!B$19,1)),AVERAGE(OFFSET(I127,0,0,-ROW(),1)))</f>
        <v>0.3852777777777775</v>
      </c>
      <c r="K127" s="4" t="str">
        <f ca="1">IF(计算结果!B$21=1,IF(I127&gt;J127,"买","卖"),IF(计算结果!B$21=2,IF(I127&lt;计算结果!B$20,"买",IF(I127&gt;1-计算结果!B$20,"卖",'000300'!K126)),""))</f>
        <v>买</v>
      </c>
      <c r="L127" s="4">
        <f t="shared" ca="1" si="4"/>
        <v>1</v>
      </c>
      <c r="M127" s="3">
        <f ca="1">IF(K126="买",E127/E126-1,0)-IF(L127=1,计算结果!B$17,0)</f>
        <v>0</v>
      </c>
      <c r="N127" s="2">
        <f t="shared" ca="1" si="5"/>
        <v>0.8368652325919308</v>
      </c>
      <c r="O127" s="3">
        <f ca="1">1-N127/MAX(N$2:N127)</f>
        <v>0.2227418093603093</v>
      </c>
    </row>
    <row r="128" spans="1:15" x14ac:dyDescent="0.15">
      <c r="A128" s="1">
        <v>38548</v>
      </c>
      <c r="B128">
        <v>849.87</v>
      </c>
      <c r="C128">
        <v>854.6</v>
      </c>
      <c r="D128">
        <v>837.78</v>
      </c>
      <c r="E128" s="2">
        <v>841</v>
      </c>
      <c r="F128" s="16">
        <v>4203939584</v>
      </c>
      <c r="G128" s="3">
        <f t="shared" si="3"/>
        <v>-1.0110759307430661E-2</v>
      </c>
      <c r="H128" s="3">
        <f>1-E128/MAX(E$2:E128)</f>
        <v>0.19826879444793988</v>
      </c>
      <c r="I128" s="3">
        <f ca="1">IFERROR(COUNTIF(OFFSET(G128,0,0,-计算结果!B$18,1),"&gt;0")/计算结果!B$18,COUNTIF(OFFSET(G128,0,0,-ROW(),1),"&gt;0")/计算结果!B$18)</f>
        <v>0.4</v>
      </c>
      <c r="J128" s="3">
        <f ca="1">IFERROR(AVERAGE(OFFSET(I128,0,0,-计算结果!B$19,1)),AVERAGE(OFFSET(I128,0,0,-ROW(),1)))</f>
        <v>0.38749999999999968</v>
      </c>
      <c r="K128" s="4" t="str">
        <f ca="1">IF(计算结果!B$21=1,IF(I128&gt;J128,"买","卖"),IF(计算结果!B$21=2,IF(I128&lt;计算结果!B$20,"买",IF(I128&gt;1-计算结果!B$20,"卖",'000300'!K127)),""))</f>
        <v>买</v>
      </c>
      <c r="L128" s="4" t="str">
        <f t="shared" ca="1" si="4"/>
        <v/>
      </c>
      <c r="M128" s="3">
        <f ca="1">IF(K127="买",E128/E127-1,0)-IF(L128=1,计算结果!B$17,0)</f>
        <v>-1.0110759307430661E-2</v>
      </c>
      <c r="N128" s="2">
        <f t="shared" ca="1" si="5"/>
        <v>0.82840388965243683</v>
      </c>
      <c r="O128" s="3">
        <f ca="1">1-N128/MAX(N$2:N128)</f>
        <v>0.23060047984559628</v>
      </c>
    </row>
    <row r="129" spans="1:15" x14ac:dyDescent="0.15">
      <c r="A129" s="1">
        <v>38551</v>
      </c>
      <c r="B129">
        <v>839.22</v>
      </c>
      <c r="C129">
        <v>840.01</v>
      </c>
      <c r="D129">
        <v>829.68</v>
      </c>
      <c r="E129" s="2">
        <v>832.99</v>
      </c>
      <c r="F129" s="16">
        <v>3767754752</v>
      </c>
      <c r="G129" s="3">
        <f t="shared" si="3"/>
        <v>-9.5243757431628939E-3</v>
      </c>
      <c r="H129" s="3">
        <f>1-E129/MAX(E$2:E129)</f>
        <v>0.20590478369463672</v>
      </c>
      <c r="I129" s="3">
        <f ca="1">IFERROR(COUNTIF(OFFSET(G129,0,0,-计算结果!B$18,1),"&gt;0")/计算结果!B$18,COUNTIF(OFFSET(G129,0,0,-ROW(),1),"&gt;0")/计算结果!B$18)</f>
        <v>0.36666666666666664</v>
      </c>
      <c r="J129" s="3">
        <f ca="1">IFERROR(AVERAGE(OFFSET(I129,0,0,-计算结果!B$19,1)),AVERAGE(OFFSET(I129,0,0,-ROW(),1)))</f>
        <v>0.38916666666666633</v>
      </c>
      <c r="K129" s="4" t="str">
        <f ca="1">IF(计算结果!B$21=1,IF(I129&gt;J129,"买","卖"),IF(计算结果!B$21=2,IF(I129&lt;计算结果!B$20,"买",IF(I129&gt;1-计算结果!B$20,"卖",'000300'!K128)),""))</f>
        <v>卖</v>
      </c>
      <c r="L129" s="4">
        <f t="shared" ca="1" si="4"/>
        <v>1</v>
      </c>
      <c r="M129" s="3">
        <f ca="1">IF(K128="买",E129/E128-1,0)-IF(L129=1,计算结果!B$17,0)</f>
        <v>-9.5243757431628939E-3</v>
      </c>
      <c r="N129" s="2">
        <f t="shared" ca="1" si="5"/>
        <v>0.82051385974028934</v>
      </c>
      <c r="O129" s="3">
        <f ca="1">1-N129/MAX(N$2:N129)</f>
        <v>0.23792852997215608</v>
      </c>
    </row>
    <row r="130" spans="1:15" x14ac:dyDescent="0.15">
      <c r="A130" s="1">
        <v>38552</v>
      </c>
      <c r="B130">
        <v>831.5</v>
      </c>
      <c r="C130">
        <v>840.14</v>
      </c>
      <c r="D130">
        <v>829.28</v>
      </c>
      <c r="E130" s="2">
        <v>835.61</v>
      </c>
      <c r="F130" s="16">
        <v>3622924800</v>
      </c>
      <c r="G130" s="3">
        <f t="shared" si="3"/>
        <v>3.1452958618951588E-3</v>
      </c>
      <c r="H130" s="3">
        <f>1-E130/MAX(E$2:E130)</f>
        <v>0.20340711929684074</v>
      </c>
      <c r="I130" s="3">
        <f ca="1">IFERROR(COUNTIF(OFFSET(G130,0,0,-计算结果!B$18,1),"&gt;0")/计算结果!B$18,COUNTIF(OFFSET(G130,0,0,-ROW(),1),"&gt;0")/计算结果!B$18)</f>
        <v>0.4</v>
      </c>
      <c r="J130" s="3">
        <f ca="1">IFERROR(AVERAGE(OFFSET(I130,0,0,-计算结果!B$19,1)),AVERAGE(OFFSET(I130,0,0,-ROW(),1)))</f>
        <v>0.39111111111111074</v>
      </c>
      <c r="K130" s="4" t="str">
        <f ca="1">IF(计算结果!B$21=1,IF(I130&gt;J130,"买","卖"),IF(计算结果!B$21=2,IF(I130&lt;计算结果!B$20,"买",IF(I130&gt;1-计算结果!B$20,"卖",'000300'!K129)),""))</f>
        <v>买</v>
      </c>
      <c r="L130" s="4">
        <f t="shared" ca="1" si="4"/>
        <v>1</v>
      </c>
      <c r="M130" s="3">
        <f ca="1">IF(K129="买",E130/E129-1,0)-IF(L130=1,计算结果!B$17,0)</f>
        <v>0</v>
      </c>
      <c r="N130" s="2">
        <f t="shared" ca="1" si="5"/>
        <v>0.82051385974028934</v>
      </c>
      <c r="O130" s="3">
        <f ca="1">1-N130/MAX(N$2:N130)</f>
        <v>0.23792852997215608</v>
      </c>
    </row>
    <row r="131" spans="1:15" x14ac:dyDescent="0.15">
      <c r="A131" s="1">
        <v>38553</v>
      </c>
      <c r="B131">
        <v>835.3</v>
      </c>
      <c r="C131">
        <v>844.71</v>
      </c>
      <c r="D131">
        <v>832.14</v>
      </c>
      <c r="E131" s="2">
        <v>842.64</v>
      </c>
      <c r="F131" s="16">
        <v>3953440000</v>
      </c>
      <c r="G131" s="3">
        <f t="shared" ref="G131:G194" si="6">E131/E130-1</f>
        <v>8.4130156412680623E-3</v>
      </c>
      <c r="H131" s="3">
        <f>1-E131/MAX(E$2:E131)</f>
        <v>0.19670537093176232</v>
      </c>
      <c r="I131" s="3">
        <f ca="1">IFERROR(COUNTIF(OFFSET(G131,0,0,-计算结果!B$18,1),"&gt;0")/计算结果!B$18,COUNTIF(OFFSET(G131,0,0,-ROW(),1),"&gt;0")/计算结果!B$18)</f>
        <v>0.4</v>
      </c>
      <c r="J131" s="3">
        <f ca="1">IFERROR(AVERAGE(OFFSET(I131,0,0,-计算结果!B$19,1)),AVERAGE(OFFSET(I131,0,0,-ROW(),1)))</f>
        <v>0.39305555555555516</v>
      </c>
      <c r="K131" s="4" t="str">
        <f ca="1">IF(计算结果!B$21=1,IF(I131&gt;J131,"买","卖"),IF(计算结果!B$21=2,IF(I131&lt;计算结果!B$20,"买",IF(I131&gt;1-计算结果!B$20,"卖",'000300'!K130)),""))</f>
        <v>买</v>
      </c>
      <c r="L131" s="4" t="str">
        <f t="shared" ca="1" si="4"/>
        <v/>
      </c>
      <c r="M131" s="3">
        <f ca="1">IF(K130="买",E131/E130-1,0)-IF(L131=1,计算结果!B$17,0)</f>
        <v>8.4130156412680623E-3</v>
      </c>
      <c r="N131" s="2">
        <f t="shared" ca="1" si="5"/>
        <v>0.82741685567616163</v>
      </c>
      <c r="O131" s="3">
        <f ca="1">1-N131/MAX(N$2:N131)</f>
        <v>0.23151721077504761</v>
      </c>
    </row>
    <row r="132" spans="1:15" x14ac:dyDescent="0.15">
      <c r="A132" s="1">
        <v>38554</v>
      </c>
      <c r="B132">
        <v>842.75</v>
      </c>
      <c r="C132">
        <v>843.99</v>
      </c>
      <c r="D132">
        <v>835.76</v>
      </c>
      <c r="E132" s="2">
        <v>843.99</v>
      </c>
      <c r="F132" s="16">
        <v>4118496768</v>
      </c>
      <c r="G132" s="3">
        <f t="shared" si="6"/>
        <v>1.6021076616348218E-3</v>
      </c>
      <c r="H132" s="3">
        <f>1-E132/MAX(E$2:E132)</f>
        <v>0.19541840645198194</v>
      </c>
      <c r="I132" s="3">
        <f ca="1">IFERROR(COUNTIF(OFFSET(G132,0,0,-计算结果!B$18,1),"&gt;0")/计算结果!B$18,COUNTIF(OFFSET(G132,0,0,-ROW(),1),"&gt;0")/计算结果!B$18)</f>
        <v>0.4</v>
      </c>
      <c r="J132" s="3">
        <f ca="1">IFERROR(AVERAGE(OFFSET(I132,0,0,-计算结果!B$19,1)),AVERAGE(OFFSET(I132,0,0,-ROW(),1)))</f>
        <v>0.39472222222222186</v>
      </c>
      <c r="K132" s="4" t="str">
        <f ca="1">IF(计算结果!B$21=1,IF(I132&gt;J132,"买","卖"),IF(计算结果!B$21=2,IF(I132&lt;计算结果!B$20,"买",IF(I132&gt;1-计算结果!B$20,"卖",'000300'!K131)),""))</f>
        <v>买</v>
      </c>
      <c r="L132" s="4" t="str">
        <f t="shared" ref="L132:L195" ca="1" si="7">IF(K131&lt;&gt;K132,1,"")</f>
        <v/>
      </c>
      <c r="M132" s="3">
        <f ca="1">IF(K131="买",E132/E131-1,0)-IF(L132=1,计算结果!B$17,0)</f>
        <v>1.6021076616348218E-3</v>
      </c>
      <c r="N132" s="2">
        <f t="shared" ref="N132:N195" ca="1" si="8">IFERROR(N131*(1+M132),N131)</f>
        <v>0.82874246656000616</v>
      </c>
      <c r="O132" s="3">
        <f ca="1">1-N132/MAX(N$2:N132)</f>
        <v>0.23028601861059594</v>
      </c>
    </row>
    <row r="133" spans="1:15" x14ac:dyDescent="0.15">
      <c r="A133" s="1">
        <v>38555</v>
      </c>
      <c r="B133">
        <v>847.54</v>
      </c>
      <c r="C133">
        <v>867.16</v>
      </c>
      <c r="D133">
        <v>842.99</v>
      </c>
      <c r="E133" s="2">
        <v>859.69</v>
      </c>
      <c r="F133" s="16">
        <v>10210013184</v>
      </c>
      <c r="G133" s="3">
        <f t="shared" si="6"/>
        <v>1.8602116138816793E-2</v>
      </c>
      <c r="H133" s="3">
        <f>1-E133/MAX(E$2:E133)</f>
        <v>0.18045148620564733</v>
      </c>
      <c r="I133" s="3">
        <f ca="1">IFERROR(COUNTIF(OFFSET(G133,0,0,-计算结果!B$18,1),"&gt;0")/计算结果!B$18,COUNTIF(OFFSET(G133,0,0,-ROW(),1),"&gt;0")/计算结果!B$18)</f>
        <v>0.43333333333333335</v>
      </c>
      <c r="J133" s="3">
        <f ca="1">IFERROR(AVERAGE(OFFSET(I133,0,0,-计算结果!B$19,1)),AVERAGE(OFFSET(I133,0,0,-ROW(),1)))</f>
        <v>0.39666666666666628</v>
      </c>
      <c r="K133" s="4" t="str">
        <f ca="1">IF(计算结果!B$21=1,IF(I133&gt;J133,"买","卖"),IF(计算结果!B$21=2,IF(I133&lt;计算结果!B$20,"买",IF(I133&gt;1-计算结果!B$20,"卖",'000300'!K132)),""))</f>
        <v>买</v>
      </c>
      <c r="L133" s="4" t="str">
        <f t="shared" ca="1" si="7"/>
        <v/>
      </c>
      <c r="M133" s="3">
        <f ca="1">IF(K132="买",E133/E132-1,0)-IF(L133=1,计算结果!B$17,0)</f>
        <v>1.8602116138816793E-2</v>
      </c>
      <c r="N133" s="2">
        <f t="shared" ca="1" si="8"/>
        <v>0.8441588301721249</v>
      </c>
      <c r="O133" s="3">
        <f ca="1">1-N133/MAX(N$2:N133)</f>
        <v>0.21596770973511914</v>
      </c>
    </row>
    <row r="134" spans="1:15" x14ac:dyDescent="0.15">
      <c r="A134" s="1">
        <v>38558</v>
      </c>
      <c r="B134">
        <v>858.33</v>
      </c>
      <c r="C134">
        <v>860.95</v>
      </c>
      <c r="D134">
        <v>854.28</v>
      </c>
      <c r="E134" s="2">
        <v>856.86</v>
      </c>
      <c r="F134" s="16">
        <v>5762384896</v>
      </c>
      <c r="G134" s="3">
        <f t="shared" si="6"/>
        <v>-3.2918842838698392E-3</v>
      </c>
      <c r="H134" s="3">
        <f>1-E134/MAX(E$2:E134)</f>
        <v>0.1831493450780759</v>
      </c>
      <c r="I134" s="3">
        <f ca="1">IFERROR(COUNTIF(OFFSET(G134,0,0,-计算结果!B$18,1),"&gt;0")/计算结果!B$18,COUNTIF(OFFSET(G134,0,0,-ROW(),1),"&gt;0")/计算结果!B$18)</f>
        <v>0.43333333333333335</v>
      </c>
      <c r="J134" s="3">
        <f ca="1">IFERROR(AVERAGE(OFFSET(I134,0,0,-计算结果!B$19,1)),AVERAGE(OFFSET(I134,0,0,-ROW(),1)))</f>
        <v>0.39861111111111064</v>
      </c>
      <c r="K134" s="4" t="str">
        <f ca="1">IF(计算结果!B$21=1,IF(I134&gt;J134,"买","卖"),IF(计算结果!B$21=2,IF(I134&lt;计算结果!B$20,"买",IF(I134&gt;1-计算结果!B$20,"卖",'000300'!K133)),""))</f>
        <v>买</v>
      </c>
      <c r="L134" s="4" t="str">
        <f t="shared" ca="1" si="7"/>
        <v/>
      </c>
      <c r="M134" s="3">
        <f ca="1">IF(K133="买",E134/E133-1,0)-IF(L134=1,计算结果!B$17,0)</f>
        <v>-3.2918842838698392E-3</v>
      </c>
      <c r="N134" s="2">
        <f t="shared" ca="1" si="8"/>
        <v>0.84137995698599133</v>
      </c>
      <c r="O134" s="3">
        <f ca="1">1-N134/MAX(N$2:N134)</f>
        <v>0.21854865330948858</v>
      </c>
    </row>
    <row r="135" spans="1:15" x14ac:dyDescent="0.15">
      <c r="A135" s="1">
        <v>38559</v>
      </c>
      <c r="B135">
        <v>856.19</v>
      </c>
      <c r="C135">
        <v>880.03</v>
      </c>
      <c r="D135">
        <v>856.19</v>
      </c>
      <c r="E135" s="2">
        <v>876.48</v>
      </c>
      <c r="F135" s="16">
        <v>10513581056</v>
      </c>
      <c r="G135" s="3">
        <f t="shared" si="6"/>
        <v>2.2897556193543833E-2</v>
      </c>
      <c r="H135" s="3">
        <f>1-E135/MAX(E$2:E135)</f>
        <v>0.16444546130526794</v>
      </c>
      <c r="I135" s="3">
        <f ca="1">IFERROR(COUNTIF(OFFSET(G135,0,0,-计算结果!B$18,1),"&gt;0")/计算结果!B$18,COUNTIF(OFFSET(G135,0,0,-ROW(),1),"&gt;0")/计算结果!B$18)</f>
        <v>0.46666666666666667</v>
      </c>
      <c r="J135" s="3">
        <f ca="1">IFERROR(AVERAGE(OFFSET(I135,0,0,-计算结果!B$19,1)),AVERAGE(OFFSET(I135,0,0,-ROW(),1)))</f>
        <v>0.40055555555555511</v>
      </c>
      <c r="K135" s="4" t="str">
        <f ca="1">IF(计算结果!B$21=1,IF(I135&gt;J135,"买","卖"),IF(计算结果!B$21=2,IF(I135&lt;计算结果!B$20,"买",IF(I135&gt;1-计算结果!B$20,"卖",'000300'!K134)),""))</f>
        <v>买</v>
      </c>
      <c r="L135" s="4" t="str">
        <f t="shared" ca="1" si="7"/>
        <v/>
      </c>
      <c r="M135" s="3">
        <f ca="1">IF(K134="买",E135/E134-1,0)-IF(L135=1,计算结果!B$17,0)</f>
        <v>2.2897556193543833E-2</v>
      </c>
      <c r="N135" s="2">
        <f t="shared" ca="1" si="8"/>
        <v>0.86064550183119959</v>
      </c>
      <c r="O135" s="3">
        <f ca="1">1-N135/MAX(N$2:N135)</f>
        <v>0.200655327186122</v>
      </c>
    </row>
    <row r="136" spans="1:15" x14ac:dyDescent="0.15">
      <c r="A136" s="1">
        <v>38560</v>
      </c>
      <c r="B136">
        <v>876.94</v>
      </c>
      <c r="C136">
        <v>894.03</v>
      </c>
      <c r="D136">
        <v>876.04</v>
      </c>
      <c r="E136" s="2">
        <v>894.01</v>
      </c>
      <c r="F136" s="16">
        <v>9688109056</v>
      </c>
      <c r="G136" s="3">
        <f t="shared" si="6"/>
        <v>2.0000456370938169E-2</v>
      </c>
      <c r="H136" s="3">
        <f>1-E136/MAX(E$2:E136)</f>
        <v>0.14773398920856451</v>
      </c>
      <c r="I136" s="3">
        <f ca="1">IFERROR(COUNTIF(OFFSET(G136,0,0,-计算结果!B$18,1),"&gt;0")/计算结果!B$18,COUNTIF(OFFSET(G136,0,0,-ROW(),1),"&gt;0")/计算结果!B$18)</f>
        <v>0.5</v>
      </c>
      <c r="J136" s="3">
        <f ca="1">IFERROR(AVERAGE(OFFSET(I136,0,0,-计算结果!B$19,1)),AVERAGE(OFFSET(I136,0,0,-ROW(),1)))</f>
        <v>0.40249999999999958</v>
      </c>
      <c r="K136" s="4" t="str">
        <f ca="1">IF(计算结果!B$21=1,IF(I136&gt;J136,"买","卖"),IF(计算结果!B$21=2,IF(I136&lt;计算结果!B$20,"买",IF(I136&gt;1-计算结果!B$20,"卖",'000300'!K135)),""))</f>
        <v>买</v>
      </c>
      <c r="L136" s="4" t="str">
        <f t="shared" ca="1" si="7"/>
        <v/>
      </c>
      <c r="M136" s="3">
        <f ca="1">IF(K135="买",E136/E135-1,0)-IF(L136=1,计算结果!B$17,0)</f>
        <v>2.0000456370938169E-2</v>
      </c>
      <c r="N136" s="2">
        <f t="shared" ca="1" si="8"/>
        <v>0.87785880464141863</v>
      </c>
      <c r="O136" s="3">
        <f ca="1">1-N136/MAX(N$2:N136)</f>
        <v>0.18466806893216625</v>
      </c>
    </row>
    <row r="137" spans="1:15" x14ac:dyDescent="0.15">
      <c r="A137" s="1">
        <v>38561</v>
      </c>
      <c r="B137">
        <v>893.88</v>
      </c>
      <c r="C137">
        <v>901</v>
      </c>
      <c r="D137">
        <v>888.5</v>
      </c>
      <c r="E137" s="2">
        <v>890.89</v>
      </c>
      <c r="F137" s="16">
        <v>10326374400</v>
      </c>
      <c r="G137" s="3">
        <f t="shared" si="6"/>
        <v>-3.4898938490620646E-3</v>
      </c>
      <c r="H137" s="3">
        <f>1-E137/MAX(E$2:E137)</f>
        <v>0.15070830711739025</v>
      </c>
      <c r="I137" s="3">
        <f ca="1">IFERROR(COUNTIF(OFFSET(G137,0,0,-计算结果!B$18,1),"&gt;0")/计算结果!B$18,COUNTIF(OFFSET(G137,0,0,-ROW(),1),"&gt;0")/计算结果!B$18)</f>
        <v>0.46666666666666667</v>
      </c>
      <c r="J137" s="3">
        <f ca="1">IFERROR(AVERAGE(OFFSET(I137,0,0,-计算结果!B$19,1)),AVERAGE(OFFSET(I137,0,0,-ROW(),1)))</f>
        <v>0.40416666666666623</v>
      </c>
      <c r="K137" s="4" t="str">
        <f ca="1">IF(计算结果!B$21=1,IF(I137&gt;J137,"买","卖"),IF(计算结果!B$21=2,IF(I137&lt;计算结果!B$20,"买",IF(I137&gt;1-计算结果!B$20,"卖",'000300'!K136)),""))</f>
        <v>买</v>
      </c>
      <c r="L137" s="4" t="str">
        <f t="shared" ca="1" si="7"/>
        <v/>
      </c>
      <c r="M137" s="3">
        <f ca="1">IF(K136="买",E137/E136-1,0)-IF(L137=1,计算结果!B$17,0)</f>
        <v>-3.4898938490620646E-3</v>
      </c>
      <c r="N137" s="2">
        <f t="shared" ca="1" si="8"/>
        <v>0.87479517059875556</v>
      </c>
      <c r="O137" s="3">
        <f ca="1">1-N137/MAX(N$2:N137)</f>
        <v>0.18751349082334379</v>
      </c>
    </row>
    <row r="138" spans="1:15" x14ac:dyDescent="0.15">
      <c r="A138" s="1">
        <v>38562</v>
      </c>
      <c r="B138">
        <v>889.41</v>
      </c>
      <c r="C138">
        <v>892.29</v>
      </c>
      <c r="D138">
        <v>883.38</v>
      </c>
      <c r="E138" s="2">
        <v>888.16</v>
      </c>
      <c r="F138" s="16">
        <v>6409061888</v>
      </c>
      <c r="G138" s="3">
        <f t="shared" si="6"/>
        <v>-3.0643513789581078E-3</v>
      </c>
      <c r="H138" s="3">
        <f>1-E138/MAX(E$2:E138)</f>
        <v>0.1533108352876128</v>
      </c>
      <c r="I138" s="3">
        <f ca="1">IFERROR(COUNTIF(OFFSET(G138,0,0,-计算结果!B$18,1),"&gt;0")/计算结果!B$18,COUNTIF(OFFSET(G138,0,0,-ROW(),1),"&gt;0")/计算结果!B$18)</f>
        <v>0.43333333333333335</v>
      </c>
      <c r="J138" s="3">
        <f ca="1">IFERROR(AVERAGE(OFFSET(I138,0,0,-计算结果!B$19,1)),AVERAGE(OFFSET(I138,0,0,-ROW(),1)))</f>
        <v>0.40555555555555517</v>
      </c>
      <c r="K138" s="4" t="str">
        <f ca="1">IF(计算结果!B$21=1,IF(I138&gt;J138,"买","卖"),IF(计算结果!B$21=2,IF(I138&lt;计算结果!B$20,"买",IF(I138&gt;1-计算结果!B$20,"卖",'000300'!K137)),""))</f>
        <v>买</v>
      </c>
      <c r="L138" s="4" t="str">
        <f t="shared" ca="1" si="7"/>
        <v/>
      </c>
      <c r="M138" s="3">
        <f ca="1">IF(K137="买",E138/E137-1,0)-IF(L138=1,计算结果!B$17,0)</f>
        <v>-3.0643513789581078E-3</v>
      </c>
      <c r="N138" s="2">
        <f t="shared" ca="1" si="8"/>
        <v>0.87211449081142534</v>
      </c>
      <c r="O138" s="3">
        <f ca="1">1-N138/MAX(N$2:N138)</f>
        <v>0.19000323497812421</v>
      </c>
    </row>
    <row r="139" spans="1:15" x14ac:dyDescent="0.15">
      <c r="A139" s="1">
        <v>38565</v>
      </c>
      <c r="B139">
        <v>887.72</v>
      </c>
      <c r="C139">
        <v>897.28</v>
      </c>
      <c r="D139">
        <v>885.85</v>
      </c>
      <c r="E139" s="2">
        <v>891.61</v>
      </c>
      <c r="F139" s="16">
        <v>5451576832</v>
      </c>
      <c r="G139" s="3">
        <f t="shared" si="6"/>
        <v>3.8844352368943014E-3</v>
      </c>
      <c r="H139" s="3">
        <f>1-E139/MAX(E$2:E139)</f>
        <v>0.15002192606150733</v>
      </c>
      <c r="I139" s="3">
        <f ca="1">IFERROR(COUNTIF(OFFSET(G139,0,0,-计算结果!B$18,1),"&gt;0")/计算结果!B$18,COUNTIF(OFFSET(G139,0,0,-ROW(),1),"&gt;0")/计算结果!B$18)</f>
        <v>0.43333333333333335</v>
      </c>
      <c r="J139" s="3">
        <f ca="1">IFERROR(AVERAGE(OFFSET(I139,0,0,-计算结果!B$19,1)),AVERAGE(OFFSET(I139,0,0,-ROW(),1)))</f>
        <v>0.40694444444444405</v>
      </c>
      <c r="K139" s="4" t="str">
        <f ca="1">IF(计算结果!B$21=1,IF(I139&gt;J139,"买","卖"),IF(计算结果!B$21=2,IF(I139&lt;计算结果!B$20,"买",IF(I139&gt;1-计算结果!B$20,"卖",'000300'!K138)),""))</f>
        <v>买</v>
      </c>
      <c r="L139" s="4" t="str">
        <f t="shared" ca="1" si="7"/>
        <v/>
      </c>
      <c r="M139" s="3">
        <f ca="1">IF(K138="买",E139/E138-1,0)-IF(L139=1,计算结果!B$17,0)</f>
        <v>3.8844352368943014E-3</v>
      </c>
      <c r="N139" s="2">
        <f t="shared" ca="1" si="8"/>
        <v>0.87550216307013939</v>
      </c>
      <c r="O139" s="3">
        <f ca="1">1-N139/MAX(N$2:N139)</f>
        <v>0.18685685500230276</v>
      </c>
    </row>
    <row r="140" spans="1:15" x14ac:dyDescent="0.15">
      <c r="A140" s="1">
        <v>38566</v>
      </c>
      <c r="B140">
        <v>892.13</v>
      </c>
      <c r="C140">
        <v>903.65</v>
      </c>
      <c r="D140">
        <v>888.4</v>
      </c>
      <c r="E140" s="2">
        <v>903.6</v>
      </c>
      <c r="F140" s="16">
        <v>6441958912</v>
      </c>
      <c r="G140" s="3">
        <f t="shared" si="6"/>
        <v>1.3447583584751177E-2</v>
      </c>
      <c r="H140" s="3">
        <f>1-E140/MAX(E$2:E140)</f>
        <v>0.13859177486701368</v>
      </c>
      <c r="I140" s="3">
        <f ca="1">IFERROR(COUNTIF(OFFSET(G140,0,0,-计算结果!B$18,1),"&gt;0")/计算结果!B$18,COUNTIF(OFFSET(G140,0,0,-ROW(),1),"&gt;0")/计算结果!B$18)</f>
        <v>0.46666666666666667</v>
      </c>
      <c r="J140" s="3">
        <f ca="1">IFERROR(AVERAGE(OFFSET(I140,0,0,-计算结果!B$19,1)),AVERAGE(OFFSET(I140,0,0,-ROW(),1)))</f>
        <v>0.4086111111111107</v>
      </c>
      <c r="K140" s="4" t="str">
        <f ca="1">IF(计算结果!B$21=1,IF(I140&gt;J140,"买","卖"),IF(计算结果!B$21=2,IF(I140&lt;计算结果!B$20,"买",IF(I140&gt;1-计算结果!B$20,"卖",'000300'!K139)),""))</f>
        <v>买</v>
      </c>
      <c r="L140" s="4" t="str">
        <f t="shared" ca="1" si="7"/>
        <v/>
      </c>
      <c r="M140" s="3">
        <f ca="1">IF(K139="买",E140/E139-1,0)-IF(L140=1,计算结果!B$17,0)</f>
        <v>1.3447583584751177E-2</v>
      </c>
      <c r="N140" s="2">
        <f t="shared" ca="1" si="8"/>
        <v>0.8872755515866555</v>
      </c>
      <c r="O140" s="3">
        <f ca="1">1-N140/MAX(N$2:N140)</f>
        <v>0.17592204459357885</v>
      </c>
    </row>
    <row r="141" spans="1:15" x14ac:dyDescent="0.15">
      <c r="A141" s="1">
        <v>38567</v>
      </c>
      <c r="B141">
        <v>905.18</v>
      </c>
      <c r="C141">
        <v>919.28</v>
      </c>
      <c r="D141">
        <v>903.76</v>
      </c>
      <c r="E141" s="2">
        <v>909.57</v>
      </c>
      <c r="F141" s="16">
        <v>11911777280</v>
      </c>
      <c r="G141" s="3">
        <f t="shared" si="6"/>
        <v>6.6069057104913842E-3</v>
      </c>
      <c r="H141" s="3">
        <f>1-E141/MAX(E$2:E141)</f>
        <v>0.13290053194531826</v>
      </c>
      <c r="I141" s="3">
        <f ca="1">IFERROR(COUNTIF(OFFSET(G141,0,0,-计算结果!B$18,1),"&gt;0")/计算结果!B$18,COUNTIF(OFFSET(G141,0,0,-ROW(),1),"&gt;0")/计算结果!B$18)</f>
        <v>0.46666666666666667</v>
      </c>
      <c r="J141" s="3">
        <f ca="1">IFERROR(AVERAGE(OFFSET(I141,0,0,-计算结果!B$19,1)),AVERAGE(OFFSET(I141,0,0,-ROW(),1)))</f>
        <v>0.41027777777777741</v>
      </c>
      <c r="K141" s="4" t="str">
        <f ca="1">IF(计算结果!B$21=1,IF(I141&gt;J141,"买","卖"),IF(计算结果!B$21=2,IF(I141&lt;计算结果!B$20,"买",IF(I141&gt;1-计算结果!B$20,"卖",'000300'!K140)),""))</f>
        <v>买</v>
      </c>
      <c r="L141" s="4" t="str">
        <f t="shared" ca="1" si="7"/>
        <v/>
      </c>
      <c r="M141" s="3">
        <f ca="1">IF(K140="买",E141/E140-1,0)-IF(L141=1,计算结果!B$17,0)</f>
        <v>6.6069057104913842E-3</v>
      </c>
      <c r="N141" s="2">
        <f t="shared" ca="1" si="8"/>
        <v>0.89313769749521277</v>
      </c>
      <c r="O141" s="3">
        <f ca="1">1-N141/MAX(N$2:N141)</f>
        <v>0.17047743924411418</v>
      </c>
    </row>
    <row r="142" spans="1:15" x14ac:dyDescent="0.15">
      <c r="A142" s="1">
        <v>38568</v>
      </c>
      <c r="B142">
        <v>907.42</v>
      </c>
      <c r="C142">
        <v>909.83</v>
      </c>
      <c r="D142">
        <v>901.63</v>
      </c>
      <c r="E142" s="2">
        <v>904.15</v>
      </c>
      <c r="F142" s="16">
        <v>6682690048</v>
      </c>
      <c r="G142" s="3">
        <f t="shared" si="6"/>
        <v>-5.9588596809482253E-3</v>
      </c>
      <c r="H142" s="3">
        <f>1-E142/MAX(E$2:E142)</f>
        <v>0.13806745600488102</v>
      </c>
      <c r="I142" s="3">
        <f ca="1">IFERROR(COUNTIF(OFFSET(G142,0,0,-计算结果!B$18,1),"&gt;0")/计算结果!B$18,COUNTIF(OFFSET(G142,0,0,-ROW(),1),"&gt;0")/计算结果!B$18)</f>
        <v>0.46666666666666667</v>
      </c>
      <c r="J142" s="3">
        <f ca="1">IFERROR(AVERAGE(OFFSET(I142,0,0,-计算结果!B$19,1)),AVERAGE(OFFSET(I142,0,0,-ROW(),1)))</f>
        <v>0.41166666666666629</v>
      </c>
      <c r="K142" s="4" t="str">
        <f ca="1">IF(计算结果!B$21=1,IF(I142&gt;J142,"买","卖"),IF(计算结果!B$21=2,IF(I142&lt;计算结果!B$20,"买",IF(I142&gt;1-计算结果!B$20,"卖",'000300'!K141)),""))</f>
        <v>买</v>
      </c>
      <c r="L142" s="4" t="str">
        <f t="shared" ca="1" si="7"/>
        <v/>
      </c>
      <c r="M142" s="3">
        <f ca="1">IF(K141="买",E142/E141-1,0)-IF(L142=1,计算结果!B$17,0)</f>
        <v>-5.9588596809482253E-3</v>
      </c>
      <c r="N142" s="2">
        <f t="shared" ca="1" si="8"/>
        <v>0.88781561528007358</v>
      </c>
      <c r="O142" s="3">
        <f ca="1">1-N142/MAX(N$2:N142)</f>
        <v>0.17542044778583932</v>
      </c>
    </row>
    <row r="143" spans="1:15" x14ac:dyDescent="0.15">
      <c r="A143" s="1">
        <v>38569</v>
      </c>
      <c r="B143">
        <v>904.04</v>
      </c>
      <c r="C143">
        <v>923.81</v>
      </c>
      <c r="D143">
        <v>903.94</v>
      </c>
      <c r="E143" s="2">
        <v>923.8</v>
      </c>
      <c r="F143" s="16">
        <v>9585685504</v>
      </c>
      <c r="G143" s="3">
        <f t="shared" si="6"/>
        <v>2.1733119504506959E-2</v>
      </c>
      <c r="H143" s="3">
        <f>1-E143/MAX(E$2:E143)</f>
        <v>0.11933497302141138</v>
      </c>
      <c r="I143" s="3">
        <f ca="1">IFERROR(COUNTIF(OFFSET(G143,0,0,-计算结果!B$18,1),"&gt;0")/计算结果!B$18,COUNTIF(OFFSET(G143,0,0,-ROW(),1),"&gt;0")/计算结果!B$18)</f>
        <v>0.46666666666666667</v>
      </c>
      <c r="J143" s="3">
        <f ca="1">IFERROR(AVERAGE(OFFSET(I143,0,0,-计算结果!B$19,1)),AVERAGE(OFFSET(I143,0,0,-ROW(),1)))</f>
        <v>0.41277777777777747</v>
      </c>
      <c r="K143" s="4" t="str">
        <f ca="1">IF(计算结果!B$21=1,IF(I143&gt;J143,"买","卖"),IF(计算结果!B$21=2,IF(I143&lt;计算结果!B$20,"买",IF(I143&gt;1-计算结果!B$20,"卖",'000300'!K142)),""))</f>
        <v>买</v>
      </c>
      <c r="L143" s="4" t="str">
        <f t="shared" ca="1" si="7"/>
        <v/>
      </c>
      <c r="M143" s="3">
        <f ca="1">IF(K142="买",E143/E142-1,0)-IF(L143=1,计算结果!B$17,0)</f>
        <v>2.1733119504506959E-2</v>
      </c>
      <c r="N143" s="2">
        <f t="shared" ca="1" si="8"/>
        <v>0.90711061814492278</v>
      </c>
      <c r="O143" s="3">
        <f ca="1">1-N143/MAX(N$2:N143)</f>
        <v>0.1574997618365962</v>
      </c>
    </row>
    <row r="144" spans="1:15" x14ac:dyDescent="0.15">
      <c r="A144" s="1">
        <v>38572</v>
      </c>
      <c r="B144">
        <v>926.57</v>
      </c>
      <c r="C144">
        <v>933.15</v>
      </c>
      <c r="D144">
        <v>923.57</v>
      </c>
      <c r="E144" s="2">
        <v>927.47</v>
      </c>
      <c r="F144" s="16">
        <v>11135756288</v>
      </c>
      <c r="G144" s="3">
        <f t="shared" si="6"/>
        <v>3.9727213682616558E-3</v>
      </c>
      <c r="H144" s="3">
        <f>1-E144/MAX(E$2:E144)</f>
        <v>0.11583633625045286</v>
      </c>
      <c r="I144" s="3">
        <f ca="1">IFERROR(COUNTIF(OFFSET(G144,0,0,-计算结果!B$18,1),"&gt;0")/计算结果!B$18,COUNTIF(OFFSET(G144,0,0,-ROW(),1),"&gt;0")/计算结果!B$18)</f>
        <v>0.46666666666666667</v>
      </c>
      <c r="J144" s="3">
        <f ca="1">IFERROR(AVERAGE(OFFSET(I144,0,0,-计算结果!B$19,1)),AVERAGE(OFFSET(I144,0,0,-ROW(),1)))</f>
        <v>0.41388888888888864</v>
      </c>
      <c r="K144" s="4" t="str">
        <f ca="1">IF(计算结果!B$21=1,IF(I144&gt;J144,"买","卖"),IF(计算结果!B$21=2,IF(I144&lt;计算结果!B$20,"买",IF(I144&gt;1-计算结果!B$20,"卖",'000300'!K143)),""))</f>
        <v>买</v>
      </c>
      <c r="L144" s="4" t="str">
        <f t="shared" ca="1" si="7"/>
        <v/>
      </c>
      <c r="M144" s="3">
        <f ca="1">IF(K143="买",E144/E143-1,0)-IF(L144=1,计算结果!B$17,0)</f>
        <v>3.9727213682616558E-3</v>
      </c>
      <c r="N144" s="2">
        <f t="shared" ca="1" si="8"/>
        <v>0.91071431588100415</v>
      </c>
      <c r="O144" s="3">
        <f ca="1">1-N144/MAX(N$2:N144)</f>
        <v>0.1541527431376789</v>
      </c>
    </row>
    <row r="145" spans="1:15" x14ac:dyDescent="0.15">
      <c r="A145" s="1">
        <v>38573</v>
      </c>
      <c r="B145">
        <v>926.97</v>
      </c>
      <c r="C145">
        <v>933.39</v>
      </c>
      <c r="D145">
        <v>919.11</v>
      </c>
      <c r="E145" s="2">
        <v>933.09</v>
      </c>
      <c r="F145" s="16">
        <v>9704541184</v>
      </c>
      <c r="G145" s="3">
        <f t="shared" si="6"/>
        <v>6.0594951858281565E-3</v>
      </c>
      <c r="H145" s="3">
        <f>1-E145/MAX(E$2:E145)</f>
        <v>0.11047875078647829</v>
      </c>
      <c r="I145" s="3">
        <f ca="1">IFERROR(COUNTIF(OFFSET(G145,0,0,-计算结果!B$18,1),"&gt;0")/计算结果!B$18,COUNTIF(OFFSET(G145,0,0,-ROW(),1),"&gt;0")/计算结果!B$18)</f>
        <v>0.5</v>
      </c>
      <c r="J145" s="3">
        <f ca="1">IFERROR(AVERAGE(OFFSET(I145,0,0,-计算结果!B$19,1)),AVERAGE(OFFSET(I145,0,0,-ROW(),1)))</f>
        <v>0.41499999999999981</v>
      </c>
      <c r="K145" s="4" t="str">
        <f ca="1">IF(计算结果!B$21=1,IF(I145&gt;J145,"买","卖"),IF(计算结果!B$21=2,IF(I145&lt;计算结果!B$20,"买",IF(I145&gt;1-计算结果!B$20,"卖",'000300'!K144)),""))</f>
        <v>买</v>
      </c>
      <c r="L145" s="4" t="str">
        <f t="shared" ca="1" si="7"/>
        <v/>
      </c>
      <c r="M145" s="3">
        <f ca="1">IF(K144="买",E145/E144-1,0)-IF(L145=1,计算结果!B$17,0)</f>
        <v>6.0594951858281565E-3</v>
      </c>
      <c r="N145" s="2">
        <f t="shared" ca="1" si="8"/>
        <v>0.91623278489374993</v>
      </c>
      <c r="O145" s="3">
        <f ca="1">1-N145/MAX(N$2:N145)</f>
        <v>0.14902733575677563</v>
      </c>
    </row>
    <row r="146" spans="1:15" x14ac:dyDescent="0.15">
      <c r="A146" s="1">
        <v>38574</v>
      </c>
      <c r="B146">
        <v>933.26</v>
      </c>
      <c r="C146">
        <v>940.37</v>
      </c>
      <c r="D146">
        <v>926.28</v>
      </c>
      <c r="E146" s="2">
        <v>940.37</v>
      </c>
      <c r="F146" s="16">
        <v>10214863872</v>
      </c>
      <c r="G146" s="3">
        <f t="shared" si="6"/>
        <v>7.8020341017479566E-3</v>
      </c>
      <c r="H146" s="3">
        <f>1-E146/MAX(E$2:E146)</f>
        <v>0.10353867566588493</v>
      </c>
      <c r="I146" s="3">
        <f ca="1">IFERROR(COUNTIF(OFFSET(G146,0,0,-计算结果!B$18,1),"&gt;0")/计算结果!B$18,COUNTIF(OFFSET(G146,0,0,-ROW(),1),"&gt;0")/计算结果!B$18)</f>
        <v>0.53333333333333333</v>
      </c>
      <c r="J146" s="3">
        <f ca="1">IFERROR(AVERAGE(OFFSET(I146,0,0,-计算结果!B$19,1)),AVERAGE(OFFSET(I146,0,0,-ROW(),1)))</f>
        <v>0.41611111111111093</v>
      </c>
      <c r="K146" s="4" t="str">
        <f ca="1">IF(计算结果!B$21=1,IF(I146&gt;J146,"买","卖"),IF(计算结果!B$21=2,IF(I146&lt;计算结果!B$20,"买",IF(I146&gt;1-计算结果!B$20,"卖",'000300'!K145)),""))</f>
        <v>买</v>
      </c>
      <c r="L146" s="4" t="str">
        <f t="shared" ca="1" si="7"/>
        <v/>
      </c>
      <c r="M146" s="3">
        <f ca="1">IF(K145="买",E146/E145-1,0)-IF(L146=1,计算结果!B$17,0)</f>
        <v>7.8020341017479566E-3</v>
      </c>
      <c r="N146" s="2">
        <f t="shared" ca="1" si="8"/>
        <v>0.92338126432663048</v>
      </c>
      <c r="O146" s="3">
        <f ca="1">1-N146/MAX(N$2:N146)</f>
        <v>0.14238801801069467</v>
      </c>
    </row>
    <row r="147" spans="1:15" x14ac:dyDescent="0.15">
      <c r="A147" s="1">
        <v>38575</v>
      </c>
      <c r="B147">
        <v>940.78</v>
      </c>
      <c r="C147">
        <v>953.99</v>
      </c>
      <c r="D147">
        <v>939.39</v>
      </c>
      <c r="E147" s="2">
        <v>953.99</v>
      </c>
      <c r="F147" s="16">
        <v>14042061824</v>
      </c>
      <c r="G147" s="3">
        <f t="shared" si="6"/>
        <v>1.4483660686750888E-2</v>
      </c>
      <c r="H147" s="3">
        <f>1-E147/MAX(E$2:E147)</f>
        <v>9.0554634025434289E-2</v>
      </c>
      <c r="I147" s="3">
        <f ca="1">IFERROR(COUNTIF(OFFSET(G147,0,0,-计算结果!B$18,1),"&gt;0")/计算结果!B$18,COUNTIF(OFFSET(G147,0,0,-ROW(),1),"&gt;0")/计算结果!B$18)</f>
        <v>0.56666666666666665</v>
      </c>
      <c r="J147" s="3">
        <f ca="1">IFERROR(AVERAGE(OFFSET(I147,0,0,-计算结果!B$19,1)),AVERAGE(OFFSET(I147,0,0,-ROW(),1)))</f>
        <v>0.41749999999999982</v>
      </c>
      <c r="K147" s="4" t="str">
        <f ca="1">IF(计算结果!B$21=1,IF(I147&gt;J147,"买","卖"),IF(计算结果!B$21=2,IF(I147&lt;计算结果!B$20,"买",IF(I147&gt;1-计算结果!B$20,"卖",'000300'!K146)),""))</f>
        <v>买</v>
      </c>
      <c r="L147" s="4" t="str">
        <f t="shared" ca="1" si="7"/>
        <v/>
      </c>
      <c r="M147" s="3">
        <f ca="1">IF(K146="买",E147/E146-1,0)-IF(L147=1,计算结果!B$17,0)</f>
        <v>1.4483660686750888E-2</v>
      </c>
      <c r="N147" s="2">
        <f t="shared" ca="1" si="8"/>
        <v>0.93675520524364042</v>
      </c>
      <c r="O147" s="3">
        <f ca="1">1-N147/MAX(N$2:N147)</f>
        <v>0.12996665706266963</v>
      </c>
    </row>
    <row r="148" spans="1:15" x14ac:dyDescent="0.15">
      <c r="A148" s="1">
        <v>38576</v>
      </c>
      <c r="B148">
        <v>954.72</v>
      </c>
      <c r="C148">
        <v>959.27</v>
      </c>
      <c r="D148">
        <v>933.98</v>
      </c>
      <c r="E148" s="2">
        <v>938.32</v>
      </c>
      <c r="F148" s="16">
        <v>14457552896</v>
      </c>
      <c r="G148" s="3">
        <f t="shared" si="6"/>
        <v>-1.6425748697575404E-2</v>
      </c>
      <c r="H148" s="3">
        <f>1-E148/MAX(E$2:E148)</f>
        <v>0.1054929550611069</v>
      </c>
      <c r="I148" s="3">
        <f ca="1">IFERROR(COUNTIF(OFFSET(G148,0,0,-计算结果!B$18,1),"&gt;0")/计算结果!B$18,COUNTIF(OFFSET(G148,0,0,-ROW(),1),"&gt;0")/计算结果!B$18)</f>
        <v>0.56666666666666665</v>
      </c>
      <c r="J148" s="3">
        <f ca="1">IFERROR(AVERAGE(OFFSET(I148,0,0,-计算结果!B$19,1)),AVERAGE(OFFSET(I148,0,0,-ROW(),1)))</f>
        <v>0.41888888888888876</v>
      </c>
      <c r="K148" s="4" t="str">
        <f ca="1">IF(计算结果!B$21=1,IF(I148&gt;J148,"买","卖"),IF(计算结果!B$21=2,IF(I148&lt;计算结果!B$20,"买",IF(I148&gt;1-计算结果!B$20,"卖",'000300'!K147)),""))</f>
        <v>买</v>
      </c>
      <c r="L148" s="4" t="str">
        <f t="shared" ca="1" si="7"/>
        <v/>
      </c>
      <c r="M148" s="3">
        <f ca="1">IF(K147="买",E148/E147-1,0)-IF(L148=1,计算结果!B$17,0)</f>
        <v>-1.6425748697575404E-2</v>
      </c>
      <c r="N148" s="2">
        <f t="shared" ca="1" si="8"/>
        <v>0.92136829965116274</v>
      </c>
      <c r="O148" s="3">
        <f ca="1">1-N148/MAX(N$2:N148)</f>
        <v>0.14425760611226968</v>
      </c>
    </row>
    <row r="149" spans="1:15" x14ac:dyDescent="0.15">
      <c r="A149" s="1">
        <v>38579</v>
      </c>
      <c r="B149">
        <v>937.71</v>
      </c>
      <c r="C149">
        <v>954.5</v>
      </c>
      <c r="D149">
        <v>936.11</v>
      </c>
      <c r="E149" s="2">
        <v>954.5</v>
      </c>
      <c r="F149" s="16">
        <v>10503460864</v>
      </c>
      <c r="G149" s="3">
        <f t="shared" si="6"/>
        <v>1.7243584278284541E-2</v>
      </c>
      <c r="H149" s="3">
        <f>1-E149/MAX(E$2:E149)</f>
        <v>9.0068447444183852E-2</v>
      </c>
      <c r="I149" s="3">
        <f ca="1">IFERROR(COUNTIF(OFFSET(G149,0,0,-计算结果!B$18,1),"&gt;0")/计算结果!B$18,COUNTIF(OFFSET(G149,0,0,-ROW(),1),"&gt;0")/计算结果!B$18)</f>
        <v>0.6</v>
      </c>
      <c r="J149" s="3">
        <f ca="1">IFERROR(AVERAGE(OFFSET(I149,0,0,-计算结果!B$19,1)),AVERAGE(OFFSET(I149,0,0,-ROW(),1)))</f>
        <v>0.42027777777777769</v>
      </c>
      <c r="K149" s="4" t="str">
        <f ca="1">IF(计算结果!B$21=1,IF(I149&gt;J149,"买","卖"),IF(计算结果!B$21=2,IF(I149&lt;计算结果!B$20,"买",IF(I149&gt;1-计算结果!B$20,"卖",'000300'!K148)),""))</f>
        <v>买</v>
      </c>
      <c r="L149" s="4" t="str">
        <f t="shared" ca="1" si="7"/>
        <v/>
      </c>
      <c r="M149" s="3">
        <f ca="1">IF(K148="买",E149/E148-1,0)-IF(L149=1,计算结果!B$17,0)</f>
        <v>1.7243584278284541E-2</v>
      </c>
      <c r="N149" s="2">
        <f t="shared" ca="1" si="8"/>
        <v>0.93725599157753725</v>
      </c>
      <c r="O149" s="3">
        <f ca="1">1-N149/MAX(N$2:N149)</f>
        <v>0.1295015400227657</v>
      </c>
    </row>
    <row r="150" spans="1:15" x14ac:dyDescent="0.15">
      <c r="A150" s="1">
        <v>38580</v>
      </c>
      <c r="B150">
        <v>955.27</v>
      </c>
      <c r="C150">
        <v>959.34</v>
      </c>
      <c r="D150">
        <v>939.92</v>
      </c>
      <c r="E150" s="2">
        <v>945.06</v>
      </c>
      <c r="F150" s="16">
        <v>12606080000</v>
      </c>
      <c r="G150" s="3">
        <f t="shared" si="6"/>
        <v>-9.8899947616554185E-3</v>
      </c>
      <c r="H150" s="3">
        <f>1-E150/MAX(E$2:E150)</f>
        <v>9.9067665732425869E-2</v>
      </c>
      <c r="I150" s="3">
        <f ca="1">IFERROR(COUNTIF(OFFSET(G150,0,0,-计算结果!B$18,1),"&gt;0")/计算结果!B$18,COUNTIF(OFFSET(G150,0,0,-ROW(),1),"&gt;0")/计算结果!B$18)</f>
        <v>0.6</v>
      </c>
      <c r="J150" s="3">
        <f ca="1">IFERROR(AVERAGE(OFFSET(I150,0,0,-计算结果!B$19,1)),AVERAGE(OFFSET(I150,0,0,-ROW(),1)))</f>
        <v>0.42138888888888881</v>
      </c>
      <c r="K150" s="4" t="str">
        <f ca="1">IF(计算结果!B$21=1,IF(I150&gt;J150,"买","卖"),IF(计算结果!B$21=2,IF(I150&lt;计算结果!B$20,"买",IF(I150&gt;1-计算结果!B$20,"卖",'000300'!K149)),""))</f>
        <v>买</v>
      </c>
      <c r="L150" s="4" t="str">
        <f t="shared" ca="1" si="7"/>
        <v/>
      </c>
      <c r="M150" s="3">
        <f ca="1">IF(K149="买",E150/E149-1,0)-IF(L150=1,计算结果!B$17,0)</f>
        <v>-9.8899947616554185E-3</v>
      </c>
      <c r="N150" s="2">
        <f t="shared" ca="1" si="8"/>
        <v>0.9279865347305053</v>
      </c>
      <c r="O150" s="3">
        <f ca="1">1-N150/MAX(N$2:N150)</f>
        <v>0.13811076523196952</v>
      </c>
    </row>
    <row r="151" spans="1:15" x14ac:dyDescent="0.15">
      <c r="A151" s="1">
        <v>38581</v>
      </c>
      <c r="B151">
        <v>943.41</v>
      </c>
      <c r="C151">
        <v>953.34</v>
      </c>
      <c r="D151">
        <v>930.33</v>
      </c>
      <c r="E151" s="2">
        <v>953.01</v>
      </c>
      <c r="F151" s="16">
        <v>10910460928</v>
      </c>
      <c r="G151" s="3">
        <f t="shared" si="6"/>
        <v>8.4121643070280694E-3</v>
      </c>
      <c r="H151" s="3">
        <f>1-E151/MAX(E$2:E151)</f>
        <v>9.1488874907052598E-2</v>
      </c>
      <c r="I151" s="3">
        <f ca="1">IFERROR(COUNTIF(OFFSET(G151,0,0,-计算结果!B$18,1),"&gt;0")/计算结果!B$18,COUNTIF(OFFSET(G151,0,0,-ROW(),1),"&gt;0")/计算结果!B$18)</f>
        <v>0.6333333333333333</v>
      </c>
      <c r="J151" s="3">
        <f ca="1">IFERROR(AVERAGE(OFFSET(I151,0,0,-计算结果!B$19,1)),AVERAGE(OFFSET(I151,0,0,-ROW(),1)))</f>
        <v>0.42277777777777775</v>
      </c>
      <c r="K151" s="4" t="str">
        <f ca="1">IF(计算结果!B$21=1,IF(I151&gt;J151,"买","卖"),IF(计算结果!B$21=2,IF(I151&lt;计算结果!B$20,"买",IF(I151&gt;1-计算结果!B$20,"卖",'000300'!K150)),""))</f>
        <v>买</v>
      </c>
      <c r="L151" s="4" t="str">
        <f t="shared" ca="1" si="7"/>
        <v/>
      </c>
      <c r="M151" s="3">
        <f ca="1">IF(K150="买",E151/E150-1,0)-IF(L151=1,计算结果!B$17,0)</f>
        <v>8.4121643070280694E-3</v>
      </c>
      <c r="N151" s="2">
        <f t="shared" ca="1" si="8"/>
        <v>0.9357929099353679</v>
      </c>
      <c r="O151" s="3">
        <f ca="1">1-N151/MAX(N$2:N151)</f>
        <v>0.13086041137464222</v>
      </c>
    </row>
    <row r="152" spans="1:15" x14ac:dyDescent="0.15">
      <c r="A152" s="1">
        <v>38582</v>
      </c>
      <c r="B152">
        <v>954.16</v>
      </c>
      <c r="C152">
        <v>956.84</v>
      </c>
      <c r="D152">
        <v>919.12</v>
      </c>
      <c r="E152" s="2">
        <v>920.67</v>
      </c>
      <c r="F152" s="16">
        <v>15916424192</v>
      </c>
      <c r="G152" s="3">
        <f t="shared" si="6"/>
        <v>-3.3934586205811135E-2</v>
      </c>
      <c r="H152" s="3">
        <f>1-E152/MAX(E$2:E152)</f>
        <v>0.12231882400045768</v>
      </c>
      <c r="I152" s="3">
        <f ca="1">IFERROR(COUNTIF(OFFSET(G152,0,0,-计算结果!B$18,1),"&gt;0")/计算结果!B$18,COUNTIF(OFFSET(G152,0,0,-ROW(),1),"&gt;0")/计算结果!B$18)</f>
        <v>0.6</v>
      </c>
      <c r="J152" s="3">
        <f ca="1">IFERROR(AVERAGE(OFFSET(I152,0,0,-计算结果!B$19,1)),AVERAGE(OFFSET(I152,0,0,-ROW(),1)))</f>
        <v>0.42361111111111105</v>
      </c>
      <c r="K152" s="4" t="str">
        <f ca="1">IF(计算结果!B$21=1,IF(I152&gt;J152,"买","卖"),IF(计算结果!B$21=2,IF(I152&lt;计算结果!B$20,"买",IF(I152&gt;1-计算结果!B$20,"卖",'000300'!K151)),""))</f>
        <v>买</v>
      </c>
      <c r="L152" s="4" t="str">
        <f t="shared" ca="1" si="7"/>
        <v/>
      </c>
      <c r="M152" s="3">
        <f ca="1">IF(K151="买",E152/E151-1,0)-IF(L152=1,计算结果!B$17,0)</f>
        <v>-3.3934586205811135E-2</v>
      </c>
      <c r="N152" s="2">
        <f t="shared" ca="1" si="8"/>
        <v>0.90403716476237928</v>
      </c>
      <c r="O152" s="3">
        <f ca="1">1-N152/MAX(N$2:N152)</f>
        <v>0.16035430366973269</v>
      </c>
    </row>
    <row r="153" spans="1:15" x14ac:dyDescent="0.15">
      <c r="A153" s="1">
        <v>38583</v>
      </c>
      <c r="B153">
        <v>918.09</v>
      </c>
      <c r="C153">
        <v>927.32</v>
      </c>
      <c r="D153">
        <v>910.08</v>
      </c>
      <c r="E153" s="2">
        <v>923.04</v>
      </c>
      <c r="F153" s="16">
        <v>10881501184</v>
      </c>
      <c r="G153" s="3">
        <f t="shared" si="6"/>
        <v>2.5742122584639926E-3</v>
      </c>
      <c r="H153" s="3">
        <f>1-E153/MAX(E$2:E153)</f>
        <v>0.12005948635817654</v>
      </c>
      <c r="I153" s="3">
        <f ca="1">IFERROR(COUNTIF(OFFSET(G153,0,0,-计算结果!B$18,1),"&gt;0")/计算结果!B$18,COUNTIF(OFFSET(G153,0,0,-ROW(),1),"&gt;0")/计算结果!B$18)</f>
        <v>0.6333333333333333</v>
      </c>
      <c r="J153" s="3">
        <f ca="1">IFERROR(AVERAGE(OFFSET(I153,0,0,-计算结果!B$19,1)),AVERAGE(OFFSET(I153,0,0,-ROW(),1)))</f>
        <v>0.42472222222222211</v>
      </c>
      <c r="K153" s="4" t="str">
        <f ca="1">IF(计算结果!B$21=1,IF(I153&gt;J153,"买","卖"),IF(计算结果!B$21=2,IF(I153&lt;计算结果!B$20,"买",IF(I153&gt;1-计算结果!B$20,"卖",'000300'!K152)),""))</f>
        <v>买</v>
      </c>
      <c r="L153" s="4" t="str">
        <f t="shared" ca="1" si="7"/>
        <v/>
      </c>
      <c r="M153" s="3">
        <f ca="1">IF(K152="买",E153/E152-1,0)-IF(L153=1,计算结果!B$17,0)</f>
        <v>2.5742122584639926E-3</v>
      </c>
      <c r="N153" s="2">
        <f t="shared" ca="1" si="8"/>
        <v>0.90636434831401758</v>
      </c>
      <c r="O153" s="3">
        <f ca="1">1-N153/MAX(N$2:N153)</f>
        <v>0.15819287742547283</v>
      </c>
    </row>
    <row r="154" spans="1:15" x14ac:dyDescent="0.15">
      <c r="A154" s="1">
        <v>38586</v>
      </c>
      <c r="B154">
        <v>923.11</v>
      </c>
      <c r="C154">
        <v>933.35</v>
      </c>
      <c r="D154">
        <v>919.22</v>
      </c>
      <c r="E154" s="2">
        <v>931.67</v>
      </c>
      <c r="F154" s="16">
        <v>7745835008</v>
      </c>
      <c r="G154" s="3">
        <f t="shared" si="6"/>
        <v>9.3495406482926313E-3</v>
      </c>
      <c r="H154" s="3">
        <f>1-E154/MAX(E$2:E154)</f>
        <v>0.11183244675780291</v>
      </c>
      <c r="I154" s="3">
        <f ca="1">IFERROR(COUNTIF(OFFSET(G154,0,0,-计算结果!B$18,1),"&gt;0")/计算结果!B$18,COUNTIF(OFFSET(G154,0,0,-ROW(),1),"&gt;0")/计算结果!B$18)</f>
        <v>0.66666666666666663</v>
      </c>
      <c r="J154" s="3">
        <f ca="1">IFERROR(AVERAGE(OFFSET(I154,0,0,-计算结果!B$19,1)),AVERAGE(OFFSET(I154,0,0,-ROW(),1)))</f>
        <v>0.426111111111111</v>
      </c>
      <c r="K154" s="4" t="str">
        <f ca="1">IF(计算结果!B$21=1,IF(I154&gt;J154,"买","卖"),IF(计算结果!B$21=2,IF(I154&lt;计算结果!B$20,"买",IF(I154&gt;1-计算结果!B$20,"卖",'000300'!K153)),""))</f>
        <v>买</v>
      </c>
      <c r="L154" s="4" t="str">
        <f t="shared" ca="1" si="7"/>
        <v/>
      </c>
      <c r="M154" s="3">
        <f ca="1">IF(K153="买",E154/E153-1,0)-IF(L154=1,计算结果!B$17,0)</f>
        <v>9.3495406482926313E-3</v>
      </c>
      <c r="N154" s="2">
        <f t="shared" ca="1" si="8"/>
        <v>0.91483843863074277</v>
      </c>
      <c r="O154" s="3">
        <f ca="1">1-N154/MAX(N$2:N154)</f>
        <v>0.15032236751493999</v>
      </c>
    </row>
    <row r="155" spans="1:15" x14ac:dyDescent="0.15">
      <c r="A155" s="1">
        <v>38587</v>
      </c>
      <c r="B155">
        <v>931.81</v>
      </c>
      <c r="C155">
        <v>931.81</v>
      </c>
      <c r="D155">
        <v>915.03</v>
      </c>
      <c r="E155" s="2">
        <v>923.41</v>
      </c>
      <c r="F155" s="16">
        <v>7508824576</v>
      </c>
      <c r="G155" s="3">
        <f t="shared" si="6"/>
        <v>-8.865800122360934E-3</v>
      </c>
      <c r="H155" s="3">
        <f>1-E155/MAX(E$2:E155)</f>
        <v>0.11970676276001457</v>
      </c>
      <c r="I155" s="3">
        <f ca="1">IFERROR(COUNTIF(OFFSET(G155,0,0,-计算结果!B$18,1),"&gt;0")/计算结果!B$18,COUNTIF(OFFSET(G155,0,0,-ROW(),1),"&gt;0")/计算结果!B$18)</f>
        <v>0.6333333333333333</v>
      </c>
      <c r="J155" s="3">
        <f ca="1">IFERROR(AVERAGE(OFFSET(I155,0,0,-计算结果!B$19,1)),AVERAGE(OFFSET(I155,0,0,-ROW(),1)))</f>
        <v>0.42749999999999988</v>
      </c>
      <c r="K155" s="4" t="str">
        <f ca="1">IF(计算结果!B$21=1,IF(I155&gt;J155,"买","卖"),IF(计算结果!B$21=2,IF(I155&lt;计算结果!B$20,"买",IF(I155&gt;1-计算结果!B$20,"卖",'000300'!K154)),""))</f>
        <v>买</v>
      </c>
      <c r="L155" s="4" t="str">
        <f t="shared" ca="1" si="7"/>
        <v/>
      </c>
      <c r="M155" s="3">
        <f ca="1">IF(K154="买",E155/E154-1,0)-IF(L155=1,计算结果!B$17,0)</f>
        <v>-8.865800122360934E-3</v>
      </c>
      <c r="N155" s="2">
        <f t="shared" ca="1" si="8"/>
        <v>0.90672766388958981</v>
      </c>
      <c r="O155" s="3">
        <f ca="1">1-N155/MAX(N$2:N155)</f>
        <v>0.15785543957299342</v>
      </c>
    </row>
    <row r="156" spans="1:15" x14ac:dyDescent="0.15">
      <c r="A156" s="1">
        <v>38588</v>
      </c>
      <c r="B156">
        <v>923.56</v>
      </c>
      <c r="C156">
        <v>935.23</v>
      </c>
      <c r="D156">
        <v>923.56</v>
      </c>
      <c r="E156" s="2">
        <v>930.65</v>
      </c>
      <c r="F156" s="16">
        <v>7736512512</v>
      </c>
      <c r="G156" s="3">
        <f t="shared" si="6"/>
        <v>7.8405042180613727E-3</v>
      </c>
      <c r="H156" s="3">
        <f>1-E156/MAX(E$2:E156)</f>
        <v>0.11280481992030356</v>
      </c>
      <c r="I156" s="3">
        <f ca="1">IFERROR(COUNTIF(OFFSET(G156,0,0,-计算结果!B$18,1),"&gt;0")/计算结果!B$18,COUNTIF(OFFSET(G156,0,0,-ROW(),1),"&gt;0")/计算结果!B$18)</f>
        <v>0.66666666666666663</v>
      </c>
      <c r="J156" s="3">
        <f ca="1">IFERROR(AVERAGE(OFFSET(I156,0,0,-计算结果!B$19,1)),AVERAGE(OFFSET(I156,0,0,-ROW(),1)))</f>
        <v>0.42944444444444424</v>
      </c>
      <c r="K156" s="4" t="str">
        <f ca="1">IF(计算结果!B$21=1,IF(I156&gt;J156,"买","卖"),IF(计算结果!B$21=2,IF(I156&lt;计算结果!B$20,"买",IF(I156&gt;1-计算结果!B$20,"卖",'000300'!K155)),""))</f>
        <v>买</v>
      </c>
      <c r="L156" s="4" t="str">
        <f t="shared" ca="1" si="7"/>
        <v/>
      </c>
      <c r="M156" s="3">
        <f ca="1">IF(K155="买",E156/E155-1,0)-IF(L156=1,计算结果!B$17,0)</f>
        <v>7.8405042180613727E-3</v>
      </c>
      <c r="N156" s="2">
        <f t="shared" ca="1" si="8"/>
        <v>0.91383686596294911</v>
      </c>
      <c r="O156" s="3">
        <f ca="1">1-N156/MAX(N$2:N156)</f>
        <v>0.15125260159474796</v>
      </c>
    </row>
    <row r="157" spans="1:15" x14ac:dyDescent="0.15">
      <c r="A157" s="1">
        <v>38589</v>
      </c>
      <c r="B157">
        <v>930.97</v>
      </c>
      <c r="C157">
        <v>933.2</v>
      </c>
      <c r="D157">
        <v>920.61</v>
      </c>
      <c r="E157" s="2">
        <v>930.12</v>
      </c>
      <c r="F157" s="16">
        <v>7604864512</v>
      </c>
      <c r="G157" s="3">
        <f t="shared" si="6"/>
        <v>-5.6949443937026611E-4</v>
      </c>
      <c r="H157" s="3">
        <f>1-E157/MAX(E$2:E157)</f>
        <v>0.11331007264199511</v>
      </c>
      <c r="I157" s="3">
        <f ca="1">IFERROR(COUNTIF(OFFSET(G157,0,0,-计算结果!B$18,1),"&gt;0")/计算结果!B$18,COUNTIF(OFFSET(G157,0,0,-ROW(),1),"&gt;0")/计算结果!B$18)</f>
        <v>0.6333333333333333</v>
      </c>
      <c r="J157" s="3">
        <f ca="1">IFERROR(AVERAGE(OFFSET(I157,0,0,-计算结果!B$19,1)),AVERAGE(OFFSET(I157,0,0,-ROW(),1)))</f>
        <v>0.43111111111111095</v>
      </c>
      <c r="K157" s="4" t="str">
        <f ca="1">IF(计算结果!B$21=1,IF(I157&gt;J157,"买","卖"),IF(计算结果!B$21=2,IF(I157&lt;计算结果!B$20,"买",IF(I157&gt;1-计算结果!B$20,"卖",'000300'!K156)),""))</f>
        <v>买</v>
      </c>
      <c r="L157" s="4" t="str">
        <f t="shared" ca="1" si="7"/>
        <v/>
      </c>
      <c r="M157" s="3">
        <f ca="1">IF(K156="买",E157/E156-1,0)-IF(L157=1,计算结果!B$17,0)</f>
        <v>-5.6949443937026611E-4</v>
      </c>
      <c r="N157" s="2">
        <f t="shared" ca="1" si="8"/>
        <v>0.91331644094929165</v>
      </c>
      <c r="O157" s="3">
        <f ca="1">1-N157/MAX(N$2:N157)</f>
        <v>0.1517359585185698</v>
      </c>
    </row>
    <row r="158" spans="1:15" x14ac:dyDescent="0.15">
      <c r="A158" s="1">
        <v>38590</v>
      </c>
      <c r="B158">
        <v>930.25</v>
      </c>
      <c r="C158">
        <v>930.33</v>
      </c>
      <c r="D158">
        <v>921.84</v>
      </c>
      <c r="E158" s="2">
        <v>928.26</v>
      </c>
      <c r="F158" s="16">
        <v>7186198528</v>
      </c>
      <c r="G158" s="3">
        <f t="shared" si="6"/>
        <v>-1.9997419687782791E-3</v>
      </c>
      <c r="H158" s="3">
        <f>1-E158/MAX(E$2:E158)</f>
        <v>0.11508322370302582</v>
      </c>
      <c r="I158" s="3">
        <f ca="1">IFERROR(COUNTIF(OFFSET(G158,0,0,-计算结果!B$18,1),"&gt;0")/计算结果!B$18,COUNTIF(OFFSET(G158,0,0,-ROW(),1),"&gt;0")/计算结果!B$18)</f>
        <v>0.6333333333333333</v>
      </c>
      <c r="J158" s="3">
        <f ca="1">IFERROR(AVERAGE(OFFSET(I158,0,0,-计算结果!B$19,1)),AVERAGE(OFFSET(I158,0,0,-ROW(),1)))</f>
        <v>0.43277777777777765</v>
      </c>
      <c r="K158" s="4" t="str">
        <f ca="1">IF(计算结果!B$21=1,IF(I158&gt;J158,"买","卖"),IF(计算结果!B$21=2,IF(I158&lt;计算结果!B$20,"买",IF(I158&gt;1-计算结果!B$20,"卖",'000300'!K157)),""))</f>
        <v>买</v>
      </c>
      <c r="L158" s="4" t="str">
        <f t="shared" ca="1" si="7"/>
        <v/>
      </c>
      <c r="M158" s="3">
        <f ca="1">IF(K157="买",E158/E157-1,0)-IF(L158=1,计算结果!B$17,0)</f>
        <v>-1.9997419687782791E-3</v>
      </c>
      <c r="N158" s="2">
        <f t="shared" ca="1" si="8"/>
        <v>0.91149004373155018</v>
      </c>
      <c r="O158" s="3">
        <f ca="1">1-N158/MAX(N$2:N158)</f>
        <v>0.15343226772292562</v>
      </c>
    </row>
    <row r="159" spans="1:15" x14ac:dyDescent="0.15">
      <c r="A159" s="1">
        <v>38593</v>
      </c>
      <c r="B159">
        <v>928.34</v>
      </c>
      <c r="C159">
        <v>928.34</v>
      </c>
      <c r="D159">
        <v>913.77</v>
      </c>
      <c r="E159" s="2">
        <v>917.37</v>
      </c>
      <c r="F159" s="16">
        <v>7137708032</v>
      </c>
      <c r="G159" s="3">
        <f t="shared" si="6"/>
        <v>-1.173162691487295E-2</v>
      </c>
      <c r="H159" s="3">
        <f>1-E159/MAX(E$2:E159)</f>
        <v>0.12546473717325402</v>
      </c>
      <c r="I159" s="3">
        <f ca="1">IFERROR(COUNTIF(OFFSET(G159,0,0,-计算结果!B$18,1),"&gt;0")/计算结果!B$18,COUNTIF(OFFSET(G159,0,0,-ROW(),1),"&gt;0")/计算结果!B$18)</f>
        <v>0.6333333333333333</v>
      </c>
      <c r="J159" s="3">
        <f ca="1">IFERROR(AVERAGE(OFFSET(I159,0,0,-计算结果!B$19,1)),AVERAGE(OFFSET(I159,0,0,-ROW(),1)))</f>
        <v>0.4344444444444443</v>
      </c>
      <c r="K159" s="4" t="str">
        <f ca="1">IF(计算结果!B$21=1,IF(I159&gt;J159,"买","卖"),IF(计算结果!B$21=2,IF(I159&lt;计算结果!B$20,"买",IF(I159&gt;1-计算结果!B$20,"卖",'000300'!K158)),""))</f>
        <v>买</v>
      </c>
      <c r="L159" s="4" t="str">
        <f t="shared" ca="1" si="7"/>
        <v/>
      </c>
      <c r="M159" s="3">
        <f ca="1">IF(K158="买",E159/E158-1,0)-IF(L159=1,计算结果!B$17,0)</f>
        <v>-1.173162691487295E-2</v>
      </c>
      <c r="N159" s="2">
        <f t="shared" ca="1" si="8"/>
        <v>0.90079678260187035</v>
      </c>
      <c r="O159" s="3">
        <f ca="1">1-N159/MAX(N$2:N159)</f>
        <v>0.16336388451617034</v>
      </c>
    </row>
    <row r="160" spans="1:15" x14ac:dyDescent="0.15">
      <c r="A160" s="1">
        <v>38594</v>
      </c>
      <c r="B160">
        <v>916.09</v>
      </c>
      <c r="C160">
        <v>920.21</v>
      </c>
      <c r="D160">
        <v>912.84</v>
      </c>
      <c r="E160" s="2">
        <v>914.88</v>
      </c>
      <c r="F160" s="16">
        <v>5858436096</v>
      </c>
      <c r="G160" s="3">
        <f t="shared" si="6"/>
        <v>-2.7142810425455632E-3</v>
      </c>
      <c r="H160" s="3">
        <f>1-E160/MAX(E$2:E160)</f>
        <v>0.1278384716581823</v>
      </c>
      <c r="I160" s="3">
        <f ca="1">IFERROR(COUNTIF(OFFSET(G160,0,0,-计算结果!B$18,1),"&gt;0")/计算结果!B$18,COUNTIF(OFFSET(G160,0,0,-ROW(),1),"&gt;0")/计算结果!B$18)</f>
        <v>0.6</v>
      </c>
      <c r="J160" s="3">
        <f ca="1">IFERROR(AVERAGE(OFFSET(I160,0,0,-计算结果!B$19,1)),AVERAGE(OFFSET(I160,0,0,-ROW(),1)))</f>
        <v>0.43555555555555542</v>
      </c>
      <c r="K160" s="4" t="str">
        <f ca="1">IF(计算结果!B$21=1,IF(I160&gt;J160,"买","卖"),IF(计算结果!B$21=2,IF(I160&lt;计算结果!B$20,"买",IF(I160&gt;1-计算结果!B$20,"卖",'000300'!K159)),""))</f>
        <v>买</v>
      </c>
      <c r="L160" s="4" t="str">
        <f t="shared" ca="1" si="7"/>
        <v/>
      </c>
      <c r="M160" s="3">
        <f ca="1">IF(K159="买",E160/E159-1,0)-IF(L160=1,计算结果!B$17,0)</f>
        <v>-2.7142810425455632E-3</v>
      </c>
      <c r="N160" s="2">
        <f t="shared" ca="1" si="8"/>
        <v>0.89835176697166808</v>
      </c>
      <c r="O160" s="3">
        <f ca="1">1-N160/MAX(N$2:N160)</f>
        <v>0.16563475006393713</v>
      </c>
    </row>
    <row r="161" spans="1:15" x14ac:dyDescent="0.15">
      <c r="A161" s="1">
        <v>38595</v>
      </c>
      <c r="B161">
        <v>915.12</v>
      </c>
      <c r="C161">
        <v>928.21</v>
      </c>
      <c r="D161">
        <v>911.51</v>
      </c>
      <c r="E161" s="2">
        <v>927.92</v>
      </c>
      <c r="F161" s="16">
        <v>7034282496</v>
      </c>
      <c r="G161" s="3">
        <f t="shared" si="6"/>
        <v>1.425323539699197E-2</v>
      </c>
      <c r="H161" s="3">
        <f>1-E161/MAX(E$2:E161)</f>
        <v>0.11540734809052611</v>
      </c>
      <c r="I161" s="3">
        <f ca="1">IFERROR(COUNTIF(OFFSET(G161,0,0,-计算结果!B$18,1),"&gt;0")/计算结果!B$18,COUNTIF(OFFSET(G161,0,0,-ROW(),1),"&gt;0")/计算结果!B$18)</f>
        <v>0.6</v>
      </c>
      <c r="J161" s="3">
        <f ca="1">IFERROR(AVERAGE(OFFSET(I161,0,0,-计算结果!B$19,1)),AVERAGE(OFFSET(I161,0,0,-ROW(),1)))</f>
        <v>0.43666666666666654</v>
      </c>
      <c r="K161" s="4" t="str">
        <f ca="1">IF(计算结果!B$21=1,IF(I161&gt;J161,"买","卖"),IF(计算结果!B$21=2,IF(I161&lt;计算结果!B$20,"买",IF(I161&gt;1-计算结果!B$20,"卖",'000300'!K160)),""))</f>
        <v>买</v>
      </c>
      <c r="L161" s="4" t="str">
        <f t="shared" ca="1" si="7"/>
        <v/>
      </c>
      <c r="M161" s="3">
        <f ca="1">IF(K160="买",E161/E160-1,0)-IF(L161=1,计算结果!B$17,0)</f>
        <v>1.425323539699197E-2</v>
      </c>
      <c r="N161" s="2">
        <f t="shared" ca="1" si="8"/>
        <v>0.91115618617561889</v>
      </c>
      <c r="O161" s="3">
        <f ca="1">1-N161/MAX(N$2:N161)</f>
        <v>0.15374234574952839</v>
      </c>
    </row>
    <row r="162" spans="1:15" x14ac:dyDescent="0.15">
      <c r="A162" s="1">
        <v>38596</v>
      </c>
      <c r="B162">
        <v>928.52</v>
      </c>
      <c r="C162">
        <v>944.95</v>
      </c>
      <c r="D162">
        <v>926.06</v>
      </c>
      <c r="E162" s="2">
        <v>944.56</v>
      </c>
      <c r="F162" s="16">
        <v>10558678016</v>
      </c>
      <c r="G162" s="3">
        <f t="shared" si="6"/>
        <v>1.7932580394861564E-2</v>
      </c>
      <c r="H162" s="3">
        <f>1-E162/MAX(E$2:E162)</f>
        <v>9.9544319243455637E-2</v>
      </c>
      <c r="I162" s="3">
        <f ca="1">IFERROR(COUNTIF(OFFSET(G162,0,0,-计算结果!B$18,1),"&gt;0")/计算结果!B$18,COUNTIF(OFFSET(G162,0,0,-ROW(),1),"&gt;0")/计算结果!B$18)</f>
        <v>0.6</v>
      </c>
      <c r="J162" s="3">
        <f ca="1">IFERROR(AVERAGE(OFFSET(I162,0,0,-计算结果!B$19,1)),AVERAGE(OFFSET(I162,0,0,-ROW(),1)))</f>
        <v>0.43805555555555548</v>
      </c>
      <c r="K162" s="4" t="str">
        <f ca="1">IF(计算结果!B$21=1,IF(I162&gt;J162,"买","卖"),IF(计算结果!B$21=2,IF(I162&lt;计算结果!B$20,"买",IF(I162&gt;1-计算结果!B$20,"卖",'000300'!K161)),""))</f>
        <v>买</v>
      </c>
      <c r="L162" s="4" t="str">
        <f t="shared" ca="1" si="7"/>
        <v/>
      </c>
      <c r="M162" s="3">
        <f ca="1">IF(K161="买",E162/E161-1,0)-IF(L162=1,计算结果!B$17,0)</f>
        <v>1.7932580394861564E-2</v>
      </c>
      <c r="N162" s="2">
        <f t="shared" ca="1" si="8"/>
        <v>0.92749556773648867</v>
      </c>
      <c r="O162" s="3">
        <f ca="1">1-N162/MAX(N$2:N162)</f>
        <v>0.13856676232991483</v>
      </c>
    </row>
    <row r="163" spans="1:15" x14ac:dyDescent="0.15">
      <c r="A163" s="1">
        <v>38597</v>
      </c>
      <c r="B163">
        <v>945.98</v>
      </c>
      <c r="C163">
        <v>947.92</v>
      </c>
      <c r="D163">
        <v>941.31</v>
      </c>
      <c r="E163" s="2">
        <v>947.87</v>
      </c>
      <c r="F163" s="16">
        <v>8864773120</v>
      </c>
      <c r="G163" s="3">
        <f t="shared" si="6"/>
        <v>3.5042771237401293E-3</v>
      </c>
      <c r="H163" s="3">
        <f>1-E163/MAX(E$2:E163)</f>
        <v>9.6388873000438524E-2</v>
      </c>
      <c r="I163" s="3">
        <f ca="1">IFERROR(COUNTIF(OFFSET(G163,0,0,-计算结果!B$18,1),"&gt;0")/计算结果!B$18,COUNTIF(OFFSET(G163,0,0,-ROW(),1),"&gt;0")/计算结果!B$18)</f>
        <v>0.6</v>
      </c>
      <c r="J163" s="3">
        <f ca="1">IFERROR(AVERAGE(OFFSET(I163,0,0,-计算结果!B$19,1)),AVERAGE(OFFSET(I163,0,0,-ROW(),1)))</f>
        <v>0.43916666666666659</v>
      </c>
      <c r="K163" s="4" t="str">
        <f ca="1">IF(计算结果!B$21=1,IF(I163&gt;J163,"买","卖"),IF(计算结果!B$21=2,IF(I163&lt;计算结果!B$20,"买",IF(I163&gt;1-计算结果!B$20,"卖",'000300'!K162)),""))</f>
        <v>买</v>
      </c>
      <c r="L163" s="4" t="str">
        <f t="shared" ca="1" si="7"/>
        <v/>
      </c>
      <c r="M163" s="3">
        <f ca="1">IF(K162="买",E163/E162-1,0)-IF(L163=1,计算结果!B$17,0)</f>
        <v>3.5042771237401293E-3</v>
      </c>
      <c r="N163" s="2">
        <f t="shared" ca="1" si="8"/>
        <v>0.93074576923687802</v>
      </c>
      <c r="O163" s="3">
        <f ca="1">1-N163/MAX(N$2:N163)</f>
        <v>0.13554806154151811</v>
      </c>
    </row>
    <row r="164" spans="1:15" x14ac:dyDescent="0.15">
      <c r="A164" s="1">
        <v>38600</v>
      </c>
      <c r="B164">
        <v>949.08</v>
      </c>
      <c r="C164">
        <v>952.98</v>
      </c>
      <c r="D164">
        <v>944.63</v>
      </c>
      <c r="E164" s="2">
        <v>952.72</v>
      </c>
      <c r="F164" s="16">
        <v>8242226176</v>
      </c>
      <c r="G164" s="3">
        <f t="shared" si="6"/>
        <v>5.1167354173040636E-3</v>
      </c>
      <c r="H164" s="3">
        <f>1-E164/MAX(E$2:E164)</f>
        <v>9.1765333943449767E-2</v>
      </c>
      <c r="I164" s="3">
        <f ca="1">IFERROR(COUNTIF(OFFSET(G164,0,0,-计算结果!B$18,1),"&gt;0")/计算结果!B$18,COUNTIF(OFFSET(G164,0,0,-ROW(),1),"&gt;0")/计算结果!B$18)</f>
        <v>0.6333333333333333</v>
      </c>
      <c r="J164" s="3">
        <f ca="1">IFERROR(AVERAGE(OFFSET(I164,0,0,-计算结果!B$19,1)),AVERAGE(OFFSET(I164,0,0,-ROW(),1)))</f>
        <v>0.44027777777777766</v>
      </c>
      <c r="K164" s="4" t="str">
        <f ca="1">IF(计算结果!B$21=1,IF(I164&gt;J164,"买","卖"),IF(计算结果!B$21=2,IF(I164&lt;计算结果!B$20,"买",IF(I164&gt;1-计算结果!B$20,"卖",'000300'!K163)),""))</f>
        <v>买</v>
      </c>
      <c r="L164" s="4" t="str">
        <f t="shared" ca="1" si="7"/>
        <v/>
      </c>
      <c r="M164" s="3">
        <f ca="1">IF(K163="买",E164/E163-1,0)-IF(L164=1,计算结果!B$17,0)</f>
        <v>5.1167354173040636E-3</v>
      </c>
      <c r="N164" s="2">
        <f t="shared" ca="1" si="8"/>
        <v>0.93550814907883828</v>
      </c>
      <c r="O164" s="3">
        <f ca="1">1-N164/MAX(N$2:N164)</f>
        <v>0.13112488969145042</v>
      </c>
    </row>
    <row r="165" spans="1:15" x14ac:dyDescent="0.15">
      <c r="A165" s="1">
        <v>38601</v>
      </c>
      <c r="B165">
        <v>953.41</v>
      </c>
      <c r="C165">
        <v>956.3</v>
      </c>
      <c r="D165">
        <v>934.97</v>
      </c>
      <c r="E165" s="2">
        <v>936.61</v>
      </c>
      <c r="F165" s="16">
        <v>10583985152</v>
      </c>
      <c r="G165" s="3">
        <f t="shared" si="6"/>
        <v>-1.6909480225039908E-2</v>
      </c>
      <c r="H165" s="3">
        <f>1-E165/MAX(E$2:E165)</f>
        <v>0.1071231100688288</v>
      </c>
      <c r="I165" s="3">
        <f ca="1">IFERROR(COUNTIF(OFFSET(G165,0,0,-计算结果!B$18,1),"&gt;0")/计算结果!B$18,COUNTIF(OFFSET(G165,0,0,-ROW(),1),"&gt;0")/计算结果!B$18)</f>
        <v>0.6</v>
      </c>
      <c r="J165" s="3">
        <f ca="1">IFERROR(AVERAGE(OFFSET(I165,0,0,-计算结果!B$19,1)),AVERAGE(OFFSET(I165,0,0,-ROW(),1)))</f>
        <v>0.44138888888888878</v>
      </c>
      <c r="K165" s="4" t="str">
        <f ca="1">IF(计算结果!B$21=1,IF(I165&gt;J165,"买","卖"),IF(计算结果!B$21=2,IF(I165&lt;计算结果!B$20,"买",IF(I165&gt;1-计算结果!B$20,"卖",'000300'!K164)),""))</f>
        <v>买</v>
      </c>
      <c r="L165" s="4" t="str">
        <f t="shared" ca="1" si="7"/>
        <v/>
      </c>
      <c r="M165" s="3">
        <f ca="1">IF(K164="买",E165/E164-1,0)-IF(L165=1,计算结果!B$17,0)</f>
        <v>-1.6909480225039908E-2</v>
      </c>
      <c r="N165" s="2">
        <f t="shared" ca="1" si="8"/>
        <v>0.91968919253162595</v>
      </c>
      <c r="O165" s="3">
        <f ca="1">1-N165/MAX(N$2:N165)</f>
        <v>0.14581711618724225</v>
      </c>
    </row>
    <row r="166" spans="1:15" x14ac:dyDescent="0.15">
      <c r="A166" s="1">
        <v>38602</v>
      </c>
      <c r="B166">
        <v>934.99</v>
      </c>
      <c r="C166">
        <v>952.9</v>
      </c>
      <c r="D166">
        <v>932.65</v>
      </c>
      <c r="E166" s="2">
        <v>952.76</v>
      </c>
      <c r="F166" s="16">
        <v>9956808704</v>
      </c>
      <c r="G166" s="3">
        <f t="shared" si="6"/>
        <v>1.7243036055561989E-2</v>
      </c>
      <c r="H166" s="3">
        <f>1-E166/MAX(E$2:E166)</f>
        <v>9.1727201662567426E-2</v>
      </c>
      <c r="I166" s="3">
        <f ca="1">IFERROR(COUNTIF(OFFSET(G166,0,0,-计算结果!B$18,1),"&gt;0")/计算结果!B$18,COUNTIF(OFFSET(G166,0,0,-ROW(),1),"&gt;0")/计算结果!B$18)</f>
        <v>0.6</v>
      </c>
      <c r="J166" s="3">
        <f ca="1">IFERROR(AVERAGE(OFFSET(I166,0,0,-计算结果!B$19,1)),AVERAGE(OFFSET(I166,0,0,-ROW(),1)))</f>
        <v>0.44277777777777771</v>
      </c>
      <c r="K166" s="4" t="str">
        <f ca="1">IF(计算结果!B$21=1,IF(I166&gt;J166,"买","卖"),IF(计算结果!B$21=2,IF(I166&lt;计算结果!B$20,"买",IF(I166&gt;1-计算结果!B$20,"卖",'000300'!K165)),""))</f>
        <v>买</v>
      </c>
      <c r="L166" s="4" t="str">
        <f t="shared" ca="1" si="7"/>
        <v/>
      </c>
      <c r="M166" s="3">
        <f ca="1">IF(K165="买",E166/E165-1,0)-IF(L166=1,计算结果!B$17,0)</f>
        <v>1.7243036055561989E-2</v>
      </c>
      <c r="N166" s="2">
        <f t="shared" ca="1" si="8"/>
        <v>0.93554742643835942</v>
      </c>
      <c r="O166" s="3">
        <f ca="1">1-N166/MAX(N$2:N166)</f>
        <v>0.13108840992361503</v>
      </c>
    </row>
    <row r="167" spans="1:15" x14ac:dyDescent="0.15">
      <c r="A167" s="1">
        <v>38603</v>
      </c>
      <c r="B167">
        <v>954.27</v>
      </c>
      <c r="C167">
        <v>958.87</v>
      </c>
      <c r="D167">
        <v>947.71</v>
      </c>
      <c r="E167" s="2">
        <v>955.28</v>
      </c>
      <c r="F167" s="16">
        <v>11753260032</v>
      </c>
      <c r="G167" s="3">
        <f t="shared" si="6"/>
        <v>2.6449473109702026E-3</v>
      </c>
      <c r="H167" s="3">
        <f>1-E167/MAX(E$2:E167)</f>
        <v>8.9324867966977473E-2</v>
      </c>
      <c r="I167" s="3">
        <f ca="1">IFERROR(COUNTIF(OFFSET(G167,0,0,-计算结果!B$18,1),"&gt;0")/计算结果!B$18,COUNTIF(OFFSET(G167,0,0,-ROW(),1),"&gt;0")/计算结果!B$18)</f>
        <v>0.6333333333333333</v>
      </c>
      <c r="J167" s="3">
        <f ca="1">IFERROR(AVERAGE(OFFSET(I167,0,0,-计算结果!B$19,1)),AVERAGE(OFFSET(I167,0,0,-ROW(),1)))</f>
        <v>0.44444444444444442</v>
      </c>
      <c r="K167" s="4" t="str">
        <f ca="1">IF(计算结果!B$21=1,IF(I167&gt;J167,"买","卖"),IF(计算结果!B$21=2,IF(I167&lt;计算结果!B$20,"买",IF(I167&gt;1-计算结果!B$20,"卖",'000300'!K166)),""))</f>
        <v>买</v>
      </c>
      <c r="L167" s="4" t="str">
        <f t="shared" ca="1" si="7"/>
        <v/>
      </c>
      <c r="M167" s="3">
        <f ca="1">IF(K166="买",E167/E166-1,0)-IF(L167=1,计算结果!B$17,0)</f>
        <v>2.6449473109702026E-3</v>
      </c>
      <c r="N167" s="2">
        <f t="shared" ca="1" si="8"/>
        <v>0.93802190008820263</v>
      </c>
      <c r="O167" s="3">
        <f ca="1">1-N167/MAX(N$2:N167)</f>
        <v>0.1287901845499716</v>
      </c>
    </row>
    <row r="168" spans="1:15" x14ac:dyDescent="0.15">
      <c r="A168" s="1">
        <v>38604</v>
      </c>
      <c r="B168">
        <v>955.11</v>
      </c>
      <c r="C168">
        <v>959.9</v>
      </c>
      <c r="D168">
        <v>946.02</v>
      </c>
      <c r="E168" s="2">
        <v>949.07</v>
      </c>
      <c r="F168" s="16">
        <v>7924193792</v>
      </c>
      <c r="G168" s="3">
        <f t="shared" si="6"/>
        <v>-6.5007118331796843E-3</v>
      </c>
      <c r="H168" s="3">
        <f>1-E168/MAX(E$2:E168)</f>
        <v>9.524490457396706E-2</v>
      </c>
      <c r="I168" s="3">
        <f ca="1">IFERROR(COUNTIF(OFFSET(G168,0,0,-计算结果!B$18,1),"&gt;0")/计算结果!B$18,COUNTIF(OFFSET(G168,0,0,-ROW(),1),"&gt;0")/计算结果!B$18)</f>
        <v>0.6333333333333333</v>
      </c>
      <c r="J168" s="3">
        <f ca="1">IFERROR(AVERAGE(OFFSET(I168,0,0,-计算结果!B$19,1)),AVERAGE(OFFSET(I168,0,0,-ROW(),1)))</f>
        <v>0.44611111111111101</v>
      </c>
      <c r="K168" s="4" t="str">
        <f ca="1">IF(计算结果!B$21=1,IF(I168&gt;J168,"买","卖"),IF(计算结果!B$21=2,IF(I168&lt;计算结果!B$20,"买",IF(I168&gt;1-计算结果!B$20,"卖",'000300'!K167)),""))</f>
        <v>买</v>
      </c>
      <c r="L168" s="4" t="str">
        <f t="shared" ca="1" si="7"/>
        <v/>
      </c>
      <c r="M168" s="3">
        <f ca="1">IF(K167="买",E168/E167-1,0)-IF(L168=1,计算结果!B$17,0)</f>
        <v>-6.5007118331796843E-3</v>
      </c>
      <c r="N168" s="2">
        <f t="shared" ca="1" si="8"/>
        <v>0.93192409002251753</v>
      </c>
      <c r="O168" s="3">
        <f ca="1">1-N168/MAX(N$2:N168)</f>
        <v>0.13445366850644991</v>
      </c>
    </row>
    <row r="169" spans="1:15" x14ac:dyDescent="0.15">
      <c r="A169" s="1">
        <v>38607</v>
      </c>
      <c r="B169">
        <v>949.78</v>
      </c>
      <c r="C169">
        <v>952.55</v>
      </c>
      <c r="D169">
        <v>945.4</v>
      </c>
      <c r="E169" s="2">
        <v>949.51</v>
      </c>
      <c r="F169" s="16">
        <v>5610130432</v>
      </c>
      <c r="G169" s="3">
        <f t="shared" si="6"/>
        <v>4.6361174623577028E-4</v>
      </c>
      <c r="H169" s="3">
        <f>1-E169/MAX(E$2:E169)</f>
        <v>9.4825449484260971E-2</v>
      </c>
      <c r="I169" s="3">
        <f ca="1">IFERROR(COUNTIF(OFFSET(G169,0,0,-计算结果!B$18,1),"&gt;0")/计算结果!B$18,COUNTIF(OFFSET(G169,0,0,-ROW(),1),"&gt;0")/计算结果!B$18)</f>
        <v>0.6333333333333333</v>
      </c>
      <c r="J169" s="3">
        <f ca="1">IFERROR(AVERAGE(OFFSET(I169,0,0,-计算结果!B$19,1)),AVERAGE(OFFSET(I169,0,0,-ROW(),1)))</f>
        <v>0.44749999999999995</v>
      </c>
      <c r="K169" s="4" t="str">
        <f ca="1">IF(计算结果!B$21=1,IF(I169&gt;J169,"买","卖"),IF(计算结果!B$21=2,IF(I169&lt;计算结果!B$20,"买",IF(I169&gt;1-计算结果!B$20,"卖",'000300'!K168)),""))</f>
        <v>买</v>
      </c>
      <c r="L169" s="4" t="str">
        <f t="shared" ca="1" si="7"/>
        <v/>
      </c>
      <c r="M169" s="3">
        <f ca="1">IF(K168="买",E169/E168-1,0)-IF(L169=1,计算结果!B$17,0)</f>
        <v>4.6361174623577028E-4</v>
      </c>
      <c r="N169" s="2">
        <f t="shared" ca="1" si="8"/>
        <v>0.93235614097725206</v>
      </c>
      <c r="O169" s="3">
        <f ca="1">1-N169/MAX(N$2:N169)</f>
        <v>0.13405239106025824</v>
      </c>
    </row>
    <row r="170" spans="1:15" x14ac:dyDescent="0.15">
      <c r="A170" s="1">
        <v>38608</v>
      </c>
      <c r="B170">
        <v>949.58</v>
      </c>
      <c r="C170">
        <v>963.92</v>
      </c>
      <c r="D170">
        <v>948.13</v>
      </c>
      <c r="E170" s="2">
        <v>963.77</v>
      </c>
      <c r="F170" s="16">
        <v>7999031296</v>
      </c>
      <c r="G170" s="3">
        <f t="shared" si="6"/>
        <v>1.5018272582700609E-2</v>
      </c>
      <c r="H170" s="3">
        <f>1-E170/MAX(E$2:E170)</f>
        <v>8.1231291349692092E-2</v>
      </c>
      <c r="I170" s="3">
        <f ca="1">IFERROR(COUNTIF(OFFSET(G170,0,0,-计算结果!B$18,1),"&gt;0")/计算结果!B$18,COUNTIF(OFFSET(G170,0,0,-ROW(),1),"&gt;0")/计算结果!B$18)</f>
        <v>0.6333333333333333</v>
      </c>
      <c r="J170" s="3">
        <f ca="1">IFERROR(AVERAGE(OFFSET(I170,0,0,-计算结果!B$19,1)),AVERAGE(OFFSET(I170,0,0,-ROW(),1)))</f>
        <v>0.44888888888888884</v>
      </c>
      <c r="K170" s="4" t="str">
        <f ca="1">IF(计算结果!B$21=1,IF(I170&gt;J170,"买","卖"),IF(计算结果!B$21=2,IF(I170&lt;计算结果!B$20,"买",IF(I170&gt;1-计算结果!B$20,"卖",'000300'!K169)),""))</f>
        <v>买</v>
      </c>
      <c r="L170" s="4" t="str">
        <f t="shared" ca="1" si="7"/>
        <v/>
      </c>
      <c r="M170" s="3">
        <f ca="1">IF(K169="买",E170/E169-1,0)-IF(L170=1,计算结果!B$17,0)</f>
        <v>1.5018272582700609E-2</v>
      </c>
      <c r="N170" s="2">
        <f t="shared" ca="1" si="8"/>
        <v>0.94635851964660322</v>
      </c>
      <c r="O170" s="3">
        <f ca="1">1-N170/MAX(N$2:N170)</f>
        <v>0.12104735382686338</v>
      </c>
    </row>
    <row r="171" spans="1:15" x14ac:dyDescent="0.15">
      <c r="A171" s="1">
        <v>38609</v>
      </c>
      <c r="B171">
        <v>964.97</v>
      </c>
      <c r="C171">
        <v>970.26</v>
      </c>
      <c r="D171">
        <v>961.64</v>
      </c>
      <c r="E171" s="2">
        <v>970.19</v>
      </c>
      <c r="F171" s="16">
        <v>9942628352</v>
      </c>
      <c r="G171" s="3">
        <f t="shared" si="6"/>
        <v>6.6613403612896249E-3</v>
      </c>
      <c r="H171" s="3">
        <f>1-E171/MAX(E$2:E171)</f>
        <v>7.5111060268069907E-2</v>
      </c>
      <c r="I171" s="3">
        <f ca="1">IFERROR(COUNTIF(OFFSET(G171,0,0,-计算结果!B$18,1),"&gt;0")/计算结果!B$18,COUNTIF(OFFSET(G171,0,0,-ROW(),1),"&gt;0")/计算结果!B$18)</f>
        <v>0.6333333333333333</v>
      </c>
      <c r="J171" s="3">
        <f ca="1">IFERROR(AVERAGE(OFFSET(I171,0,0,-计算结果!B$19,1)),AVERAGE(OFFSET(I171,0,0,-ROW(),1)))</f>
        <v>0.45027777777777778</v>
      </c>
      <c r="K171" s="4" t="str">
        <f ca="1">IF(计算结果!B$21=1,IF(I171&gt;J171,"买","卖"),IF(计算结果!B$21=2,IF(I171&lt;计算结果!B$20,"买",IF(I171&gt;1-计算结果!B$20,"卖",'000300'!K170)),""))</f>
        <v>买</v>
      </c>
      <c r="L171" s="4" t="str">
        <f t="shared" ca="1" si="7"/>
        <v/>
      </c>
      <c r="M171" s="3">
        <f ca="1">IF(K170="买",E171/E170-1,0)-IF(L171=1,计算结果!B$17,0)</f>
        <v>6.6613403612896249E-3</v>
      </c>
      <c r="N171" s="2">
        <f t="shared" ca="1" si="8"/>
        <v>0.95266253584977545</v>
      </c>
      <c r="O171" s="3">
        <f ca="1">1-N171/MAX(N$2:N171)</f>
        <v>0.11519235108924797</v>
      </c>
    </row>
    <row r="172" spans="1:15" x14ac:dyDescent="0.15">
      <c r="A172" s="1">
        <v>38610</v>
      </c>
      <c r="B172">
        <v>970.58</v>
      </c>
      <c r="C172">
        <v>970.96</v>
      </c>
      <c r="D172">
        <v>965.66</v>
      </c>
      <c r="E172" s="2">
        <v>969.6</v>
      </c>
      <c r="F172" s="16">
        <v>8098160640</v>
      </c>
      <c r="G172" s="3">
        <f t="shared" si="6"/>
        <v>-6.0812830476508761E-4</v>
      </c>
      <c r="H172" s="3">
        <f>1-E172/MAX(E$2:E172)</f>
        <v>7.5673511411085026E-2</v>
      </c>
      <c r="I172" s="3">
        <f ca="1">IFERROR(COUNTIF(OFFSET(G172,0,0,-计算结果!B$18,1),"&gt;0")/计算结果!B$18,COUNTIF(OFFSET(G172,0,0,-ROW(),1),"&gt;0")/计算结果!B$18)</f>
        <v>0.6333333333333333</v>
      </c>
      <c r="J172" s="3">
        <f ca="1">IFERROR(AVERAGE(OFFSET(I172,0,0,-计算结果!B$19,1)),AVERAGE(OFFSET(I172,0,0,-ROW(),1)))</f>
        <v>0.45166666666666661</v>
      </c>
      <c r="K172" s="4" t="str">
        <f ca="1">IF(计算结果!B$21=1,IF(I172&gt;J172,"买","卖"),IF(计算结果!B$21=2,IF(I172&lt;计算结果!B$20,"买",IF(I172&gt;1-计算结果!B$20,"卖",'000300'!K171)),""))</f>
        <v>买</v>
      </c>
      <c r="L172" s="4" t="str">
        <f t="shared" ca="1" si="7"/>
        <v/>
      </c>
      <c r="M172" s="3">
        <f ca="1">IF(K171="买",E172/E171-1,0)-IF(L172=1,计算结果!B$17,0)</f>
        <v>-6.0812830476508761E-4</v>
      </c>
      <c r="N172" s="2">
        <f t="shared" ca="1" si="8"/>
        <v>0.9520831947968359</v>
      </c>
      <c r="O172" s="3">
        <f ca="1">1-N172/MAX(N$2:N172)</f>
        <v>0.11573042766482333</v>
      </c>
    </row>
    <row r="173" spans="1:15" x14ac:dyDescent="0.15">
      <c r="A173" s="1">
        <v>38611</v>
      </c>
      <c r="B173">
        <v>969.62</v>
      </c>
      <c r="C173">
        <v>970.37</v>
      </c>
      <c r="D173">
        <v>964.28</v>
      </c>
      <c r="E173" s="2">
        <v>967.49</v>
      </c>
      <c r="F173" s="16">
        <v>6989327360</v>
      </c>
      <c r="G173" s="3">
        <f t="shared" si="6"/>
        <v>-2.1761551155116132E-3</v>
      </c>
      <c r="H173" s="3">
        <f>1-E173/MAX(E$2:E173)</f>
        <v>7.7684989227630674E-2</v>
      </c>
      <c r="I173" s="3">
        <f ca="1">IFERROR(COUNTIF(OFFSET(G173,0,0,-计算结果!B$18,1),"&gt;0")/计算结果!B$18,COUNTIF(OFFSET(G173,0,0,-ROW(),1),"&gt;0")/计算结果!B$18)</f>
        <v>0.6</v>
      </c>
      <c r="J173" s="3">
        <f ca="1">IFERROR(AVERAGE(OFFSET(I173,0,0,-计算结果!B$19,1)),AVERAGE(OFFSET(I173,0,0,-ROW(),1)))</f>
        <v>0.45305555555555554</v>
      </c>
      <c r="K173" s="4" t="str">
        <f ca="1">IF(计算结果!B$21=1,IF(I173&gt;J173,"买","卖"),IF(计算结果!B$21=2,IF(I173&lt;计算结果!B$20,"买",IF(I173&gt;1-计算结果!B$20,"卖",'000300'!K172)),""))</f>
        <v>买</v>
      </c>
      <c r="L173" s="4" t="str">
        <f t="shared" ca="1" si="7"/>
        <v/>
      </c>
      <c r="M173" s="3">
        <f ca="1">IF(K172="买",E173/E172-1,0)-IF(L173=1,计算结果!B$17,0)</f>
        <v>-2.1761551155116132E-3</v>
      </c>
      <c r="N173" s="2">
        <f t="shared" ca="1" si="8"/>
        <v>0.95001131408208617</v>
      </c>
      <c r="O173" s="3">
        <f ca="1">1-N173/MAX(N$2:N173)</f>
        <v>0.11765473541815175</v>
      </c>
    </row>
    <row r="174" spans="1:15" x14ac:dyDescent="0.15">
      <c r="A174" s="1">
        <v>38614</v>
      </c>
      <c r="B174">
        <v>967.44</v>
      </c>
      <c r="C174">
        <v>971.99</v>
      </c>
      <c r="D174">
        <v>964.26</v>
      </c>
      <c r="E174" s="2">
        <v>971.14</v>
      </c>
      <c r="F174" s="16">
        <v>7427481600</v>
      </c>
      <c r="G174" s="3">
        <f t="shared" si="6"/>
        <v>3.7726488129075086E-3</v>
      </c>
      <c r="H174" s="3">
        <f>1-E174/MAX(E$2:E174)</f>
        <v>7.4205418597113382E-2</v>
      </c>
      <c r="I174" s="3">
        <f ca="1">IFERROR(COUNTIF(OFFSET(G174,0,0,-计算结果!B$18,1),"&gt;0")/计算结果!B$18,COUNTIF(OFFSET(G174,0,0,-ROW(),1),"&gt;0")/计算结果!B$18)</f>
        <v>0.6</v>
      </c>
      <c r="J174" s="3">
        <f ca="1">IFERROR(AVERAGE(OFFSET(I174,0,0,-计算结果!B$19,1)),AVERAGE(OFFSET(I174,0,0,-ROW(),1)))</f>
        <v>0.45444444444444443</v>
      </c>
      <c r="K174" s="4" t="str">
        <f ca="1">IF(计算结果!B$21=1,IF(I174&gt;J174,"买","卖"),IF(计算结果!B$21=2,IF(I174&lt;计算结果!B$20,"买",IF(I174&gt;1-计算结果!B$20,"卖",'000300'!K173)),""))</f>
        <v>买</v>
      </c>
      <c r="L174" s="4" t="str">
        <f t="shared" ca="1" si="7"/>
        <v/>
      </c>
      <c r="M174" s="3">
        <f ca="1">IF(K173="买",E174/E173-1,0)-IF(L174=1,计算结果!B$17,0)</f>
        <v>3.7726488129075086E-3</v>
      </c>
      <c r="N174" s="2">
        <f t="shared" ca="1" si="8"/>
        <v>0.9535953731384067</v>
      </c>
      <c r="O174" s="3">
        <f ca="1">1-N174/MAX(N$2:N174)</f>
        <v>0.11432595660315237</v>
      </c>
    </row>
    <row r="175" spans="1:15" x14ac:dyDescent="0.15">
      <c r="A175" s="1">
        <v>38615</v>
      </c>
      <c r="B175">
        <v>971.38</v>
      </c>
      <c r="C175">
        <v>971.65</v>
      </c>
      <c r="D175">
        <v>957.12</v>
      </c>
      <c r="E175" s="2">
        <v>961.92</v>
      </c>
      <c r="F175" s="16">
        <v>9189438464</v>
      </c>
      <c r="G175" s="3">
        <f t="shared" si="6"/>
        <v>-9.4939967460923036E-3</v>
      </c>
      <c r="H175" s="3">
        <f>1-E175/MAX(E$2:E175)</f>
        <v>8.2994909340502243E-2</v>
      </c>
      <c r="I175" s="3">
        <f ca="1">IFERROR(COUNTIF(OFFSET(G175,0,0,-计算结果!B$18,1),"&gt;0")/计算结果!B$18,COUNTIF(OFFSET(G175,0,0,-ROW(),1),"&gt;0")/计算结果!B$18)</f>
        <v>0.56666666666666665</v>
      </c>
      <c r="J175" s="3">
        <f ca="1">IFERROR(AVERAGE(OFFSET(I175,0,0,-计算结果!B$19,1)),AVERAGE(OFFSET(I175,0,0,-ROW(),1)))</f>
        <v>0.45583333333333331</v>
      </c>
      <c r="K175" s="4" t="str">
        <f ca="1">IF(计算结果!B$21=1,IF(I175&gt;J175,"买","卖"),IF(计算结果!B$21=2,IF(I175&lt;计算结果!B$20,"买",IF(I175&gt;1-计算结果!B$20,"卖",'000300'!K174)),""))</f>
        <v>买</v>
      </c>
      <c r="L175" s="4" t="str">
        <f t="shared" ca="1" si="7"/>
        <v/>
      </c>
      <c r="M175" s="3">
        <f ca="1">IF(K174="买",E175/E174-1,0)-IF(L175=1,计算结果!B$17,0)</f>
        <v>-9.4939967460923036E-3</v>
      </c>
      <c r="N175" s="2">
        <f t="shared" ca="1" si="8"/>
        <v>0.94454194176874195</v>
      </c>
      <c r="O175" s="3">
        <f ca="1">1-N175/MAX(N$2:N175)</f>
        <v>0.12273454308926046</v>
      </c>
    </row>
    <row r="176" spans="1:15" x14ac:dyDescent="0.15">
      <c r="A176" s="1">
        <v>38616</v>
      </c>
      <c r="B176">
        <v>961.37</v>
      </c>
      <c r="C176">
        <v>961.37</v>
      </c>
      <c r="D176">
        <v>943.82</v>
      </c>
      <c r="E176" s="2">
        <v>944.41</v>
      </c>
      <c r="F176" s="16">
        <v>8760459264</v>
      </c>
      <c r="G176" s="3">
        <f t="shared" si="6"/>
        <v>-1.8203176979374569E-2</v>
      </c>
      <c r="H176" s="3">
        <f>1-E176/MAX(E$2:E176)</f>
        <v>9.9687315296764556E-2</v>
      </c>
      <c r="I176" s="3">
        <f ca="1">IFERROR(COUNTIF(OFFSET(G176,0,0,-计算结果!B$18,1),"&gt;0")/计算结果!B$18,COUNTIF(OFFSET(G176,0,0,-ROW(),1),"&gt;0")/计算结果!B$18)</f>
        <v>0.53333333333333333</v>
      </c>
      <c r="J176" s="3">
        <f ca="1">IFERROR(AVERAGE(OFFSET(I176,0,0,-计算结果!B$19,1)),AVERAGE(OFFSET(I176,0,0,-ROW(),1)))</f>
        <v>0.45722222222222214</v>
      </c>
      <c r="K176" s="4" t="str">
        <f ca="1">IF(计算结果!B$21=1,IF(I176&gt;J176,"买","卖"),IF(计算结果!B$21=2,IF(I176&lt;计算结果!B$20,"买",IF(I176&gt;1-计算结果!B$20,"卖",'000300'!K175)),""))</f>
        <v>买</v>
      </c>
      <c r="L176" s="4" t="str">
        <f t="shared" ca="1" si="7"/>
        <v/>
      </c>
      <c r="M176" s="3">
        <f ca="1">IF(K175="买",E176/E175-1,0)-IF(L176=1,计算结果!B$17,0)</f>
        <v>-1.8203176979374569E-2</v>
      </c>
      <c r="N176" s="2">
        <f t="shared" ca="1" si="8"/>
        <v>0.92734827763828342</v>
      </c>
      <c r="O176" s="3">
        <f ca="1">1-N176/MAX(N$2:N176)</f>
        <v>0.13870356145929863</v>
      </c>
    </row>
    <row r="177" spans="1:15" x14ac:dyDescent="0.15">
      <c r="A177" s="1">
        <v>38617</v>
      </c>
      <c r="B177">
        <v>942.73</v>
      </c>
      <c r="C177">
        <v>942.73</v>
      </c>
      <c r="D177">
        <v>914.23</v>
      </c>
      <c r="E177" s="2">
        <v>923.27</v>
      </c>
      <c r="F177" s="16">
        <v>8625590272</v>
      </c>
      <c r="G177" s="3">
        <f t="shared" si="6"/>
        <v>-2.2384345782022641E-2</v>
      </c>
      <c r="H177" s="3">
        <f>1-E177/MAX(E$2:E177)</f>
        <v>0.11984022574310282</v>
      </c>
      <c r="I177" s="3">
        <f ca="1">IFERROR(COUNTIF(OFFSET(G177,0,0,-计算结果!B$18,1),"&gt;0")/计算结果!B$18,COUNTIF(OFFSET(G177,0,0,-ROW(),1),"&gt;0")/计算结果!B$18)</f>
        <v>0.5</v>
      </c>
      <c r="J177" s="3">
        <f ca="1">IFERROR(AVERAGE(OFFSET(I177,0,0,-计算结果!B$19,1)),AVERAGE(OFFSET(I177,0,0,-ROW(),1)))</f>
        <v>0.45805555555555549</v>
      </c>
      <c r="K177" s="4" t="str">
        <f ca="1">IF(计算结果!B$21=1,IF(I177&gt;J177,"买","卖"),IF(计算结果!B$21=2,IF(I177&lt;计算结果!B$20,"买",IF(I177&gt;1-计算结果!B$20,"卖",'000300'!K176)),""))</f>
        <v>买</v>
      </c>
      <c r="L177" s="4" t="str">
        <f t="shared" ca="1" si="7"/>
        <v/>
      </c>
      <c r="M177" s="3">
        <f ca="1">IF(K176="买",E177/E176-1,0)-IF(L177=1,计算结果!B$17,0)</f>
        <v>-2.2384345782022641E-2</v>
      </c>
      <c r="N177" s="2">
        <f t="shared" ca="1" si="8"/>
        <v>0.90659019313126499</v>
      </c>
      <c r="O177" s="3">
        <f ca="1">1-N177/MAX(N$2:N177)</f>
        <v>0.15798311876041826</v>
      </c>
    </row>
    <row r="178" spans="1:15" x14ac:dyDescent="0.15">
      <c r="A178" s="1">
        <v>38618</v>
      </c>
      <c r="B178">
        <v>921.51</v>
      </c>
      <c r="C178">
        <v>927.42</v>
      </c>
      <c r="D178">
        <v>914.81</v>
      </c>
      <c r="E178" s="2">
        <v>916.15</v>
      </c>
      <c r="F178" s="16">
        <v>5549881856</v>
      </c>
      <c r="G178" s="3">
        <f t="shared" si="6"/>
        <v>-7.7117202985041988E-3</v>
      </c>
      <c r="H178" s="3">
        <f>1-E178/MAX(E$2:E178)</f>
        <v>0.12662777174016671</v>
      </c>
      <c r="I178" s="3">
        <f ca="1">IFERROR(COUNTIF(OFFSET(G178,0,0,-计算结果!B$18,1),"&gt;0")/计算结果!B$18,COUNTIF(OFFSET(G178,0,0,-ROW(),1),"&gt;0")/计算结果!B$18)</f>
        <v>0.5</v>
      </c>
      <c r="J178" s="3">
        <f ca="1">IFERROR(AVERAGE(OFFSET(I178,0,0,-计算结果!B$19,1)),AVERAGE(OFFSET(I178,0,0,-ROW(),1)))</f>
        <v>0.45861111111111108</v>
      </c>
      <c r="K178" s="4" t="str">
        <f ca="1">IF(计算结果!B$21=1,IF(I178&gt;J178,"买","卖"),IF(计算结果!B$21=2,IF(I178&lt;计算结果!B$20,"买",IF(I178&gt;1-计算结果!B$20,"卖",'000300'!K177)),""))</f>
        <v>买</v>
      </c>
      <c r="L178" s="4" t="str">
        <f t="shared" ca="1" si="7"/>
        <v/>
      </c>
      <c r="M178" s="3">
        <f ca="1">IF(K177="买",E178/E177-1,0)-IF(L178=1,计算结果!B$17,0)</f>
        <v>-7.7117202985041988E-3</v>
      </c>
      <c r="N178" s="2">
        <f t="shared" ca="1" si="8"/>
        <v>0.89959882313646977</v>
      </c>
      <c r="O178" s="3">
        <f ca="1">1-N178/MAX(N$2:N178)</f>
        <v>0.16447651743515668</v>
      </c>
    </row>
    <row r="179" spans="1:15" x14ac:dyDescent="0.15">
      <c r="A179" s="1">
        <v>38621</v>
      </c>
      <c r="B179">
        <v>915.84</v>
      </c>
      <c r="C179">
        <v>919.65</v>
      </c>
      <c r="D179">
        <v>913.61</v>
      </c>
      <c r="E179" s="2">
        <v>918.48</v>
      </c>
      <c r="F179" s="16">
        <v>4398425600</v>
      </c>
      <c r="G179" s="3">
        <f t="shared" si="6"/>
        <v>2.5432516509305003E-3</v>
      </c>
      <c r="H179" s="3">
        <f>1-E179/MAX(E$2:E179)</f>
        <v>0.1244065663787679</v>
      </c>
      <c r="I179" s="3">
        <f ca="1">IFERROR(COUNTIF(OFFSET(G179,0,0,-计算结果!B$18,1),"&gt;0")/计算结果!B$18,COUNTIF(OFFSET(G179,0,0,-ROW(),1),"&gt;0")/计算结果!B$18)</f>
        <v>0.5</v>
      </c>
      <c r="J179" s="3">
        <f ca="1">IFERROR(AVERAGE(OFFSET(I179,0,0,-计算结果!B$19,1)),AVERAGE(OFFSET(I179,0,0,-ROW(),1)))</f>
        <v>0.45944444444444443</v>
      </c>
      <c r="K179" s="4" t="str">
        <f ca="1">IF(计算结果!B$21=1,IF(I179&gt;J179,"买","卖"),IF(计算结果!B$21=2,IF(I179&lt;计算结果!B$20,"买",IF(I179&gt;1-计算结果!B$20,"卖",'000300'!K178)),""))</f>
        <v>买</v>
      </c>
      <c r="L179" s="4" t="str">
        <f t="shared" ca="1" si="7"/>
        <v/>
      </c>
      <c r="M179" s="3">
        <f ca="1">IF(K178="买",E179/E178-1,0)-IF(L179=1,计算结果!B$17,0)</f>
        <v>2.5432516509305003E-3</v>
      </c>
      <c r="N179" s="2">
        <f t="shared" ca="1" si="8"/>
        <v>0.90188672932858671</v>
      </c>
      <c r="O179" s="3">
        <f ca="1">1-N179/MAX(N$2:N179)</f>
        <v>0.16235157095873254</v>
      </c>
    </row>
    <row r="180" spans="1:15" x14ac:dyDescent="0.15">
      <c r="A180" s="1">
        <v>38622</v>
      </c>
      <c r="B180">
        <v>918.87</v>
      </c>
      <c r="C180">
        <v>921.13</v>
      </c>
      <c r="D180">
        <v>903.39</v>
      </c>
      <c r="E180" s="2">
        <v>904.21</v>
      </c>
      <c r="F180" s="16">
        <v>5576097280</v>
      </c>
      <c r="G180" s="3">
        <f t="shared" si="6"/>
        <v>-1.5536538629039254E-2</v>
      </c>
      <c r="H180" s="3">
        <f>1-E180/MAX(E$2:E180)</f>
        <v>0.13801025758355734</v>
      </c>
      <c r="I180" s="3">
        <f ca="1">IFERROR(COUNTIF(OFFSET(G180,0,0,-计算结果!B$18,1),"&gt;0")/计算结果!B$18,COUNTIF(OFFSET(G180,0,0,-ROW(),1),"&gt;0")/计算结果!B$18)</f>
        <v>0.5</v>
      </c>
      <c r="J180" s="3">
        <f ca="1">IFERROR(AVERAGE(OFFSET(I180,0,0,-计算结果!B$19,1)),AVERAGE(OFFSET(I180,0,0,-ROW(),1)))</f>
        <v>0.4605555555555555</v>
      </c>
      <c r="K180" s="4" t="str">
        <f ca="1">IF(计算结果!B$21=1,IF(I180&gt;J180,"买","卖"),IF(计算结果!B$21=2,IF(I180&lt;计算结果!B$20,"买",IF(I180&gt;1-计算结果!B$20,"卖",'000300'!K179)),""))</f>
        <v>买</v>
      </c>
      <c r="L180" s="4" t="str">
        <f t="shared" ca="1" si="7"/>
        <v/>
      </c>
      <c r="M180" s="3">
        <f ca="1">IF(K179="买",E180/E179-1,0)-IF(L180=1,计算结果!B$17,0)</f>
        <v>-1.5536538629039254E-2</v>
      </c>
      <c r="N180" s="2">
        <f t="shared" ca="1" si="8"/>
        <v>0.88787453131935523</v>
      </c>
      <c r="O180" s="3">
        <f ca="1">1-N180/MAX(N$2:N180)</f>
        <v>0.17536572813408624</v>
      </c>
    </row>
    <row r="181" spans="1:15" x14ac:dyDescent="0.15">
      <c r="A181" s="1">
        <v>38623</v>
      </c>
      <c r="B181">
        <v>903.33</v>
      </c>
      <c r="C181">
        <v>910.33</v>
      </c>
      <c r="D181">
        <v>901.38</v>
      </c>
      <c r="E181" s="2">
        <v>903.72</v>
      </c>
      <c r="F181" s="16">
        <v>4331475968</v>
      </c>
      <c r="G181" s="3">
        <f t="shared" si="6"/>
        <v>-5.4190951217081285E-4</v>
      </c>
      <c r="H181" s="3">
        <f>1-E181/MAX(E$2:E181)</f>
        <v>0.13847737802436655</v>
      </c>
      <c r="I181" s="3">
        <f ca="1">IFERROR(COUNTIF(OFFSET(G181,0,0,-计算结果!B$18,1),"&gt;0")/计算结果!B$18,COUNTIF(OFFSET(G181,0,0,-ROW(),1),"&gt;0")/计算结果!B$18)</f>
        <v>0.46666666666666667</v>
      </c>
      <c r="J181" s="3">
        <f ca="1">IFERROR(AVERAGE(OFFSET(I181,0,0,-计算结果!B$19,1)),AVERAGE(OFFSET(I181,0,0,-ROW(),1)))</f>
        <v>0.46111111111111108</v>
      </c>
      <c r="K181" s="4" t="str">
        <f ca="1">IF(计算结果!B$21=1,IF(I181&gt;J181,"买","卖"),IF(计算结果!B$21=2,IF(I181&lt;计算结果!B$20,"买",IF(I181&gt;1-计算结果!B$20,"卖",'000300'!K180)),""))</f>
        <v>买</v>
      </c>
      <c r="L181" s="4" t="str">
        <f t="shared" ca="1" si="7"/>
        <v/>
      </c>
      <c r="M181" s="3">
        <f ca="1">IF(K180="买",E181/E180-1,0)-IF(L181=1,计算结果!B$17,0)</f>
        <v>-5.4190951217081285E-4</v>
      </c>
      <c r="N181" s="2">
        <f t="shared" ca="1" si="8"/>
        <v>0.88739338366521903</v>
      </c>
      <c r="O181" s="3">
        <f ca="1">1-N181/MAX(N$2:N181)</f>
        <v>0.17581260529007248</v>
      </c>
    </row>
    <row r="182" spans="1:15" x14ac:dyDescent="0.15">
      <c r="A182" s="1">
        <v>38624</v>
      </c>
      <c r="B182">
        <v>904.28</v>
      </c>
      <c r="C182">
        <v>915.97</v>
      </c>
      <c r="D182">
        <v>904.28</v>
      </c>
      <c r="E182" s="2">
        <v>915.97</v>
      </c>
      <c r="F182" s="16">
        <v>5798238208</v>
      </c>
      <c r="G182" s="3">
        <f t="shared" si="6"/>
        <v>1.3555083432921666E-2</v>
      </c>
      <c r="H182" s="3">
        <f>1-E182/MAX(E$2:E182)</f>
        <v>0.1267993670041373</v>
      </c>
      <c r="I182" s="3">
        <f ca="1">IFERROR(COUNTIF(OFFSET(G182,0,0,-计算结果!B$18,1),"&gt;0")/计算结果!B$18,COUNTIF(OFFSET(G182,0,0,-ROW(),1),"&gt;0")/计算结果!B$18)</f>
        <v>0.5</v>
      </c>
      <c r="J182" s="3">
        <f ca="1">IFERROR(AVERAGE(OFFSET(I182,0,0,-计算结果!B$19,1)),AVERAGE(OFFSET(I182,0,0,-ROW(),1)))</f>
        <v>0.46194444444444438</v>
      </c>
      <c r="K182" s="4" t="str">
        <f ca="1">IF(计算结果!B$21=1,IF(I182&gt;J182,"买","卖"),IF(计算结果!B$21=2,IF(I182&lt;计算结果!B$20,"买",IF(I182&gt;1-计算结果!B$20,"卖",'000300'!K181)),""))</f>
        <v>买</v>
      </c>
      <c r="L182" s="4" t="str">
        <f t="shared" ca="1" si="7"/>
        <v/>
      </c>
      <c r="M182" s="3">
        <f ca="1">IF(K181="买",E182/E181-1,0)-IF(L182=1,计算结果!B$17,0)</f>
        <v>1.3555083432921666E-2</v>
      </c>
      <c r="N182" s="2">
        <f t="shared" ca="1" si="8"/>
        <v>0.8994220750186237</v>
      </c>
      <c r="O182" s="3">
        <f ca="1">1-N182/MAX(N$2:N182)</f>
        <v>0.16464067639041713</v>
      </c>
    </row>
    <row r="183" spans="1:15" x14ac:dyDescent="0.15">
      <c r="A183" s="1">
        <v>38625</v>
      </c>
      <c r="B183">
        <v>916.59</v>
      </c>
      <c r="C183">
        <v>918.66</v>
      </c>
      <c r="D183">
        <v>913.45</v>
      </c>
      <c r="E183" s="2">
        <v>917.39</v>
      </c>
      <c r="F183" s="16">
        <v>4529466880</v>
      </c>
      <c r="G183" s="3">
        <f t="shared" si="6"/>
        <v>1.5502691136171087E-3</v>
      </c>
      <c r="H183" s="3">
        <f>1-E183/MAX(E$2:E183)</f>
        <v>0.1254456710328129</v>
      </c>
      <c r="I183" s="3">
        <f ca="1">IFERROR(COUNTIF(OFFSET(G183,0,0,-计算结果!B$18,1),"&gt;0")/计算结果!B$18,COUNTIF(OFFSET(G183,0,0,-ROW(),1),"&gt;0")/计算结果!B$18)</f>
        <v>0.5</v>
      </c>
      <c r="J183" s="3">
        <f ca="1">IFERROR(AVERAGE(OFFSET(I183,0,0,-计算结果!B$19,1)),AVERAGE(OFFSET(I183,0,0,-ROW(),1)))</f>
        <v>0.46277777777777768</v>
      </c>
      <c r="K183" s="4" t="str">
        <f ca="1">IF(计算结果!B$21=1,IF(I183&gt;J183,"买","卖"),IF(计算结果!B$21=2,IF(I183&lt;计算结果!B$20,"买",IF(I183&gt;1-计算结果!B$20,"卖",'000300'!K182)),""))</f>
        <v>买</v>
      </c>
      <c r="L183" s="4" t="str">
        <f t="shared" ca="1" si="7"/>
        <v/>
      </c>
      <c r="M183" s="3">
        <f ca="1">IF(K182="买",E183/E182-1,0)-IF(L183=1,计算结果!B$17,0)</f>
        <v>1.5502691136171087E-3</v>
      </c>
      <c r="N183" s="2">
        <f t="shared" ca="1" si="8"/>
        <v>0.90081642128163053</v>
      </c>
      <c r="O183" s="3">
        <f ca="1">1-N183/MAX(N$2:N183)</f>
        <v>0.16334564463225298</v>
      </c>
    </row>
    <row r="184" spans="1:15" x14ac:dyDescent="0.15">
      <c r="A184" s="1">
        <v>38635</v>
      </c>
      <c r="B184">
        <v>917.21</v>
      </c>
      <c r="C184">
        <v>917.21</v>
      </c>
      <c r="D184">
        <v>906.88</v>
      </c>
      <c r="E184" s="2">
        <v>907.32</v>
      </c>
      <c r="F184" s="16">
        <v>3665624320</v>
      </c>
      <c r="G184" s="3">
        <f t="shared" si="6"/>
        <v>-1.097679285799924E-2</v>
      </c>
      <c r="H184" s="3">
        <f>1-E184/MAX(E$2:E184)</f>
        <v>0.13504547274495216</v>
      </c>
      <c r="I184" s="3">
        <f ca="1">IFERROR(COUNTIF(OFFSET(G184,0,0,-计算结果!B$18,1),"&gt;0")/计算结果!B$18,COUNTIF(OFFSET(G184,0,0,-ROW(),1),"&gt;0")/计算结果!B$18)</f>
        <v>0.46666666666666667</v>
      </c>
      <c r="J184" s="3">
        <f ca="1">IFERROR(AVERAGE(OFFSET(I184,0,0,-计算结果!B$19,1)),AVERAGE(OFFSET(I184,0,0,-ROW(),1)))</f>
        <v>0.46333333333333321</v>
      </c>
      <c r="K184" s="4" t="str">
        <f ca="1">IF(计算结果!B$21=1,IF(I184&gt;J184,"买","卖"),IF(计算结果!B$21=2,IF(I184&lt;计算结果!B$20,"买",IF(I184&gt;1-计算结果!B$20,"卖",'000300'!K183)),""))</f>
        <v>买</v>
      </c>
      <c r="L184" s="4" t="str">
        <f t="shared" ca="1" si="7"/>
        <v/>
      </c>
      <c r="M184" s="3">
        <f ca="1">IF(K183="买",E184/E183-1,0)-IF(L184=1,计算结果!B$17,0)</f>
        <v>-1.097679285799924E-2</v>
      </c>
      <c r="N184" s="2">
        <f t="shared" ca="1" si="8"/>
        <v>0.89092834602213788</v>
      </c>
      <c r="O184" s="3">
        <f ca="1">1-N184/MAX(N$2:N184)</f>
        <v>0.17252942618486766</v>
      </c>
    </row>
    <row r="185" spans="1:15" x14ac:dyDescent="0.15">
      <c r="A185" s="1">
        <v>38636</v>
      </c>
      <c r="B185">
        <v>906.63</v>
      </c>
      <c r="C185">
        <v>919.8</v>
      </c>
      <c r="D185">
        <v>904.04</v>
      </c>
      <c r="E185" s="2">
        <v>919.72</v>
      </c>
      <c r="F185" s="16">
        <v>4032539392</v>
      </c>
      <c r="G185" s="3">
        <f t="shared" si="6"/>
        <v>1.3666622580787324E-2</v>
      </c>
      <c r="H185" s="3">
        <f>1-E185/MAX(E$2:E185)</f>
        <v>0.1232244656714141</v>
      </c>
      <c r="I185" s="3">
        <f ca="1">IFERROR(COUNTIF(OFFSET(G185,0,0,-计算结果!B$18,1),"&gt;0")/计算结果!B$18,COUNTIF(OFFSET(G185,0,0,-ROW(),1),"&gt;0")/计算结果!B$18)</f>
        <v>0.5</v>
      </c>
      <c r="J185" s="3">
        <f ca="1">IFERROR(AVERAGE(OFFSET(I185,0,0,-计算结果!B$19,1)),AVERAGE(OFFSET(I185,0,0,-ROW(),1)))</f>
        <v>0.46416666666666656</v>
      </c>
      <c r="K185" s="4" t="str">
        <f ca="1">IF(计算结果!B$21=1,IF(I185&gt;J185,"买","卖"),IF(计算结果!B$21=2,IF(I185&lt;计算结果!B$20,"买",IF(I185&gt;1-计算结果!B$20,"卖",'000300'!K184)),""))</f>
        <v>买</v>
      </c>
      <c r="L185" s="4" t="str">
        <f t="shared" ca="1" si="7"/>
        <v/>
      </c>
      <c r="M185" s="3">
        <f ca="1">IF(K184="买",E185/E184-1,0)-IF(L185=1,计算结果!B$17,0)</f>
        <v>1.3666622580787324E-2</v>
      </c>
      <c r="N185" s="2">
        <f t="shared" ca="1" si="8"/>
        <v>0.90310432747374758</v>
      </c>
      <c r="O185" s="3">
        <f ca="1">1-N185/MAX(N$2:N185)</f>
        <v>0.16122069815582873</v>
      </c>
    </row>
    <row r="186" spans="1:15" x14ac:dyDescent="0.15">
      <c r="A186" s="1">
        <v>38637</v>
      </c>
      <c r="B186">
        <v>920.45</v>
      </c>
      <c r="C186">
        <v>926.09</v>
      </c>
      <c r="D186">
        <v>917.38</v>
      </c>
      <c r="E186" s="2">
        <v>923.48</v>
      </c>
      <c r="F186" s="16">
        <v>6653231104</v>
      </c>
      <c r="G186" s="3">
        <f t="shared" si="6"/>
        <v>4.0882007567519807E-3</v>
      </c>
      <c r="H186" s="3">
        <f>1-E186/MAX(E$2:E186)</f>
        <v>0.11964003126847034</v>
      </c>
      <c r="I186" s="3">
        <f ca="1">IFERROR(COUNTIF(OFFSET(G186,0,0,-计算结果!B$18,1),"&gt;0")/计算结果!B$18,COUNTIF(OFFSET(G186,0,0,-ROW(),1),"&gt;0")/计算结果!B$18)</f>
        <v>0.5</v>
      </c>
      <c r="J186" s="3">
        <f ca="1">IFERROR(AVERAGE(OFFSET(I186,0,0,-计算结果!B$19,1)),AVERAGE(OFFSET(I186,0,0,-ROW(),1)))</f>
        <v>0.46472222222222215</v>
      </c>
      <c r="K186" s="4" t="str">
        <f ca="1">IF(计算结果!B$21=1,IF(I186&gt;J186,"买","卖"),IF(计算结果!B$21=2,IF(I186&lt;计算结果!B$20,"买",IF(I186&gt;1-计算结果!B$20,"卖",'000300'!K185)),""))</f>
        <v>买</v>
      </c>
      <c r="L186" s="4" t="str">
        <f t="shared" ca="1" si="7"/>
        <v/>
      </c>
      <c r="M186" s="3">
        <f ca="1">IF(K185="买",E186/E185-1,0)-IF(L186=1,计算结果!B$17,0)</f>
        <v>4.0882007567519807E-3</v>
      </c>
      <c r="N186" s="2">
        <f t="shared" ca="1" si="8"/>
        <v>0.90679639926875177</v>
      </c>
      <c r="O186" s="3">
        <f ca="1">1-N186/MAX(N$2:N186)</f>
        <v>0.15779159997928138</v>
      </c>
    </row>
    <row r="187" spans="1:15" x14ac:dyDescent="0.15">
      <c r="A187" s="1">
        <v>38638</v>
      </c>
      <c r="B187">
        <v>923.43</v>
      </c>
      <c r="C187">
        <v>926.01</v>
      </c>
      <c r="D187">
        <v>916.28</v>
      </c>
      <c r="E187" s="2">
        <v>916.5</v>
      </c>
      <c r="F187" s="16">
        <v>6021814272</v>
      </c>
      <c r="G187" s="3">
        <f t="shared" si="6"/>
        <v>-7.5583661801014168E-3</v>
      </c>
      <c r="H187" s="3">
        <f>1-E187/MAX(E$2:E187)</f>
        <v>0.12629411428244586</v>
      </c>
      <c r="I187" s="3">
        <f ca="1">IFERROR(COUNTIF(OFFSET(G187,0,0,-计算结果!B$18,1),"&gt;0")/计算结果!B$18,COUNTIF(OFFSET(G187,0,0,-ROW(),1),"&gt;0")/计算结果!B$18)</f>
        <v>0.5</v>
      </c>
      <c r="J187" s="3">
        <f ca="1">IFERROR(AVERAGE(OFFSET(I187,0,0,-计算结果!B$19,1)),AVERAGE(OFFSET(I187,0,0,-ROW(),1)))</f>
        <v>0.4655555555555555</v>
      </c>
      <c r="K187" s="4" t="str">
        <f ca="1">IF(计算结果!B$21=1,IF(I187&gt;J187,"买","卖"),IF(计算结果!B$21=2,IF(I187&lt;计算结果!B$20,"买",IF(I187&gt;1-计算结果!B$20,"卖",'000300'!K186)),""))</f>
        <v>买</v>
      </c>
      <c r="L187" s="4" t="str">
        <f t="shared" ca="1" si="7"/>
        <v/>
      </c>
      <c r="M187" s="3">
        <f ca="1">IF(K186="买",E187/E186-1,0)-IF(L187=1,计算结果!B$17,0)</f>
        <v>-7.5583661801014168E-3</v>
      </c>
      <c r="N187" s="2">
        <f t="shared" ca="1" si="8"/>
        <v>0.89994250003228105</v>
      </c>
      <c r="O187" s="3">
        <f ca="1">1-N187/MAX(N$2:N187)</f>
        <v>0.1641573194665954</v>
      </c>
    </row>
    <row r="188" spans="1:15" x14ac:dyDescent="0.15">
      <c r="A188" s="1">
        <v>38639</v>
      </c>
      <c r="B188">
        <v>916.34</v>
      </c>
      <c r="C188">
        <v>917.89</v>
      </c>
      <c r="D188">
        <v>902.81</v>
      </c>
      <c r="E188" s="2">
        <v>904.83</v>
      </c>
      <c r="F188" s="16">
        <v>5568049152</v>
      </c>
      <c r="G188" s="3">
        <f t="shared" si="6"/>
        <v>-1.2733224222585826E-2</v>
      </c>
      <c r="H188" s="3">
        <f>1-E188/MAX(E$2:E188)</f>
        <v>0.13741920722988044</v>
      </c>
      <c r="I188" s="3">
        <f ca="1">IFERROR(COUNTIF(OFFSET(G188,0,0,-计算结果!B$18,1),"&gt;0")/计算结果!B$18,COUNTIF(OFFSET(G188,0,0,-ROW(),1),"&gt;0")/计算结果!B$18)</f>
        <v>0.5</v>
      </c>
      <c r="J188" s="3">
        <f ca="1">IFERROR(AVERAGE(OFFSET(I188,0,0,-计算结果!B$19,1)),AVERAGE(OFFSET(I188,0,0,-ROW(),1)))</f>
        <v>0.46638888888888885</v>
      </c>
      <c r="K188" s="4" t="str">
        <f ca="1">IF(计算结果!B$21=1,IF(I188&gt;J188,"买","卖"),IF(计算结果!B$21=2,IF(I188&lt;计算结果!B$20,"买",IF(I188&gt;1-计算结果!B$20,"卖",'000300'!K187)),""))</f>
        <v>买</v>
      </c>
      <c r="L188" s="4" t="str">
        <f t="shared" ca="1" si="7"/>
        <v/>
      </c>
      <c r="M188" s="3">
        <f ca="1">IF(K187="买",E188/E187-1,0)-IF(L188=1,计算结果!B$17,0)</f>
        <v>-1.2733224222585826E-2</v>
      </c>
      <c r="N188" s="2">
        <f t="shared" ca="1" si="8"/>
        <v>0.88848333039193561</v>
      </c>
      <c r="O188" s="3">
        <f ca="1">1-N188/MAX(N$2:N188)</f>
        <v>0.17480029173263434</v>
      </c>
    </row>
    <row r="189" spans="1:15" x14ac:dyDescent="0.15">
      <c r="A189" s="1">
        <v>38642</v>
      </c>
      <c r="B189">
        <v>903.27</v>
      </c>
      <c r="C189">
        <v>903.27</v>
      </c>
      <c r="D189">
        <v>892.36</v>
      </c>
      <c r="E189" s="2">
        <v>897.62</v>
      </c>
      <c r="F189" s="16">
        <v>5516482048</v>
      </c>
      <c r="G189" s="3">
        <f t="shared" si="6"/>
        <v>-7.9683476454140978E-3</v>
      </c>
      <c r="H189" s="3">
        <f>1-E189/MAX(E$2:E189)</f>
        <v>0.14429255085892967</v>
      </c>
      <c r="I189" s="3">
        <f ca="1">IFERROR(COUNTIF(OFFSET(G189,0,0,-计算结果!B$18,1),"&gt;0")/计算结果!B$18,COUNTIF(OFFSET(G189,0,0,-ROW(),1),"&gt;0")/计算结果!B$18)</f>
        <v>0.5</v>
      </c>
      <c r="J189" s="3">
        <f ca="1">IFERROR(AVERAGE(OFFSET(I189,0,0,-计算结果!B$19,1)),AVERAGE(OFFSET(I189,0,0,-ROW(),1)))</f>
        <v>0.46749999999999997</v>
      </c>
      <c r="K189" s="4" t="str">
        <f ca="1">IF(计算结果!B$21=1,IF(I189&gt;J189,"买","卖"),IF(计算结果!B$21=2,IF(I189&lt;计算结果!B$20,"买",IF(I189&gt;1-计算结果!B$20,"卖",'000300'!K188)),""))</f>
        <v>买</v>
      </c>
      <c r="L189" s="4" t="str">
        <f t="shared" ca="1" si="7"/>
        <v/>
      </c>
      <c r="M189" s="3">
        <f ca="1">IF(K188="买",E189/E188-1,0)-IF(L189=1,计算结果!B$17,0)</f>
        <v>-7.9683476454140978E-3</v>
      </c>
      <c r="N189" s="2">
        <f t="shared" ca="1" si="8"/>
        <v>0.88140358633821736</v>
      </c>
      <c r="O189" s="3">
        <f ca="1">1-N189/MAX(N$2:N189)</f>
        <v>0.18137576988500304</v>
      </c>
    </row>
    <row r="190" spans="1:15" x14ac:dyDescent="0.15">
      <c r="A190" s="1">
        <v>38643</v>
      </c>
      <c r="B190">
        <v>897.37</v>
      </c>
      <c r="C190">
        <v>903</v>
      </c>
      <c r="D190">
        <v>895.62</v>
      </c>
      <c r="E190" s="2">
        <v>902.37</v>
      </c>
      <c r="F190" s="16">
        <v>5849997824</v>
      </c>
      <c r="G190" s="3">
        <f t="shared" si="6"/>
        <v>5.2917715737170745E-3</v>
      </c>
      <c r="H190" s="3">
        <f>1-E190/MAX(E$2:E190)</f>
        <v>0.13976434250414693</v>
      </c>
      <c r="I190" s="3">
        <f ca="1">IFERROR(COUNTIF(OFFSET(G190,0,0,-计算结果!B$18,1),"&gt;0")/计算结果!B$18,COUNTIF(OFFSET(G190,0,0,-ROW(),1),"&gt;0")/计算结果!B$18)</f>
        <v>0.53333333333333333</v>
      </c>
      <c r="J190" s="3">
        <f ca="1">IFERROR(AVERAGE(OFFSET(I190,0,0,-计算结果!B$19,1)),AVERAGE(OFFSET(I190,0,0,-ROW(),1)))</f>
        <v>0.4688888888888888</v>
      </c>
      <c r="K190" s="4" t="str">
        <f ca="1">IF(计算结果!B$21=1,IF(I190&gt;J190,"买","卖"),IF(计算结果!B$21=2,IF(I190&lt;计算结果!B$20,"买",IF(I190&gt;1-计算结果!B$20,"卖",'000300'!K189)),""))</f>
        <v>买</v>
      </c>
      <c r="L190" s="4" t="str">
        <f t="shared" ca="1" si="7"/>
        <v/>
      </c>
      <c r="M190" s="3">
        <f ca="1">IF(K189="买",E190/E189-1,0)-IF(L190=1,计算结果!B$17,0)</f>
        <v>5.2917715737170745E-3</v>
      </c>
      <c r="N190" s="2">
        <f t="shared" ca="1" si="8"/>
        <v>0.88606777278137427</v>
      </c>
      <c r="O190" s="3">
        <f ca="1">1-N190/MAX(N$2:N190)</f>
        <v>0.17704379745452437</v>
      </c>
    </row>
    <row r="191" spans="1:15" x14ac:dyDescent="0.15">
      <c r="A191" s="1">
        <v>38644</v>
      </c>
      <c r="B191">
        <v>902.04</v>
      </c>
      <c r="C191">
        <v>907.88</v>
      </c>
      <c r="D191">
        <v>897.04</v>
      </c>
      <c r="E191" s="2">
        <v>898.74</v>
      </c>
      <c r="F191" s="16">
        <v>5474099200</v>
      </c>
      <c r="G191" s="3">
        <f t="shared" si="6"/>
        <v>-4.0227401176901045E-3</v>
      </c>
      <c r="H191" s="3">
        <f>1-E191/MAX(E$2:E191)</f>
        <v>0.143224846994223</v>
      </c>
      <c r="I191" s="3">
        <f ca="1">IFERROR(COUNTIF(OFFSET(G191,0,0,-计算结果!B$18,1),"&gt;0")/计算结果!B$18,COUNTIF(OFFSET(G191,0,0,-ROW(),1),"&gt;0")/计算结果!B$18)</f>
        <v>0.5</v>
      </c>
      <c r="J191" s="3">
        <f ca="1">IFERROR(AVERAGE(OFFSET(I191,0,0,-计算结果!B$19,1)),AVERAGE(OFFSET(I191,0,0,-ROW(),1)))</f>
        <v>0.46999999999999992</v>
      </c>
      <c r="K191" s="4" t="str">
        <f ca="1">IF(计算结果!B$21=1,IF(I191&gt;J191,"买","卖"),IF(计算结果!B$21=2,IF(I191&lt;计算结果!B$20,"买",IF(I191&gt;1-计算结果!B$20,"卖",'000300'!K190)),""))</f>
        <v>买</v>
      </c>
      <c r="L191" s="4" t="str">
        <f t="shared" ca="1" si="7"/>
        <v/>
      </c>
      <c r="M191" s="3">
        <f ca="1">IF(K190="买",E191/E190-1,0)-IF(L191=1,计算结果!B$17,0)</f>
        <v>-4.0227401176901045E-3</v>
      </c>
      <c r="N191" s="2">
        <f t="shared" ca="1" si="8"/>
        <v>0.88250335240481437</v>
      </c>
      <c r="O191" s="3">
        <f ca="1">1-N191/MAX(N$2:N191)</f>
        <v>0.18035433638560594</v>
      </c>
    </row>
    <row r="192" spans="1:15" x14ac:dyDescent="0.15">
      <c r="A192" s="1">
        <v>38645</v>
      </c>
      <c r="B192">
        <v>898.89</v>
      </c>
      <c r="C192">
        <v>900.13</v>
      </c>
      <c r="D192">
        <v>889.57</v>
      </c>
      <c r="E192" s="2">
        <v>899.91</v>
      </c>
      <c r="F192" s="16">
        <v>6082545664</v>
      </c>
      <c r="G192" s="3">
        <f t="shared" si="6"/>
        <v>1.3018225515721848E-3</v>
      </c>
      <c r="H192" s="3">
        <f>1-E192/MAX(E$2:E192)</f>
        <v>0.14210947777841332</v>
      </c>
      <c r="I192" s="3">
        <f ca="1">IFERROR(COUNTIF(OFFSET(G192,0,0,-计算结果!B$18,1),"&gt;0")/计算结果!B$18,COUNTIF(OFFSET(G192,0,0,-ROW(),1),"&gt;0")/计算结果!B$18)</f>
        <v>0.5</v>
      </c>
      <c r="J192" s="3">
        <f ca="1">IFERROR(AVERAGE(OFFSET(I192,0,0,-计算结果!B$19,1)),AVERAGE(OFFSET(I192,0,0,-ROW(),1)))</f>
        <v>0.47111111111111104</v>
      </c>
      <c r="K192" s="4" t="str">
        <f ca="1">IF(计算结果!B$21=1,IF(I192&gt;J192,"买","卖"),IF(计算结果!B$21=2,IF(I192&lt;计算结果!B$20,"买",IF(I192&gt;1-计算结果!B$20,"卖",'000300'!K191)),""))</f>
        <v>买</v>
      </c>
      <c r="L192" s="4" t="str">
        <f t="shared" ca="1" si="7"/>
        <v/>
      </c>
      <c r="M192" s="3">
        <f ca="1">IF(K191="买",E192/E191-1,0)-IF(L192=1,计算结果!B$17,0)</f>
        <v>1.3018225515721848E-3</v>
      </c>
      <c r="N192" s="2">
        <f t="shared" ca="1" si="8"/>
        <v>0.88365221517081305</v>
      </c>
      <c r="O192" s="3">
        <f ca="1">1-N192/MAX(N$2:N192)</f>
        <v>0.17928730317641439</v>
      </c>
    </row>
    <row r="193" spans="1:15" x14ac:dyDescent="0.15">
      <c r="A193" s="1">
        <v>38646</v>
      </c>
      <c r="B193">
        <v>899.65</v>
      </c>
      <c r="C193">
        <v>907.79</v>
      </c>
      <c r="D193">
        <v>897.99</v>
      </c>
      <c r="E193" s="2">
        <v>904.41</v>
      </c>
      <c r="F193" s="16">
        <v>5645095936</v>
      </c>
      <c r="G193" s="3">
        <f t="shared" si="6"/>
        <v>5.0005000500050745E-3</v>
      </c>
      <c r="H193" s="3">
        <f>1-E193/MAX(E$2:E193)</f>
        <v>0.13781959617914552</v>
      </c>
      <c r="I193" s="3">
        <f ca="1">IFERROR(COUNTIF(OFFSET(G193,0,0,-计算结果!B$18,1),"&gt;0")/计算结果!B$18,COUNTIF(OFFSET(G193,0,0,-ROW(),1),"&gt;0")/计算结果!B$18)</f>
        <v>0.5</v>
      </c>
      <c r="J193" s="3">
        <f ca="1">IFERROR(AVERAGE(OFFSET(I193,0,0,-计算结果!B$19,1)),AVERAGE(OFFSET(I193,0,0,-ROW(),1)))</f>
        <v>0.47249999999999992</v>
      </c>
      <c r="K193" s="4" t="str">
        <f ca="1">IF(计算结果!B$21=1,IF(I193&gt;J193,"买","卖"),IF(计算结果!B$21=2,IF(I193&lt;计算结果!B$20,"买",IF(I193&gt;1-计算结果!B$20,"卖",'000300'!K192)),""))</f>
        <v>买</v>
      </c>
      <c r="L193" s="4" t="str">
        <f t="shared" ca="1" si="7"/>
        <v/>
      </c>
      <c r="M193" s="3">
        <f ca="1">IF(K192="买",E193/E192-1,0)-IF(L193=1,计算结果!B$17,0)</f>
        <v>5.0005000500050745E-3</v>
      </c>
      <c r="N193" s="2">
        <f t="shared" ca="1" si="8"/>
        <v>0.88807091811696182</v>
      </c>
      <c r="O193" s="3">
        <f ca="1">1-N193/MAX(N$2:N193)</f>
        <v>0.17518332929490821</v>
      </c>
    </row>
    <row r="194" spans="1:15" x14ac:dyDescent="0.15">
      <c r="A194" s="1">
        <v>38649</v>
      </c>
      <c r="B194">
        <v>905.13</v>
      </c>
      <c r="C194">
        <v>908.45</v>
      </c>
      <c r="D194">
        <v>900.23</v>
      </c>
      <c r="E194" s="2">
        <v>906.65</v>
      </c>
      <c r="F194" s="16">
        <v>4674775552</v>
      </c>
      <c r="G194" s="3">
        <f t="shared" si="6"/>
        <v>2.4767528001681249E-3</v>
      </c>
      <c r="H194" s="3">
        <f>1-E194/MAX(E$2:E194)</f>
        <v>0.13568418844973218</v>
      </c>
      <c r="I194" s="3">
        <f ca="1">IFERROR(COUNTIF(OFFSET(G194,0,0,-计算结果!B$18,1),"&gt;0")/计算结果!B$18,COUNTIF(OFFSET(G194,0,0,-ROW(),1),"&gt;0")/计算结果!B$18)</f>
        <v>0.5</v>
      </c>
      <c r="J194" s="3">
        <f ca="1">IFERROR(AVERAGE(OFFSET(I194,0,0,-计算结果!B$19,1)),AVERAGE(OFFSET(I194,0,0,-ROW(),1)))</f>
        <v>0.47416666666666657</v>
      </c>
      <c r="K194" s="4" t="str">
        <f ca="1">IF(计算结果!B$21=1,IF(I194&gt;J194,"买","卖"),IF(计算结果!B$21=2,IF(I194&lt;计算结果!B$20,"买",IF(I194&gt;1-计算结果!B$20,"卖",'000300'!K193)),""))</f>
        <v>买</v>
      </c>
      <c r="L194" s="4" t="str">
        <f t="shared" ca="1" si="7"/>
        <v/>
      </c>
      <c r="M194" s="3">
        <f ca="1">IF(K193="买",E194/E193-1,0)-IF(L194=1,计算结果!B$17,0)</f>
        <v>2.4767528001681249E-3</v>
      </c>
      <c r="N194" s="2">
        <f t="shared" ca="1" si="8"/>
        <v>0.89027045025015583</v>
      </c>
      <c r="O194" s="3">
        <f ca="1">1-N194/MAX(N$2:N194)</f>
        <v>0.17314046229611402</v>
      </c>
    </row>
    <row r="195" spans="1:15" x14ac:dyDescent="0.15">
      <c r="A195" s="1">
        <v>38650</v>
      </c>
      <c r="B195">
        <v>905.97</v>
      </c>
      <c r="C195">
        <v>905.97</v>
      </c>
      <c r="D195">
        <v>893.61</v>
      </c>
      <c r="E195" s="2">
        <v>894.27</v>
      </c>
      <c r="F195" s="16">
        <v>5687105024</v>
      </c>
      <c r="G195" s="3">
        <f t="shared" ref="G195:G258" si="9">E195/E194-1</f>
        <v>-1.3654662769536197E-2</v>
      </c>
      <c r="H195" s="3">
        <f>1-E195/MAX(E$2:E195)</f>
        <v>0.14748612938282901</v>
      </c>
      <c r="I195" s="3">
        <f ca="1">IFERROR(COUNTIF(OFFSET(G195,0,0,-计算结果!B$18,1),"&gt;0")/计算结果!B$18,COUNTIF(OFFSET(G195,0,0,-ROW(),1),"&gt;0")/计算结果!B$18)</f>
        <v>0.5</v>
      </c>
      <c r="J195" s="3">
        <f ca="1">IFERROR(AVERAGE(OFFSET(I195,0,0,-计算结果!B$19,1)),AVERAGE(OFFSET(I195,0,0,-ROW(),1)))</f>
        <v>0.47555555555555551</v>
      </c>
      <c r="K195" s="4" t="str">
        <f ca="1">IF(计算结果!B$21=1,IF(I195&gt;J195,"买","卖"),IF(计算结果!B$21=2,IF(I195&lt;计算结果!B$20,"买",IF(I195&gt;1-计算结果!B$20,"卖",'000300'!K194)),""))</f>
        <v>买</v>
      </c>
      <c r="L195" s="4" t="str">
        <f t="shared" ca="1" si="7"/>
        <v/>
      </c>
      <c r="M195" s="3">
        <f ca="1">IF(K194="买",E195/E194-1,0)-IF(L195=1,计算结果!B$17,0)</f>
        <v>-1.3654662769536197E-2</v>
      </c>
      <c r="N195" s="2">
        <f t="shared" ca="1" si="8"/>
        <v>0.87811410747830676</v>
      </c>
      <c r="O195" s="3">
        <f ca="1">1-N195/MAX(N$2:N195)</f>
        <v>0.18443095044123525</v>
      </c>
    </row>
    <row r="196" spans="1:15" x14ac:dyDescent="0.15">
      <c r="A196" s="1">
        <v>38651</v>
      </c>
      <c r="B196">
        <v>892.62</v>
      </c>
      <c r="C196">
        <v>892.62</v>
      </c>
      <c r="D196">
        <v>873.9</v>
      </c>
      <c r="E196" s="2">
        <v>875.82</v>
      </c>
      <c r="F196" s="16">
        <v>5911800832</v>
      </c>
      <c r="G196" s="3">
        <f t="shared" si="9"/>
        <v>-2.0631352947096393E-2</v>
      </c>
      <c r="H196" s="3">
        <f>1-E196/MAX(E$2:E196)</f>
        <v>0.16507464393982718</v>
      </c>
      <c r="I196" s="3">
        <f ca="1">IFERROR(COUNTIF(OFFSET(G196,0,0,-计算结果!B$18,1),"&gt;0")/计算结果!B$18,COUNTIF(OFFSET(G196,0,0,-ROW(),1),"&gt;0")/计算结果!B$18)</f>
        <v>0.46666666666666667</v>
      </c>
      <c r="J196" s="3">
        <f ca="1">IFERROR(AVERAGE(OFFSET(I196,0,0,-计算结果!B$19,1)),AVERAGE(OFFSET(I196,0,0,-ROW(),1)))</f>
        <v>0.47666666666666657</v>
      </c>
      <c r="K196" s="4" t="str">
        <f ca="1">IF(计算结果!B$21=1,IF(I196&gt;J196,"买","卖"),IF(计算结果!B$21=2,IF(I196&lt;计算结果!B$20,"买",IF(I196&gt;1-计算结果!B$20,"卖",'000300'!K195)),""))</f>
        <v>卖</v>
      </c>
      <c r="L196" s="4">
        <f t="shared" ref="L196:L259" ca="1" si="10">IF(K195&lt;&gt;K196,1,"")</f>
        <v>1</v>
      </c>
      <c r="M196" s="3">
        <f ca="1">IF(K195="买",E196/E195-1,0)-IF(L196=1,计算结果!B$17,0)</f>
        <v>-2.0631352947096393E-2</v>
      </c>
      <c r="N196" s="2">
        <f t="shared" ref="N196:N259" ca="1" si="11">IFERROR(N195*(1+M196),N195)</f>
        <v>0.85999742539909729</v>
      </c>
      <c r="O196" s="3">
        <f ca="1">1-N196/MAX(N$2:N196)</f>
        <v>0.20125724335541006</v>
      </c>
    </row>
    <row r="197" spans="1:15" x14ac:dyDescent="0.15">
      <c r="A197" s="1">
        <v>38652</v>
      </c>
      <c r="B197">
        <v>873.47</v>
      </c>
      <c r="C197">
        <v>879.67</v>
      </c>
      <c r="D197">
        <v>869.72</v>
      </c>
      <c r="E197" s="2">
        <v>875.85</v>
      </c>
      <c r="F197" s="16">
        <v>5881848320</v>
      </c>
      <c r="G197" s="3">
        <f t="shared" si="9"/>
        <v>3.4253613756307644E-5</v>
      </c>
      <c r="H197" s="3">
        <f>1-E197/MAX(E$2:E197)</f>
        <v>0.16504604472916551</v>
      </c>
      <c r="I197" s="3">
        <f ca="1">IFERROR(COUNTIF(OFFSET(G197,0,0,-计算结果!B$18,1),"&gt;0")/计算结果!B$18,COUNTIF(OFFSET(G197,0,0,-ROW(),1),"&gt;0")/计算结果!B$18)</f>
        <v>0.46666666666666667</v>
      </c>
      <c r="J197" s="3">
        <f ca="1">IFERROR(AVERAGE(OFFSET(I197,0,0,-计算结果!B$19,1)),AVERAGE(OFFSET(I197,0,0,-ROW(),1)))</f>
        <v>0.47749999999999992</v>
      </c>
      <c r="K197" s="4" t="str">
        <f ca="1">IF(计算结果!B$21=1,IF(I197&gt;J197,"买","卖"),IF(计算结果!B$21=2,IF(I197&lt;计算结果!B$20,"买",IF(I197&gt;1-计算结果!B$20,"卖",'000300'!K196)),""))</f>
        <v>卖</v>
      </c>
      <c r="L197" s="4" t="str">
        <f t="shared" ca="1" si="10"/>
        <v/>
      </c>
      <c r="M197" s="3">
        <f ca="1">IF(K196="买",E197/E196-1,0)-IF(L197=1,计算结果!B$17,0)</f>
        <v>0</v>
      </c>
      <c r="N197" s="2">
        <f t="shared" ca="1" si="11"/>
        <v>0.85999742539909729</v>
      </c>
      <c r="O197" s="3">
        <f ca="1">1-N197/MAX(N$2:N197)</f>
        <v>0.20125724335541006</v>
      </c>
    </row>
    <row r="198" spans="1:15" x14ac:dyDescent="0.15">
      <c r="A198" s="1">
        <v>38653</v>
      </c>
      <c r="B198">
        <v>875.86</v>
      </c>
      <c r="C198">
        <v>880.21</v>
      </c>
      <c r="D198">
        <v>859.69</v>
      </c>
      <c r="E198" s="2">
        <v>867.73</v>
      </c>
      <c r="F198" s="16">
        <v>5565266432</v>
      </c>
      <c r="G198" s="3">
        <f t="shared" si="9"/>
        <v>-9.2709938916480938E-3</v>
      </c>
      <c r="H198" s="3">
        <f>1-E198/MAX(E$2:E198)</f>
        <v>0.17278689774828881</v>
      </c>
      <c r="I198" s="3">
        <f ca="1">IFERROR(COUNTIF(OFFSET(G198,0,0,-计算结果!B$18,1),"&gt;0")/计算结果!B$18,COUNTIF(OFFSET(G198,0,0,-ROW(),1),"&gt;0")/计算结果!B$18)</f>
        <v>0.46666666666666667</v>
      </c>
      <c r="J198" s="3">
        <f ca="1">IFERROR(AVERAGE(OFFSET(I198,0,0,-计算结果!B$19,1)),AVERAGE(OFFSET(I198,0,0,-ROW(),1)))</f>
        <v>0.47833333333333333</v>
      </c>
      <c r="K198" s="4" t="str">
        <f ca="1">IF(计算结果!B$21=1,IF(I198&gt;J198,"买","卖"),IF(计算结果!B$21=2,IF(I198&lt;计算结果!B$20,"买",IF(I198&gt;1-计算结果!B$20,"卖",'000300'!K197)),""))</f>
        <v>卖</v>
      </c>
      <c r="L198" s="4" t="str">
        <f t="shared" ca="1" si="10"/>
        <v/>
      </c>
      <c r="M198" s="3">
        <f ca="1">IF(K197="买",E198/E197-1,0)-IF(L198=1,计算结果!B$17,0)</f>
        <v>0</v>
      </c>
      <c r="N198" s="2">
        <f t="shared" ca="1" si="11"/>
        <v>0.85999742539909729</v>
      </c>
      <c r="O198" s="3">
        <f ca="1">1-N198/MAX(N$2:N198)</f>
        <v>0.20125724335541006</v>
      </c>
    </row>
    <row r="199" spans="1:15" x14ac:dyDescent="0.15">
      <c r="A199" s="1">
        <v>38656</v>
      </c>
      <c r="B199">
        <v>866.62</v>
      </c>
      <c r="C199">
        <v>878.41</v>
      </c>
      <c r="D199">
        <v>866.15</v>
      </c>
      <c r="E199" s="2">
        <v>876.28</v>
      </c>
      <c r="F199" s="16">
        <v>4954801664</v>
      </c>
      <c r="G199" s="3">
        <f t="shared" si="9"/>
        <v>9.8532953798993184E-3</v>
      </c>
      <c r="H199" s="3">
        <f>1-E199/MAX(E$2:E199)</f>
        <v>0.16463612270967987</v>
      </c>
      <c r="I199" s="3">
        <f ca="1">IFERROR(COUNTIF(OFFSET(G199,0,0,-计算结果!B$18,1),"&gt;0")/计算结果!B$18,COUNTIF(OFFSET(G199,0,0,-ROW(),1),"&gt;0")/计算结果!B$18)</f>
        <v>0.46666666666666667</v>
      </c>
      <c r="J199" s="3">
        <f ca="1">IFERROR(AVERAGE(OFFSET(I199,0,0,-计算结果!B$19,1)),AVERAGE(OFFSET(I199,0,0,-ROW(),1)))</f>
        <v>0.47944444444444451</v>
      </c>
      <c r="K199" s="4" t="str">
        <f ca="1">IF(计算结果!B$21=1,IF(I199&gt;J199,"买","卖"),IF(计算结果!B$21=2,IF(I199&lt;计算结果!B$20,"买",IF(I199&gt;1-计算结果!B$20,"卖",'000300'!K198)),""))</f>
        <v>卖</v>
      </c>
      <c r="L199" s="4" t="str">
        <f t="shared" ca="1" si="10"/>
        <v/>
      </c>
      <c r="M199" s="3">
        <f ca="1">IF(K198="买",E199/E198-1,0)-IF(L199=1,计算结果!B$17,0)</f>
        <v>0</v>
      </c>
      <c r="N199" s="2">
        <f t="shared" ca="1" si="11"/>
        <v>0.85999742539909729</v>
      </c>
      <c r="O199" s="3">
        <f ca="1">1-N199/MAX(N$2:N199)</f>
        <v>0.20125724335541006</v>
      </c>
    </row>
    <row r="200" spans="1:15" x14ac:dyDescent="0.15">
      <c r="A200" s="1">
        <v>38657</v>
      </c>
      <c r="B200">
        <v>875.96</v>
      </c>
      <c r="C200">
        <v>875.96</v>
      </c>
      <c r="D200">
        <v>862.69</v>
      </c>
      <c r="E200" s="2">
        <v>872.86</v>
      </c>
      <c r="F200" s="16">
        <v>4762514432</v>
      </c>
      <c r="G200" s="3">
        <f t="shared" si="9"/>
        <v>-3.9028620988724727E-3</v>
      </c>
      <c r="H200" s="3">
        <f>1-E200/MAX(E$2:E200)</f>
        <v>0.16789643272512345</v>
      </c>
      <c r="I200" s="3">
        <f ca="1">IFERROR(COUNTIF(OFFSET(G200,0,0,-计算结果!B$18,1),"&gt;0")/计算结果!B$18,COUNTIF(OFFSET(G200,0,0,-ROW(),1),"&gt;0")/计算结果!B$18)</f>
        <v>0.43333333333333335</v>
      </c>
      <c r="J200" s="3">
        <f ca="1">IFERROR(AVERAGE(OFFSET(I200,0,0,-计算结果!B$19,1)),AVERAGE(OFFSET(I200,0,0,-ROW(),1)))</f>
        <v>0.48000000000000004</v>
      </c>
      <c r="K200" s="4" t="str">
        <f ca="1">IF(计算结果!B$21=1,IF(I200&gt;J200,"买","卖"),IF(计算结果!B$21=2,IF(I200&lt;计算结果!B$20,"买",IF(I200&gt;1-计算结果!B$20,"卖",'000300'!K199)),""))</f>
        <v>卖</v>
      </c>
      <c r="L200" s="4" t="str">
        <f t="shared" ca="1" si="10"/>
        <v/>
      </c>
      <c r="M200" s="3">
        <f ca="1">IF(K199="买",E200/E199-1,0)-IF(L200=1,计算结果!B$17,0)</f>
        <v>0</v>
      </c>
      <c r="N200" s="2">
        <f t="shared" ca="1" si="11"/>
        <v>0.85999742539909729</v>
      </c>
      <c r="O200" s="3">
        <f ca="1">1-N200/MAX(N$2:N200)</f>
        <v>0.20125724335541006</v>
      </c>
    </row>
    <row r="201" spans="1:15" x14ac:dyDescent="0.15">
      <c r="A201" s="1">
        <v>38658</v>
      </c>
      <c r="B201">
        <v>873.39</v>
      </c>
      <c r="C201">
        <v>884.94</v>
      </c>
      <c r="D201">
        <v>873.39</v>
      </c>
      <c r="E201" s="2">
        <v>882.48</v>
      </c>
      <c r="F201" s="16">
        <v>6115386880</v>
      </c>
      <c r="G201" s="3">
        <f t="shared" si="9"/>
        <v>1.1021240519671016E-2</v>
      </c>
      <c r="H201" s="3">
        <f>1-E201/MAX(E$2:E201)</f>
        <v>0.15872561917291084</v>
      </c>
      <c r="I201" s="3">
        <f ca="1">IFERROR(COUNTIF(OFFSET(G201,0,0,-计算结果!B$18,1),"&gt;0")/计算结果!B$18,COUNTIF(OFFSET(G201,0,0,-ROW(),1),"&gt;0")/计算结果!B$18)</f>
        <v>0.43333333333333335</v>
      </c>
      <c r="J201" s="3">
        <f ca="1">IFERROR(AVERAGE(OFFSET(I201,0,0,-计算结果!B$19,1)),AVERAGE(OFFSET(I201,0,0,-ROW(),1)))</f>
        <v>0.48055555555555551</v>
      </c>
      <c r="K201" s="4" t="str">
        <f ca="1">IF(计算结果!B$21=1,IF(I201&gt;J201,"买","卖"),IF(计算结果!B$21=2,IF(I201&lt;计算结果!B$20,"买",IF(I201&gt;1-计算结果!B$20,"卖",'000300'!K200)),""))</f>
        <v>卖</v>
      </c>
      <c r="L201" s="4" t="str">
        <f t="shared" ca="1" si="10"/>
        <v/>
      </c>
      <c r="M201" s="3">
        <f ca="1">IF(K200="买",E201/E200-1,0)-IF(L201=1,计算结果!B$17,0)</f>
        <v>0</v>
      </c>
      <c r="N201" s="2">
        <f t="shared" ca="1" si="11"/>
        <v>0.85999742539909729</v>
      </c>
      <c r="O201" s="3">
        <f ca="1">1-N201/MAX(N$2:N201)</f>
        <v>0.20125724335541006</v>
      </c>
    </row>
    <row r="202" spans="1:15" x14ac:dyDescent="0.15">
      <c r="A202" s="1">
        <v>38659</v>
      </c>
      <c r="B202">
        <v>882.19</v>
      </c>
      <c r="C202">
        <v>885.68</v>
      </c>
      <c r="D202">
        <v>872.11</v>
      </c>
      <c r="E202" s="2">
        <v>874.58</v>
      </c>
      <c r="F202" s="16">
        <v>5843191808</v>
      </c>
      <c r="G202" s="3">
        <f t="shared" si="9"/>
        <v>-8.9520442389628974E-3</v>
      </c>
      <c r="H202" s="3">
        <f>1-E202/MAX(E$2:E202)</f>
        <v>0.1662567446471811</v>
      </c>
      <c r="I202" s="3">
        <f ca="1">IFERROR(COUNTIF(OFFSET(G202,0,0,-计算结果!B$18,1),"&gt;0")/计算结果!B$18,COUNTIF(OFFSET(G202,0,0,-ROW(),1),"&gt;0")/计算结果!B$18)</f>
        <v>0.43333333333333335</v>
      </c>
      <c r="J202" s="3">
        <f ca="1">IFERROR(AVERAGE(OFFSET(I202,0,0,-计算结果!B$19,1)),AVERAGE(OFFSET(I202,0,0,-ROW(),1)))</f>
        <v>0.48138888888888887</v>
      </c>
      <c r="K202" s="4" t="str">
        <f ca="1">IF(计算结果!B$21=1,IF(I202&gt;J202,"买","卖"),IF(计算结果!B$21=2,IF(I202&lt;计算结果!B$20,"买",IF(I202&gt;1-计算结果!B$20,"卖",'000300'!K201)),""))</f>
        <v>卖</v>
      </c>
      <c r="L202" s="4" t="str">
        <f t="shared" ca="1" si="10"/>
        <v/>
      </c>
      <c r="M202" s="3">
        <f ca="1">IF(K201="买",E202/E201-1,0)-IF(L202=1,计算结果!B$17,0)</f>
        <v>0</v>
      </c>
      <c r="N202" s="2">
        <f t="shared" ca="1" si="11"/>
        <v>0.85999742539909729</v>
      </c>
      <c r="O202" s="3">
        <f ca="1">1-N202/MAX(N$2:N202)</f>
        <v>0.20125724335541006</v>
      </c>
    </row>
    <row r="203" spans="1:15" x14ac:dyDescent="0.15">
      <c r="A203" s="1">
        <v>38660</v>
      </c>
      <c r="B203">
        <v>873.35</v>
      </c>
      <c r="C203">
        <v>878.36</v>
      </c>
      <c r="D203">
        <v>869.68</v>
      </c>
      <c r="E203" s="2">
        <v>878.36</v>
      </c>
      <c r="F203" s="16">
        <v>4570235904</v>
      </c>
      <c r="G203" s="3">
        <f t="shared" si="9"/>
        <v>4.3220745958059137E-3</v>
      </c>
      <c r="H203" s="3">
        <f>1-E203/MAX(E$2:E203)</f>
        <v>0.16265324410379611</v>
      </c>
      <c r="I203" s="3">
        <f ca="1">IFERROR(COUNTIF(OFFSET(G203,0,0,-计算结果!B$18,1),"&gt;0")/计算结果!B$18,COUNTIF(OFFSET(G203,0,0,-ROW(),1),"&gt;0")/计算结果!B$18)</f>
        <v>0.46666666666666667</v>
      </c>
      <c r="J203" s="3">
        <f ca="1">IFERROR(AVERAGE(OFFSET(I203,0,0,-计算结果!B$19,1)),AVERAGE(OFFSET(I203,0,0,-ROW(),1)))</f>
        <v>0.48222222222222222</v>
      </c>
      <c r="K203" s="4" t="str">
        <f ca="1">IF(计算结果!B$21=1,IF(I203&gt;J203,"买","卖"),IF(计算结果!B$21=2,IF(I203&lt;计算结果!B$20,"买",IF(I203&gt;1-计算结果!B$20,"卖",'000300'!K202)),""))</f>
        <v>卖</v>
      </c>
      <c r="L203" s="4" t="str">
        <f t="shared" ca="1" si="10"/>
        <v/>
      </c>
      <c r="M203" s="3">
        <f ca="1">IF(K202="买",E203/E202-1,0)-IF(L203=1,计算结果!B$17,0)</f>
        <v>0</v>
      </c>
      <c r="N203" s="2">
        <f t="shared" ca="1" si="11"/>
        <v>0.85999742539909729</v>
      </c>
      <c r="O203" s="3">
        <f ca="1">1-N203/MAX(N$2:N203)</f>
        <v>0.20125724335541006</v>
      </c>
    </row>
    <row r="204" spans="1:15" x14ac:dyDescent="0.15">
      <c r="A204" s="1">
        <v>38663</v>
      </c>
      <c r="B204">
        <v>877.62</v>
      </c>
      <c r="C204">
        <v>877.62</v>
      </c>
      <c r="D204">
        <v>870.08</v>
      </c>
      <c r="E204" s="2">
        <v>877.28</v>
      </c>
      <c r="F204" s="16">
        <v>3758294528</v>
      </c>
      <c r="G204" s="3">
        <f t="shared" si="9"/>
        <v>-1.2295641878046215E-3</v>
      </c>
      <c r="H204" s="3">
        <f>1-E204/MAX(E$2:E204)</f>
        <v>0.16368281568762044</v>
      </c>
      <c r="I204" s="3">
        <f ca="1">IFERROR(COUNTIF(OFFSET(G204,0,0,-计算结果!B$18,1),"&gt;0")/计算结果!B$18,COUNTIF(OFFSET(G204,0,0,-ROW(),1),"&gt;0")/计算结果!B$18)</f>
        <v>0.43333333333333335</v>
      </c>
      <c r="J204" s="3">
        <f ca="1">IFERROR(AVERAGE(OFFSET(I204,0,0,-计算结果!B$19,1)),AVERAGE(OFFSET(I204,0,0,-ROW(),1)))</f>
        <v>0.48277777777777775</v>
      </c>
      <c r="K204" s="4" t="str">
        <f ca="1">IF(计算结果!B$21=1,IF(I204&gt;J204,"买","卖"),IF(计算结果!B$21=2,IF(I204&lt;计算结果!B$20,"买",IF(I204&gt;1-计算结果!B$20,"卖",'000300'!K203)),""))</f>
        <v>卖</v>
      </c>
      <c r="L204" s="4" t="str">
        <f t="shared" ca="1" si="10"/>
        <v/>
      </c>
      <c r="M204" s="3">
        <f ca="1">IF(K203="买",E204/E203-1,0)-IF(L204=1,计算结果!B$17,0)</f>
        <v>0</v>
      </c>
      <c r="N204" s="2">
        <f t="shared" ca="1" si="11"/>
        <v>0.85999742539909729</v>
      </c>
      <c r="O204" s="3">
        <f ca="1">1-N204/MAX(N$2:N204)</f>
        <v>0.20125724335541006</v>
      </c>
    </row>
    <row r="205" spans="1:15" x14ac:dyDescent="0.15">
      <c r="A205" s="1">
        <v>38664</v>
      </c>
      <c r="B205">
        <v>876.43</v>
      </c>
      <c r="C205">
        <v>881.9</v>
      </c>
      <c r="D205">
        <v>870.96</v>
      </c>
      <c r="E205" s="2">
        <v>881.52</v>
      </c>
      <c r="F205" s="16">
        <v>4617261056</v>
      </c>
      <c r="G205" s="3">
        <f t="shared" si="9"/>
        <v>4.8331205544409617E-3</v>
      </c>
      <c r="H205" s="3">
        <f>1-E205/MAX(E$2:E205)</f>
        <v>0.15964079391408803</v>
      </c>
      <c r="I205" s="3">
        <f ca="1">IFERROR(COUNTIF(OFFSET(G205,0,0,-计算结果!B$18,1),"&gt;0")/计算结果!B$18,COUNTIF(OFFSET(G205,0,0,-ROW(),1),"&gt;0")/计算结果!B$18)</f>
        <v>0.46666666666666667</v>
      </c>
      <c r="J205" s="3">
        <f ca="1">IFERROR(AVERAGE(OFFSET(I205,0,0,-计算结果!B$19,1)),AVERAGE(OFFSET(I205,0,0,-ROW(),1)))</f>
        <v>0.48333333333333339</v>
      </c>
      <c r="K205" s="4" t="str">
        <f ca="1">IF(计算结果!B$21=1,IF(I205&gt;J205,"买","卖"),IF(计算结果!B$21=2,IF(I205&lt;计算结果!B$20,"买",IF(I205&gt;1-计算结果!B$20,"卖",'000300'!K204)),""))</f>
        <v>卖</v>
      </c>
      <c r="L205" s="4" t="str">
        <f t="shared" ca="1" si="10"/>
        <v/>
      </c>
      <c r="M205" s="3">
        <f ca="1">IF(K204="买",E205/E204-1,0)-IF(L205=1,计算结果!B$17,0)</f>
        <v>0</v>
      </c>
      <c r="N205" s="2">
        <f t="shared" ca="1" si="11"/>
        <v>0.85999742539909729</v>
      </c>
      <c r="O205" s="3">
        <f ca="1">1-N205/MAX(N$2:N205)</f>
        <v>0.20125724335541006</v>
      </c>
    </row>
    <row r="206" spans="1:15" x14ac:dyDescent="0.15">
      <c r="A206" s="1">
        <v>38665</v>
      </c>
      <c r="B206">
        <v>881.51</v>
      </c>
      <c r="C206">
        <v>884.94</v>
      </c>
      <c r="D206">
        <v>878.68</v>
      </c>
      <c r="E206" s="2">
        <v>879.25</v>
      </c>
      <c r="F206" s="16">
        <v>5544780288</v>
      </c>
      <c r="G206" s="3">
        <f t="shared" si="9"/>
        <v>-2.5750975587620628E-3</v>
      </c>
      <c r="H206" s="3">
        <f>1-E206/MAX(E$2:E206)</f>
        <v>0.16180480085416316</v>
      </c>
      <c r="I206" s="3">
        <f ca="1">IFERROR(COUNTIF(OFFSET(G206,0,0,-计算结果!B$18,1),"&gt;0")/计算结果!B$18,COUNTIF(OFFSET(G206,0,0,-ROW(),1),"&gt;0")/计算结果!B$18)</f>
        <v>0.46666666666666667</v>
      </c>
      <c r="J206" s="3">
        <f ca="1">IFERROR(AVERAGE(OFFSET(I206,0,0,-计算结果!B$19,1)),AVERAGE(OFFSET(I206,0,0,-ROW(),1)))</f>
        <v>0.48361111111111116</v>
      </c>
      <c r="K206" s="4" t="str">
        <f ca="1">IF(计算结果!B$21=1,IF(I206&gt;J206,"买","卖"),IF(计算结果!B$21=2,IF(I206&lt;计算结果!B$20,"买",IF(I206&gt;1-计算结果!B$20,"卖",'000300'!K205)),""))</f>
        <v>卖</v>
      </c>
      <c r="L206" s="4" t="str">
        <f t="shared" ca="1" si="10"/>
        <v/>
      </c>
      <c r="M206" s="3">
        <f ca="1">IF(K205="买",E206/E205-1,0)-IF(L206=1,计算结果!B$17,0)</f>
        <v>0</v>
      </c>
      <c r="N206" s="2">
        <f t="shared" ca="1" si="11"/>
        <v>0.85999742539909729</v>
      </c>
      <c r="O206" s="3">
        <f ca="1">1-N206/MAX(N$2:N206)</f>
        <v>0.20125724335541006</v>
      </c>
    </row>
    <row r="207" spans="1:15" x14ac:dyDescent="0.15">
      <c r="A207" s="1">
        <v>38666</v>
      </c>
      <c r="B207">
        <v>878.63</v>
      </c>
      <c r="C207">
        <v>878.63</v>
      </c>
      <c r="D207">
        <v>862.09</v>
      </c>
      <c r="E207" s="2">
        <v>862.97</v>
      </c>
      <c r="F207" s="16">
        <v>5071603712</v>
      </c>
      <c r="G207" s="3">
        <f t="shared" si="9"/>
        <v>-1.8515780494739786E-2</v>
      </c>
      <c r="H207" s="3">
        <f>1-E207/MAX(E$2:E207)</f>
        <v>0.17732463917329211</v>
      </c>
      <c r="I207" s="3">
        <f ca="1">IFERROR(COUNTIF(OFFSET(G207,0,0,-计算结果!B$18,1),"&gt;0")/计算结果!B$18,COUNTIF(OFFSET(G207,0,0,-ROW(),1),"&gt;0")/计算结果!B$18)</f>
        <v>0.46666666666666667</v>
      </c>
      <c r="J207" s="3">
        <f ca="1">IFERROR(AVERAGE(OFFSET(I207,0,0,-计算结果!B$19,1)),AVERAGE(OFFSET(I207,0,0,-ROW(),1)))</f>
        <v>0.48388888888888898</v>
      </c>
      <c r="K207" s="4" t="str">
        <f ca="1">IF(计算结果!B$21=1,IF(I207&gt;J207,"买","卖"),IF(计算结果!B$21=2,IF(I207&lt;计算结果!B$20,"买",IF(I207&gt;1-计算结果!B$20,"卖",'000300'!K206)),""))</f>
        <v>卖</v>
      </c>
      <c r="L207" s="4" t="str">
        <f t="shared" ca="1" si="10"/>
        <v/>
      </c>
      <c r="M207" s="3">
        <f ca="1">IF(K206="买",E207/E206-1,0)-IF(L207=1,计算结果!B$17,0)</f>
        <v>0</v>
      </c>
      <c r="N207" s="2">
        <f t="shared" ca="1" si="11"/>
        <v>0.85999742539909729</v>
      </c>
      <c r="O207" s="3">
        <f ca="1">1-N207/MAX(N$2:N207)</f>
        <v>0.20125724335541006</v>
      </c>
    </row>
    <row r="208" spans="1:15" x14ac:dyDescent="0.15">
      <c r="A208" s="1">
        <v>38667</v>
      </c>
      <c r="B208">
        <v>861.22</v>
      </c>
      <c r="C208">
        <v>867.33</v>
      </c>
      <c r="D208">
        <v>857.79</v>
      </c>
      <c r="E208" s="2">
        <v>864.79</v>
      </c>
      <c r="F208" s="16">
        <v>4221479168</v>
      </c>
      <c r="G208" s="3">
        <f t="shared" si="9"/>
        <v>2.1089956777176067E-3</v>
      </c>
      <c r="H208" s="3">
        <f>1-E208/MAX(E$2:E208)</f>
        <v>0.17558962039314385</v>
      </c>
      <c r="I208" s="3">
        <f ca="1">IFERROR(COUNTIF(OFFSET(G208,0,0,-计算结果!B$18,1),"&gt;0")/计算结果!B$18,COUNTIF(OFFSET(G208,0,0,-ROW(),1),"&gt;0")/计算结果!B$18)</f>
        <v>0.5</v>
      </c>
      <c r="J208" s="3">
        <f ca="1">IFERROR(AVERAGE(OFFSET(I208,0,0,-计算结果!B$19,1)),AVERAGE(OFFSET(I208,0,0,-ROW(),1)))</f>
        <v>0.48472222222222233</v>
      </c>
      <c r="K208" s="4" t="str">
        <f ca="1">IF(计算结果!B$21=1,IF(I208&gt;J208,"买","卖"),IF(计算结果!B$21=2,IF(I208&lt;计算结果!B$20,"买",IF(I208&gt;1-计算结果!B$20,"卖",'000300'!K207)),""))</f>
        <v>买</v>
      </c>
      <c r="L208" s="4">
        <f t="shared" ca="1" si="10"/>
        <v>1</v>
      </c>
      <c r="M208" s="3">
        <f ca="1">IF(K207="买",E208/E207-1,0)-IF(L208=1,计算结果!B$17,0)</f>
        <v>0</v>
      </c>
      <c r="N208" s="2">
        <f t="shared" ca="1" si="11"/>
        <v>0.85999742539909729</v>
      </c>
      <c r="O208" s="3">
        <f ca="1">1-N208/MAX(N$2:N208)</f>
        <v>0.20125724335541006</v>
      </c>
    </row>
    <row r="209" spans="1:15" x14ac:dyDescent="0.15">
      <c r="A209" s="1">
        <v>38670</v>
      </c>
      <c r="B209">
        <v>864.08</v>
      </c>
      <c r="C209">
        <v>864.25</v>
      </c>
      <c r="D209">
        <v>858.34</v>
      </c>
      <c r="E209" s="2">
        <v>862.15</v>
      </c>
      <c r="F209" s="16">
        <v>2924317696</v>
      </c>
      <c r="G209" s="3">
        <f t="shared" si="9"/>
        <v>-3.0527642549057488E-3</v>
      </c>
      <c r="H209" s="3">
        <f>1-E209/MAX(E$2:E209)</f>
        <v>0.17810635093138094</v>
      </c>
      <c r="I209" s="3">
        <f ca="1">IFERROR(COUNTIF(OFFSET(G209,0,0,-计算结果!B$18,1),"&gt;0")/计算结果!B$18,COUNTIF(OFFSET(G209,0,0,-ROW(),1),"&gt;0")/计算结果!B$18)</f>
        <v>0.46666666666666667</v>
      </c>
      <c r="J209" s="3">
        <f ca="1">IFERROR(AVERAGE(OFFSET(I209,0,0,-计算结果!B$19,1)),AVERAGE(OFFSET(I209,0,0,-ROW(),1)))</f>
        <v>0.48527777777777786</v>
      </c>
      <c r="K209" s="4" t="str">
        <f ca="1">IF(计算结果!B$21=1,IF(I209&gt;J209,"买","卖"),IF(计算结果!B$21=2,IF(I209&lt;计算结果!B$20,"买",IF(I209&gt;1-计算结果!B$20,"卖",'000300'!K208)),""))</f>
        <v>卖</v>
      </c>
      <c r="L209" s="4">
        <f t="shared" ca="1" si="10"/>
        <v>1</v>
      </c>
      <c r="M209" s="3">
        <f ca="1">IF(K208="买",E209/E208-1,0)-IF(L209=1,计算结果!B$17,0)</f>
        <v>-3.0527642549057488E-3</v>
      </c>
      <c r="N209" s="2">
        <f t="shared" ca="1" si="11"/>
        <v>0.85737205599952793</v>
      </c>
      <c r="O209" s="3">
        <f ca="1">1-N209/MAX(N$2:N209)</f>
        <v>0.20369561669175962</v>
      </c>
    </row>
    <row r="210" spans="1:15" x14ac:dyDescent="0.15">
      <c r="A210" s="1">
        <v>38671</v>
      </c>
      <c r="B210">
        <v>862.07</v>
      </c>
      <c r="C210">
        <v>867.46</v>
      </c>
      <c r="D210">
        <v>853.86</v>
      </c>
      <c r="E210" s="2">
        <v>856.64</v>
      </c>
      <c r="F210" s="16">
        <v>4158739968</v>
      </c>
      <c r="G210" s="3">
        <f t="shared" si="9"/>
        <v>-6.3909992460708942E-3</v>
      </c>
      <c r="H210" s="3">
        <f>1-E210/MAX(E$2:E210)</f>
        <v>0.18335907262292894</v>
      </c>
      <c r="I210" s="3">
        <f ca="1">IFERROR(COUNTIF(OFFSET(G210,0,0,-计算结果!B$18,1),"&gt;0")/计算结果!B$18,COUNTIF(OFFSET(G210,0,0,-ROW(),1),"&gt;0")/计算结果!B$18)</f>
        <v>0.46666666666666667</v>
      </c>
      <c r="J210" s="3">
        <f ca="1">IFERROR(AVERAGE(OFFSET(I210,0,0,-计算结果!B$19,1)),AVERAGE(OFFSET(I210,0,0,-ROW(),1)))</f>
        <v>0.48555555555555568</v>
      </c>
      <c r="K210" s="4" t="str">
        <f ca="1">IF(计算结果!B$21=1,IF(I210&gt;J210,"买","卖"),IF(计算结果!B$21=2,IF(I210&lt;计算结果!B$20,"买",IF(I210&gt;1-计算结果!B$20,"卖",'000300'!K209)),""))</f>
        <v>卖</v>
      </c>
      <c r="L210" s="4" t="str">
        <f t="shared" ca="1" si="10"/>
        <v/>
      </c>
      <c r="M210" s="3">
        <f ca="1">IF(K209="买",E210/E209-1,0)-IF(L210=1,计算结果!B$17,0)</f>
        <v>0</v>
      </c>
      <c r="N210" s="2">
        <f t="shared" ca="1" si="11"/>
        <v>0.85737205599952793</v>
      </c>
      <c r="O210" s="3">
        <f ca="1">1-N210/MAX(N$2:N210)</f>
        <v>0.20369561669175962</v>
      </c>
    </row>
    <row r="211" spans="1:15" x14ac:dyDescent="0.15">
      <c r="A211" s="1">
        <v>38672</v>
      </c>
      <c r="B211">
        <v>855.45</v>
      </c>
      <c r="C211">
        <v>863.17</v>
      </c>
      <c r="D211">
        <v>847.49</v>
      </c>
      <c r="E211" s="2">
        <v>863.12</v>
      </c>
      <c r="F211" s="16">
        <v>4185382400</v>
      </c>
      <c r="G211" s="3">
        <f t="shared" si="9"/>
        <v>7.564437803511348E-3</v>
      </c>
      <c r="H211" s="3">
        <f>1-E211/MAX(E$2:E211)</f>
        <v>0.17718164311998319</v>
      </c>
      <c r="I211" s="3">
        <f ca="1">IFERROR(COUNTIF(OFFSET(G211,0,0,-计算结果!B$18,1),"&gt;0")/计算结果!B$18,COUNTIF(OFFSET(G211,0,0,-ROW(),1),"&gt;0")/计算结果!B$18)</f>
        <v>0.5</v>
      </c>
      <c r="J211" s="3">
        <f ca="1">IFERROR(AVERAGE(OFFSET(I211,0,0,-计算结果!B$19,1)),AVERAGE(OFFSET(I211,0,0,-ROW(),1)))</f>
        <v>0.48638888888888904</v>
      </c>
      <c r="K211" s="4" t="str">
        <f ca="1">IF(计算结果!B$21=1,IF(I211&gt;J211,"买","卖"),IF(计算结果!B$21=2,IF(I211&lt;计算结果!B$20,"买",IF(I211&gt;1-计算结果!B$20,"卖",'000300'!K210)),""))</f>
        <v>买</v>
      </c>
      <c r="L211" s="4">
        <f t="shared" ca="1" si="10"/>
        <v>1</v>
      </c>
      <c r="M211" s="3">
        <f ca="1">IF(K210="买",E211/E210-1,0)-IF(L211=1,计算结果!B$17,0)</f>
        <v>0</v>
      </c>
      <c r="N211" s="2">
        <f t="shared" ca="1" si="11"/>
        <v>0.85737205599952793</v>
      </c>
      <c r="O211" s="3">
        <f ca="1">1-N211/MAX(N$2:N211)</f>
        <v>0.20369561669175962</v>
      </c>
    </row>
    <row r="212" spans="1:15" x14ac:dyDescent="0.15">
      <c r="A212" s="1">
        <v>38673</v>
      </c>
      <c r="B212">
        <v>863.08</v>
      </c>
      <c r="C212">
        <v>865.79</v>
      </c>
      <c r="D212">
        <v>859</v>
      </c>
      <c r="E212" s="2">
        <v>862.66</v>
      </c>
      <c r="F212" s="16">
        <v>4120494848</v>
      </c>
      <c r="G212" s="3">
        <f t="shared" si="9"/>
        <v>-5.329502270832176E-4</v>
      </c>
      <c r="H212" s="3">
        <f>1-E212/MAX(E$2:E212)</f>
        <v>0.17762016435013062</v>
      </c>
      <c r="I212" s="3">
        <f ca="1">IFERROR(COUNTIF(OFFSET(G212,0,0,-计算结果!B$18,1),"&gt;0")/计算结果!B$18,COUNTIF(OFFSET(G212,0,0,-ROW(),1),"&gt;0")/计算结果!B$18)</f>
        <v>0.46666666666666667</v>
      </c>
      <c r="J212" s="3">
        <f ca="1">IFERROR(AVERAGE(OFFSET(I212,0,0,-计算结果!B$19,1)),AVERAGE(OFFSET(I212,0,0,-ROW(),1)))</f>
        <v>0.48722222222222233</v>
      </c>
      <c r="K212" s="4" t="str">
        <f ca="1">IF(计算结果!B$21=1,IF(I212&gt;J212,"买","卖"),IF(计算结果!B$21=2,IF(I212&lt;计算结果!B$20,"买",IF(I212&gt;1-计算结果!B$20,"卖",'000300'!K211)),""))</f>
        <v>卖</v>
      </c>
      <c r="L212" s="4">
        <f t="shared" ca="1" si="10"/>
        <v>1</v>
      </c>
      <c r="M212" s="3">
        <f ca="1">IF(K211="买",E212/E211-1,0)-IF(L212=1,计算结果!B$17,0)</f>
        <v>-5.329502270832176E-4</v>
      </c>
      <c r="N212" s="2">
        <f t="shared" ca="1" si="11"/>
        <v>0.85691511936758813</v>
      </c>
      <c r="O212" s="3">
        <f ca="1">1-N212/MAX(N$2:N212)</f>
        <v>0.20412000729367108</v>
      </c>
    </row>
    <row r="213" spans="1:15" x14ac:dyDescent="0.15">
      <c r="A213" s="1">
        <v>38674</v>
      </c>
      <c r="B213">
        <v>862.58</v>
      </c>
      <c r="C213">
        <v>886.58</v>
      </c>
      <c r="D213">
        <v>862.4</v>
      </c>
      <c r="E213" s="2">
        <v>882.24</v>
      </c>
      <c r="F213" s="16">
        <v>8353934336</v>
      </c>
      <c r="G213" s="3">
        <f t="shared" si="9"/>
        <v>2.2697238773097261E-2</v>
      </c>
      <c r="H213" s="3">
        <f>1-E213/MAX(E$2:E213)</f>
        <v>0.15895441285820511</v>
      </c>
      <c r="I213" s="3">
        <f ca="1">IFERROR(COUNTIF(OFFSET(G213,0,0,-计算结果!B$18,1),"&gt;0")/计算结果!B$18,COUNTIF(OFFSET(G213,0,0,-ROW(),1),"&gt;0")/计算结果!B$18)</f>
        <v>0.46666666666666667</v>
      </c>
      <c r="J213" s="3">
        <f ca="1">IFERROR(AVERAGE(OFFSET(I213,0,0,-计算结果!B$19,1)),AVERAGE(OFFSET(I213,0,0,-ROW(),1)))</f>
        <v>0.48833333333333351</v>
      </c>
      <c r="K213" s="4" t="str">
        <f ca="1">IF(计算结果!B$21=1,IF(I213&gt;J213,"买","卖"),IF(计算结果!B$21=2,IF(I213&lt;计算结果!B$20,"买",IF(I213&gt;1-计算结果!B$20,"卖",'000300'!K212)),""))</f>
        <v>卖</v>
      </c>
      <c r="L213" s="4" t="str">
        <f t="shared" ca="1" si="10"/>
        <v/>
      </c>
      <c r="M213" s="3">
        <f ca="1">IF(K212="买",E213/E212-1,0)-IF(L213=1,计算结果!B$17,0)</f>
        <v>0</v>
      </c>
      <c r="N213" s="2">
        <f t="shared" ca="1" si="11"/>
        <v>0.85691511936758813</v>
      </c>
      <c r="O213" s="3">
        <f ca="1">1-N213/MAX(N$2:N213)</f>
        <v>0.20412000729367108</v>
      </c>
    </row>
    <row r="214" spans="1:15" x14ac:dyDescent="0.15">
      <c r="A214" s="1">
        <v>38677</v>
      </c>
      <c r="B214">
        <v>882.79</v>
      </c>
      <c r="C214">
        <v>886.11</v>
      </c>
      <c r="D214">
        <v>880.3</v>
      </c>
      <c r="E214" s="2">
        <v>883.87</v>
      </c>
      <c r="F214" s="16">
        <v>4897254400</v>
      </c>
      <c r="G214" s="3">
        <f t="shared" si="9"/>
        <v>1.8475698222706338E-3</v>
      </c>
      <c r="H214" s="3">
        <f>1-E214/MAX(E$2:E214)</f>
        <v>0.15740052241224811</v>
      </c>
      <c r="I214" s="3">
        <f ca="1">IFERROR(COUNTIF(OFFSET(G214,0,0,-计算结果!B$18,1),"&gt;0")/计算结果!B$18,COUNTIF(OFFSET(G214,0,0,-ROW(),1),"&gt;0")/计算结果!B$18)</f>
        <v>0.5</v>
      </c>
      <c r="J214" s="3">
        <f ca="1">IFERROR(AVERAGE(OFFSET(I214,0,0,-计算结果!B$19,1)),AVERAGE(OFFSET(I214,0,0,-ROW(),1)))</f>
        <v>0.48944444444444463</v>
      </c>
      <c r="K214" s="4" t="str">
        <f ca="1">IF(计算结果!B$21=1,IF(I214&gt;J214,"买","卖"),IF(计算结果!B$21=2,IF(I214&lt;计算结果!B$20,"买",IF(I214&gt;1-计算结果!B$20,"卖",'000300'!K213)),""))</f>
        <v>买</v>
      </c>
      <c r="L214" s="4">
        <f t="shared" ca="1" si="10"/>
        <v>1</v>
      </c>
      <c r="M214" s="3">
        <f ca="1">IF(K213="买",E214/E213-1,0)-IF(L214=1,计算结果!B$17,0)</f>
        <v>0</v>
      </c>
      <c r="N214" s="2">
        <f t="shared" ca="1" si="11"/>
        <v>0.85691511936758813</v>
      </c>
      <c r="O214" s="3">
        <f ca="1">1-N214/MAX(N$2:N214)</f>
        <v>0.20412000729367108</v>
      </c>
    </row>
    <row r="215" spans="1:15" x14ac:dyDescent="0.15">
      <c r="A215" s="1">
        <v>38678</v>
      </c>
      <c r="B215">
        <v>883.93</v>
      </c>
      <c r="C215">
        <v>883.93</v>
      </c>
      <c r="D215">
        <v>869.53</v>
      </c>
      <c r="E215" s="2">
        <v>869.62</v>
      </c>
      <c r="F215" s="16">
        <v>4500600832</v>
      </c>
      <c r="G215" s="3">
        <f t="shared" si="9"/>
        <v>-1.6122280425854507E-2</v>
      </c>
      <c r="H215" s="3">
        <f>1-E215/MAX(E$2:E215)</f>
        <v>0.17098514747659632</v>
      </c>
      <c r="I215" s="3">
        <f ca="1">IFERROR(COUNTIF(OFFSET(G215,0,0,-计算结果!B$18,1),"&gt;0")/计算结果!B$18,COUNTIF(OFFSET(G215,0,0,-ROW(),1),"&gt;0")/计算结果!B$18)</f>
        <v>0.46666666666666667</v>
      </c>
      <c r="J215" s="3">
        <f ca="1">IFERROR(AVERAGE(OFFSET(I215,0,0,-计算结果!B$19,1)),AVERAGE(OFFSET(I215,0,0,-ROW(),1)))</f>
        <v>0.49000000000000021</v>
      </c>
      <c r="K215" s="4" t="str">
        <f ca="1">IF(计算结果!B$21=1,IF(I215&gt;J215,"买","卖"),IF(计算结果!B$21=2,IF(I215&lt;计算结果!B$20,"买",IF(I215&gt;1-计算结果!B$20,"卖",'000300'!K214)),""))</f>
        <v>卖</v>
      </c>
      <c r="L215" s="4">
        <f t="shared" ca="1" si="10"/>
        <v>1</v>
      </c>
      <c r="M215" s="3">
        <f ca="1">IF(K214="买",E215/E214-1,0)-IF(L215=1,计算结果!B$17,0)</f>
        <v>-1.6122280425854507E-2</v>
      </c>
      <c r="N215" s="2">
        <f t="shared" ca="1" si="11"/>
        <v>0.84309969351198932</v>
      </c>
      <c r="O215" s="3">
        <f ca="1">1-N215/MAX(N$2:N215)</f>
        <v>0.21695140772140953</v>
      </c>
    </row>
    <row r="216" spans="1:15" x14ac:dyDescent="0.15">
      <c r="A216" s="1">
        <v>38679</v>
      </c>
      <c r="B216">
        <v>868.01</v>
      </c>
      <c r="C216">
        <v>876.82</v>
      </c>
      <c r="D216">
        <v>866.19</v>
      </c>
      <c r="E216" s="2">
        <v>876.23</v>
      </c>
      <c r="F216" s="16">
        <v>3944070400</v>
      </c>
      <c r="G216" s="3">
        <f t="shared" si="9"/>
        <v>7.6010211356685176E-3</v>
      </c>
      <c r="H216" s="3">
        <f>1-E216/MAX(E$2:E216)</f>
        <v>0.16468378806078288</v>
      </c>
      <c r="I216" s="3">
        <f ca="1">IFERROR(COUNTIF(OFFSET(G216,0,0,-计算结果!B$18,1),"&gt;0")/计算结果!B$18,COUNTIF(OFFSET(G216,0,0,-ROW(),1),"&gt;0")/计算结果!B$18)</f>
        <v>0.46666666666666667</v>
      </c>
      <c r="J216" s="3">
        <f ca="1">IFERROR(AVERAGE(OFFSET(I216,0,0,-计算结果!B$19,1)),AVERAGE(OFFSET(I216,0,0,-ROW(),1)))</f>
        <v>0.49083333333333357</v>
      </c>
      <c r="K216" s="4" t="str">
        <f ca="1">IF(计算结果!B$21=1,IF(I216&gt;J216,"买","卖"),IF(计算结果!B$21=2,IF(I216&lt;计算结果!B$20,"买",IF(I216&gt;1-计算结果!B$20,"卖",'000300'!K215)),""))</f>
        <v>卖</v>
      </c>
      <c r="L216" s="4" t="str">
        <f t="shared" ca="1" si="10"/>
        <v/>
      </c>
      <c r="M216" s="3">
        <f ca="1">IF(K215="买",E216/E215-1,0)-IF(L216=1,计算结果!B$17,0)</f>
        <v>0</v>
      </c>
      <c r="N216" s="2">
        <f t="shared" ca="1" si="11"/>
        <v>0.84309969351198932</v>
      </c>
      <c r="O216" s="3">
        <f ca="1">1-N216/MAX(N$2:N216)</f>
        <v>0.21695140772140953</v>
      </c>
    </row>
    <row r="217" spans="1:15" x14ac:dyDescent="0.15">
      <c r="A217" s="1">
        <v>38680</v>
      </c>
      <c r="B217">
        <v>875.83</v>
      </c>
      <c r="C217">
        <v>885.74</v>
      </c>
      <c r="D217">
        <v>874.88</v>
      </c>
      <c r="E217" s="2">
        <v>881.49</v>
      </c>
      <c r="F217" s="16">
        <v>6102429696</v>
      </c>
      <c r="G217" s="3">
        <f t="shared" si="9"/>
        <v>6.0029900825124827E-3</v>
      </c>
      <c r="H217" s="3">
        <f>1-E217/MAX(E$2:E217)</f>
        <v>0.15966939312474981</v>
      </c>
      <c r="I217" s="3">
        <f ca="1">IFERROR(COUNTIF(OFFSET(G217,0,0,-计算结果!B$18,1),"&gt;0")/计算结果!B$18,COUNTIF(OFFSET(G217,0,0,-ROW(),1),"&gt;0")/计算结果!B$18)</f>
        <v>0.5</v>
      </c>
      <c r="J217" s="3">
        <f ca="1">IFERROR(AVERAGE(OFFSET(I217,0,0,-计算结果!B$19,1)),AVERAGE(OFFSET(I217,0,0,-ROW(),1)))</f>
        <v>0.49194444444444474</v>
      </c>
      <c r="K217" s="4" t="str">
        <f ca="1">IF(计算结果!B$21=1,IF(I217&gt;J217,"买","卖"),IF(计算结果!B$21=2,IF(I217&lt;计算结果!B$20,"买",IF(I217&gt;1-计算结果!B$20,"卖",'000300'!K216)),""))</f>
        <v>买</v>
      </c>
      <c r="L217" s="4">
        <f t="shared" ca="1" si="10"/>
        <v>1</v>
      </c>
      <c r="M217" s="3">
        <f ca="1">IF(K216="买",E217/E216-1,0)-IF(L217=1,计算结果!B$17,0)</f>
        <v>0</v>
      </c>
      <c r="N217" s="2">
        <f t="shared" ca="1" si="11"/>
        <v>0.84309969351198932</v>
      </c>
      <c r="O217" s="3">
        <f ca="1">1-N217/MAX(N$2:N217)</f>
        <v>0.21695140772140953</v>
      </c>
    </row>
    <row r="218" spans="1:15" x14ac:dyDescent="0.15">
      <c r="A218" s="1">
        <v>38681</v>
      </c>
      <c r="B218">
        <v>881.25</v>
      </c>
      <c r="C218">
        <v>884.16</v>
      </c>
      <c r="D218">
        <v>877.26</v>
      </c>
      <c r="E218" s="2">
        <v>884.1</v>
      </c>
      <c r="F218" s="16">
        <v>5127946752</v>
      </c>
      <c r="G218" s="3">
        <f t="shared" si="9"/>
        <v>2.9608957560494087E-3</v>
      </c>
      <c r="H218" s="3">
        <f>1-E218/MAX(E$2:E218)</f>
        <v>0.1571812617971744</v>
      </c>
      <c r="I218" s="3">
        <f ca="1">IFERROR(COUNTIF(OFFSET(G218,0,0,-计算结果!B$18,1),"&gt;0")/计算结果!B$18,COUNTIF(OFFSET(G218,0,0,-ROW(),1),"&gt;0")/计算结果!B$18)</f>
        <v>0.53333333333333333</v>
      </c>
      <c r="J218" s="3">
        <f ca="1">IFERROR(AVERAGE(OFFSET(I218,0,0,-计算结果!B$19,1)),AVERAGE(OFFSET(I218,0,0,-ROW(),1)))</f>
        <v>0.49333333333333351</v>
      </c>
      <c r="K218" s="4" t="str">
        <f ca="1">IF(计算结果!B$21=1,IF(I218&gt;J218,"买","卖"),IF(计算结果!B$21=2,IF(I218&lt;计算结果!B$20,"买",IF(I218&gt;1-计算结果!B$20,"卖",'000300'!K217)),""))</f>
        <v>买</v>
      </c>
      <c r="L218" s="4" t="str">
        <f t="shared" ca="1" si="10"/>
        <v/>
      </c>
      <c r="M218" s="3">
        <f ca="1">IF(K217="买",E218/E217-1,0)-IF(L218=1,计算结果!B$17,0)</f>
        <v>2.9608957560494087E-3</v>
      </c>
      <c r="N218" s="2">
        <f t="shared" ca="1" si="11"/>
        <v>0.8455960238164355</v>
      </c>
      <c r="O218" s="3">
        <f ca="1">1-N218/MAX(N$2:N218)</f>
        <v>0.21463288246775147</v>
      </c>
    </row>
    <row r="219" spans="1:15" x14ac:dyDescent="0.15">
      <c r="A219" s="1">
        <v>38684</v>
      </c>
      <c r="B219">
        <v>883.24</v>
      </c>
      <c r="C219">
        <v>886.74</v>
      </c>
      <c r="D219">
        <v>877.64</v>
      </c>
      <c r="E219" s="2">
        <v>880.17</v>
      </c>
      <c r="F219" s="16">
        <v>4239101696</v>
      </c>
      <c r="G219" s="3">
        <f t="shared" si="9"/>
        <v>-4.4451985069563493E-3</v>
      </c>
      <c r="H219" s="3">
        <f>1-E219/MAX(E$2:E219)</f>
        <v>0.16092775839386841</v>
      </c>
      <c r="I219" s="3">
        <f ca="1">IFERROR(COUNTIF(OFFSET(G219,0,0,-计算结果!B$18,1),"&gt;0")/计算结果!B$18,COUNTIF(OFFSET(G219,0,0,-ROW(),1),"&gt;0")/计算结果!B$18)</f>
        <v>0.53333333333333333</v>
      </c>
      <c r="J219" s="3">
        <f ca="1">IFERROR(AVERAGE(OFFSET(I219,0,0,-计算结果!B$19,1)),AVERAGE(OFFSET(I219,0,0,-ROW(),1)))</f>
        <v>0.49444444444444463</v>
      </c>
      <c r="K219" s="4" t="str">
        <f ca="1">IF(计算结果!B$21=1,IF(I219&gt;J219,"买","卖"),IF(计算结果!B$21=2,IF(I219&lt;计算结果!B$20,"买",IF(I219&gt;1-计算结果!B$20,"卖",'000300'!K218)),""))</f>
        <v>买</v>
      </c>
      <c r="L219" s="4" t="str">
        <f t="shared" ca="1" si="10"/>
        <v/>
      </c>
      <c r="M219" s="3">
        <f ca="1">IF(K218="买",E219/E218-1,0)-IF(L219=1,计算结果!B$17,0)</f>
        <v>-4.4451985069563493E-3</v>
      </c>
      <c r="N219" s="2">
        <f t="shared" ca="1" si="11"/>
        <v>0.84183718163387844</v>
      </c>
      <c r="O219" s="3">
        <f ca="1">1-N219/MAX(N$2:N219)</f>
        <v>0.21812399520601844</v>
      </c>
    </row>
    <row r="220" spans="1:15" x14ac:dyDescent="0.15">
      <c r="A220" s="1">
        <v>38685</v>
      </c>
      <c r="B220">
        <v>879.25</v>
      </c>
      <c r="C220">
        <v>879.25</v>
      </c>
      <c r="D220">
        <v>870.56</v>
      </c>
      <c r="E220" s="2">
        <v>871.31</v>
      </c>
      <c r="F220" s="16">
        <v>3597357312</v>
      </c>
      <c r="G220" s="3">
        <f t="shared" si="9"/>
        <v>-1.0066237204176431E-2</v>
      </c>
      <c r="H220" s="3">
        <f>1-E220/MAX(E$2:E220)</f>
        <v>0.16937405860931576</v>
      </c>
      <c r="I220" s="3">
        <f ca="1">IFERROR(COUNTIF(OFFSET(G220,0,0,-计算结果!B$18,1),"&gt;0")/计算结果!B$18,COUNTIF(OFFSET(G220,0,0,-ROW(),1),"&gt;0")/计算结果!B$18)</f>
        <v>0.5</v>
      </c>
      <c r="J220" s="3">
        <f ca="1">IFERROR(AVERAGE(OFFSET(I220,0,0,-计算结果!B$19,1)),AVERAGE(OFFSET(I220,0,0,-ROW(),1)))</f>
        <v>0.49555555555555575</v>
      </c>
      <c r="K220" s="4" t="str">
        <f ca="1">IF(计算结果!B$21=1,IF(I220&gt;J220,"买","卖"),IF(计算结果!B$21=2,IF(I220&lt;计算结果!B$20,"买",IF(I220&gt;1-计算结果!B$20,"卖",'000300'!K219)),""))</f>
        <v>买</v>
      </c>
      <c r="L220" s="4" t="str">
        <f t="shared" ca="1" si="10"/>
        <v/>
      </c>
      <c r="M220" s="3">
        <f ca="1">IF(K219="买",E220/E219-1,0)-IF(L220=1,计算结果!B$17,0)</f>
        <v>-1.0066237204176431E-2</v>
      </c>
      <c r="N220" s="2">
        <f t="shared" ca="1" si="11"/>
        <v>0.83336304887625645</v>
      </c>
      <c r="O220" s="3">
        <f ca="1">1-N220/MAX(N$2:N220)</f>
        <v>0.22599454453452839</v>
      </c>
    </row>
    <row r="221" spans="1:15" x14ac:dyDescent="0.15">
      <c r="A221" s="1">
        <v>38686</v>
      </c>
      <c r="B221">
        <v>870.45</v>
      </c>
      <c r="C221">
        <v>873.93</v>
      </c>
      <c r="D221">
        <v>866.98</v>
      </c>
      <c r="E221" s="2">
        <v>873.83</v>
      </c>
      <c r="F221" s="16">
        <v>3676845312</v>
      </c>
      <c r="G221" s="3">
        <f t="shared" si="9"/>
        <v>2.8921968071067283E-3</v>
      </c>
      <c r="H221" s="3">
        <f>1-E221/MAX(E$2:E221)</f>
        <v>0.16697172491372569</v>
      </c>
      <c r="I221" s="3">
        <f ca="1">IFERROR(COUNTIF(OFFSET(G221,0,0,-计算结果!B$18,1),"&gt;0")/计算结果!B$18,COUNTIF(OFFSET(G221,0,0,-ROW(),1),"&gt;0")/计算结果!B$18)</f>
        <v>0.53333333333333333</v>
      </c>
      <c r="J221" s="3">
        <f ca="1">IFERROR(AVERAGE(OFFSET(I221,0,0,-计算结果!B$19,1)),AVERAGE(OFFSET(I221,0,0,-ROW(),1)))</f>
        <v>0.49666666666666687</v>
      </c>
      <c r="K221" s="4" t="str">
        <f ca="1">IF(计算结果!B$21=1,IF(I221&gt;J221,"买","卖"),IF(计算结果!B$21=2,IF(I221&lt;计算结果!B$20,"买",IF(I221&gt;1-计算结果!B$20,"卖",'000300'!K220)),""))</f>
        <v>买</v>
      </c>
      <c r="L221" s="4" t="str">
        <f t="shared" ca="1" si="10"/>
        <v/>
      </c>
      <c r="M221" s="3">
        <f ca="1">IF(K220="买",E221/E220-1,0)-IF(L221=1,计算结果!B$17,0)</f>
        <v>2.8921968071067283E-3</v>
      </c>
      <c r="N221" s="2">
        <f t="shared" ca="1" si="11"/>
        <v>0.8357732988253771</v>
      </c>
      <c r="O221" s="3">
        <f ca="1">1-N221/MAX(N$2:N221)</f>
        <v>0.22375596842754797</v>
      </c>
    </row>
    <row r="222" spans="1:15" x14ac:dyDescent="0.15">
      <c r="A222" s="1">
        <v>38687</v>
      </c>
      <c r="B222">
        <v>873.47</v>
      </c>
      <c r="C222">
        <v>877.31</v>
      </c>
      <c r="D222">
        <v>870.7</v>
      </c>
      <c r="E222" s="2">
        <v>873.07</v>
      </c>
      <c r="F222" s="16">
        <v>3355703040</v>
      </c>
      <c r="G222" s="3">
        <f t="shared" si="9"/>
        <v>-8.6973438769555322E-4</v>
      </c>
      <c r="H222" s="3">
        <f>1-E222/MAX(E$2:E222)</f>
        <v>0.16769623825049096</v>
      </c>
      <c r="I222" s="3">
        <f ca="1">IFERROR(COUNTIF(OFFSET(G222,0,0,-计算结果!B$18,1),"&gt;0")/计算结果!B$18,COUNTIF(OFFSET(G222,0,0,-ROW(),1),"&gt;0")/计算结果!B$18)</f>
        <v>0.5</v>
      </c>
      <c r="J222" s="3">
        <f ca="1">IFERROR(AVERAGE(OFFSET(I222,0,0,-计算结果!B$19,1)),AVERAGE(OFFSET(I222,0,0,-ROW(),1)))</f>
        <v>0.49722222222222245</v>
      </c>
      <c r="K222" s="4" t="str">
        <f ca="1">IF(计算结果!B$21=1,IF(I222&gt;J222,"买","卖"),IF(计算结果!B$21=2,IF(I222&lt;计算结果!B$20,"买",IF(I222&gt;1-计算结果!B$20,"卖",'000300'!K221)),""))</f>
        <v>买</v>
      </c>
      <c r="L222" s="4" t="str">
        <f t="shared" ca="1" si="10"/>
        <v/>
      </c>
      <c r="M222" s="3">
        <f ca="1">IF(K221="买",E222/E221-1,0)-IF(L222=1,计算结果!B$17,0)</f>
        <v>-8.6973438769555322E-4</v>
      </c>
      <c r="N222" s="2">
        <f t="shared" ca="1" si="11"/>
        <v>0.83504639804707093</v>
      </c>
      <c r="O222" s="3">
        <f ca="1">1-N222/MAX(N$2:N222)</f>
        <v>0.22443109455504995</v>
      </c>
    </row>
    <row r="223" spans="1:15" x14ac:dyDescent="0.15">
      <c r="A223" s="1">
        <v>38688</v>
      </c>
      <c r="B223">
        <v>872.93</v>
      </c>
      <c r="C223">
        <v>875.83</v>
      </c>
      <c r="D223">
        <v>866.37</v>
      </c>
      <c r="E223" s="2">
        <v>869.94</v>
      </c>
      <c r="F223" s="16">
        <v>3937214208</v>
      </c>
      <c r="G223" s="3">
        <f t="shared" si="9"/>
        <v>-3.5850504541445893E-3</v>
      </c>
      <c r="H223" s="3">
        <f>1-E223/MAX(E$2:E223)</f>
        <v>0.17068008922953726</v>
      </c>
      <c r="I223" s="3">
        <f ca="1">IFERROR(COUNTIF(OFFSET(G223,0,0,-计算结果!B$18,1),"&gt;0")/计算结果!B$18,COUNTIF(OFFSET(G223,0,0,-ROW(),1),"&gt;0")/计算结果!B$18)</f>
        <v>0.46666666666666667</v>
      </c>
      <c r="J223" s="3">
        <f ca="1">IFERROR(AVERAGE(OFFSET(I223,0,0,-计算结果!B$19,1)),AVERAGE(OFFSET(I223,0,0,-ROW(),1)))</f>
        <v>0.49750000000000028</v>
      </c>
      <c r="K223" s="4" t="str">
        <f ca="1">IF(计算结果!B$21=1,IF(I223&gt;J223,"买","卖"),IF(计算结果!B$21=2,IF(I223&lt;计算结果!B$20,"买",IF(I223&gt;1-计算结果!B$20,"卖",'000300'!K222)),""))</f>
        <v>卖</v>
      </c>
      <c r="L223" s="4">
        <f t="shared" ca="1" si="10"/>
        <v>1</v>
      </c>
      <c r="M223" s="3">
        <f ca="1">IF(K222="买",E223/E222-1,0)-IF(L223=1,计算结果!B$17,0)</f>
        <v>-3.5850504541445893E-3</v>
      </c>
      <c r="N223" s="2">
        <f t="shared" ca="1" si="11"/>
        <v>0.83205271457852048</v>
      </c>
      <c r="O223" s="3">
        <f ca="1">1-N223/MAX(N$2:N223)</f>
        <v>0.22721154821173584</v>
      </c>
    </row>
    <row r="224" spans="1:15" x14ac:dyDescent="0.15">
      <c r="A224" s="1">
        <v>38691</v>
      </c>
      <c r="B224">
        <v>869.43</v>
      </c>
      <c r="C224">
        <v>869.43</v>
      </c>
      <c r="D224">
        <v>858.86</v>
      </c>
      <c r="E224" s="2">
        <v>859.61</v>
      </c>
      <c r="F224" s="16">
        <v>4606547968</v>
      </c>
      <c r="G224" s="3">
        <f t="shared" si="9"/>
        <v>-1.1874382141297102E-2</v>
      </c>
      <c r="H224" s="3">
        <f>1-E224/MAX(E$2:E224)</f>
        <v>0.18052775076741212</v>
      </c>
      <c r="I224" s="3">
        <f ca="1">IFERROR(COUNTIF(OFFSET(G224,0,0,-计算结果!B$18,1),"&gt;0")/计算结果!B$18,COUNTIF(OFFSET(G224,0,0,-ROW(),1),"&gt;0")/计算结果!B$18)</f>
        <v>0.43333333333333335</v>
      </c>
      <c r="J224" s="3">
        <f ca="1">IFERROR(AVERAGE(OFFSET(I224,0,0,-计算结果!B$19,1)),AVERAGE(OFFSET(I224,0,0,-ROW(),1)))</f>
        <v>0.49750000000000022</v>
      </c>
      <c r="K224" s="4" t="str">
        <f ca="1">IF(计算结果!B$21=1,IF(I224&gt;J224,"买","卖"),IF(计算结果!B$21=2,IF(I224&lt;计算结果!B$20,"买",IF(I224&gt;1-计算结果!B$20,"卖",'000300'!K223)),""))</f>
        <v>卖</v>
      </c>
      <c r="L224" s="4" t="str">
        <f t="shared" ca="1" si="10"/>
        <v/>
      </c>
      <c r="M224" s="3">
        <f ca="1">IF(K223="买",E224/E223-1,0)-IF(L224=1,计算结果!B$17,0)</f>
        <v>0</v>
      </c>
      <c r="N224" s="2">
        <f t="shared" ca="1" si="11"/>
        <v>0.83205271457852048</v>
      </c>
      <c r="O224" s="3">
        <f ca="1">1-N224/MAX(N$2:N224)</f>
        <v>0.22721154821173584</v>
      </c>
    </row>
    <row r="225" spans="1:15" x14ac:dyDescent="0.15">
      <c r="A225" s="1">
        <v>38692</v>
      </c>
      <c r="B225">
        <v>858.11</v>
      </c>
      <c r="C225">
        <v>867.19</v>
      </c>
      <c r="D225">
        <v>855.72</v>
      </c>
      <c r="E225" s="2">
        <v>866.08</v>
      </c>
      <c r="F225" s="16">
        <v>4737134592</v>
      </c>
      <c r="G225" s="3">
        <f t="shared" si="9"/>
        <v>7.5266690708577499E-3</v>
      </c>
      <c r="H225" s="3">
        <f>1-E225/MAX(E$2:E225)</f>
        <v>0.17435985433468704</v>
      </c>
      <c r="I225" s="3">
        <f ca="1">IFERROR(COUNTIF(OFFSET(G225,0,0,-计算结果!B$18,1),"&gt;0")/计算结果!B$18,COUNTIF(OFFSET(G225,0,0,-ROW(),1),"&gt;0")/计算结果!B$18)</f>
        <v>0.46666666666666667</v>
      </c>
      <c r="J225" s="3">
        <f ca="1">IFERROR(AVERAGE(OFFSET(I225,0,0,-计算结果!B$19,1)),AVERAGE(OFFSET(I225,0,0,-ROW(),1)))</f>
        <v>0.49805555555555581</v>
      </c>
      <c r="K225" s="4" t="str">
        <f ca="1">IF(计算结果!B$21=1,IF(I225&gt;J225,"买","卖"),IF(计算结果!B$21=2,IF(I225&lt;计算结果!B$20,"买",IF(I225&gt;1-计算结果!B$20,"卖",'000300'!K224)),""))</f>
        <v>卖</v>
      </c>
      <c r="L225" s="4" t="str">
        <f t="shared" ca="1" si="10"/>
        <v/>
      </c>
      <c r="M225" s="3">
        <f ca="1">IF(K224="买",E225/E224-1,0)-IF(L225=1,计算结果!B$17,0)</f>
        <v>0</v>
      </c>
      <c r="N225" s="2">
        <f t="shared" ca="1" si="11"/>
        <v>0.83205271457852048</v>
      </c>
      <c r="O225" s="3">
        <f ca="1">1-N225/MAX(N$2:N225)</f>
        <v>0.22721154821173584</v>
      </c>
    </row>
    <row r="226" spans="1:15" x14ac:dyDescent="0.15">
      <c r="A226" s="1">
        <v>38693</v>
      </c>
      <c r="B226">
        <v>865.72</v>
      </c>
      <c r="C226">
        <v>874</v>
      </c>
      <c r="D226">
        <v>865.02</v>
      </c>
      <c r="E226" s="2">
        <v>873.84</v>
      </c>
      <c r="F226" s="16">
        <v>4368779264</v>
      </c>
      <c r="G226" s="3">
        <f t="shared" si="9"/>
        <v>8.9599113245888429E-3</v>
      </c>
      <c r="H226" s="3">
        <f>1-E226/MAX(E$2:E226)</f>
        <v>0.16696219184350514</v>
      </c>
      <c r="I226" s="3">
        <f ca="1">IFERROR(COUNTIF(OFFSET(G226,0,0,-计算结果!B$18,1),"&gt;0")/计算结果!B$18,COUNTIF(OFFSET(G226,0,0,-ROW(),1),"&gt;0")/计算结果!B$18)</f>
        <v>0.5</v>
      </c>
      <c r="J226" s="3">
        <f ca="1">IFERROR(AVERAGE(OFFSET(I226,0,0,-计算结果!B$19,1)),AVERAGE(OFFSET(I226,0,0,-ROW(),1)))</f>
        <v>0.4988888888888891</v>
      </c>
      <c r="K226" s="4" t="str">
        <f ca="1">IF(计算结果!B$21=1,IF(I226&gt;J226,"买","卖"),IF(计算结果!B$21=2,IF(I226&lt;计算结果!B$20,"买",IF(I226&gt;1-计算结果!B$20,"卖",'000300'!K225)),""))</f>
        <v>买</v>
      </c>
      <c r="L226" s="4">
        <f t="shared" ca="1" si="10"/>
        <v>1</v>
      </c>
      <c r="M226" s="3">
        <f ca="1">IF(K225="买",E226/E225-1,0)-IF(L226=1,计算结果!B$17,0)</f>
        <v>0</v>
      </c>
      <c r="N226" s="2">
        <f t="shared" ca="1" si="11"/>
        <v>0.83205271457852048</v>
      </c>
      <c r="O226" s="3">
        <f ca="1">1-N226/MAX(N$2:N226)</f>
        <v>0.22721154821173584</v>
      </c>
    </row>
    <row r="227" spans="1:15" x14ac:dyDescent="0.15">
      <c r="A227" s="1">
        <v>38694</v>
      </c>
      <c r="B227">
        <v>874.13</v>
      </c>
      <c r="C227">
        <v>877.97</v>
      </c>
      <c r="D227">
        <v>870.12</v>
      </c>
      <c r="E227" s="2">
        <v>874.06</v>
      </c>
      <c r="F227" s="16">
        <v>5018812928</v>
      </c>
      <c r="G227" s="3">
        <f t="shared" si="9"/>
        <v>2.5176233635448853E-4</v>
      </c>
      <c r="H227" s="3">
        <f>1-E227/MAX(E$2:E227)</f>
        <v>0.16675246429865209</v>
      </c>
      <c r="I227" s="3">
        <f ca="1">IFERROR(COUNTIF(OFFSET(G227,0,0,-计算结果!B$18,1),"&gt;0")/计算结果!B$18,COUNTIF(OFFSET(G227,0,0,-ROW(),1),"&gt;0")/计算结果!B$18)</f>
        <v>0.5</v>
      </c>
      <c r="J227" s="3">
        <f ca="1">IFERROR(AVERAGE(OFFSET(I227,0,0,-计算结果!B$19,1)),AVERAGE(OFFSET(I227,0,0,-ROW(),1)))</f>
        <v>0.49972222222222246</v>
      </c>
      <c r="K227" s="4" t="str">
        <f ca="1">IF(计算结果!B$21=1,IF(I227&gt;J227,"买","卖"),IF(计算结果!B$21=2,IF(I227&lt;计算结果!B$20,"买",IF(I227&gt;1-计算结果!B$20,"卖",'000300'!K226)),""))</f>
        <v>买</v>
      </c>
      <c r="L227" s="4" t="str">
        <f t="shared" ca="1" si="10"/>
        <v/>
      </c>
      <c r="M227" s="3">
        <f ca="1">IF(K226="买",E227/E226-1,0)-IF(L227=1,计算结果!B$17,0)</f>
        <v>2.5176233635448853E-4</v>
      </c>
      <c r="N227" s="2">
        <f t="shared" ca="1" si="11"/>
        <v>0.83226219411391289</v>
      </c>
      <c r="O227" s="3">
        <f ca="1">1-N227/MAX(N$2:N227)</f>
        <v>0.22701698918560576</v>
      </c>
    </row>
    <row r="228" spans="1:15" x14ac:dyDescent="0.15">
      <c r="A228" s="1">
        <v>38695</v>
      </c>
      <c r="B228">
        <v>873.69</v>
      </c>
      <c r="C228">
        <v>887.57</v>
      </c>
      <c r="D228">
        <v>871.26</v>
      </c>
      <c r="E228" s="2">
        <v>887.36</v>
      </c>
      <c r="F228" s="16">
        <v>5793086976</v>
      </c>
      <c r="G228" s="3">
        <f t="shared" si="9"/>
        <v>1.5216346703887718E-2</v>
      </c>
      <c r="H228" s="3">
        <f>1-E228/MAX(E$2:E228)</f>
        <v>0.1540734809052603</v>
      </c>
      <c r="I228" s="3">
        <f ca="1">IFERROR(COUNTIF(OFFSET(G228,0,0,-计算结果!B$18,1),"&gt;0")/计算结果!B$18,COUNTIF(OFFSET(G228,0,0,-ROW(),1),"&gt;0")/计算结果!B$18)</f>
        <v>0.53333333333333333</v>
      </c>
      <c r="J228" s="3">
        <f ca="1">IFERROR(AVERAGE(OFFSET(I228,0,0,-计算结果!B$19,1)),AVERAGE(OFFSET(I228,0,0,-ROW(),1)))</f>
        <v>0.50055555555555575</v>
      </c>
      <c r="K228" s="4" t="str">
        <f ca="1">IF(计算结果!B$21=1,IF(I228&gt;J228,"买","卖"),IF(计算结果!B$21=2,IF(I228&lt;计算结果!B$20,"买",IF(I228&gt;1-计算结果!B$20,"卖",'000300'!K227)),""))</f>
        <v>买</v>
      </c>
      <c r="L228" s="4" t="str">
        <f t="shared" ca="1" si="10"/>
        <v/>
      </c>
      <c r="M228" s="3">
        <f ca="1">IF(K227="买",E228/E227-1,0)-IF(L228=1,计算结果!B$17,0)</f>
        <v>1.5216346703887718E-2</v>
      </c>
      <c r="N228" s="2">
        <f t="shared" ca="1" si="11"/>
        <v>0.84492618420808852</v>
      </c>
      <c r="O228" s="3">
        <f ca="1">1-N228/MAX(N$2:N228)</f>
        <v>0.21525501169683892</v>
      </c>
    </row>
    <row r="229" spans="1:15" x14ac:dyDescent="0.15">
      <c r="A229" s="1">
        <v>38698</v>
      </c>
      <c r="B229">
        <v>887.06</v>
      </c>
      <c r="C229">
        <v>890.69</v>
      </c>
      <c r="D229">
        <v>884.26</v>
      </c>
      <c r="E229" s="2">
        <v>888.52</v>
      </c>
      <c r="F229" s="16">
        <v>5082260480</v>
      </c>
      <c r="G229" s="3">
        <f t="shared" si="9"/>
        <v>1.3072484673637419E-3</v>
      </c>
      <c r="H229" s="3">
        <f>1-E229/MAX(E$2:E229)</f>
        <v>0.15296764475967128</v>
      </c>
      <c r="I229" s="3">
        <f ca="1">IFERROR(COUNTIF(OFFSET(G229,0,0,-计算结果!B$18,1),"&gt;0")/计算结果!B$18,COUNTIF(OFFSET(G229,0,0,-ROW(),1),"&gt;0")/计算结果!B$18)</f>
        <v>0.53333333333333333</v>
      </c>
      <c r="J229" s="3">
        <f ca="1">IFERROR(AVERAGE(OFFSET(I229,0,0,-计算结果!B$19,1)),AVERAGE(OFFSET(I229,0,0,-ROW(),1)))</f>
        <v>0.50111111111111128</v>
      </c>
      <c r="K229" s="4" t="str">
        <f ca="1">IF(计算结果!B$21=1,IF(I229&gt;J229,"买","卖"),IF(计算结果!B$21=2,IF(I229&lt;计算结果!B$20,"买",IF(I229&gt;1-计算结果!B$20,"卖",'000300'!K228)),""))</f>
        <v>买</v>
      </c>
      <c r="L229" s="4" t="str">
        <f t="shared" ca="1" si="10"/>
        <v/>
      </c>
      <c r="M229" s="3">
        <f ca="1">IF(K228="买",E229/E228-1,0)-IF(L229=1,计算结果!B$17,0)</f>
        <v>1.3072484673637419E-3</v>
      </c>
      <c r="N229" s="2">
        <f t="shared" ca="1" si="11"/>
        <v>0.84603071266743002</v>
      </c>
      <c r="O229" s="3">
        <f ca="1">1-N229/MAX(N$2:N229)</f>
        <v>0.21422915501360829</v>
      </c>
    </row>
    <row r="230" spans="1:15" x14ac:dyDescent="0.15">
      <c r="A230" s="1">
        <v>38699</v>
      </c>
      <c r="B230">
        <v>888</v>
      </c>
      <c r="C230">
        <v>889.22</v>
      </c>
      <c r="D230">
        <v>880.74</v>
      </c>
      <c r="E230" s="2">
        <v>889.1</v>
      </c>
      <c r="F230" s="16">
        <v>5148218368</v>
      </c>
      <c r="G230" s="3">
        <f t="shared" si="9"/>
        <v>6.5277089992354931E-4</v>
      </c>
      <c r="H230" s="3">
        <f>1-E230/MAX(E$2:E230)</f>
        <v>0.15241472668687672</v>
      </c>
      <c r="I230" s="3">
        <f ca="1">IFERROR(COUNTIF(OFFSET(G230,0,0,-计算结果!B$18,1),"&gt;0")/计算结果!B$18,COUNTIF(OFFSET(G230,0,0,-ROW(),1),"&gt;0")/计算结果!B$18)</f>
        <v>0.56666666666666665</v>
      </c>
      <c r="J230" s="3">
        <f ca="1">IFERROR(AVERAGE(OFFSET(I230,0,0,-计算结果!B$19,1)),AVERAGE(OFFSET(I230,0,0,-ROW(),1)))</f>
        <v>0.50222222222222235</v>
      </c>
      <c r="K230" s="4" t="str">
        <f ca="1">IF(计算结果!B$21=1,IF(I230&gt;J230,"买","卖"),IF(计算结果!B$21=2,IF(I230&lt;计算结果!B$20,"买",IF(I230&gt;1-计算结果!B$20,"卖",'000300'!K229)),""))</f>
        <v>买</v>
      </c>
      <c r="L230" s="4" t="str">
        <f t="shared" ca="1" si="10"/>
        <v/>
      </c>
      <c r="M230" s="3">
        <f ca="1">IF(K229="买",E230/E229-1,0)-IF(L230=1,计算结果!B$17,0)</f>
        <v>6.5277089992354931E-4</v>
      </c>
      <c r="N230" s="2">
        <f t="shared" ca="1" si="11"/>
        <v>0.84658297689710094</v>
      </c>
      <c r="O230" s="3">
        <f ca="1">1-N230/MAX(N$2:N230)</f>
        <v>0.21371622667199286</v>
      </c>
    </row>
    <row r="231" spans="1:15" x14ac:dyDescent="0.15">
      <c r="A231" s="1">
        <v>38700</v>
      </c>
      <c r="B231">
        <v>888.6</v>
      </c>
      <c r="C231">
        <v>899.01</v>
      </c>
      <c r="D231">
        <v>884.37</v>
      </c>
      <c r="E231" s="2">
        <v>898.15</v>
      </c>
      <c r="F231" s="16">
        <v>6757243392</v>
      </c>
      <c r="G231" s="3">
        <f t="shared" si="9"/>
        <v>1.0178832527274695E-2</v>
      </c>
      <c r="H231" s="3">
        <f>1-E231/MAX(E$2:E231)</f>
        <v>0.14378729813723812</v>
      </c>
      <c r="I231" s="3">
        <f ca="1">IFERROR(COUNTIF(OFFSET(G231,0,0,-计算结果!B$18,1),"&gt;0")/计算结果!B$18,COUNTIF(OFFSET(G231,0,0,-ROW(),1),"&gt;0")/计算结果!B$18)</f>
        <v>0.56666666666666665</v>
      </c>
      <c r="J231" s="3">
        <f ca="1">IFERROR(AVERAGE(OFFSET(I231,0,0,-计算结果!B$19,1)),AVERAGE(OFFSET(I231,0,0,-ROW(),1)))</f>
        <v>0.50305555555555581</v>
      </c>
      <c r="K231" s="4" t="str">
        <f ca="1">IF(计算结果!B$21=1,IF(I231&gt;J231,"买","卖"),IF(计算结果!B$21=2,IF(I231&lt;计算结果!B$20,"买",IF(I231&gt;1-计算结果!B$20,"卖",'000300'!K230)),""))</f>
        <v>买</v>
      </c>
      <c r="L231" s="4" t="str">
        <f t="shared" ca="1" si="10"/>
        <v/>
      </c>
      <c r="M231" s="3">
        <f ca="1">IF(K230="买",E231/E230-1,0)-IF(L231=1,计算结果!B$17,0)</f>
        <v>1.0178832527274695E-2</v>
      </c>
      <c r="N231" s="2">
        <f t="shared" ca="1" si="11"/>
        <v>0.85520020323937818</v>
      </c>
      <c r="O231" s="3">
        <f ca="1">1-N231/MAX(N$2:N231)</f>
        <v>0.20571277582437342</v>
      </c>
    </row>
    <row r="232" spans="1:15" x14ac:dyDescent="0.15">
      <c r="A232" s="1">
        <v>38701</v>
      </c>
      <c r="B232">
        <v>898.38</v>
      </c>
      <c r="C232">
        <v>904.01</v>
      </c>
      <c r="D232">
        <v>895.17</v>
      </c>
      <c r="E232" s="2">
        <v>896.43</v>
      </c>
      <c r="F232" s="16">
        <v>7498123776</v>
      </c>
      <c r="G232" s="3">
        <f t="shared" si="9"/>
        <v>-1.9150475978400028E-3</v>
      </c>
      <c r="H232" s="3">
        <f>1-E232/MAX(E$2:E232)</f>
        <v>0.14542698621518058</v>
      </c>
      <c r="I232" s="3">
        <f ca="1">IFERROR(COUNTIF(OFFSET(G232,0,0,-计算结果!B$18,1),"&gt;0")/计算结果!B$18,COUNTIF(OFFSET(G232,0,0,-ROW(),1),"&gt;0")/计算结果!B$18)</f>
        <v>0.56666666666666665</v>
      </c>
      <c r="J232" s="3">
        <f ca="1">IFERROR(AVERAGE(OFFSET(I232,0,0,-计算结果!B$19,1)),AVERAGE(OFFSET(I232,0,0,-ROW(),1)))</f>
        <v>0.50388888888888916</v>
      </c>
      <c r="K232" s="4" t="str">
        <f ca="1">IF(计算结果!B$21=1,IF(I232&gt;J232,"买","卖"),IF(计算结果!B$21=2,IF(I232&lt;计算结果!B$20,"买",IF(I232&gt;1-计算结果!B$20,"卖",'000300'!K231)),""))</f>
        <v>买</v>
      </c>
      <c r="L232" s="4" t="str">
        <f t="shared" ca="1" si="10"/>
        <v/>
      </c>
      <c r="M232" s="3">
        <f ca="1">IF(K231="买",E232/E231-1,0)-IF(L232=1,计算结果!B$17,0)</f>
        <v>-1.9150475978400028E-3</v>
      </c>
      <c r="N232" s="2">
        <f t="shared" ca="1" si="11"/>
        <v>0.85356245414449228</v>
      </c>
      <c r="O232" s="3">
        <f ca="1">1-N232/MAX(N$2:N232)</f>
        <v>0.20723387366502599</v>
      </c>
    </row>
    <row r="233" spans="1:15" x14ac:dyDescent="0.15">
      <c r="A233" s="1">
        <v>38702</v>
      </c>
      <c r="B233">
        <v>895.83</v>
      </c>
      <c r="C233">
        <v>902.75</v>
      </c>
      <c r="D233">
        <v>894.1</v>
      </c>
      <c r="E233" s="2">
        <v>902.56</v>
      </c>
      <c r="F233" s="16">
        <v>5418465792</v>
      </c>
      <c r="G233" s="3">
        <f t="shared" si="9"/>
        <v>6.8382361143648485E-3</v>
      </c>
      <c r="H233" s="3">
        <f>1-E233/MAX(E$2:E233)</f>
        <v>0.13958321416995567</v>
      </c>
      <c r="I233" s="3">
        <f ca="1">IFERROR(COUNTIF(OFFSET(G233,0,0,-计算结果!B$18,1),"&gt;0")/计算结果!B$18,COUNTIF(OFFSET(G233,0,0,-ROW(),1),"&gt;0")/计算结果!B$18)</f>
        <v>0.56666666666666665</v>
      </c>
      <c r="J233" s="3">
        <f ca="1">IFERROR(AVERAGE(OFFSET(I233,0,0,-计算结果!B$19,1)),AVERAGE(OFFSET(I233,0,0,-ROW(),1)))</f>
        <v>0.50472222222222252</v>
      </c>
      <c r="K233" s="4" t="str">
        <f ca="1">IF(计算结果!B$21=1,IF(I233&gt;J233,"买","卖"),IF(计算结果!B$21=2,IF(I233&lt;计算结果!B$20,"买",IF(I233&gt;1-计算结果!B$20,"卖",'000300'!K232)),""))</f>
        <v>买</v>
      </c>
      <c r="L233" s="4" t="str">
        <f t="shared" ca="1" si="10"/>
        <v/>
      </c>
      <c r="M233" s="3">
        <f ca="1">IF(K232="买",E233/E232-1,0)-IF(L233=1,计算结果!B$17,0)</f>
        <v>6.8382361143648485E-3</v>
      </c>
      <c r="N233" s="2">
        <f t="shared" ca="1" si="11"/>
        <v>0.85939931574428907</v>
      </c>
      <c r="O233" s="3">
        <f ca="1">1-N233/MAX(N$2:N233)</f>
        <v>0.20181275170967705</v>
      </c>
    </row>
    <row r="234" spans="1:15" x14ac:dyDescent="0.15">
      <c r="A234" s="1">
        <v>38705</v>
      </c>
      <c r="B234">
        <v>902.05</v>
      </c>
      <c r="C234">
        <v>904.47</v>
      </c>
      <c r="D234">
        <v>898.79</v>
      </c>
      <c r="E234" s="2">
        <v>902.91</v>
      </c>
      <c r="F234" s="16">
        <v>4380561408</v>
      </c>
      <c r="G234" s="3">
        <f t="shared" si="9"/>
        <v>3.8778585357213124E-4</v>
      </c>
      <c r="H234" s="3">
        <f>1-E234/MAX(E$2:E234)</f>
        <v>0.13924955671223482</v>
      </c>
      <c r="I234" s="3">
        <f ca="1">IFERROR(COUNTIF(OFFSET(G234,0,0,-计算结果!B$18,1),"&gt;0")/计算结果!B$18,COUNTIF(OFFSET(G234,0,0,-ROW(),1),"&gt;0")/计算结果!B$18)</f>
        <v>0.6</v>
      </c>
      <c r="J234" s="3">
        <f ca="1">IFERROR(AVERAGE(OFFSET(I234,0,0,-计算结果!B$19,1)),AVERAGE(OFFSET(I234,0,0,-ROW(),1)))</f>
        <v>0.50555555555555587</v>
      </c>
      <c r="K234" s="4" t="str">
        <f ca="1">IF(计算结果!B$21=1,IF(I234&gt;J234,"买","卖"),IF(计算结果!B$21=2,IF(I234&lt;计算结果!B$20,"买",IF(I234&gt;1-计算结果!B$20,"卖",'000300'!K233)),""))</f>
        <v>买</v>
      </c>
      <c r="L234" s="4" t="str">
        <f t="shared" ca="1" si="10"/>
        <v/>
      </c>
      <c r="M234" s="3">
        <f ca="1">IF(K233="买",E234/E233-1,0)-IF(L234=1,计算结果!B$17,0)</f>
        <v>3.8778585357213124E-4</v>
      </c>
      <c r="N234" s="2">
        <f t="shared" ca="1" si="11"/>
        <v>0.85973257864150432</v>
      </c>
      <c r="O234" s="3">
        <f ca="1">1-N234/MAX(N$2:N234)</f>
        <v>0.20150322598628834</v>
      </c>
    </row>
    <row r="235" spans="1:15" x14ac:dyDescent="0.15">
      <c r="A235" s="1">
        <v>38706</v>
      </c>
      <c r="B235">
        <v>902.75</v>
      </c>
      <c r="C235">
        <v>907.32</v>
      </c>
      <c r="D235">
        <v>899.66</v>
      </c>
      <c r="E235" s="2">
        <v>907.32</v>
      </c>
      <c r="F235" s="16">
        <v>4665761792</v>
      </c>
      <c r="G235" s="3">
        <f t="shared" si="9"/>
        <v>4.8842077283450802E-3</v>
      </c>
      <c r="H235" s="3">
        <f>1-E235/MAX(E$2:E235)</f>
        <v>0.13504547274495216</v>
      </c>
      <c r="I235" s="3">
        <f ca="1">IFERROR(COUNTIF(OFFSET(G235,0,0,-计算结果!B$18,1),"&gt;0")/计算结果!B$18,COUNTIF(OFFSET(G235,0,0,-ROW(),1),"&gt;0")/计算结果!B$18)</f>
        <v>0.6</v>
      </c>
      <c r="J235" s="3">
        <f ca="1">IFERROR(AVERAGE(OFFSET(I235,0,0,-计算结果!B$19,1)),AVERAGE(OFFSET(I235,0,0,-ROW(),1)))</f>
        <v>0.50666666666666693</v>
      </c>
      <c r="K235" s="4" t="str">
        <f ca="1">IF(计算结果!B$21=1,IF(I235&gt;J235,"买","卖"),IF(计算结果!B$21=2,IF(I235&lt;计算结果!B$20,"买",IF(I235&gt;1-计算结果!B$20,"卖",'000300'!K234)),""))</f>
        <v>买</v>
      </c>
      <c r="L235" s="4" t="str">
        <f t="shared" ca="1" si="10"/>
        <v/>
      </c>
      <c r="M235" s="3">
        <f ca="1">IF(K234="买",E235/E234-1,0)-IF(L235=1,计算结果!B$17,0)</f>
        <v>4.8842077283450802E-3</v>
      </c>
      <c r="N235" s="2">
        <f t="shared" ca="1" si="11"/>
        <v>0.86393169114641521</v>
      </c>
      <c r="O235" s="3">
        <f ca="1">1-N235/MAX(N$2:N235)</f>
        <v>0.19760320187159197</v>
      </c>
    </row>
    <row r="236" spans="1:15" x14ac:dyDescent="0.15">
      <c r="A236" s="1">
        <v>38707</v>
      </c>
      <c r="B236">
        <v>907.05</v>
      </c>
      <c r="C236">
        <v>910.93</v>
      </c>
      <c r="D236">
        <v>902.11</v>
      </c>
      <c r="E236" s="2">
        <v>903.14</v>
      </c>
      <c r="F236" s="16">
        <v>4892865024</v>
      </c>
      <c r="G236" s="3">
        <f t="shared" si="9"/>
        <v>-4.6069743861042456E-3</v>
      </c>
      <c r="H236" s="3">
        <f>1-E236/MAX(E$2:E236)</f>
        <v>0.13903029609716111</v>
      </c>
      <c r="I236" s="3">
        <f ca="1">IFERROR(COUNTIF(OFFSET(G236,0,0,-计算结果!B$18,1),"&gt;0")/计算结果!B$18,COUNTIF(OFFSET(G236,0,0,-ROW(),1),"&gt;0")/计算结果!B$18)</f>
        <v>0.6</v>
      </c>
      <c r="J236" s="3">
        <f ca="1">IFERROR(AVERAGE(OFFSET(I236,0,0,-计算结果!B$19,1)),AVERAGE(OFFSET(I236,0,0,-ROW(),1)))</f>
        <v>0.50805555555555582</v>
      </c>
      <c r="K236" s="4" t="str">
        <f ca="1">IF(计算结果!B$21=1,IF(I236&gt;J236,"买","卖"),IF(计算结果!B$21=2,IF(I236&lt;计算结果!B$20,"买",IF(I236&gt;1-计算结果!B$20,"卖",'000300'!K235)),""))</f>
        <v>买</v>
      </c>
      <c r="L236" s="4" t="str">
        <f t="shared" ca="1" si="10"/>
        <v/>
      </c>
      <c r="M236" s="3">
        <f ca="1">IF(K235="买",E236/E235-1,0)-IF(L236=1,计算结果!B$17,0)</f>
        <v>-4.6069743861042456E-3</v>
      </c>
      <c r="N236" s="2">
        <f t="shared" ca="1" si="11"/>
        <v>0.85995157997395999</v>
      </c>
      <c r="O236" s="3">
        <f ca="1">1-N236/MAX(N$2:N236)</f>
        <v>0.20129982336806151</v>
      </c>
    </row>
    <row r="237" spans="1:15" x14ac:dyDescent="0.15">
      <c r="A237" s="1">
        <v>38708</v>
      </c>
      <c r="B237">
        <v>902.37</v>
      </c>
      <c r="C237">
        <v>909.06</v>
      </c>
      <c r="D237">
        <v>900.66</v>
      </c>
      <c r="E237" s="2">
        <v>908.75</v>
      </c>
      <c r="F237" s="16">
        <v>4441384448</v>
      </c>
      <c r="G237" s="3">
        <f t="shared" si="9"/>
        <v>6.2116615364173899E-3</v>
      </c>
      <c r="H237" s="3">
        <f>1-E237/MAX(E$2:E237)</f>
        <v>0.13368224370340709</v>
      </c>
      <c r="I237" s="3">
        <f ca="1">IFERROR(COUNTIF(OFFSET(G237,0,0,-计算结果!B$18,1),"&gt;0")/计算结果!B$18,COUNTIF(OFFSET(G237,0,0,-ROW(),1),"&gt;0")/计算结果!B$18)</f>
        <v>0.6333333333333333</v>
      </c>
      <c r="J237" s="3">
        <f ca="1">IFERROR(AVERAGE(OFFSET(I237,0,0,-计算结果!B$19,1)),AVERAGE(OFFSET(I237,0,0,-ROW(),1)))</f>
        <v>0.51000000000000034</v>
      </c>
      <c r="K237" s="4" t="str">
        <f ca="1">IF(计算结果!B$21=1,IF(I237&gt;J237,"买","卖"),IF(计算结果!B$21=2,IF(I237&lt;计算结果!B$20,"买",IF(I237&gt;1-计算结果!B$20,"卖",'000300'!K236)),""))</f>
        <v>买</v>
      </c>
      <c r="L237" s="4" t="str">
        <f t="shared" ca="1" si="10"/>
        <v/>
      </c>
      <c r="M237" s="3">
        <f ca="1">IF(K236="买",E237/E236-1,0)-IF(L237=1,计算结果!B$17,0)</f>
        <v>6.2116615364173899E-3</v>
      </c>
      <c r="N237" s="2">
        <f t="shared" ca="1" si="11"/>
        <v>0.86529330812646565</v>
      </c>
      <c r="O237" s="3">
        <f ca="1">1-N237/MAX(N$2:N237)</f>
        <v>0.19633856820174711</v>
      </c>
    </row>
    <row r="238" spans="1:15" x14ac:dyDescent="0.15">
      <c r="A238" s="1">
        <v>38709</v>
      </c>
      <c r="B238">
        <v>908.96</v>
      </c>
      <c r="C238">
        <v>915.89</v>
      </c>
      <c r="D238">
        <v>908.51</v>
      </c>
      <c r="E238" s="2">
        <v>915.89</v>
      </c>
      <c r="F238" s="16">
        <v>5799046656</v>
      </c>
      <c r="G238" s="3">
        <f t="shared" si="9"/>
        <v>7.8569463548829876E-3</v>
      </c>
      <c r="H238" s="3">
        <f>1-E238/MAX(E$2:E238)</f>
        <v>0.12687563156590209</v>
      </c>
      <c r="I238" s="3">
        <f ca="1">IFERROR(COUNTIF(OFFSET(G238,0,0,-计算结果!B$18,1),"&gt;0")/计算结果!B$18,COUNTIF(OFFSET(G238,0,0,-ROW(),1),"&gt;0")/计算结果!B$18)</f>
        <v>0.6333333333333333</v>
      </c>
      <c r="J238" s="3">
        <f ca="1">IFERROR(AVERAGE(OFFSET(I238,0,0,-计算结果!B$19,1)),AVERAGE(OFFSET(I238,0,0,-ROW(),1)))</f>
        <v>0.51194444444444476</v>
      </c>
      <c r="K238" s="4" t="str">
        <f ca="1">IF(计算结果!B$21=1,IF(I238&gt;J238,"买","卖"),IF(计算结果!B$21=2,IF(I238&lt;计算结果!B$20,"买",IF(I238&gt;1-计算结果!B$20,"卖",'000300'!K237)),""))</f>
        <v>买</v>
      </c>
      <c r="L238" s="4" t="str">
        <f t="shared" ca="1" si="10"/>
        <v/>
      </c>
      <c r="M238" s="3">
        <f ca="1">IF(K237="买",E238/E237-1,0)-IF(L238=1,计算结果!B$17,0)</f>
        <v>7.8569463548829876E-3</v>
      </c>
      <c r="N238" s="2">
        <f t="shared" ca="1" si="11"/>
        <v>0.87209187122965448</v>
      </c>
      <c r="O238" s="3">
        <f ca="1">1-N238/MAX(N$2:N238)</f>
        <v>0.19002424344461977</v>
      </c>
    </row>
    <row r="239" spans="1:15" x14ac:dyDescent="0.15">
      <c r="A239" s="1">
        <v>38712</v>
      </c>
      <c r="B239">
        <v>916.67</v>
      </c>
      <c r="C239">
        <v>925.01</v>
      </c>
      <c r="D239">
        <v>916.41</v>
      </c>
      <c r="E239" s="2">
        <v>922.38</v>
      </c>
      <c r="F239" s="16">
        <v>7501782528</v>
      </c>
      <c r="G239" s="3">
        <f t="shared" si="9"/>
        <v>7.0860037777462637E-3</v>
      </c>
      <c r="H239" s="3">
        <f>1-E239/MAX(E$2:E239)</f>
        <v>0.12068866899273578</v>
      </c>
      <c r="I239" s="3">
        <f ca="1">IFERROR(COUNTIF(OFFSET(G239,0,0,-计算结果!B$18,1),"&gt;0")/计算结果!B$18,COUNTIF(OFFSET(G239,0,0,-ROW(),1),"&gt;0")/计算结果!B$18)</f>
        <v>0.66666666666666663</v>
      </c>
      <c r="J239" s="3">
        <f ca="1">IFERROR(AVERAGE(OFFSET(I239,0,0,-计算结果!B$19,1)),AVERAGE(OFFSET(I239,0,0,-ROW(),1)))</f>
        <v>0.51416666666666688</v>
      </c>
      <c r="K239" s="4" t="str">
        <f ca="1">IF(计算结果!B$21=1,IF(I239&gt;J239,"买","卖"),IF(计算结果!B$21=2,IF(I239&lt;计算结果!B$20,"买",IF(I239&gt;1-计算结果!B$20,"卖",'000300'!K238)),""))</f>
        <v>买</v>
      </c>
      <c r="L239" s="4" t="str">
        <f t="shared" ca="1" si="10"/>
        <v/>
      </c>
      <c r="M239" s="3">
        <f ca="1">IF(K238="买",E239/E238-1,0)-IF(L239=1,计算结果!B$17,0)</f>
        <v>7.0860037777462637E-3</v>
      </c>
      <c r="N239" s="2">
        <f t="shared" ca="1" si="11"/>
        <v>0.87827151752372967</v>
      </c>
      <c r="O239" s="3">
        <f ca="1">1-N239/MAX(N$2:N239)</f>
        <v>0.18428475217378548</v>
      </c>
    </row>
    <row r="240" spans="1:15" x14ac:dyDescent="0.15">
      <c r="A240" s="1">
        <v>38713</v>
      </c>
      <c r="B240">
        <v>922.44</v>
      </c>
      <c r="C240">
        <v>922.44</v>
      </c>
      <c r="D240">
        <v>916.01</v>
      </c>
      <c r="E240" s="2">
        <v>919.36</v>
      </c>
      <c r="F240" s="16">
        <v>5640640000</v>
      </c>
      <c r="G240" s="3">
        <f t="shared" si="9"/>
        <v>-3.2741386413408513E-3</v>
      </c>
      <c r="H240" s="3">
        <f>1-E240/MAX(E$2:E240)</f>
        <v>0.12356765619935561</v>
      </c>
      <c r="I240" s="3">
        <f ca="1">IFERROR(COUNTIF(OFFSET(G240,0,0,-计算结果!B$18,1),"&gt;0")/计算结果!B$18,COUNTIF(OFFSET(G240,0,0,-ROW(),1),"&gt;0")/计算结果!B$18)</f>
        <v>0.66666666666666663</v>
      </c>
      <c r="J240" s="3">
        <f ca="1">IFERROR(AVERAGE(OFFSET(I240,0,0,-计算结果!B$19,1)),AVERAGE(OFFSET(I240,0,0,-ROW(),1)))</f>
        <v>0.51666666666666683</v>
      </c>
      <c r="K240" s="4" t="str">
        <f ca="1">IF(计算结果!B$21=1,IF(I240&gt;J240,"买","卖"),IF(计算结果!B$21=2,IF(I240&lt;计算结果!B$20,"买",IF(I240&gt;1-计算结果!B$20,"卖",'000300'!K239)),""))</f>
        <v>买</v>
      </c>
      <c r="L240" s="4" t="str">
        <f t="shared" ca="1" si="10"/>
        <v/>
      </c>
      <c r="M240" s="3">
        <f ca="1">IF(K239="买",E240/E239-1,0)-IF(L240=1,计算结果!B$17,0)</f>
        <v>-3.2741386413408513E-3</v>
      </c>
      <c r="N240" s="2">
        <f t="shared" ca="1" si="11"/>
        <v>0.87539593481061617</v>
      </c>
      <c r="O240" s="3">
        <f ca="1">1-N240/MAX(N$2:N240)</f>
        <v>0.18695551698702417</v>
      </c>
    </row>
    <row r="241" spans="1:15" x14ac:dyDescent="0.15">
      <c r="A241" s="1">
        <v>38714</v>
      </c>
      <c r="B241">
        <v>919.05</v>
      </c>
      <c r="C241">
        <v>920.98</v>
      </c>
      <c r="D241">
        <v>915.12</v>
      </c>
      <c r="E241" s="2">
        <v>920.92</v>
      </c>
      <c r="F241" s="16">
        <v>5731256320</v>
      </c>
      <c r="G241" s="3">
        <f t="shared" si="9"/>
        <v>1.6968325791855143E-3</v>
      </c>
      <c r="H241" s="3">
        <f>1-E241/MAX(E$2:E241)</f>
        <v>0.12208049724494274</v>
      </c>
      <c r="I241" s="3">
        <f ca="1">IFERROR(COUNTIF(OFFSET(G241,0,0,-计算结果!B$18,1),"&gt;0")/计算结果!B$18,COUNTIF(OFFSET(G241,0,0,-ROW(),1),"&gt;0")/计算结果!B$18)</f>
        <v>0.66666666666666663</v>
      </c>
      <c r="J241" s="3">
        <f ca="1">IFERROR(AVERAGE(OFFSET(I241,0,0,-计算结果!B$19,1)),AVERAGE(OFFSET(I241,0,0,-ROW(),1)))</f>
        <v>0.51916666666666678</v>
      </c>
      <c r="K241" s="4" t="str">
        <f ca="1">IF(计算结果!B$21=1,IF(I241&gt;J241,"买","卖"),IF(计算结果!B$21=2,IF(I241&lt;计算结果!B$20,"买",IF(I241&gt;1-计算结果!B$20,"卖",'000300'!K240)),""))</f>
        <v>买</v>
      </c>
      <c r="L241" s="4" t="str">
        <f t="shared" ca="1" si="10"/>
        <v/>
      </c>
      <c r="M241" s="3">
        <f ca="1">IF(K240="买",E241/E240-1,0)-IF(L241=1,计算结果!B$17,0)</f>
        <v>1.6968325791855143E-3</v>
      </c>
      <c r="N241" s="2">
        <f t="shared" ca="1" si="11"/>
        <v>0.87688133515248934</v>
      </c>
      <c r="O241" s="3">
        <f ca="1">1-N241/MAX(N$2:N241)</f>
        <v>0.18557591661992079</v>
      </c>
    </row>
    <row r="242" spans="1:15" x14ac:dyDescent="0.15">
      <c r="A242" s="1">
        <v>38715</v>
      </c>
      <c r="B242">
        <v>921.14</v>
      </c>
      <c r="C242">
        <v>932.03</v>
      </c>
      <c r="D242">
        <v>921.14</v>
      </c>
      <c r="E242" s="2">
        <v>932.03</v>
      </c>
      <c r="F242" s="16">
        <v>8798040064</v>
      </c>
      <c r="G242" s="3">
        <f t="shared" si="9"/>
        <v>1.2064022933588214E-2</v>
      </c>
      <c r="H242" s="3">
        <f>1-E242/MAX(E$2:E242)</f>
        <v>0.11148925622986139</v>
      </c>
      <c r="I242" s="3">
        <f ca="1">IFERROR(COUNTIF(OFFSET(G242,0,0,-计算结果!B$18,1),"&gt;0")/计算结果!B$18,COUNTIF(OFFSET(G242,0,0,-ROW(),1),"&gt;0")/计算结果!B$18)</f>
        <v>0.7</v>
      </c>
      <c r="J242" s="3">
        <f ca="1">IFERROR(AVERAGE(OFFSET(I242,0,0,-计算结果!B$19,1)),AVERAGE(OFFSET(I242,0,0,-ROW(),1)))</f>
        <v>0.52166666666666683</v>
      </c>
      <c r="K242" s="4" t="str">
        <f ca="1">IF(计算结果!B$21=1,IF(I242&gt;J242,"买","卖"),IF(计算结果!B$21=2,IF(I242&lt;计算结果!B$20,"买",IF(I242&gt;1-计算结果!B$20,"卖",'000300'!K241)),""))</f>
        <v>买</v>
      </c>
      <c r="L242" s="4" t="str">
        <f t="shared" ca="1" si="10"/>
        <v/>
      </c>
      <c r="M242" s="3">
        <f ca="1">IF(K241="买",E242/E241-1,0)-IF(L242=1,计算结果!B$17,0)</f>
        <v>1.2064022933588214E-2</v>
      </c>
      <c r="N242" s="2">
        <f t="shared" ca="1" si="11"/>
        <v>0.88746005168980446</v>
      </c>
      <c r="O242" s="3">
        <f ca="1">1-N242/MAX(N$2:N242)</f>
        <v>0.17575068580035691</v>
      </c>
    </row>
    <row r="243" spans="1:15" x14ac:dyDescent="0.15">
      <c r="A243" s="1">
        <v>38716</v>
      </c>
      <c r="B243">
        <v>933.45</v>
      </c>
      <c r="C243">
        <v>934</v>
      </c>
      <c r="D243">
        <v>921.83</v>
      </c>
      <c r="E243" s="2">
        <v>923.45</v>
      </c>
      <c r="F243" s="16">
        <v>8517980160</v>
      </c>
      <c r="G243" s="3">
        <f t="shared" si="9"/>
        <v>-9.2057122624807919E-3</v>
      </c>
      <c r="H243" s="3">
        <f>1-E243/MAX(E$2:E243)</f>
        <v>0.11966863047913212</v>
      </c>
      <c r="I243" s="3">
        <f ca="1">IFERROR(COUNTIF(OFFSET(G243,0,0,-计算结果!B$18,1),"&gt;0")/计算结果!B$18,COUNTIF(OFFSET(G243,0,0,-ROW(),1),"&gt;0")/计算结果!B$18)</f>
        <v>0.66666666666666663</v>
      </c>
      <c r="J243" s="3">
        <f ca="1">IFERROR(AVERAGE(OFFSET(I243,0,0,-计算结果!B$19,1)),AVERAGE(OFFSET(I243,0,0,-ROW(),1)))</f>
        <v>0.52388888888888896</v>
      </c>
      <c r="K243" s="4" t="str">
        <f ca="1">IF(计算结果!B$21=1,IF(I243&gt;J243,"买","卖"),IF(计算结果!B$21=2,IF(I243&lt;计算结果!B$20,"买",IF(I243&gt;1-计算结果!B$20,"卖",'000300'!K242)),""))</f>
        <v>买</v>
      </c>
      <c r="L243" s="4" t="str">
        <f t="shared" ca="1" si="10"/>
        <v/>
      </c>
      <c r="M243" s="3">
        <f ca="1">IF(K242="买",E243/E242-1,0)-IF(L243=1,计算结果!B$17,0)</f>
        <v>-9.2057122624807919E-3</v>
      </c>
      <c r="N243" s="2">
        <f t="shared" ca="1" si="11"/>
        <v>0.87929034980950183</v>
      </c>
      <c r="O243" s="3">
        <f ca="1">1-N243/MAX(N$2:N243)</f>
        <v>0.18333848781942585</v>
      </c>
    </row>
    <row r="244" spans="1:15" x14ac:dyDescent="0.15">
      <c r="A244" s="1">
        <v>38721</v>
      </c>
      <c r="B244">
        <v>926.56</v>
      </c>
      <c r="C244">
        <v>941.43</v>
      </c>
      <c r="D244">
        <v>926.41</v>
      </c>
      <c r="E244" s="2">
        <v>941.43</v>
      </c>
      <c r="F244" s="16">
        <v>11442608128</v>
      </c>
      <c r="G244" s="3">
        <f t="shared" si="9"/>
        <v>1.9470464020791445E-2</v>
      </c>
      <c r="H244" s="3">
        <f>1-E244/MAX(E$2:E244)</f>
        <v>0.10252817022250194</v>
      </c>
      <c r="I244" s="3">
        <f ca="1">IFERROR(COUNTIF(OFFSET(G244,0,0,-计算结果!B$18,1),"&gt;0")/计算结果!B$18,COUNTIF(OFFSET(G244,0,0,-ROW(),1),"&gt;0")/计算结果!B$18)</f>
        <v>0.66666666666666663</v>
      </c>
      <c r="J244" s="3">
        <f ca="1">IFERROR(AVERAGE(OFFSET(I244,0,0,-计算结果!B$19,1)),AVERAGE(OFFSET(I244,0,0,-ROW(),1)))</f>
        <v>0.52638888888888902</v>
      </c>
      <c r="K244" s="4" t="str">
        <f ca="1">IF(计算结果!B$21=1,IF(I244&gt;J244,"买","卖"),IF(计算结果!B$21=2,IF(I244&lt;计算结果!B$20,"买",IF(I244&gt;1-计算结果!B$20,"卖",'000300'!K243)),""))</f>
        <v>买</v>
      </c>
      <c r="L244" s="4" t="str">
        <f t="shared" ca="1" si="10"/>
        <v/>
      </c>
      <c r="M244" s="3">
        <f ca="1">IF(K243="买",E244/E243-1,0)-IF(L244=1,计算结果!B$17,0)</f>
        <v>1.9470464020791445E-2</v>
      </c>
      <c r="N244" s="2">
        <f t="shared" ca="1" si="11"/>
        <v>0.89641054092929684</v>
      </c>
      <c r="O244" s="3">
        <f ca="1">1-N244/MAX(N$2:N244)</f>
        <v>0.16743770922934886</v>
      </c>
    </row>
    <row r="245" spans="1:15" x14ac:dyDescent="0.15">
      <c r="A245" s="1">
        <v>38722</v>
      </c>
      <c r="B245">
        <v>943.85</v>
      </c>
      <c r="C245">
        <v>959.63</v>
      </c>
      <c r="D245">
        <v>942.31</v>
      </c>
      <c r="E245" s="2">
        <v>959.13</v>
      </c>
      <c r="F245" s="16">
        <v>14693493760</v>
      </c>
      <c r="G245" s="3">
        <f t="shared" si="9"/>
        <v>1.8801185430674661E-2</v>
      </c>
      <c r="H245" s="3">
        <f>1-E245/MAX(E$2:E245)</f>
        <v>8.5654635932048251E-2</v>
      </c>
      <c r="I245" s="3">
        <f ca="1">IFERROR(COUNTIF(OFFSET(G245,0,0,-计算结果!B$18,1),"&gt;0")/计算结果!B$18,COUNTIF(OFFSET(G245,0,0,-ROW(),1),"&gt;0")/计算结果!B$18)</f>
        <v>0.7</v>
      </c>
      <c r="J245" s="3">
        <f ca="1">IFERROR(AVERAGE(OFFSET(I245,0,0,-计算结果!B$19,1)),AVERAGE(OFFSET(I245,0,0,-ROW(),1)))</f>
        <v>0.52916666666666679</v>
      </c>
      <c r="K245" s="4" t="str">
        <f ca="1">IF(计算结果!B$21=1,IF(I245&gt;J245,"买","卖"),IF(计算结果!B$21=2,IF(I245&lt;计算结果!B$20,"买",IF(I245&gt;1-计算结果!B$20,"卖",'000300'!K244)),""))</f>
        <v>买</v>
      </c>
      <c r="L245" s="4" t="str">
        <f t="shared" ca="1" si="10"/>
        <v/>
      </c>
      <c r="M245" s="3">
        <f ca="1">IF(K244="买",E245/E244-1,0)-IF(L245=1,计算结果!B$17,0)</f>
        <v>1.8801185430674661E-2</v>
      </c>
      <c r="N245" s="2">
        <f t="shared" ca="1" si="11"/>
        <v>0.91326412173131988</v>
      </c>
      <c r="O245" s="3">
        <f ca="1">1-N245/MAX(N$2:N245)</f>
        <v>0.15178455121798262</v>
      </c>
    </row>
    <row r="246" spans="1:15" x14ac:dyDescent="0.15">
      <c r="A246" s="1">
        <v>38723</v>
      </c>
      <c r="B246">
        <v>961.91</v>
      </c>
      <c r="C246">
        <v>975.63</v>
      </c>
      <c r="D246">
        <v>956.04</v>
      </c>
      <c r="E246" s="2">
        <v>970.03</v>
      </c>
      <c r="F246" s="16">
        <v>16170989568</v>
      </c>
      <c r="G246" s="3">
        <f t="shared" si="9"/>
        <v>1.136446571371974E-2</v>
      </c>
      <c r="H246" s="3">
        <f>1-E246/MAX(E$2:E246)</f>
        <v>7.5263589391599495E-2</v>
      </c>
      <c r="I246" s="3">
        <f ca="1">IFERROR(COUNTIF(OFFSET(G246,0,0,-计算结果!B$18,1),"&gt;0")/计算结果!B$18,COUNTIF(OFFSET(G246,0,0,-ROW(),1),"&gt;0")/计算结果!B$18)</f>
        <v>0.7</v>
      </c>
      <c r="J246" s="3">
        <f ca="1">IFERROR(AVERAGE(OFFSET(I246,0,0,-计算结果!B$19,1)),AVERAGE(OFFSET(I246,0,0,-ROW(),1)))</f>
        <v>0.53194444444444455</v>
      </c>
      <c r="K246" s="4" t="str">
        <f ca="1">IF(计算结果!B$21=1,IF(I246&gt;J246,"买","卖"),IF(计算结果!B$21=2,IF(I246&lt;计算结果!B$20,"买",IF(I246&gt;1-计算结果!B$20,"卖",'000300'!K245)),""))</f>
        <v>买</v>
      </c>
      <c r="L246" s="4" t="str">
        <f t="shared" ca="1" si="10"/>
        <v/>
      </c>
      <c r="M246" s="3">
        <f ca="1">IF(K245="买",E246/E245-1,0)-IF(L246=1,计算结果!B$17,0)</f>
        <v>1.136446571371974E-2</v>
      </c>
      <c r="N246" s="2">
        <f t="shared" ca="1" si="11"/>
        <v>0.92364288053030585</v>
      </c>
      <c r="O246" s="3">
        <f ca="1">1-N246/MAX(N$2:N246)</f>
        <v>0.14214503583245197</v>
      </c>
    </row>
    <row r="247" spans="1:15" x14ac:dyDescent="0.15">
      <c r="A247" s="1">
        <v>38726</v>
      </c>
      <c r="B247">
        <v>971.09</v>
      </c>
      <c r="C247">
        <v>976.27</v>
      </c>
      <c r="D247">
        <v>966.05</v>
      </c>
      <c r="E247" s="2">
        <v>975.25</v>
      </c>
      <c r="F247" s="16">
        <v>12626400256</v>
      </c>
      <c r="G247" s="3">
        <f t="shared" si="9"/>
        <v>5.381276867725715E-3</v>
      </c>
      <c r="H247" s="3">
        <f>1-E247/MAX(E$2:E247)</f>
        <v>7.0287326736448774E-2</v>
      </c>
      <c r="I247" s="3">
        <f ca="1">IFERROR(COUNTIF(OFFSET(G247,0,0,-计算结果!B$18,1),"&gt;0")/计算结果!B$18,COUNTIF(OFFSET(G247,0,0,-ROW(),1),"&gt;0")/计算结果!B$18)</f>
        <v>0.7</v>
      </c>
      <c r="J247" s="3">
        <f ca="1">IFERROR(AVERAGE(OFFSET(I247,0,0,-计算结果!B$19,1)),AVERAGE(OFFSET(I247,0,0,-ROW(),1)))</f>
        <v>0.53444444444444461</v>
      </c>
      <c r="K247" s="4" t="str">
        <f ca="1">IF(计算结果!B$21=1,IF(I247&gt;J247,"买","卖"),IF(计算结果!B$21=2,IF(I247&lt;计算结果!B$20,"买",IF(I247&gt;1-计算结果!B$20,"卖",'000300'!K246)),""))</f>
        <v>买</v>
      </c>
      <c r="L247" s="4" t="str">
        <f t="shared" ca="1" si="10"/>
        <v/>
      </c>
      <c r="M247" s="3">
        <f ca="1">IF(K246="买",E247/E246-1,0)-IF(L247=1,计算结果!B$17,0)</f>
        <v>5.381276867725715E-3</v>
      </c>
      <c r="N247" s="2">
        <f t="shared" ca="1" si="11"/>
        <v>0.92861325859734312</v>
      </c>
      <c r="O247" s="3">
        <f ca="1">1-N247/MAX(N$2:N247)</f>
        <v>0.13752868075791347</v>
      </c>
    </row>
    <row r="248" spans="1:15" x14ac:dyDescent="0.15">
      <c r="A248" s="1">
        <v>38727</v>
      </c>
      <c r="B248">
        <v>975.28</v>
      </c>
      <c r="C248">
        <v>978.28</v>
      </c>
      <c r="D248">
        <v>964.43</v>
      </c>
      <c r="E248" s="2">
        <v>978.15</v>
      </c>
      <c r="F248" s="16">
        <v>12344023040</v>
      </c>
      <c r="G248" s="3">
        <f t="shared" si="9"/>
        <v>2.9735965137143161E-3</v>
      </c>
      <c r="H248" s="3">
        <f>1-E248/MAX(E$2:E248)</f>
        <v>6.7522736372476189E-2</v>
      </c>
      <c r="I248" s="3">
        <f ca="1">IFERROR(COUNTIF(OFFSET(G248,0,0,-计算结果!B$18,1),"&gt;0")/计算结果!B$18,COUNTIF(OFFSET(G248,0,0,-ROW(),1),"&gt;0")/计算结果!B$18)</f>
        <v>0.7</v>
      </c>
      <c r="J248" s="3">
        <f ca="1">IFERROR(AVERAGE(OFFSET(I248,0,0,-计算结果!B$19,1)),AVERAGE(OFFSET(I248,0,0,-ROW(),1)))</f>
        <v>0.53694444444444456</v>
      </c>
      <c r="K248" s="4" t="str">
        <f ca="1">IF(计算结果!B$21=1,IF(I248&gt;J248,"买","卖"),IF(计算结果!B$21=2,IF(I248&lt;计算结果!B$20,"买",IF(I248&gt;1-计算结果!B$20,"卖",'000300'!K247)),""))</f>
        <v>买</v>
      </c>
      <c r="L248" s="4" t="str">
        <f t="shared" ca="1" si="10"/>
        <v/>
      </c>
      <c r="M248" s="3">
        <f ca="1">IF(K247="买",E248/E247-1,0)-IF(L248=1,计算结果!B$17,0)</f>
        <v>2.9735965137143161E-3</v>
      </c>
      <c r="N248" s="2">
        <f t="shared" ca="1" si="11"/>
        <v>0.93137457974569704</v>
      </c>
      <c r="O248" s="3">
        <f ca="1">1-N248/MAX(N$2:N248)</f>
        <v>0.13496403904983667</v>
      </c>
    </row>
    <row r="249" spans="1:15" x14ac:dyDescent="0.15">
      <c r="A249" s="1">
        <v>38728</v>
      </c>
      <c r="B249">
        <v>977.64</v>
      </c>
      <c r="C249">
        <v>983.39</v>
      </c>
      <c r="D249">
        <v>963.39</v>
      </c>
      <c r="E249" s="2">
        <v>973.48</v>
      </c>
      <c r="F249" s="16">
        <v>13488347136</v>
      </c>
      <c r="G249" s="3">
        <f t="shared" si="9"/>
        <v>-4.7743188672493275E-3</v>
      </c>
      <c r="H249" s="3">
        <f>1-E249/MAX(E$2:E249)</f>
        <v>7.1974680165494132E-2</v>
      </c>
      <c r="I249" s="3">
        <f ca="1">IFERROR(COUNTIF(OFFSET(G249,0,0,-计算结果!B$18,1),"&gt;0")/计算结果!B$18,COUNTIF(OFFSET(G249,0,0,-ROW(),1),"&gt;0")/计算结果!B$18)</f>
        <v>0.7</v>
      </c>
      <c r="J249" s="3">
        <f ca="1">IFERROR(AVERAGE(OFFSET(I249,0,0,-计算结果!B$19,1)),AVERAGE(OFFSET(I249,0,0,-ROW(),1)))</f>
        <v>0.53972222222222233</v>
      </c>
      <c r="K249" s="4" t="str">
        <f ca="1">IF(计算结果!B$21=1,IF(I249&gt;J249,"买","卖"),IF(计算结果!B$21=2,IF(I249&lt;计算结果!B$20,"买",IF(I249&gt;1-计算结果!B$20,"卖",'000300'!K248)),""))</f>
        <v>买</v>
      </c>
      <c r="L249" s="4" t="str">
        <f t="shared" ca="1" si="10"/>
        <v/>
      </c>
      <c r="M249" s="3">
        <f ca="1">IF(K248="买",E249/E248-1,0)-IF(L249=1,计算结果!B$17,0)</f>
        <v>-4.7743188672493275E-3</v>
      </c>
      <c r="N249" s="2">
        <f t="shared" ca="1" si="11"/>
        <v>0.92692790051714069</v>
      </c>
      <c r="O249" s="3">
        <f ca="1">1-N249/MAX(N$2:N249)</f>
        <v>0.1390939965590503</v>
      </c>
    </row>
    <row r="250" spans="1:15" x14ac:dyDescent="0.15">
      <c r="A250" s="1">
        <v>38729</v>
      </c>
      <c r="B250">
        <v>972.39</v>
      </c>
      <c r="C250">
        <v>984.08</v>
      </c>
      <c r="D250">
        <v>968.54</v>
      </c>
      <c r="E250" s="2">
        <v>983.72</v>
      </c>
      <c r="F250" s="16">
        <v>11028175872</v>
      </c>
      <c r="G250" s="3">
        <f t="shared" si="9"/>
        <v>1.0518962896002071E-2</v>
      </c>
      <c r="H250" s="3">
        <f>1-E250/MAX(E$2:E250)</f>
        <v>6.2212816259604509E-2</v>
      </c>
      <c r="I250" s="3">
        <f ca="1">IFERROR(COUNTIF(OFFSET(G250,0,0,-计算结果!B$18,1),"&gt;0")/计算结果!B$18,COUNTIF(OFFSET(G250,0,0,-ROW(),1),"&gt;0")/计算结果!B$18)</f>
        <v>0.73333333333333328</v>
      </c>
      <c r="J250" s="3">
        <f ca="1">IFERROR(AVERAGE(OFFSET(I250,0,0,-计算结果!B$19,1)),AVERAGE(OFFSET(I250,0,0,-ROW(),1)))</f>
        <v>0.5425000000000002</v>
      </c>
      <c r="K250" s="4" t="str">
        <f ca="1">IF(计算结果!B$21=1,IF(I250&gt;J250,"买","卖"),IF(计算结果!B$21=2,IF(I250&lt;计算结果!B$20,"买",IF(I250&gt;1-计算结果!B$20,"卖",'000300'!K249)),""))</f>
        <v>买</v>
      </c>
      <c r="L250" s="4" t="str">
        <f t="shared" ca="1" si="10"/>
        <v/>
      </c>
      <c r="M250" s="3">
        <f ca="1">IF(K249="买",E250/E249-1,0)-IF(L250=1,计算结果!B$17,0)</f>
        <v>1.0518962896002071E-2</v>
      </c>
      <c r="N250" s="2">
        <f t="shared" ca="1" si="11"/>
        <v>0.93667822070994955</v>
      </c>
      <c r="O250" s="3">
        <f ca="1">1-N250/MAX(N$2:N250)</f>
        <v>0.13003815825190956</v>
      </c>
    </row>
    <row r="251" spans="1:15" x14ac:dyDescent="0.15">
      <c r="A251" s="1">
        <v>38730</v>
      </c>
      <c r="B251">
        <v>985.04</v>
      </c>
      <c r="C251">
        <v>988.11</v>
      </c>
      <c r="D251">
        <v>973.68</v>
      </c>
      <c r="E251" s="2">
        <v>978.81</v>
      </c>
      <c r="F251" s="16">
        <v>11215633408</v>
      </c>
      <c r="G251" s="3">
        <f t="shared" si="9"/>
        <v>-4.9912576749482351E-3</v>
      </c>
      <c r="H251" s="3">
        <f>1-E251/MAX(E$2:E251)</f>
        <v>6.6893553737916944E-2</v>
      </c>
      <c r="I251" s="3">
        <f ca="1">IFERROR(COUNTIF(OFFSET(G251,0,0,-计算结果!B$18,1),"&gt;0")/计算结果!B$18,COUNTIF(OFFSET(G251,0,0,-ROW(),1),"&gt;0")/计算结果!B$18)</f>
        <v>0.7</v>
      </c>
      <c r="J251" s="3">
        <f ca="1">IFERROR(AVERAGE(OFFSET(I251,0,0,-计算结果!B$19,1)),AVERAGE(OFFSET(I251,0,0,-ROW(),1)))</f>
        <v>0.54500000000000015</v>
      </c>
      <c r="K251" s="4" t="str">
        <f ca="1">IF(计算结果!B$21=1,IF(I251&gt;J251,"买","卖"),IF(计算结果!B$21=2,IF(I251&lt;计算结果!B$20,"买",IF(I251&gt;1-计算结果!B$20,"卖",'000300'!K250)),""))</f>
        <v>买</v>
      </c>
      <c r="L251" s="4" t="str">
        <f t="shared" ca="1" si="10"/>
        <v/>
      </c>
      <c r="M251" s="3">
        <f ca="1">IF(K250="买",E251/E250-1,0)-IF(L251=1,计算结果!B$17,0)</f>
        <v>-4.9912576749482351E-3</v>
      </c>
      <c r="N251" s="2">
        <f t="shared" ca="1" si="11"/>
        <v>0.93200301835187416</v>
      </c>
      <c r="O251" s="3">
        <f ca="1">1-N251/MAX(N$2:N251)</f>
        <v>0.13438036197144676</v>
      </c>
    </row>
    <row r="252" spans="1:15" x14ac:dyDescent="0.15">
      <c r="A252" s="1">
        <v>38733</v>
      </c>
      <c r="B252">
        <v>977.89</v>
      </c>
      <c r="C252">
        <v>977.89</v>
      </c>
      <c r="D252">
        <v>960.88</v>
      </c>
      <c r="E252" s="2">
        <v>961.44</v>
      </c>
      <c r="F252" s="16">
        <v>9896152064</v>
      </c>
      <c r="G252" s="3">
        <f t="shared" si="9"/>
        <v>-1.7746038557023169E-2</v>
      </c>
      <c r="H252" s="3">
        <f>1-E252/MAX(E$2:E252)</f>
        <v>8.3452496711090784E-2</v>
      </c>
      <c r="I252" s="3">
        <f ca="1">IFERROR(COUNTIF(OFFSET(G252,0,0,-计算结果!B$18,1),"&gt;0")/计算结果!B$18,COUNTIF(OFFSET(G252,0,0,-ROW(),1),"&gt;0")/计算结果!B$18)</f>
        <v>0.7</v>
      </c>
      <c r="J252" s="3">
        <f ca="1">IFERROR(AVERAGE(OFFSET(I252,0,0,-计算结果!B$19,1)),AVERAGE(OFFSET(I252,0,0,-ROW(),1)))</f>
        <v>0.54750000000000021</v>
      </c>
      <c r="K252" s="4" t="str">
        <f ca="1">IF(计算结果!B$21=1,IF(I252&gt;J252,"买","卖"),IF(计算结果!B$21=2,IF(I252&lt;计算结果!B$20,"买",IF(I252&gt;1-计算结果!B$20,"卖",'000300'!K251)),""))</f>
        <v>买</v>
      </c>
      <c r="L252" s="4" t="str">
        <f t="shared" ca="1" si="10"/>
        <v/>
      </c>
      <c r="M252" s="3">
        <f ca="1">IF(K251="买",E252/E251-1,0)-IF(L252=1,计算结果!B$17,0)</f>
        <v>-1.7746038557023169E-2</v>
      </c>
      <c r="N252" s="2">
        <f t="shared" ca="1" si="11"/>
        <v>0.91546365685293984</v>
      </c>
      <c r="O252" s="3">
        <f ca="1">1-N252/MAX(N$2:N252)</f>
        <v>0.14974168144361788</v>
      </c>
    </row>
    <row r="253" spans="1:15" x14ac:dyDescent="0.15">
      <c r="A253" s="1">
        <v>38734</v>
      </c>
      <c r="B253">
        <v>959.4</v>
      </c>
      <c r="C253">
        <v>965.98</v>
      </c>
      <c r="D253">
        <v>952.23</v>
      </c>
      <c r="E253" s="2">
        <v>964.29</v>
      </c>
      <c r="F253" s="16">
        <v>8076119040</v>
      </c>
      <c r="G253" s="3">
        <f t="shared" si="9"/>
        <v>2.9643035446829114E-3</v>
      </c>
      <c r="H253" s="3">
        <f>1-E253/MAX(E$2:E253)</f>
        <v>8.0735571698221209E-2</v>
      </c>
      <c r="I253" s="3">
        <f ca="1">IFERROR(COUNTIF(OFFSET(G253,0,0,-计算结果!B$18,1),"&gt;0")/计算结果!B$18,COUNTIF(OFFSET(G253,0,0,-ROW(),1),"&gt;0")/计算结果!B$18)</f>
        <v>0.73333333333333328</v>
      </c>
      <c r="J253" s="3">
        <f ca="1">IFERROR(AVERAGE(OFFSET(I253,0,0,-计算结果!B$19,1)),AVERAGE(OFFSET(I253,0,0,-ROW(),1)))</f>
        <v>0.55000000000000027</v>
      </c>
      <c r="K253" s="4" t="str">
        <f ca="1">IF(计算结果!B$21=1,IF(I253&gt;J253,"买","卖"),IF(计算结果!B$21=2,IF(I253&lt;计算结果!B$20,"买",IF(I253&gt;1-计算结果!B$20,"卖",'000300'!K252)),""))</f>
        <v>买</v>
      </c>
      <c r="L253" s="4" t="str">
        <f t="shared" ca="1" si="10"/>
        <v/>
      </c>
      <c r="M253" s="3">
        <f ca="1">IF(K252="买",E253/E252-1,0)-IF(L253=1,计算结果!B$17,0)</f>
        <v>2.9643035446829114E-3</v>
      </c>
      <c r="N253" s="2">
        <f t="shared" ca="1" si="11"/>
        <v>0.91817736901597735</v>
      </c>
      <c r="O253" s="3">
        <f ca="1">1-N253/MAX(N$2:N253)</f>
        <v>0.14722125769602512</v>
      </c>
    </row>
    <row r="254" spans="1:15" x14ac:dyDescent="0.15">
      <c r="A254" s="1">
        <v>38735</v>
      </c>
      <c r="B254">
        <v>964.16</v>
      </c>
      <c r="C254">
        <v>984.67</v>
      </c>
      <c r="D254">
        <v>963.08</v>
      </c>
      <c r="E254" s="2">
        <v>983.62</v>
      </c>
      <c r="F254" s="16">
        <v>10389841920</v>
      </c>
      <c r="G254" s="3">
        <f t="shared" si="9"/>
        <v>2.0045836833317843E-2</v>
      </c>
      <c r="H254" s="3">
        <f>1-E254/MAX(E$2:E254)</f>
        <v>6.2308146961810529E-2</v>
      </c>
      <c r="I254" s="3">
        <f ca="1">IFERROR(COUNTIF(OFFSET(G254,0,0,-计算结果!B$18,1),"&gt;0")/计算结果!B$18,COUNTIF(OFFSET(G254,0,0,-ROW(),1),"&gt;0")/计算结果!B$18)</f>
        <v>0.76666666666666672</v>
      </c>
      <c r="J254" s="3">
        <f ca="1">IFERROR(AVERAGE(OFFSET(I254,0,0,-计算结果!B$19,1)),AVERAGE(OFFSET(I254,0,0,-ROW(),1)))</f>
        <v>0.55277777777777792</v>
      </c>
      <c r="K254" s="4" t="str">
        <f ca="1">IF(计算结果!B$21=1,IF(I254&gt;J254,"买","卖"),IF(计算结果!B$21=2,IF(I254&lt;计算结果!B$20,"买",IF(I254&gt;1-计算结果!B$20,"卖",'000300'!K253)),""))</f>
        <v>买</v>
      </c>
      <c r="L254" s="4" t="str">
        <f t="shared" ca="1" si="10"/>
        <v/>
      </c>
      <c r="M254" s="3">
        <f ca="1">IF(K253="买",E254/E253-1,0)-IF(L254=1,计算结果!B$17,0)</f>
        <v>2.0045836833317843E-2</v>
      </c>
      <c r="N254" s="2">
        <f t="shared" ca="1" si="11"/>
        <v>0.93658300273931672</v>
      </c>
      <c r="O254" s="3">
        <f ca="1">1-N254/MAX(N$2:N254)</f>
        <v>0.13012659417287764</v>
      </c>
    </row>
    <row r="255" spans="1:15" x14ac:dyDescent="0.15">
      <c r="A255" s="1">
        <v>38736</v>
      </c>
      <c r="B255">
        <v>985.23</v>
      </c>
      <c r="C255">
        <v>992.27</v>
      </c>
      <c r="D255">
        <v>978.28</v>
      </c>
      <c r="E255" s="2">
        <v>991.22</v>
      </c>
      <c r="F255" s="16">
        <v>12714862592</v>
      </c>
      <c r="G255" s="3">
        <f t="shared" si="9"/>
        <v>7.7265610703320942E-3</v>
      </c>
      <c r="H255" s="3">
        <f>1-E255/MAX(E$2:E255)</f>
        <v>5.5063013594158106E-2</v>
      </c>
      <c r="I255" s="3">
        <f ca="1">IFERROR(COUNTIF(OFFSET(G255,0,0,-计算结果!B$18,1),"&gt;0")/计算结果!B$18,COUNTIF(OFFSET(G255,0,0,-ROW(),1),"&gt;0")/计算结果!B$18)</f>
        <v>0.76666666666666672</v>
      </c>
      <c r="J255" s="3">
        <f ca="1">IFERROR(AVERAGE(OFFSET(I255,0,0,-计算结果!B$19,1)),AVERAGE(OFFSET(I255,0,0,-ROW(),1)))</f>
        <v>0.55527777777777798</v>
      </c>
      <c r="K255" s="4" t="str">
        <f ca="1">IF(计算结果!B$21=1,IF(I255&gt;J255,"买","卖"),IF(计算结果!B$21=2,IF(I255&lt;计算结果!B$20,"买",IF(I255&gt;1-计算结果!B$20,"卖",'000300'!K254)),""))</f>
        <v>买</v>
      </c>
      <c r="L255" s="4" t="str">
        <f t="shared" ca="1" si="10"/>
        <v/>
      </c>
      <c r="M255" s="3">
        <f ca="1">IF(K254="买",E255/E254-1,0)-IF(L255=1,计算结果!B$17,0)</f>
        <v>7.7265610703320942E-3</v>
      </c>
      <c r="N255" s="2">
        <f t="shared" ca="1" si="11"/>
        <v>0.94381956850741711</v>
      </c>
      <c r="O255" s="3">
        <f ca="1">1-N255/MAX(N$2:N255)</f>
        <v>0.12340546417929654</v>
      </c>
    </row>
    <row r="256" spans="1:15" x14ac:dyDescent="0.15">
      <c r="A256" s="1">
        <v>38737</v>
      </c>
      <c r="B256">
        <v>991.57</v>
      </c>
      <c r="C256">
        <v>994.5</v>
      </c>
      <c r="D256">
        <v>987.06</v>
      </c>
      <c r="E256" s="2">
        <v>993.34</v>
      </c>
      <c r="F256" s="16">
        <v>12929890304</v>
      </c>
      <c r="G256" s="3">
        <f t="shared" si="9"/>
        <v>2.1387784750106498E-3</v>
      </c>
      <c r="H256" s="3">
        <f>1-E256/MAX(E$2:E256)</f>
        <v>5.30420027073919E-2</v>
      </c>
      <c r="I256" s="3">
        <f ca="1">IFERROR(COUNTIF(OFFSET(G256,0,0,-计算结果!B$18,1),"&gt;0")/计算结果!B$18,COUNTIF(OFFSET(G256,0,0,-ROW(),1),"&gt;0")/计算结果!B$18)</f>
        <v>0.76666666666666672</v>
      </c>
      <c r="J256" s="3">
        <f ca="1">IFERROR(AVERAGE(OFFSET(I256,0,0,-计算结果!B$19,1)),AVERAGE(OFFSET(I256,0,0,-ROW(),1)))</f>
        <v>0.55750000000000022</v>
      </c>
      <c r="K256" s="4" t="str">
        <f ca="1">IF(计算结果!B$21=1,IF(I256&gt;J256,"买","卖"),IF(计算结果!B$21=2,IF(I256&lt;计算结果!B$20,"买",IF(I256&gt;1-计算结果!B$20,"卖",'000300'!K255)),""))</f>
        <v>买</v>
      </c>
      <c r="L256" s="4" t="str">
        <f t="shared" ca="1" si="10"/>
        <v/>
      </c>
      <c r="M256" s="3">
        <f ca="1">IF(K255="买",E256/E255-1,0)-IF(L256=1,计算结果!B$17,0)</f>
        <v>2.1387784750106498E-3</v>
      </c>
      <c r="N256" s="2">
        <f t="shared" ca="1" si="11"/>
        <v>0.94583818948483456</v>
      </c>
      <c r="O256" s="3">
        <f ca="1">1-N256/MAX(N$2:N256)</f>
        <v>0.12153062265477133</v>
      </c>
    </row>
    <row r="257" spans="1:15" x14ac:dyDescent="0.15">
      <c r="A257" s="1">
        <v>38740</v>
      </c>
      <c r="B257">
        <v>993.74</v>
      </c>
      <c r="C257">
        <v>997.33</v>
      </c>
      <c r="D257">
        <v>989.34</v>
      </c>
      <c r="E257" s="2">
        <v>996.16</v>
      </c>
      <c r="F257" s="16">
        <v>11459294208</v>
      </c>
      <c r="G257" s="3">
        <f t="shared" si="9"/>
        <v>2.8389071214287576E-3</v>
      </c>
      <c r="H257" s="3">
        <f>1-E257/MAX(E$2:E257)</f>
        <v>5.0353676905184108E-2</v>
      </c>
      <c r="I257" s="3">
        <f ca="1">IFERROR(COUNTIF(OFFSET(G257,0,0,-计算结果!B$18,1),"&gt;0")/计算结果!B$18,COUNTIF(OFFSET(G257,0,0,-ROW(),1),"&gt;0")/计算结果!B$18)</f>
        <v>0.76666666666666672</v>
      </c>
      <c r="J257" s="3">
        <f ca="1">IFERROR(AVERAGE(OFFSET(I257,0,0,-计算结果!B$19,1)),AVERAGE(OFFSET(I257,0,0,-ROW(),1)))</f>
        <v>0.56000000000000016</v>
      </c>
      <c r="K257" s="4" t="str">
        <f ca="1">IF(计算结果!B$21=1,IF(I257&gt;J257,"买","卖"),IF(计算结果!B$21=2,IF(I257&lt;计算结果!B$20,"买",IF(I257&gt;1-计算结果!B$20,"卖",'000300'!K256)),""))</f>
        <v>买</v>
      </c>
      <c r="L257" s="4" t="str">
        <f t="shared" ca="1" si="10"/>
        <v/>
      </c>
      <c r="M257" s="3">
        <f ca="1">IF(K256="买",E257/E256-1,0)-IF(L257=1,计算结果!B$17,0)</f>
        <v>2.8389071214287576E-3</v>
      </c>
      <c r="N257" s="2">
        <f t="shared" ca="1" si="11"/>
        <v>0.94852333625668228</v>
      </c>
      <c r="O257" s="3">
        <f ca="1">1-N257/MAX(N$2:N257)</f>
        <v>0.1190367296834689</v>
      </c>
    </row>
    <row r="258" spans="1:15" x14ac:dyDescent="0.15">
      <c r="A258" s="1">
        <v>38741</v>
      </c>
      <c r="B258">
        <v>997.79</v>
      </c>
      <c r="C258">
        <v>1006.15</v>
      </c>
      <c r="D258">
        <v>993.39</v>
      </c>
      <c r="E258" s="2">
        <v>999.09</v>
      </c>
      <c r="F258" s="16">
        <v>13914240000</v>
      </c>
      <c r="G258" s="3">
        <f t="shared" si="9"/>
        <v>2.94129457115333E-3</v>
      </c>
      <c r="H258" s="3">
        <f>1-E258/MAX(E$2:E258)</f>
        <v>4.7560487330549628E-2</v>
      </c>
      <c r="I258" s="3">
        <f ca="1">IFERROR(COUNTIF(OFFSET(G258,0,0,-计算结果!B$18,1),"&gt;0")/计算结果!B$18,COUNTIF(OFFSET(G258,0,0,-ROW(),1),"&gt;0")/计算结果!B$18)</f>
        <v>0.76666666666666672</v>
      </c>
      <c r="J258" s="3">
        <f ca="1">IFERROR(AVERAGE(OFFSET(I258,0,0,-计算结果!B$19,1)),AVERAGE(OFFSET(I258,0,0,-ROW(),1)))</f>
        <v>0.56277777777777804</v>
      </c>
      <c r="K258" s="4" t="str">
        <f ca="1">IF(计算结果!B$21=1,IF(I258&gt;J258,"买","卖"),IF(计算结果!B$21=2,IF(I258&lt;计算结果!B$20,"买",IF(I258&gt;1-计算结果!B$20,"卖",'000300'!K257)),""))</f>
        <v>买</v>
      </c>
      <c r="L258" s="4" t="str">
        <f t="shared" ca="1" si="10"/>
        <v/>
      </c>
      <c r="M258" s="3">
        <f ca="1">IF(K257="买",E258/E257-1,0)-IF(L258=1,计算结果!B$17,0)</f>
        <v>2.94129457115333E-3</v>
      </c>
      <c r="N258" s="2">
        <f t="shared" ca="1" si="11"/>
        <v>0.95131322279622632</v>
      </c>
      <c r="O258" s="3">
        <f ca="1">1-N258/MAX(N$2:N258)</f>
        <v>0.11644555719910143</v>
      </c>
    </row>
    <row r="259" spans="1:15" x14ac:dyDescent="0.15">
      <c r="A259" s="1">
        <v>38742</v>
      </c>
      <c r="B259">
        <v>998.83</v>
      </c>
      <c r="C259">
        <v>1009.65</v>
      </c>
      <c r="D259">
        <v>989.51</v>
      </c>
      <c r="E259" s="2">
        <v>1009.6</v>
      </c>
      <c r="F259" s="16">
        <v>11644197888</v>
      </c>
      <c r="G259" s="3">
        <f t="shared" ref="G259:G322" si="12">E259/E258-1</f>
        <v>1.0519572811258149E-2</v>
      </c>
      <c r="H259" s="3">
        <f>1-E259/MAX(E$2:E259)</f>
        <v>3.7541230528704062E-2</v>
      </c>
      <c r="I259" s="3">
        <f ca="1">IFERROR(COUNTIF(OFFSET(G259,0,0,-计算结果!B$18,1),"&gt;0")/计算结果!B$18,COUNTIF(OFFSET(G259,0,0,-ROW(),1),"&gt;0")/计算结果!B$18)</f>
        <v>0.76666666666666672</v>
      </c>
      <c r="J259" s="3">
        <f ca="1">IFERROR(AVERAGE(OFFSET(I259,0,0,-计算结果!B$19,1)),AVERAGE(OFFSET(I259,0,0,-ROW(),1)))</f>
        <v>0.5655555555555557</v>
      </c>
      <c r="K259" s="4" t="str">
        <f ca="1">IF(计算结果!B$21=1,IF(I259&gt;J259,"买","卖"),IF(计算结果!B$21=2,IF(I259&lt;计算结果!B$20,"买",IF(I259&gt;1-计算结果!B$20,"卖",'000300'!K258)),""))</f>
        <v>买</v>
      </c>
      <c r="L259" s="4" t="str">
        <f t="shared" ca="1" si="10"/>
        <v/>
      </c>
      <c r="M259" s="3">
        <f ca="1">IF(K258="买",E259/E258-1,0)-IF(L259=1,计算结果!B$17,0)</f>
        <v>1.0519572811258149E-2</v>
      </c>
      <c r="N259" s="2">
        <f t="shared" ca="1" si="11"/>
        <v>0.96132063150974389</v>
      </c>
      <c r="O259" s="3">
        <f ca="1">1-N259/MAX(N$2:N259)</f>
        <v>0.10715094190534669</v>
      </c>
    </row>
    <row r="260" spans="1:15" x14ac:dyDescent="0.15">
      <c r="A260" s="1">
        <v>38754</v>
      </c>
      <c r="B260">
        <v>1013.42</v>
      </c>
      <c r="C260">
        <v>1033.3499999999999</v>
      </c>
      <c r="D260">
        <v>1012.81</v>
      </c>
      <c r="E260" s="2">
        <v>1033.23</v>
      </c>
      <c r="F260" s="16">
        <v>13466978304</v>
      </c>
      <c r="G260" s="3">
        <f t="shared" si="12"/>
        <v>2.3405309033280419E-2</v>
      </c>
      <c r="H260" s="3">
        <f>1-E260/MAX(E$2:E260)</f>
        <v>1.5014585597437513E-2</v>
      </c>
      <c r="I260" s="3">
        <f ca="1">IFERROR(COUNTIF(OFFSET(G260,0,0,-计算结果!B$18,1),"&gt;0")/计算结果!B$18,COUNTIF(OFFSET(G260,0,0,-ROW(),1),"&gt;0")/计算结果!B$18)</f>
        <v>0.76666666666666672</v>
      </c>
      <c r="J260" s="3">
        <f ca="1">IFERROR(AVERAGE(OFFSET(I260,0,0,-计算结果!B$19,1)),AVERAGE(OFFSET(I260,0,0,-ROW(),1)))</f>
        <v>0.56805555555555576</v>
      </c>
      <c r="K260" s="4" t="str">
        <f ca="1">IF(计算结果!B$21=1,IF(I260&gt;J260,"买","卖"),IF(计算结果!B$21=2,IF(I260&lt;计算结果!B$20,"买",IF(I260&gt;1-计算结果!B$20,"卖",'000300'!K259)),""))</f>
        <v>买</v>
      </c>
      <c r="L260" s="4" t="str">
        <f t="shared" ref="L260:L323" ca="1" si="13">IF(K259&lt;&gt;K260,1,"")</f>
        <v/>
      </c>
      <c r="M260" s="3">
        <f ca="1">IF(K259="买",E260/E259-1,0)-IF(L260=1,计算结果!B$17,0)</f>
        <v>2.3405309033280419E-2</v>
      </c>
      <c r="N260" s="2">
        <f t="shared" ref="N260:N323" ca="1" si="14">IFERROR(N259*(1+M260),N259)</f>
        <v>0.98382063797029773</v>
      </c>
      <c r="O260" s="3">
        <f ca="1">1-N260/MAX(N$2:N260)</f>
        <v>8.6253533780567992E-2</v>
      </c>
    </row>
    <row r="261" spans="1:15" x14ac:dyDescent="0.15">
      <c r="A261" s="1">
        <v>38755</v>
      </c>
      <c r="B261">
        <v>1034.68</v>
      </c>
      <c r="C261">
        <v>1038.5</v>
      </c>
      <c r="D261">
        <v>1019.94</v>
      </c>
      <c r="E261" s="2">
        <v>1029.94</v>
      </c>
      <c r="F261" s="16">
        <v>17669257216</v>
      </c>
      <c r="G261" s="3">
        <f t="shared" si="12"/>
        <v>-3.1841893866805249E-3</v>
      </c>
      <c r="H261" s="3">
        <f>1-E261/MAX(E$2:E261)</f>
        <v>1.8150965700013288E-2</v>
      </c>
      <c r="I261" s="3">
        <f ca="1">IFERROR(COUNTIF(OFFSET(G261,0,0,-计算结果!B$18,1),"&gt;0")/计算结果!B$18,COUNTIF(OFFSET(G261,0,0,-ROW(),1),"&gt;0")/计算结果!B$18)</f>
        <v>0.73333333333333328</v>
      </c>
      <c r="J261" s="3">
        <f ca="1">IFERROR(AVERAGE(OFFSET(I261,0,0,-计算结果!B$19,1)),AVERAGE(OFFSET(I261,0,0,-ROW(),1)))</f>
        <v>0.57027777777777788</v>
      </c>
      <c r="K261" s="4" t="str">
        <f ca="1">IF(计算结果!B$21=1,IF(I261&gt;J261,"买","卖"),IF(计算结果!B$21=2,IF(I261&lt;计算结果!B$20,"买",IF(I261&gt;1-计算结果!B$20,"卖",'000300'!K260)),""))</f>
        <v>买</v>
      </c>
      <c r="L261" s="4" t="str">
        <f t="shared" ca="1" si="13"/>
        <v/>
      </c>
      <c r="M261" s="3">
        <f ca="1">IF(K260="买",E261/E260-1,0)-IF(L261=1,计算结果!B$17,0)</f>
        <v>-3.1841893866805249E-3</v>
      </c>
      <c r="N261" s="2">
        <f t="shared" ca="1" si="14"/>
        <v>0.9806879667364754</v>
      </c>
      <c r="O261" s="3">
        <f ca="1">1-N261/MAX(N$2:N261)</f>
        <v>8.9163075580420803E-2</v>
      </c>
    </row>
    <row r="262" spans="1:15" x14ac:dyDescent="0.15">
      <c r="A262" s="1">
        <v>38756</v>
      </c>
      <c r="B262">
        <v>1028.44</v>
      </c>
      <c r="C262">
        <v>1033.4000000000001</v>
      </c>
      <c r="D262">
        <v>1022.94</v>
      </c>
      <c r="E262" s="2">
        <v>1033.07</v>
      </c>
      <c r="F262" s="16">
        <v>13692515328</v>
      </c>
      <c r="G262" s="3">
        <f t="shared" si="12"/>
        <v>3.0390119812804262E-3</v>
      </c>
      <c r="H262" s="3">
        <f>1-E262/MAX(E$2:E262)</f>
        <v>1.5167114720967101E-2</v>
      </c>
      <c r="I262" s="3">
        <f ca="1">IFERROR(COUNTIF(OFFSET(G262,0,0,-计算结果!B$18,1),"&gt;0")/计算结果!B$18,COUNTIF(OFFSET(G262,0,0,-ROW(),1),"&gt;0")/计算结果!B$18)</f>
        <v>0.76666666666666672</v>
      </c>
      <c r="J262" s="3">
        <f ca="1">IFERROR(AVERAGE(OFFSET(I262,0,0,-计算结果!B$19,1)),AVERAGE(OFFSET(I262,0,0,-ROW(),1)))</f>
        <v>0.57277777777777794</v>
      </c>
      <c r="K262" s="4" t="str">
        <f ca="1">IF(计算结果!B$21=1,IF(I262&gt;J262,"买","卖"),IF(计算结果!B$21=2,IF(I262&lt;计算结果!B$20,"买",IF(I262&gt;1-计算结果!B$20,"卖",'000300'!K261)),""))</f>
        <v>买</v>
      </c>
      <c r="L262" s="4" t="str">
        <f t="shared" ca="1" si="13"/>
        <v/>
      </c>
      <c r="M262" s="3">
        <f ca="1">IF(K261="买",E262/E261-1,0)-IF(L262=1,计算结果!B$17,0)</f>
        <v>3.0390119812804262E-3</v>
      </c>
      <c r="N262" s="2">
        <f t="shared" ca="1" si="14"/>
        <v>0.98366828921728511</v>
      </c>
      <c r="O262" s="3">
        <f ca="1">1-N262/MAX(N$2:N262)</f>
        <v>8.6395031254117072E-2</v>
      </c>
    </row>
    <row r="263" spans="1:15" x14ac:dyDescent="0.15">
      <c r="A263" s="1">
        <v>38757</v>
      </c>
      <c r="B263">
        <v>1033.19</v>
      </c>
      <c r="C263">
        <v>1033.19</v>
      </c>
      <c r="D263">
        <v>1017.05</v>
      </c>
      <c r="E263" s="2">
        <v>1019.6</v>
      </c>
      <c r="F263" s="16">
        <v>12115066880</v>
      </c>
      <c r="G263" s="3">
        <f t="shared" si="12"/>
        <v>-1.3038806663633551E-2</v>
      </c>
      <c r="H263" s="3">
        <f>1-E263/MAX(E$2:E263)</f>
        <v>2.800816030810882E-2</v>
      </c>
      <c r="I263" s="3">
        <f ca="1">IFERROR(COUNTIF(OFFSET(G263,0,0,-计算结果!B$18,1),"&gt;0")/计算结果!B$18,COUNTIF(OFFSET(G263,0,0,-ROW(),1),"&gt;0")/计算结果!B$18)</f>
        <v>0.73333333333333328</v>
      </c>
      <c r="J263" s="3">
        <f ca="1">IFERROR(AVERAGE(OFFSET(I263,0,0,-计算结果!B$19,1)),AVERAGE(OFFSET(I263,0,0,-ROW(),1)))</f>
        <v>0.57500000000000007</v>
      </c>
      <c r="K263" s="4" t="str">
        <f ca="1">IF(计算结果!B$21=1,IF(I263&gt;J263,"买","卖"),IF(计算结果!B$21=2,IF(I263&lt;计算结果!B$20,"买",IF(I263&gt;1-计算结果!B$20,"卖",'000300'!K262)),""))</f>
        <v>买</v>
      </c>
      <c r="L263" s="4" t="str">
        <f t="shared" ca="1" si="13"/>
        <v/>
      </c>
      <c r="M263" s="3">
        <f ca="1">IF(K262="买",E263/E262-1,0)-IF(L263=1,计算结果!B$17,0)</f>
        <v>-1.3038806663633551E-2</v>
      </c>
      <c r="N263" s="2">
        <f t="shared" ca="1" si="14"/>
        <v>0.97084242857303371</v>
      </c>
      <c r="O263" s="3">
        <f ca="1">1-N263/MAX(N$2:N263)</f>
        <v>9.830734980852962E-2</v>
      </c>
    </row>
    <row r="264" spans="1:15" x14ac:dyDescent="0.15">
      <c r="A264" s="1">
        <v>38758</v>
      </c>
      <c r="B264">
        <v>1019.42</v>
      </c>
      <c r="C264">
        <v>1032.5999999999999</v>
      </c>
      <c r="D264">
        <v>1018.48</v>
      </c>
      <c r="E264" s="2">
        <v>1032.3399999999999</v>
      </c>
      <c r="F264" s="16">
        <v>11411753984</v>
      </c>
      <c r="G264" s="3">
        <f t="shared" si="12"/>
        <v>1.2495096116123872E-2</v>
      </c>
      <c r="H264" s="3">
        <f>1-E264/MAX(E$2:E264)</f>
        <v>1.5863028847070582E-2</v>
      </c>
      <c r="I264" s="3">
        <f ca="1">IFERROR(COUNTIF(OFFSET(G264,0,0,-计算结果!B$18,1),"&gt;0")/计算结果!B$18,COUNTIF(OFFSET(G264,0,0,-ROW(),1),"&gt;0")/计算结果!B$18)</f>
        <v>0.73333333333333328</v>
      </c>
      <c r="J264" s="3">
        <f ca="1">IFERROR(AVERAGE(OFFSET(I264,0,0,-计算结果!B$19,1)),AVERAGE(OFFSET(I264,0,0,-ROW(),1)))</f>
        <v>0.57722222222222241</v>
      </c>
      <c r="K264" s="4" t="str">
        <f ca="1">IF(计算结果!B$21=1,IF(I264&gt;J264,"买","卖"),IF(计算结果!B$21=2,IF(I264&lt;计算结果!B$20,"买",IF(I264&gt;1-计算结果!B$20,"卖",'000300'!K263)),""))</f>
        <v>买</v>
      </c>
      <c r="L264" s="4" t="str">
        <f t="shared" ca="1" si="13"/>
        <v/>
      </c>
      <c r="M264" s="3">
        <f ca="1">IF(K263="买",E264/E263-1,0)-IF(L264=1,计算结果!B$17,0)</f>
        <v>1.2495096116123872E-2</v>
      </c>
      <c r="N264" s="2">
        <f t="shared" ca="1" si="14"/>
        <v>0.98297319803166494</v>
      </c>
      <c r="O264" s="3">
        <f ca="1">1-N264/MAX(N$2:N264)</f>
        <v>8.7040613477184725E-2</v>
      </c>
    </row>
    <row r="265" spans="1:15" x14ac:dyDescent="0.15">
      <c r="A265" s="1">
        <v>38761</v>
      </c>
      <c r="B265">
        <v>1034.3800000000001</v>
      </c>
      <c r="C265">
        <v>1034.6400000000001</v>
      </c>
      <c r="D265">
        <v>1021.84</v>
      </c>
      <c r="E265" s="2">
        <v>1031.6099999999999</v>
      </c>
      <c r="F265" s="16">
        <v>11454695424</v>
      </c>
      <c r="G265" s="3">
        <f t="shared" si="12"/>
        <v>-7.0713137144740035E-4</v>
      </c>
      <c r="H265" s="3">
        <f>1-E265/MAX(E$2:E265)</f>
        <v>1.6558942973174062E-2</v>
      </c>
      <c r="I265" s="3">
        <f ca="1">IFERROR(COUNTIF(OFFSET(G265,0,0,-计算结果!B$18,1),"&gt;0")/计算结果!B$18,COUNTIF(OFFSET(G265,0,0,-ROW(),1),"&gt;0")/计算结果!B$18)</f>
        <v>0.7</v>
      </c>
      <c r="J265" s="3">
        <f ca="1">IFERROR(AVERAGE(OFFSET(I265,0,0,-计算结果!B$19,1)),AVERAGE(OFFSET(I265,0,0,-ROW(),1)))</f>
        <v>0.57888888888888912</v>
      </c>
      <c r="K265" s="4" t="str">
        <f ca="1">IF(计算结果!B$21=1,IF(I265&gt;J265,"买","卖"),IF(计算结果!B$21=2,IF(I265&lt;计算结果!B$20,"买",IF(I265&gt;1-计算结果!B$20,"卖",'000300'!K264)),""))</f>
        <v>买</v>
      </c>
      <c r="L265" s="4" t="str">
        <f t="shared" ca="1" si="13"/>
        <v/>
      </c>
      <c r="M265" s="3">
        <f ca="1">IF(K264="买",E265/E264-1,0)-IF(L265=1,计算结果!B$17,0)</f>
        <v>-7.0713137144740035E-4</v>
      </c>
      <c r="N265" s="2">
        <f t="shared" ca="1" si="14"/>
        <v>0.98227810684604477</v>
      </c>
      <c r="O265" s="3">
        <f ca="1">1-N265/MAX(N$2:N265)</f>
        <v>8.7686195700252378E-2</v>
      </c>
    </row>
    <row r="266" spans="1:15" x14ac:dyDescent="0.15">
      <c r="A266" s="1">
        <v>38762</v>
      </c>
      <c r="B266">
        <v>1032.6500000000001</v>
      </c>
      <c r="C266">
        <v>1038.81</v>
      </c>
      <c r="D266">
        <v>1030.46</v>
      </c>
      <c r="E266" s="2">
        <v>1038.53</v>
      </c>
      <c r="F266" s="16">
        <v>9730558976</v>
      </c>
      <c r="G266" s="3">
        <f t="shared" si="12"/>
        <v>6.7079613419800399E-3</v>
      </c>
      <c r="H266" s="3">
        <f>1-E266/MAX(E$2:E266)</f>
        <v>9.9620583805221097E-3</v>
      </c>
      <c r="I266" s="3">
        <f ca="1">IFERROR(COUNTIF(OFFSET(G266,0,0,-计算结果!B$18,1),"&gt;0")/计算结果!B$18,COUNTIF(OFFSET(G266,0,0,-ROW(),1),"&gt;0")/计算结果!B$18)</f>
        <v>0.73333333333333328</v>
      </c>
      <c r="J266" s="3">
        <f ca="1">IFERROR(AVERAGE(OFFSET(I266,0,0,-计算结果!B$19,1)),AVERAGE(OFFSET(I266,0,0,-ROW(),1)))</f>
        <v>0.58055555555555582</v>
      </c>
      <c r="K266" s="4" t="str">
        <f ca="1">IF(计算结果!B$21=1,IF(I266&gt;J266,"买","卖"),IF(计算结果!B$21=2,IF(I266&lt;计算结果!B$20,"买",IF(I266&gt;1-计算结果!B$20,"卖",'000300'!K265)),""))</f>
        <v>买</v>
      </c>
      <c r="L266" s="4" t="str">
        <f t="shared" ca="1" si="13"/>
        <v/>
      </c>
      <c r="M266" s="3">
        <f ca="1">IF(K265="买",E266/E265-1,0)-IF(L266=1,计算结果!B$17,0)</f>
        <v>6.7079613419800399E-3</v>
      </c>
      <c r="N266" s="2">
        <f t="shared" ca="1" si="14"/>
        <v>0.98886719041384141</v>
      </c>
      <c r="O266" s="3">
        <f ca="1">1-N266/MAX(N$2:N266)</f>
        <v>8.1566429969254894E-2</v>
      </c>
    </row>
    <row r="267" spans="1:15" x14ac:dyDescent="0.15">
      <c r="A267" s="1">
        <v>38763</v>
      </c>
      <c r="B267">
        <v>1040.33</v>
      </c>
      <c r="C267">
        <v>1048.3399999999999</v>
      </c>
      <c r="D267">
        <v>1038.74</v>
      </c>
      <c r="E267" s="2">
        <v>1041.6600000000001</v>
      </c>
      <c r="F267" s="16">
        <v>12747811840</v>
      </c>
      <c r="G267" s="3">
        <f t="shared" si="12"/>
        <v>3.0138753815489583E-3</v>
      </c>
      <c r="H267" s="3">
        <f>1-E267/MAX(E$2:E267)</f>
        <v>6.9782074014757001E-3</v>
      </c>
      <c r="I267" s="3">
        <f ca="1">IFERROR(COUNTIF(OFFSET(G267,0,0,-计算结果!B$18,1),"&gt;0")/计算结果!B$18,COUNTIF(OFFSET(G267,0,0,-ROW(),1),"&gt;0")/计算结果!B$18)</f>
        <v>0.73333333333333328</v>
      </c>
      <c r="J267" s="3">
        <f ca="1">IFERROR(AVERAGE(OFFSET(I267,0,0,-计算结果!B$19,1)),AVERAGE(OFFSET(I267,0,0,-ROW(),1)))</f>
        <v>0.5819444444444446</v>
      </c>
      <c r="K267" s="4" t="str">
        <f ca="1">IF(计算结果!B$21=1,IF(I267&gt;J267,"买","卖"),IF(计算结果!B$21=2,IF(I267&lt;计算结果!B$20,"买",IF(I267&gt;1-计算结果!B$20,"卖",'000300'!K266)),""))</f>
        <v>买</v>
      </c>
      <c r="L267" s="4" t="str">
        <f t="shared" ca="1" si="13"/>
        <v/>
      </c>
      <c r="M267" s="3">
        <f ca="1">IF(K266="买",E267/E266-1,0)-IF(L267=1,计算结果!B$17,0)</f>
        <v>3.0138753815489583E-3</v>
      </c>
      <c r="N267" s="2">
        <f t="shared" ca="1" si="14"/>
        <v>0.99184751289465123</v>
      </c>
      <c r="O267" s="3">
        <f ca="1">1-N267/MAX(N$2:N267)</f>
        <v>7.8798385642951052E-2</v>
      </c>
    </row>
    <row r="268" spans="1:15" x14ac:dyDescent="0.15">
      <c r="A268" s="1">
        <v>38764</v>
      </c>
      <c r="B268">
        <v>1041.67</v>
      </c>
      <c r="C268">
        <v>1041.67</v>
      </c>
      <c r="D268">
        <v>1019.21</v>
      </c>
      <c r="E268" s="2">
        <v>1020.12</v>
      </c>
      <c r="F268" s="16">
        <v>13407183872</v>
      </c>
      <c r="G268" s="3">
        <f t="shared" si="12"/>
        <v>-2.0678532342607081E-2</v>
      </c>
      <c r="H268" s="3">
        <f>1-E268/MAX(E$2:E268)</f>
        <v>2.7512440656637938E-2</v>
      </c>
      <c r="I268" s="3">
        <f ca="1">IFERROR(COUNTIF(OFFSET(G268,0,0,-计算结果!B$18,1),"&gt;0")/计算结果!B$18,COUNTIF(OFFSET(G268,0,0,-ROW(),1),"&gt;0")/计算结果!B$18)</f>
        <v>0.7</v>
      </c>
      <c r="J268" s="3">
        <f ca="1">IFERROR(AVERAGE(OFFSET(I268,0,0,-计算结果!B$19,1)),AVERAGE(OFFSET(I268,0,0,-ROW(),1)))</f>
        <v>0.58305555555555566</v>
      </c>
      <c r="K268" s="4" t="str">
        <f ca="1">IF(计算结果!B$21=1,IF(I268&gt;J268,"买","卖"),IF(计算结果!B$21=2,IF(I268&lt;计算结果!B$20,"买",IF(I268&gt;1-计算结果!B$20,"卖",'000300'!K267)),""))</f>
        <v>买</v>
      </c>
      <c r="L268" s="4" t="str">
        <f t="shared" ca="1" si="13"/>
        <v/>
      </c>
      <c r="M268" s="3">
        <f ca="1">IF(K267="买",E268/E267-1,0)-IF(L268=1,计算结果!B$17,0)</f>
        <v>-2.0678532342607081E-2</v>
      </c>
      <c r="N268" s="2">
        <f t="shared" ca="1" si="14"/>
        <v>0.97133756202032484</v>
      </c>
      <c r="O268" s="3">
        <f ca="1">1-N268/MAX(N$2:N268)</f>
        <v>9.7847483019495085E-2</v>
      </c>
    </row>
    <row r="269" spans="1:15" x14ac:dyDescent="0.15">
      <c r="A269" s="1">
        <v>38765</v>
      </c>
      <c r="B269">
        <v>1020.06</v>
      </c>
      <c r="C269">
        <v>1028.57</v>
      </c>
      <c r="D269">
        <v>1015.99</v>
      </c>
      <c r="E269" s="2">
        <v>1020.37</v>
      </c>
      <c r="F269" s="16">
        <v>10774127616</v>
      </c>
      <c r="G269" s="3">
        <f t="shared" si="12"/>
        <v>2.450692075441907E-4</v>
      </c>
      <c r="H269" s="3">
        <f>1-E269/MAX(E$2:E269)</f>
        <v>2.7274113901122998E-2</v>
      </c>
      <c r="I269" s="3">
        <f ca="1">IFERROR(COUNTIF(OFFSET(G269,0,0,-计算结果!B$18,1),"&gt;0")/计算结果!B$18,COUNTIF(OFFSET(G269,0,0,-ROW(),1),"&gt;0")/计算结果!B$18)</f>
        <v>0.7</v>
      </c>
      <c r="J269" s="3">
        <f ca="1">IFERROR(AVERAGE(OFFSET(I269,0,0,-计算结果!B$19,1)),AVERAGE(OFFSET(I269,0,0,-ROW(),1)))</f>
        <v>0.58388888888888901</v>
      </c>
      <c r="K269" s="4" t="str">
        <f ca="1">IF(计算结果!B$21=1,IF(I269&gt;J269,"买","卖"),IF(计算结果!B$21=2,IF(I269&lt;计算结果!B$20,"买",IF(I269&gt;1-计算结果!B$20,"卖",'000300'!K268)),""))</f>
        <v>买</v>
      </c>
      <c r="L269" s="4" t="str">
        <f t="shared" ca="1" si="13"/>
        <v/>
      </c>
      <c r="M269" s="3">
        <f ca="1">IF(K268="买",E269/E268-1,0)-IF(L269=1,计算结果!B$17,0)</f>
        <v>2.450692075441907E-4</v>
      </c>
      <c r="N269" s="2">
        <f t="shared" ca="1" si="14"/>
        <v>0.97157560694690703</v>
      </c>
      <c r="O269" s="3">
        <f ca="1">1-N269/MAX(N$2:N269)</f>
        <v>9.7626393217074781E-2</v>
      </c>
    </row>
    <row r="270" spans="1:15" x14ac:dyDescent="0.15">
      <c r="A270" s="1">
        <v>38768</v>
      </c>
      <c r="B270">
        <v>1020.74</v>
      </c>
      <c r="C270">
        <v>1030.05</v>
      </c>
      <c r="D270">
        <v>1020.02</v>
      </c>
      <c r="E270" s="2">
        <v>1021.64</v>
      </c>
      <c r="F270" s="16">
        <v>10303300608</v>
      </c>
      <c r="G270" s="3">
        <f t="shared" si="12"/>
        <v>1.2446465497808479E-3</v>
      </c>
      <c r="H270" s="3">
        <f>1-E270/MAX(E$2:E270)</f>
        <v>2.6063413983107409E-2</v>
      </c>
      <c r="I270" s="3">
        <f ca="1">IFERROR(COUNTIF(OFFSET(G270,0,0,-计算结果!B$18,1),"&gt;0")/计算结果!B$18,COUNTIF(OFFSET(G270,0,0,-ROW(),1),"&gt;0")/计算结果!B$18)</f>
        <v>0.73333333333333328</v>
      </c>
      <c r="J270" s="3">
        <f ca="1">IFERROR(AVERAGE(OFFSET(I270,0,0,-计算结果!B$19,1)),AVERAGE(OFFSET(I270,0,0,-ROW(),1)))</f>
        <v>0.58500000000000019</v>
      </c>
      <c r="K270" s="4" t="str">
        <f ca="1">IF(计算结果!B$21=1,IF(I270&gt;J270,"买","卖"),IF(计算结果!B$21=2,IF(I270&lt;计算结果!B$20,"买",IF(I270&gt;1-计算结果!B$20,"卖",'000300'!K269)),""))</f>
        <v>买</v>
      </c>
      <c r="L270" s="4" t="str">
        <f t="shared" ca="1" si="13"/>
        <v/>
      </c>
      <c r="M270" s="3">
        <f ca="1">IF(K269="买",E270/E269-1,0)-IF(L270=1,计算结果!B$17,0)</f>
        <v>1.2446465497808479E-3</v>
      </c>
      <c r="N270" s="2">
        <f t="shared" ca="1" si="14"/>
        <v>0.97278487517394474</v>
      </c>
      <c r="O270" s="3">
        <f ca="1">1-N270/MAX(N$2:N270)</f>
        <v>9.650325702077911E-2</v>
      </c>
    </row>
    <row r="271" spans="1:15" x14ac:dyDescent="0.15">
      <c r="A271" s="1">
        <v>38769</v>
      </c>
      <c r="B271">
        <v>1020.98</v>
      </c>
      <c r="C271">
        <v>1038.94</v>
      </c>
      <c r="D271">
        <v>1014.66</v>
      </c>
      <c r="E271" s="2">
        <v>1038.82</v>
      </c>
      <c r="F271" s="16">
        <v>13180216320</v>
      </c>
      <c r="G271" s="3">
        <f t="shared" si="12"/>
        <v>1.6816099604557433E-2</v>
      </c>
      <c r="H271" s="3">
        <f>1-E271/MAX(E$2:E271)</f>
        <v>9.6855993441248289E-3</v>
      </c>
      <c r="I271" s="3">
        <f ca="1">IFERROR(COUNTIF(OFFSET(G271,0,0,-计算结果!B$18,1),"&gt;0")/计算结果!B$18,COUNTIF(OFFSET(G271,0,0,-ROW(),1),"&gt;0")/计算结果!B$18)</f>
        <v>0.73333333333333328</v>
      </c>
      <c r="J271" s="3">
        <f ca="1">IFERROR(AVERAGE(OFFSET(I271,0,0,-计算结果!B$19,1)),AVERAGE(OFFSET(I271,0,0,-ROW(),1)))</f>
        <v>0.58583333333333343</v>
      </c>
      <c r="K271" s="4" t="str">
        <f ca="1">IF(计算结果!B$21=1,IF(I271&gt;J271,"买","卖"),IF(计算结果!B$21=2,IF(I271&lt;计算结果!B$20,"买",IF(I271&gt;1-计算结果!B$20,"卖",'000300'!K270)),""))</f>
        <v>买</v>
      </c>
      <c r="L271" s="4" t="str">
        <f t="shared" ca="1" si="13"/>
        <v/>
      </c>
      <c r="M271" s="3">
        <f ca="1">IF(K270="买",E271/E270-1,0)-IF(L271=1,计算结果!B$17,0)</f>
        <v>1.6816099604557433E-2</v>
      </c>
      <c r="N271" s="2">
        <f t="shared" ca="1" si="14"/>
        <v>0.98914332252867676</v>
      </c>
      <c r="O271" s="3">
        <f ca="1">1-N271/MAX(N$2:N271)</f>
        <v>8.1309965798447292E-2</v>
      </c>
    </row>
    <row r="272" spans="1:15" x14ac:dyDescent="0.15">
      <c r="A272" s="1">
        <v>38770</v>
      </c>
      <c r="B272">
        <v>1039.6500000000001</v>
      </c>
      <c r="C272">
        <v>1046.45</v>
      </c>
      <c r="D272">
        <v>1036.3800000000001</v>
      </c>
      <c r="E272" s="2">
        <v>1037.8900000000001</v>
      </c>
      <c r="F272" s="16">
        <v>13435059200</v>
      </c>
      <c r="G272" s="3">
        <f t="shared" si="12"/>
        <v>-8.9524652971628704E-4</v>
      </c>
      <c r="H272" s="3">
        <f>1-E272/MAX(E$2:E272)</f>
        <v>1.0572174874640017E-2</v>
      </c>
      <c r="I272" s="3">
        <f ca="1">IFERROR(COUNTIF(OFFSET(G272,0,0,-计算结果!B$18,1),"&gt;0")/计算结果!B$18,COUNTIF(OFFSET(G272,0,0,-ROW(),1),"&gt;0")/计算结果!B$18)</f>
        <v>0.7</v>
      </c>
      <c r="J272" s="3">
        <f ca="1">IFERROR(AVERAGE(OFFSET(I272,0,0,-计算结果!B$19,1)),AVERAGE(OFFSET(I272,0,0,-ROW(),1)))</f>
        <v>0.58666666666666667</v>
      </c>
      <c r="K272" s="4" t="str">
        <f ca="1">IF(计算结果!B$21=1,IF(I272&gt;J272,"买","卖"),IF(计算结果!B$21=2,IF(I272&lt;计算结果!B$20,"买",IF(I272&gt;1-计算结果!B$20,"卖",'000300'!K271)),""))</f>
        <v>买</v>
      </c>
      <c r="L272" s="4" t="str">
        <f t="shared" ca="1" si="13"/>
        <v/>
      </c>
      <c r="M272" s="3">
        <f ca="1">IF(K271="买",E272/E271-1,0)-IF(L272=1,计算结果!B$17,0)</f>
        <v>-8.9524652971628704E-4</v>
      </c>
      <c r="N272" s="2">
        <f t="shared" ca="1" si="14"/>
        <v>0.98825779540179093</v>
      </c>
      <c r="O272" s="3">
        <f ca="1">1-N272/MAX(N$2:N272)</f>
        <v>8.21324198634511E-2</v>
      </c>
    </row>
    <row r="273" spans="1:17" x14ac:dyDescent="0.15">
      <c r="A273" s="1">
        <v>38771</v>
      </c>
      <c r="B273">
        <v>1038.25</v>
      </c>
      <c r="C273">
        <v>1041.5899999999999</v>
      </c>
      <c r="D273">
        <v>1029.25</v>
      </c>
      <c r="E273" s="2">
        <v>1041.3699999999999</v>
      </c>
      <c r="F273" s="16">
        <v>10259756032</v>
      </c>
      <c r="G273" s="3">
        <f t="shared" si="12"/>
        <v>3.3529564790100164E-3</v>
      </c>
      <c r="H273" s="3">
        <f>1-E273/MAX(E$2:E273)</f>
        <v>7.2546664378730918E-3</v>
      </c>
      <c r="I273" s="3">
        <f ca="1">IFERROR(COUNTIF(OFFSET(G273,0,0,-计算结果!B$18,1),"&gt;0")/计算结果!B$18,COUNTIF(OFFSET(G273,0,0,-ROW(),1),"&gt;0")/计算结果!B$18)</f>
        <v>0.73333333333333328</v>
      </c>
      <c r="J273" s="3">
        <f ca="1">IFERROR(AVERAGE(OFFSET(I273,0,0,-计算结果!B$19,1)),AVERAGE(OFFSET(I273,0,0,-ROW(),1)))</f>
        <v>0.58750000000000002</v>
      </c>
      <c r="K273" s="4" t="str">
        <f ca="1">IF(计算结果!B$21=1,IF(I273&gt;J273,"买","卖"),IF(计算结果!B$21=2,IF(I273&lt;计算结果!B$20,"买",IF(I273&gt;1-计算结果!B$20,"卖",'000300'!K272)),""))</f>
        <v>买</v>
      </c>
      <c r="L273" s="4" t="str">
        <f t="shared" ca="1" si="13"/>
        <v/>
      </c>
      <c r="M273" s="3">
        <f ca="1">IF(K272="买",E273/E272-1,0)-IF(L273=1,计算结果!B$17,0)</f>
        <v>3.3529564790100164E-3</v>
      </c>
      <c r="N273" s="2">
        <f t="shared" ca="1" si="14"/>
        <v>0.99157138077981555</v>
      </c>
      <c r="O273" s="3">
        <f ca="1">1-N273/MAX(N$2:N273)</f>
        <v>7.9054849813758987E-2</v>
      </c>
    </row>
    <row r="274" spans="1:17" x14ac:dyDescent="0.15">
      <c r="A274" s="1">
        <v>38772</v>
      </c>
      <c r="B274">
        <v>1041.97</v>
      </c>
      <c r="C274">
        <v>1049.69</v>
      </c>
      <c r="D274">
        <v>1041.97</v>
      </c>
      <c r="E274" s="2">
        <v>1049.44</v>
      </c>
      <c r="F274" s="16">
        <v>10286381056</v>
      </c>
      <c r="G274" s="3">
        <f t="shared" si="12"/>
        <v>7.7494070311225904E-3</v>
      </c>
      <c r="H274" s="3">
        <f>1-E274/MAX(E$2:E274)</f>
        <v>0</v>
      </c>
      <c r="I274" s="3">
        <f ca="1">IFERROR(COUNTIF(OFFSET(G274,0,0,-计算结果!B$18,1),"&gt;0")/计算结果!B$18,COUNTIF(OFFSET(G274,0,0,-ROW(),1),"&gt;0")/计算结果!B$18)</f>
        <v>0.73333333333333328</v>
      </c>
      <c r="J274" s="3">
        <f ca="1">IFERROR(AVERAGE(OFFSET(I274,0,0,-计算结果!B$19,1)),AVERAGE(OFFSET(I274,0,0,-ROW(),1)))</f>
        <v>0.58805555555555566</v>
      </c>
      <c r="K274" s="4" t="str">
        <f ca="1">IF(计算结果!B$21=1,IF(I274&gt;J274,"买","卖"),IF(计算结果!B$21=2,IF(I274&lt;计算结果!B$20,"买",IF(I274&gt;1-计算结果!B$20,"卖",'000300'!K273)),""))</f>
        <v>买</v>
      </c>
      <c r="L274" s="4" t="str">
        <f t="shared" ca="1" si="13"/>
        <v/>
      </c>
      <c r="M274" s="3">
        <f ca="1">IF(K273="买",E274/E273-1,0)-IF(L274=1,计算结果!B$17,0)</f>
        <v>7.7494070311225904E-3</v>
      </c>
      <c r="N274" s="2">
        <f t="shared" ca="1" si="14"/>
        <v>0.99925547100989054</v>
      </c>
      <c r="O274" s="3">
        <f ca="1">1-N274/MAX(N$2:N274)</f>
        <v>7.1918070991627503E-2</v>
      </c>
    </row>
    <row r="275" spans="1:17" x14ac:dyDescent="0.15">
      <c r="A275" s="1">
        <v>38775</v>
      </c>
      <c r="B275">
        <v>1055.95</v>
      </c>
      <c r="C275">
        <v>1057.22</v>
      </c>
      <c r="D275">
        <v>1045.97</v>
      </c>
      <c r="E275" s="2">
        <v>1047.8399999999999</v>
      </c>
      <c r="F275" s="16">
        <v>12520438784</v>
      </c>
      <c r="G275" s="3">
        <f t="shared" si="12"/>
        <v>-1.5246226558928155E-3</v>
      </c>
      <c r="H275" s="3">
        <f>1-E275/MAX(E$2:E275)</f>
        <v>1.5246226558928155E-3</v>
      </c>
      <c r="I275" s="3">
        <f ca="1">IFERROR(COUNTIF(OFFSET(G275,0,0,-计算结果!B$18,1),"&gt;0")/计算结果!B$18,COUNTIF(OFFSET(G275,0,0,-ROW(),1),"&gt;0")/计算结果!B$18)</f>
        <v>0.7</v>
      </c>
      <c r="J275" s="3">
        <f ca="1">IFERROR(AVERAGE(OFFSET(I275,0,0,-计算结果!B$19,1)),AVERAGE(OFFSET(I275,0,0,-ROW(),1)))</f>
        <v>0.5886111111111112</v>
      </c>
      <c r="K275" s="4" t="str">
        <f ca="1">IF(计算结果!B$21=1,IF(I275&gt;J275,"买","卖"),IF(计算结果!B$21=2,IF(I275&lt;计算结果!B$20,"买",IF(I275&gt;1-计算结果!B$20,"卖",'000300'!K274)),""))</f>
        <v>买</v>
      </c>
      <c r="L275" s="4" t="str">
        <f t="shared" ca="1" si="13"/>
        <v/>
      </c>
      <c r="M275" s="3">
        <f ca="1">IF(K274="买",E275/E274-1,0)-IF(L275=1,计算结果!B$17,0)</f>
        <v>-1.5246226558928155E-3</v>
      </c>
      <c r="N275" s="2">
        <f t="shared" ca="1" si="14"/>
        <v>0.997731983479764</v>
      </c>
      <c r="O275" s="3">
        <f ca="1">1-N275/MAX(N$2:N275)</f>
        <v>7.3333045727118407E-2</v>
      </c>
    </row>
    <row r="276" spans="1:17" x14ac:dyDescent="0.15">
      <c r="A276" s="1">
        <v>38776</v>
      </c>
      <c r="B276">
        <v>1046.71</v>
      </c>
      <c r="C276">
        <v>1053.72</v>
      </c>
      <c r="D276">
        <v>1033.6600000000001</v>
      </c>
      <c r="E276" s="2">
        <v>1053.01</v>
      </c>
      <c r="F276" s="16">
        <v>10427830272</v>
      </c>
      <c r="G276" s="3">
        <f t="shared" si="12"/>
        <v>4.9339593831119188E-3</v>
      </c>
      <c r="H276" s="3">
        <f>1-E276/MAX(E$2:E276)</f>
        <v>0</v>
      </c>
      <c r="I276" s="3">
        <f ca="1">IFERROR(COUNTIF(OFFSET(G276,0,0,-计算结果!B$18,1),"&gt;0")/计算结果!B$18,COUNTIF(OFFSET(G276,0,0,-ROW(),1),"&gt;0")/计算结果!B$18)</f>
        <v>0.7</v>
      </c>
      <c r="J276" s="3">
        <f ca="1">IFERROR(AVERAGE(OFFSET(I276,0,0,-计算结果!B$19,1)),AVERAGE(OFFSET(I276,0,0,-ROW(),1)))</f>
        <v>0.58888888888888891</v>
      </c>
      <c r="K276" s="4" t="str">
        <f ca="1">IF(计算结果!B$21=1,IF(I276&gt;J276,"买","卖"),IF(计算结果!B$21=2,IF(I276&lt;计算结果!B$20,"买",IF(I276&gt;1-计算结果!B$20,"卖",'000300'!K275)),""))</f>
        <v>买</v>
      </c>
      <c r="L276" s="4" t="str">
        <f t="shared" ca="1" si="13"/>
        <v/>
      </c>
      <c r="M276" s="3">
        <f ca="1">IF(K275="买",E276/E275-1,0)-IF(L276=1,计算结果!B$17,0)</f>
        <v>4.9339593831119188E-3</v>
      </c>
      <c r="N276" s="2">
        <f t="shared" ca="1" si="14"/>
        <v>1.0026547525614848</v>
      </c>
      <c r="O276" s="3">
        <f ca="1">1-N276/MAX(N$2:N276)</f>
        <v>6.8760908613064053E-2</v>
      </c>
    </row>
    <row r="277" spans="1:17" x14ac:dyDescent="0.15">
      <c r="A277" s="1">
        <v>38777</v>
      </c>
      <c r="B277">
        <v>1051.76</v>
      </c>
      <c r="C277">
        <v>1057.69</v>
      </c>
      <c r="D277">
        <v>1049.6400000000001</v>
      </c>
      <c r="E277" s="2">
        <v>1056.6199999999999</v>
      </c>
      <c r="F277" s="16">
        <v>10518419456</v>
      </c>
      <c r="G277" s="3">
        <f t="shared" si="12"/>
        <v>3.4282675378201066E-3</v>
      </c>
      <c r="H277" s="3">
        <f>1-E277/MAX(E$2:E277)</f>
        <v>0</v>
      </c>
      <c r="I277" s="3">
        <f ca="1">IFERROR(COUNTIF(OFFSET(G277,0,0,-计算结果!B$18,1),"&gt;0")/计算结果!B$18,COUNTIF(OFFSET(G277,0,0,-ROW(),1),"&gt;0")/计算结果!B$18)</f>
        <v>0.7</v>
      </c>
      <c r="J277" s="3">
        <f ca="1">IFERROR(AVERAGE(OFFSET(I277,0,0,-计算结果!B$19,1)),AVERAGE(OFFSET(I277,0,0,-ROW(),1)))</f>
        <v>0.58944444444444455</v>
      </c>
      <c r="K277" s="4" t="str">
        <f ca="1">IF(计算结果!B$21=1,IF(I277&gt;J277,"买","卖"),IF(计算结果!B$21=2,IF(I277&lt;计算结果!B$20,"买",IF(I277&gt;1-计算结果!B$20,"卖",'000300'!K276)),""))</f>
        <v>买</v>
      </c>
      <c r="L277" s="4" t="str">
        <f t="shared" ca="1" si="13"/>
        <v/>
      </c>
      <c r="M277" s="3">
        <f ca="1">IF(K276="买",E277/E276-1,0)-IF(L277=1,计算结果!B$17,0)</f>
        <v>3.4282675378201066E-3</v>
      </c>
      <c r="N277" s="2">
        <f t="shared" ca="1" si="14"/>
        <v>1.0060921213013325</v>
      </c>
      <c r="O277" s="3">
        <f ca="1">1-N277/MAX(N$2:N277)</f>
        <v>6.5568371866112973E-2</v>
      </c>
    </row>
    <row r="278" spans="1:17" x14ac:dyDescent="0.15">
      <c r="A278" s="1">
        <v>38778</v>
      </c>
      <c r="B278">
        <v>1055.8599999999999</v>
      </c>
      <c r="C278">
        <v>1056.05</v>
      </c>
      <c r="D278">
        <v>1034.68</v>
      </c>
      <c r="E278" s="2">
        <v>1038.67</v>
      </c>
      <c r="F278" s="16">
        <v>13748692992</v>
      </c>
      <c r="G278" s="3">
        <f t="shared" si="12"/>
        <v>-1.6988131967973219E-2</v>
      </c>
      <c r="H278" s="3">
        <f>1-E278/MAX(E$2:E278)</f>
        <v>1.6988131967973219E-2</v>
      </c>
      <c r="I278" s="3">
        <f ca="1">IFERROR(COUNTIF(OFFSET(G278,0,0,-计算结果!B$18,1),"&gt;0")/计算结果!B$18,COUNTIF(OFFSET(G278,0,0,-ROW(),1),"&gt;0")/计算结果!B$18)</f>
        <v>0.66666666666666663</v>
      </c>
      <c r="J278" s="3">
        <f ca="1">IFERROR(AVERAGE(OFFSET(I278,0,0,-计算结果!B$19,1)),AVERAGE(OFFSET(I278,0,0,-ROW(),1)))</f>
        <v>0.58972222222222248</v>
      </c>
      <c r="K278" s="4" t="str">
        <f ca="1">IF(计算结果!B$21=1,IF(I278&gt;J278,"买","卖"),IF(计算结果!B$21=2,IF(I278&lt;计算结果!B$20,"买",IF(I278&gt;1-计算结果!B$20,"卖",'000300'!K277)),""))</f>
        <v>买</v>
      </c>
      <c r="L278" s="4" t="str">
        <f t="shared" ca="1" si="13"/>
        <v/>
      </c>
      <c r="M278" s="3">
        <f ca="1">IF(K277="买",E278/E277-1,0)-IF(L278=1,计算结果!B$17,0)</f>
        <v>-1.6988131967973219E-2</v>
      </c>
      <c r="N278" s="2">
        <f t="shared" ca="1" si="14"/>
        <v>0.9890004955727274</v>
      </c>
      <c r="O278" s="3">
        <f ca="1">1-N278/MAX(N$2:N278)</f>
        <v>8.1442619679899519E-2</v>
      </c>
    </row>
    <row r="279" spans="1:17" x14ac:dyDescent="0.15">
      <c r="A279" s="1">
        <v>38779</v>
      </c>
      <c r="B279">
        <v>1037.99</v>
      </c>
      <c r="C279">
        <v>1043.42</v>
      </c>
      <c r="D279">
        <v>1029.56</v>
      </c>
      <c r="E279" s="2">
        <v>1041.68</v>
      </c>
      <c r="F279" s="16">
        <v>11437142016</v>
      </c>
      <c r="G279" s="3">
        <f t="shared" si="12"/>
        <v>2.8979367845418658E-3</v>
      </c>
      <c r="H279" s="3">
        <f>1-E279/MAX(E$2:E279)</f>
        <v>1.4139425715962051E-2</v>
      </c>
      <c r="I279" s="3">
        <f ca="1">IFERROR(COUNTIF(OFFSET(G279,0,0,-计算结果!B$18,1),"&gt;0")/计算结果!B$18,COUNTIF(OFFSET(G279,0,0,-ROW(),1),"&gt;0")/计算结果!B$18)</f>
        <v>0.7</v>
      </c>
      <c r="J279" s="3">
        <f ca="1">IFERROR(AVERAGE(OFFSET(I279,0,0,-计算结果!B$19,1)),AVERAGE(OFFSET(I279,0,0,-ROW(),1)))</f>
        <v>0.59027777777777812</v>
      </c>
      <c r="K279" s="4" t="str">
        <f ca="1">IF(计算结果!B$21=1,IF(I279&gt;J279,"买","卖"),IF(计算结果!B$21=2,IF(I279&lt;计算结果!B$20,"买",IF(I279&gt;1-计算结果!B$20,"卖",'000300'!K278)),""))</f>
        <v>买</v>
      </c>
      <c r="L279" s="4" t="str">
        <f t="shared" ca="1" si="13"/>
        <v/>
      </c>
      <c r="M279" s="3">
        <f ca="1">IF(K278="买",E279/E278-1,0)-IF(L279=1,计算结果!B$17,0)</f>
        <v>2.8979367845418658E-3</v>
      </c>
      <c r="N279" s="2">
        <f t="shared" ca="1" si="14"/>
        <v>0.99186655648877775</v>
      </c>
      <c r="O279" s="3">
        <f ca="1">1-N279/MAX(N$2:N279)</f>
        <v>7.8780698458757459E-2</v>
      </c>
    </row>
    <row r="280" spans="1:17" x14ac:dyDescent="0.15">
      <c r="A280" s="1">
        <v>38782</v>
      </c>
      <c r="B280">
        <v>1041.6600000000001</v>
      </c>
      <c r="C280">
        <v>1044.42</v>
      </c>
      <c r="D280">
        <v>1036.1099999999999</v>
      </c>
      <c r="E280" s="2">
        <v>1038.8699999999999</v>
      </c>
      <c r="F280" s="16">
        <v>9091204096</v>
      </c>
      <c r="G280" s="3">
        <f t="shared" si="12"/>
        <v>-2.6975654711621777E-3</v>
      </c>
      <c r="H280" s="3">
        <f>1-E280/MAX(E$2:E280)</f>
        <v>1.679884916053076E-2</v>
      </c>
      <c r="I280" s="3">
        <f ca="1">IFERROR(COUNTIF(OFFSET(G280,0,0,-计算结果!B$18,1),"&gt;0")/计算结果!B$18,COUNTIF(OFFSET(G280,0,0,-ROW(),1),"&gt;0")/计算结果!B$18)</f>
        <v>0.66666666666666663</v>
      </c>
      <c r="J280" s="3">
        <f ca="1">IFERROR(AVERAGE(OFFSET(I280,0,0,-计算结果!B$19,1)),AVERAGE(OFFSET(I280,0,0,-ROW(),1)))</f>
        <v>0.59083333333333365</v>
      </c>
      <c r="K280" s="4" t="str">
        <f ca="1">IF(计算结果!B$21=1,IF(I280&gt;J280,"买","卖"),IF(计算结果!B$21=2,IF(I280&lt;计算结果!B$20,"买",IF(I280&gt;1-计算结果!B$20,"卖",'000300'!K279)),""))</f>
        <v>买</v>
      </c>
      <c r="L280" s="4" t="str">
        <f t="shared" ca="1" si="13"/>
        <v/>
      </c>
      <c r="M280" s="3">
        <f ca="1">IF(K279="买",E280/E279-1,0)-IF(L280=1,计算结果!B$17,0)</f>
        <v>-2.6975654711621777E-3</v>
      </c>
      <c r="N280" s="2">
        <f t="shared" ca="1" si="14"/>
        <v>0.98919093151399307</v>
      </c>
      <c r="O280" s="3">
        <f ca="1">1-N280/MAX(N$2:N280)</f>
        <v>8.1265747837963254E-2</v>
      </c>
    </row>
    <row r="281" spans="1:17" x14ac:dyDescent="0.15">
      <c r="A281" s="1">
        <v>38783</v>
      </c>
      <c r="B281">
        <v>1037.93</v>
      </c>
      <c r="C281">
        <v>1037.98</v>
      </c>
      <c r="D281">
        <v>1013.14</v>
      </c>
      <c r="E281" s="2">
        <v>1014.97</v>
      </c>
      <c r="F281" s="16">
        <v>9676509184</v>
      </c>
      <c r="G281" s="3">
        <f t="shared" si="12"/>
        <v>-2.3005765880235174E-2</v>
      </c>
      <c r="H281" s="3">
        <f>1-E281/MAX(E$2:E281)</f>
        <v>3.9418144649921327E-2</v>
      </c>
      <c r="I281" s="3">
        <f ca="1">IFERROR(COUNTIF(OFFSET(G281,0,0,-计算结果!B$18,1),"&gt;0")/计算结果!B$18,COUNTIF(OFFSET(G281,0,0,-ROW(),1),"&gt;0")/计算结果!B$18)</f>
        <v>0.66666666666666663</v>
      </c>
      <c r="J281" s="3">
        <f ca="1">IFERROR(AVERAGE(OFFSET(I281,0,0,-计算结果!B$19,1)),AVERAGE(OFFSET(I281,0,0,-ROW(),1)))</f>
        <v>0.5913888888888893</v>
      </c>
      <c r="K281" s="4" t="str">
        <f ca="1">IF(计算结果!B$21=1,IF(I281&gt;J281,"买","卖"),IF(计算结果!B$21=2,IF(I281&lt;计算结果!B$20,"买",IF(I281&gt;1-计算结果!B$20,"卖",'000300'!K280)),""))</f>
        <v>买</v>
      </c>
      <c r="L281" s="4" t="str">
        <f t="shared" ca="1" si="13"/>
        <v/>
      </c>
      <c r="M281" s="3">
        <f ca="1">IF(K280="买",E281/E280-1,0)-IF(L281=1,计算结果!B$17,0)</f>
        <v>-2.3005765880235174E-2</v>
      </c>
      <c r="N281" s="2">
        <f t="shared" ca="1" si="14"/>
        <v>0.96643383653273041</v>
      </c>
      <c r="O281" s="3">
        <f ca="1">1-N281/MAX(N$2:N281)</f>
        <v>0.10240193294935607</v>
      </c>
    </row>
    <row r="282" spans="1:17" s="14" customFormat="1" x14ac:dyDescent="0.15">
      <c r="A282" s="18">
        <v>38784</v>
      </c>
      <c r="B282" s="14">
        <v>1012.58</v>
      </c>
      <c r="C282" s="14">
        <v>1014.97</v>
      </c>
      <c r="D282" s="14">
        <v>999.93</v>
      </c>
      <c r="E282" s="19">
        <v>1009.27</v>
      </c>
      <c r="F282" s="20">
        <v>8818082816</v>
      </c>
      <c r="G282" s="21">
        <f t="shared" si="12"/>
        <v>-5.6159295348631177E-3</v>
      </c>
      <c r="H282" s="21">
        <f>1-E282/MAX(E$2:E282)</f>
        <v>4.4812704662035463E-2</v>
      </c>
      <c r="I282" s="3">
        <f ca="1">IFERROR(COUNTIF(OFFSET(G282,0,0,-计算结果!B$18,1),"&gt;0")/计算结果!B$18,COUNTIF(OFFSET(G282,0,0,-ROW(),1),"&gt;0")/计算结果!B$18)</f>
        <v>0.66666666666666663</v>
      </c>
      <c r="J282" s="3">
        <f ca="1">IFERROR(AVERAGE(OFFSET(I282,0,0,-计算结果!B$19,1)),AVERAGE(OFFSET(I282,0,0,-ROW(),1)))</f>
        <v>0.59194444444444483</v>
      </c>
      <c r="K282" s="4" t="str">
        <f ca="1">IF(计算结果!B$21=1,IF(I282&gt;J282,"买","卖"),IF(计算结果!B$21=2,IF(I282&lt;计算结果!B$20,"买",IF(I282&gt;1-计算结果!B$20,"卖",'000300'!K281)),""))</f>
        <v>买</v>
      </c>
      <c r="L282" s="11" t="str">
        <f t="shared" ca="1" si="13"/>
        <v/>
      </c>
      <c r="M282" s="21">
        <f ca="1">IF(K281="买",E282/E281-1,0)-IF(L282=1,计算结果!B$17,0)</f>
        <v>-5.6159295348631177E-3</v>
      </c>
      <c r="N282" s="19">
        <f t="shared" ca="1" si="14"/>
        <v>0.96100641220665517</v>
      </c>
      <c r="O282" s="21">
        <f ca="1">1-N282/MAX(N$2:N282)</f>
        <v>0.10744278044454181</v>
      </c>
      <c r="P282"/>
      <c r="Q282"/>
    </row>
    <row r="283" spans="1:17" x14ac:dyDescent="0.15">
      <c r="A283" s="1">
        <v>38785</v>
      </c>
      <c r="B283">
        <v>1006.97</v>
      </c>
      <c r="C283">
        <v>1010.91</v>
      </c>
      <c r="D283">
        <v>1002.2</v>
      </c>
      <c r="E283" s="2">
        <v>1004.34</v>
      </c>
      <c r="F283" s="16">
        <v>6640051200</v>
      </c>
      <c r="G283" s="3">
        <f t="shared" si="12"/>
        <v>-4.884718658039966E-3</v>
      </c>
      <c r="H283" s="3">
        <f>1-E283/MAX(E$2:E283)</f>
        <v>4.9478525865495504E-2</v>
      </c>
      <c r="I283" s="3">
        <f ca="1">IFERROR(COUNTIF(OFFSET(G283,0,0,-计算结果!B$18,1),"&gt;0")/计算结果!B$18,COUNTIF(OFFSET(G283,0,0,-ROW(),1),"&gt;0")/计算结果!B$18)</f>
        <v>0.6333333333333333</v>
      </c>
      <c r="J283" s="3">
        <f ca="1">IFERROR(AVERAGE(OFFSET(I283,0,0,-计算结果!B$19,1)),AVERAGE(OFFSET(I283,0,0,-ROW(),1)))</f>
        <v>0.59222222222222265</v>
      </c>
      <c r="K283" s="4" t="str">
        <f ca="1">IF(计算结果!B$21=1,IF(I283&gt;J283,"买","卖"),IF(计算结果!B$21=2,IF(I283&lt;计算结果!B$20,"买",IF(I283&gt;1-计算结果!B$20,"卖",'000300'!K282)),""))</f>
        <v>买</v>
      </c>
      <c r="L283" s="4" t="str">
        <f t="shared" ca="1" si="13"/>
        <v/>
      </c>
      <c r="M283" s="3">
        <f ca="1">IF(K282="买",E283/E282-1,0)-IF(L283=1,计算结果!B$17,0)</f>
        <v>-4.884718658039966E-3</v>
      </c>
      <c r="N283" s="2">
        <f t="shared" ca="1" si="14"/>
        <v>0.95631216625445326</v>
      </c>
      <c r="O283" s="3">
        <f ca="1">1-N283/MAX(N$2:N283)</f>
        <v>0.11180267134827271</v>
      </c>
    </row>
    <row r="284" spans="1:17" x14ac:dyDescent="0.15">
      <c r="A284" s="1">
        <v>38786</v>
      </c>
      <c r="B284">
        <v>1004.75</v>
      </c>
      <c r="C284">
        <v>1011.76</v>
      </c>
      <c r="D284">
        <v>1004.69</v>
      </c>
      <c r="E284" s="2">
        <v>1008.9</v>
      </c>
      <c r="F284" s="16">
        <v>6337828864</v>
      </c>
      <c r="G284" s="3">
        <f t="shared" si="12"/>
        <v>4.5402951191826357E-3</v>
      </c>
      <c r="H284" s="3">
        <f>1-E284/MAX(E$2:E284)</f>
        <v>4.5162877855804306E-2</v>
      </c>
      <c r="I284" s="3">
        <f ca="1">IFERROR(COUNTIF(OFFSET(G284,0,0,-计算结果!B$18,1),"&gt;0")/计算结果!B$18,COUNTIF(OFFSET(G284,0,0,-ROW(),1),"&gt;0")/计算结果!B$18)</f>
        <v>0.6333333333333333</v>
      </c>
      <c r="J284" s="3">
        <f ca="1">IFERROR(AVERAGE(OFFSET(I284,0,0,-计算结果!B$19,1)),AVERAGE(OFFSET(I284,0,0,-ROW(),1)))</f>
        <v>0.59222222222222265</v>
      </c>
      <c r="K284" s="4" t="str">
        <f ca="1">IF(计算结果!B$21=1,IF(I284&gt;J284,"买","卖"),IF(计算结果!B$21=2,IF(I284&lt;计算结果!B$20,"买",IF(I284&gt;1-计算结果!B$20,"卖",'000300'!K283)),""))</f>
        <v>买</v>
      </c>
      <c r="L284" s="4" t="str">
        <f t="shared" ca="1" si="13"/>
        <v/>
      </c>
      <c r="M284" s="3">
        <f ca="1">IF(K283="买",E284/E283-1,0)-IF(L284=1,计算结果!B$17,0)</f>
        <v>4.5402951191826357E-3</v>
      </c>
      <c r="N284" s="2">
        <f t="shared" ca="1" si="14"/>
        <v>0.96065410571531329</v>
      </c>
      <c r="O284" s="3">
        <f ca="1">1-N284/MAX(N$2:N284)</f>
        <v>0.10776999335212423</v>
      </c>
    </row>
    <row r="285" spans="1:17" x14ac:dyDescent="0.15">
      <c r="A285" s="1">
        <v>38789</v>
      </c>
      <c r="B285">
        <v>1008.8</v>
      </c>
      <c r="C285">
        <v>1020.88</v>
      </c>
      <c r="D285">
        <v>1008.51</v>
      </c>
      <c r="E285" s="2">
        <v>1019.86</v>
      </c>
      <c r="F285" s="16">
        <v>6101943296</v>
      </c>
      <c r="G285" s="3">
        <f t="shared" si="12"/>
        <v>1.0863316483298746E-2</v>
      </c>
      <c r="H285" s="3">
        <f>1-E285/MAX(E$2:E285)</f>
        <v>3.4790180007949756E-2</v>
      </c>
      <c r="I285" s="3">
        <f ca="1">IFERROR(COUNTIF(OFFSET(G285,0,0,-计算结果!B$18,1),"&gt;0")/计算结果!B$18,COUNTIF(OFFSET(G285,0,0,-ROW(),1),"&gt;0")/计算结果!B$18)</f>
        <v>0.6333333333333333</v>
      </c>
      <c r="J285" s="3">
        <f ca="1">IFERROR(AVERAGE(OFFSET(I285,0,0,-计算结果!B$19,1)),AVERAGE(OFFSET(I285,0,0,-ROW(),1)))</f>
        <v>0.59250000000000058</v>
      </c>
      <c r="K285" s="4" t="str">
        <f ca="1">IF(计算结果!B$21=1,IF(I285&gt;J285,"买","卖"),IF(计算结果!B$21=2,IF(I285&lt;计算结果!B$20,"买",IF(I285&gt;1-计算结果!B$20,"卖",'000300'!K284)),""))</f>
        <v>买</v>
      </c>
      <c r="L285" s="4" t="str">
        <f t="shared" ca="1" si="13"/>
        <v/>
      </c>
      <c r="M285" s="3">
        <f ca="1">IF(K284="买",E285/E284-1,0)-IF(L285=1,计算结果!B$17,0)</f>
        <v>1.0863316483298746E-2</v>
      </c>
      <c r="N285" s="2">
        <f t="shared" ca="1" si="14"/>
        <v>0.97108999529667905</v>
      </c>
      <c r="O285" s="3">
        <f ca="1">1-N285/MAX(N$2:N285)</f>
        <v>9.8077416414012575E-2</v>
      </c>
    </row>
    <row r="286" spans="1:17" x14ac:dyDescent="0.15">
      <c r="A286" s="1">
        <v>38790</v>
      </c>
      <c r="B286">
        <v>1020.47</v>
      </c>
      <c r="C286">
        <v>1021.65</v>
      </c>
      <c r="D286">
        <v>1012.11</v>
      </c>
      <c r="E286" s="2">
        <v>1018.27</v>
      </c>
      <c r="F286" s="16">
        <v>5861599232</v>
      </c>
      <c r="G286" s="3">
        <f t="shared" si="12"/>
        <v>-1.55903751495301E-3</v>
      </c>
      <c r="H286" s="3">
        <f>1-E286/MAX(E$2:E286)</f>
        <v>3.6294978327118477E-2</v>
      </c>
      <c r="I286" s="3">
        <f ca="1">IFERROR(COUNTIF(OFFSET(G286,0,0,-计算结果!B$18,1),"&gt;0")/计算结果!B$18,COUNTIF(OFFSET(G286,0,0,-ROW(),1),"&gt;0")/计算结果!B$18)</f>
        <v>0.6</v>
      </c>
      <c r="J286" s="3">
        <f ca="1">IFERROR(AVERAGE(OFFSET(I286,0,0,-计算结果!B$19,1)),AVERAGE(OFFSET(I286,0,0,-ROW(),1)))</f>
        <v>0.59250000000000058</v>
      </c>
      <c r="K286" s="4" t="str">
        <f ca="1">IF(计算结果!B$21=1,IF(I286&gt;J286,"买","卖"),IF(计算结果!B$21=2,IF(I286&lt;计算结果!B$20,"买",IF(I286&gt;1-计算结果!B$20,"卖",'000300'!K285)),""))</f>
        <v>买</v>
      </c>
      <c r="L286" s="4" t="str">
        <f t="shared" ca="1" si="13"/>
        <v/>
      </c>
      <c r="M286" s="3">
        <f ca="1">IF(K285="买",E286/E285-1,0)-IF(L286=1,计算结果!B$17,0)</f>
        <v>-1.55903751495301E-3</v>
      </c>
      <c r="N286" s="2">
        <f t="shared" ca="1" si="14"/>
        <v>0.96957602956361599</v>
      </c>
      <c r="O286" s="3">
        <f ca="1">1-N286/MAX(N$2:N286)</f>
        <v>9.9483547557406515E-2</v>
      </c>
    </row>
    <row r="287" spans="1:17" x14ac:dyDescent="0.15">
      <c r="A287" s="1">
        <v>38791</v>
      </c>
      <c r="B287">
        <v>1018.15</v>
      </c>
      <c r="C287">
        <v>1028.96</v>
      </c>
      <c r="D287">
        <v>1017.08</v>
      </c>
      <c r="E287" s="2">
        <v>1028.96</v>
      </c>
      <c r="F287" s="16">
        <v>7822300672</v>
      </c>
      <c r="G287" s="3">
        <f t="shared" si="12"/>
        <v>1.0498197923929808E-2</v>
      </c>
      <c r="H287" s="3">
        <f>1-E287/MAX(E$2:E287)</f>
        <v>2.6177812269311485E-2</v>
      </c>
      <c r="I287" s="3">
        <f ca="1">IFERROR(COUNTIF(OFFSET(G287,0,0,-计算结果!B$18,1),"&gt;0")/计算结果!B$18,COUNTIF(OFFSET(G287,0,0,-ROW(),1),"&gt;0")/计算结果!B$18)</f>
        <v>0.6</v>
      </c>
      <c r="J287" s="3">
        <f ca="1">IFERROR(AVERAGE(OFFSET(I287,0,0,-计算结果!B$19,1)),AVERAGE(OFFSET(I287,0,0,-ROW(),1)))</f>
        <v>0.59222222222222265</v>
      </c>
      <c r="K287" s="4" t="str">
        <f ca="1">IF(计算结果!B$21=1,IF(I287&gt;J287,"买","卖"),IF(计算结果!B$21=2,IF(I287&lt;计算结果!B$20,"买",IF(I287&gt;1-计算结果!B$20,"卖",'000300'!K286)),""))</f>
        <v>买</v>
      </c>
      <c r="L287" s="4" t="str">
        <f t="shared" ca="1" si="13"/>
        <v/>
      </c>
      <c r="M287" s="3">
        <f ca="1">IF(K286="买",E287/E286-1,0)-IF(L287=1,计算结果!B$17,0)</f>
        <v>1.0498197923929808E-2</v>
      </c>
      <c r="N287" s="2">
        <f t="shared" ca="1" si="14"/>
        <v>0.97975483062427282</v>
      </c>
      <c r="O287" s="3">
        <f ca="1">1-N287/MAX(N$2:N287)</f>
        <v>9.0029747605909094E-2</v>
      </c>
    </row>
    <row r="288" spans="1:17" x14ac:dyDescent="0.15">
      <c r="A288" s="1">
        <v>38792</v>
      </c>
      <c r="B288">
        <v>1028.96</v>
      </c>
      <c r="C288">
        <v>1029.81</v>
      </c>
      <c r="D288">
        <v>1025.52</v>
      </c>
      <c r="E288" s="2">
        <v>1027.6199999999999</v>
      </c>
      <c r="F288" s="16">
        <v>7936359936</v>
      </c>
      <c r="G288" s="3">
        <f t="shared" si="12"/>
        <v>-1.3022858031411788E-3</v>
      </c>
      <c r="H288" s="3">
        <f>1-E288/MAX(E$2:E288)</f>
        <v>2.7446007079176993E-2</v>
      </c>
      <c r="I288" s="3">
        <f ca="1">IFERROR(COUNTIF(OFFSET(G288,0,0,-计算结果!B$18,1),"&gt;0")/计算结果!B$18,COUNTIF(OFFSET(G288,0,0,-ROW(),1),"&gt;0")/计算结果!B$18)</f>
        <v>0.56666666666666665</v>
      </c>
      <c r="J288" s="3">
        <f ca="1">IFERROR(AVERAGE(OFFSET(I288,0,0,-计算结果!B$19,1)),AVERAGE(OFFSET(I288,0,0,-ROW(),1)))</f>
        <v>0.59166666666666712</v>
      </c>
      <c r="K288" s="4" t="str">
        <f ca="1">IF(计算结果!B$21=1,IF(I288&gt;J288,"买","卖"),IF(计算结果!B$21=2,IF(I288&lt;计算结果!B$20,"买",IF(I288&gt;1-计算结果!B$20,"卖",'000300'!K287)),""))</f>
        <v>卖</v>
      </c>
      <c r="L288" s="4">
        <f t="shared" ca="1" si="13"/>
        <v>1</v>
      </c>
      <c r="M288" s="3">
        <f ca="1">IF(K287="买",E288/E287-1,0)-IF(L288=1,计算结果!B$17,0)</f>
        <v>-1.3022858031411788E-3</v>
      </c>
      <c r="N288" s="2">
        <f t="shared" ca="1" si="14"/>
        <v>0.97847890981779184</v>
      </c>
      <c r="O288" s="3">
        <f ca="1">1-N288/MAX(N$2:N288)</f>
        <v>9.1214788946882619E-2</v>
      </c>
    </row>
    <row r="289" spans="1:15" x14ac:dyDescent="0.15">
      <c r="A289" s="1">
        <v>38793</v>
      </c>
      <c r="B289">
        <v>1027.6400000000001</v>
      </c>
      <c r="C289">
        <v>1029.56</v>
      </c>
      <c r="D289">
        <v>1021.08</v>
      </c>
      <c r="E289" s="2">
        <v>1024.02</v>
      </c>
      <c r="F289" s="16">
        <v>7945175040</v>
      </c>
      <c r="G289" s="3">
        <f t="shared" si="12"/>
        <v>-3.5032404974600917E-3</v>
      </c>
      <c r="H289" s="3">
        <f>1-E289/MAX(E$2:E289)</f>
        <v>3.0853097613143698E-2</v>
      </c>
      <c r="I289" s="3">
        <f ca="1">IFERROR(COUNTIF(OFFSET(G289,0,0,-计算结果!B$18,1),"&gt;0")/计算结果!B$18,COUNTIF(OFFSET(G289,0,0,-ROW(),1),"&gt;0")/计算结果!B$18)</f>
        <v>0.53333333333333333</v>
      </c>
      <c r="J289" s="3">
        <f ca="1">IFERROR(AVERAGE(OFFSET(I289,0,0,-计算结果!B$19,1)),AVERAGE(OFFSET(I289,0,0,-ROW(),1)))</f>
        <v>0.59083333333333377</v>
      </c>
      <c r="K289" s="4" t="str">
        <f ca="1">IF(计算结果!B$21=1,IF(I289&gt;J289,"买","卖"),IF(计算结果!B$21=2,IF(I289&lt;计算结果!B$20,"买",IF(I289&gt;1-计算结果!B$20,"卖",'000300'!K288)),""))</f>
        <v>卖</v>
      </c>
      <c r="L289" s="4" t="str">
        <f t="shared" ca="1" si="13"/>
        <v/>
      </c>
      <c r="M289" s="3">
        <f ca="1">IF(K288="买",E289/E288-1,0)-IF(L289=1,计算结果!B$17,0)</f>
        <v>0</v>
      </c>
      <c r="N289" s="2">
        <f t="shared" ca="1" si="14"/>
        <v>0.97847890981779184</v>
      </c>
      <c r="O289" s="3">
        <f ca="1">1-N289/MAX(N$2:N289)</f>
        <v>9.1214788946882619E-2</v>
      </c>
    </row>
    <row r="290" spans="1:15" x14ac:dyDescent="0.15">
      <c r="A290" s="1">
        <v>38796</v>
      </c>
      <c r="B290">
        <v>1024.5</v>
      </c>
      <c r="C290">
        <v>1037.9100000000001</v>
      </c>
      <c r="D290">
        <v>1019.65</v>
      </c>
      <c r="E290" s="2">
        <v>1037.6600000000001</v>
      </c>
      <c r="F290" s="16">
        <v>8246315520</v>
      </c>
      <c r="G290" s="3">
        <f t="shared" si="12"/>
        <v>1.3320052342727706E-2</v>
      </c>
      <c r="H290" s="3">
        <f>1-E290/MAX(E$2:E290)</f>
        <v>1.7944010145558353E-2</v>
      </c>
      <c r="I290" s="3">
        <f ca="1">IFERROR(COUNTIF(OFFSET(G290,0,0,-计算结果!B$18,1),"&gt;0")/计算结果!B$18,COUNTIF(OFFSET(G290,0,0,-ROW(),1),"&gt;0")/计算结果!B$18)</f>
        <v>0.53333333333333333</v>
      </c>
      <c r="J290" s="3">
        <f ca="1">IFERROR(AVERAGE(OFFSET(I290,0,0,-计算结果!B$19,1)),AVERAGE(OFFSET(I290,0,0,-ROW(),1)))</f>
        <v>0.5900000000000003</v>
      </c>
      <c r="K290" s="4" t="str">
        <f ca="1">IF(计算结果!B$21=1,IF(I290&gt;J290,"买","卖"),IF(计算结果!B$21=2,IF(I290&lt;计算结果!B$20,"买",IF(I290&gt;1-计算结果!B$20,"卖",'000300'!K289)),""))</f>
        <v>卖</v>
      </c>
      <c r="L290" s="4" t="str">
        <f t="shared" ca="1" si="13"/>
        <v/>
      </c>
      <c r="M290" s="3">
        <f ca="1">IF(K289="买",E290/E289-1,0)-IF(L290=1,计算结果!B$17,0)</f>
        <v>0</v>
      </c>
      <c r="N290" s="2">
        <f t="shared" ca="1" si="14"/>
        <v>0.97847890981779184</v>
      </c>
      <c r="O290" s="3">
        <f ca="1">1-N290/MAX(N$2:N290)</f>
        <v>9.1214788946882619E-2</v>
      </c>
    </row>
    <row r="291" spans="1:15" x14ac:dyDescent="0.15">
      <c r="A291" s="1">
        <v>38797</v>
      </c>
      <c r="B291">
        <v>1037.95</v>
      </c>
      <c r="C291">
        <v>1047.05</v>
      </c>
      <c r="D291">
        <v>1036.23</v>
      </c>
      <c r="E291" s="2">
        <v>1040.76</v>
      </c>
      <c r="F291" s="16">
        <v>10271580160</v>
      </c>
      <c r="G291" s="3">
        <f t="shared" si="12"/>
        <v>2.9874910857119463E-3</v>
      </c>
      <c r="H291" s="3">
        <f>1-E291/MAX(E$2:E291)</f>
        <v>1.5010126630198073E-2</v>
      </c>
      <c r="I291" s="3">
        <f ca="1">IFERROR(COUNTIF(OFFSET(G291,0,0,-计算结果!B$18,1),"&gt;0")/计算结果!B$18,COUNTIF(OFFSET(G291,0,0,-ROW(),1),"&gt;0")/计算结果!B$18)</f>
        <v>0.56666666666666665</v>
      </c>
      <c r="J291" s="3">
        <f ca="1">IFERROR(AVERAGE(OFFSET(I291,0,0,-计算结果!B$19,1)),AVERAGE(OFFSET(I291,0,0,-ROW(),1)))</f>
        <v>0.58944444444444466</v>
      </c>
      <c r="K291" s="4" t="str">
        <f ca="1">IF(计算结果!B$21=1,IF(I291&gt;J291,"买","卖"),IF(计算结果!B$21=2,IF(I291&lt;计算结果!B$20,"买",IF(I291&gt;1-计算结果!B$20,"卖",'000300'!K290)),""))</f>
        <v>卖</v>
      </c>
      <c r="L291" s="4" t="str">
        <f t="shared" ca="1" si="13"/>
        <v/>
      </c>
      <c r="M291" s="3">
        <f ca="1">IF(K290="买",E291/E290-1,0)-IF(L291=1,计算结果!B$17,0)</f>
        <v>0</v>
      </c>
      <c r="N291" s="2">
        <f t="shared" ca="1" si="14"/>
        <v>0.97847890981779184</v>
      </c>
      <c r="O291" s="3">
        <f ca="1">1-N291/MAX(N$2:N291)</f>
        <v>9.1214788946882619E-2</v>
      </c>
    </row>
    <row r="292" spans="1:15" x14ac:dyDescent="0.15">
      <c r="A292" s="1">
        <v>38798</v>
      </c>
      <c r="B292">
        <v>1041.1400000000001</v>
      </c>
      <c r="C292">
        <v>1047.94</v>
      </c>
      <c r="D292">
        <v>1036.71</v>
      </c>
      <c r="E292" s="2">
        <v>1047.67</v>
      </c>
      <c r="F292" s="16">
        <v>10034541568</v>
      </c>
      <c r="G292" s="3">
        <f t="shared" si="12"/>
        <v>6.6393789154080007E-3</v>
      </c>
      <c r="H292" s="3">
        <f>1-E292/MAX(E$2:E292)</f>
        <v>8.4704056330562327E-3</v>
      </c>
      <c r="I292" s="3">
        <f ca="1">IFERROR(COUNTIF(OFFSET(G292,0,0,-计算结果!B$18,1),"&gt;0")/计算结果!B$18,COUNTIF(OFFSET(G292,0,0,-ROW(),1),"&gt;0")/计算结果!B$18)</f>
        <v>0.56666666666666665</v>
      </c>
      <c r="J292" s="3">
        <f ca="1">IFERROR(AVERAGE(OFFSET(I292,0,0,-计算结果!B$19,1)),AVERAGE(OFFSET(I292,0,0,-ROW(),1)))</f>
        <v>0.58888888888888902</v>
      </c>
      <c r="K292" s="4" t="str">
        <f ca="1">IF(计算结果!B$21=1,IF(I292&gt;J292,"买","卖"),IF(计算结果!B$21=2,IF(I292&lt;计算结果!B$20,"买",IF(I292&gt;1-计算结果!B$20,"卖",'000300'!K291)),""))</f>
        <v>卖</v>
      </c>
      <c r="L292" s="4" t="str">
        <f t="shared" ca="1" si="13"/>
        <v/>
      </c>
      <c r="M292" s="3">
        <f ca="1">IF(K291="买",E292/E291-1,0)-IF(L292=1,计算结果!B$17,0)</f>
        <v>0</v>
      </c>
      <c r="N292" s="2">
        <f t="shared" ca="1" si="14"/>
        <v>0.97847890981779184</v>
      </c>
      <c r="O292" s="3">
        <f ca="1">1-N292/MAX(N$2:N292)</f>
        <v>9.1214788946882619E-2</v>
      </c>
    </row>
    <row r="293" spans="1:15" x14ac:dyDescent="0.15">
      <c r="A293" s="1">
        <v>38799</v>
      </c>
      <c r="B293">
        <v>1047.3499999999999</v>
      </c>
      <c r="C293">
        <v>1049.32</v>
      </c>
      <c r="D293">
        <v>1042.82</v>
      </c>
      <c r="E293" s="2">
        <v>1048.54</v>
      </c>
      <c r="F293" s="16">
        <v>10825050112</v>
      </c>
      <c r="G293" s="3">
        <f t="shared" si="12"/>
        <v>8.3041415712958866E-4</v>
      </c>
      <c r="H293" s="3">
        <f>1-E293/MAX(E$2:E293)</f>
        <v>7.647025420680964E-3</v>
      </c>
      <c r="I293" s="3">
        <f ca="1">IFERROR(COUNTIF(OFFSET(G293,0,0,-计算结果!B$18,1),"&gt;0")/计算结果!B$18,COUNTIF(OFFSET(G293,0,0,-ROW(),1),"&gt;0")/计算结果!B$18)</f>
        <v>0.6</v>
      </c>
      <c r="J293" s="3">
        <f ca="1">IFERROR(AVERAGE(OFFSET(I293,0,0,-计算结果!B$19,1)),AVERAGE(OFFSET(I293,0,0,-ROW(),1)))</f>
        <v>0.58888888888888902</v>
      </c>
      <c r="K293" s="4" t="str">
        <f ca="1">IF(计算结果!B$21=1,IF(I293&gt;J293,"买","卖"),IF(计算结果!B$21=2,IF(I293&lt;计算结果!B$20,"买",IF(I293&gt;1-计算结果!B$20,"卖",'000300'!K292)),""))</f>
        <v>买</v>
      </c>
      <c r="L293" s="4">
        <f t="shared" ca="1" si="13"/>
        <v>1</v>
      </c>
      <c r="M293" s="3">
        <f ca="1">IF(K292="买",E293/E292-1,0)-IF(L293=1,计算结果!B$17,0)</f>
        <v>0</v>
      </c>
      <c r="N293" s="2">
        <f t="shared" ca="1" si="14"/>
        <v>0.97847890981779184</v>
      </c>
      <c r="O293" s="3">
        <f ca="1">1-N293/MAX(N$2:N293)</f>
        <v>9.1214788946882619E-2</v>
      </c>
    </row>
    <row r="294" spans="1:15" x14ac:dyDescent="0.15">
      <c r="A294" s="1">
        <v>38800</v>
      </c>
      <c r="B294">
        <v>1049.1199999999999</v>
      </c>
      <c r="C294">
        <v>1051.76</v>
      </c>
      <c r="D294">
        <v>1041.23</v>
      </c>
      <c r="E294" s="2">
        <v>1042.5999999999999</v>
      </c>
      <c r="F294" s="16">
        <v>11031900160</v>
      </c>
      <c r="G294" s="3">
        <f t="shared" si="12"/>
        <v>-5.6650199324775885E-3</v>
      </c>
      <c r="H294" s="3">
        <f>1-E294/MAX(E$2:E294)</f>
        <v>1.326872480172625E-2</v>
      </c>
      <c r="I294" s="3">
        <f ca="1">IFERROR(COUNTIF(OFFSET(G294,0,0,-计算结果!B$18,1),"&gt;0")/计算结果!B$18,COUNTIF(OFFSET(G294,0,0,-ROW(),1),"&gt;0")/计算结果!B$18)</f>
        <v>0.56666666666666665</v>
      </c>
      <c r="J294" s="3">
        <f ca="1">IFERROR(AVERAGE(OFFSET(I294,0,0,-计算结果!B$19,1)),AVERAGE(OFFSET(I294,0,0,-ROW(),1)))</f>
        <v>0.5886111111111112</v>
      </c>
      <c r="K294" s="4" t="str">
        <f ca="1">IF(计算结果!B$21=1,IF(I294&gt;J294,"买","卖"),IF(计算结果!B$21=2,IF(I294&lt;计算结果!B$20,"买",IF(I294&gt;1-计算结果!B$20,"卖",'000300'!K293)),""))</f>
        <v>卖</v>
      </c>
      <c r="L294" s="4">
        <f t="shared" ca="1" si="13"/>
        <v>1</v>
      </c>
      <c r="M294" s="3">
        <f ca="1">IF(K293="买",E294/E293-1,0)-IF(L294=1,计算结果!B$17,0)</f>
        <v>-5.6650199324775885E-3</v>
      </c>
      <c r="N294" s="2">
        <f t="shared" ca="1" si="14"/>
        <v>0.97293580729016516</v>
      </c>
      <c r="O294" s="3">
        <f ca="1">1-N294/MAX(N$2:N294)</f>
        <v>9.6363075281839405E-2</v>
      </c>
    </row>
    <row r="295" spans="1:15" x14ac:dyDescent="0.15">
      <c r="A295" s="1">
        <v>38803</v>
      </c>
      <c r="B295">
        <v>1042.6300000000001</v>
      </c>
      <c r="C295">
        <v>1050.71</v>
      </c>
      <c r="D295">
        <v>1037.08</v>
      </c>
      <c r="E295" s="2">
        <v>1050.71</v>
      </c>
      <c r="F295" s="16">
        <v>9201787904</v>
      </c>
      <c r="G295" s="3">
        <f t="shared" si="12"/>
        <v>7.7786303472089369E-3</v>
      </c>
      <c r="H295" s="3">
        <f>1-E295/MAX(E$2:E295)</f>
        <v>5.5933069599286567E-3</v>
      </c>
      <c r="I295" s="3">
        <f ca="1">IFERROR(COUNTIF(OFFSET(G295,0,0,-计算结果!B$18,1),"&gt;0")/计算结果!B$18,COUNTIF(OFFSET(G295,0,0,-ROW(),1),"&gt;0")/计算结果!B$18)</f>
        <v>0.6</v>
      </c>
      <c r="J295" s="3">
        <f ca="1">IFERROR(AVERAGE(OFFSET(I295,0,0,-计算结果!B$19,1)),AVERAGE(OFFSET(I295,0,0,-ROW(),1)))</f>
        <v>0.5888888888888888</v>
      </c>
      <c r="K295" s="4" t="str">
        <f ca="1">IF(计算结果!B$21=1,IF(I295&gt;J295,"买","卖"),IF(计算结果!B$21=2,IF(I295&lt;计算结果!B$20,"买",IF(I295&gt;1-计算结果!B$20,"卖",'000300'!K294)),""))</f>
        <v>买</v>
      </c>
      <c r="L295" s="4">
        <f t="shared" ca="1" si="13"/>
        <v>1</v>
      </c>
      <c r="M295" s="3">
        <f ca="1">IF(K294="买",E295/E294-1,0)-IF(L295=1,计算结果!B$17,0)</f>
        <v>0</v>
      </c>
      <c r="N295" s="2">
        <f t="shared" ca="1" si="14"/>
        <v>0.97293580729016516</v>
      </c>
      <c r="O295" s="3">
        <f ca="1">1-N295/MAX(N$2:N295)</f>
        <v>9.6363075281839405E-2</v>
      </c>
    </row>
    <row r="296" spans="1:15" x14ac:dyDescent="0.15">
      <c r="A296" s="1">
        <v>38804</v>
      </c>
      <c r="B296">
        <v>1050.07</v>
      </c>
      <c r="C296">
        <v>1056.52</v>
      </c>
      <c r="D296">
        <v>1048.6400000000001</v>
      </c>
      <c r="E296" s="2">
        <v>1055.98</v>
      </c>
      <c r="F296" s="16">
        <v>10630507520</v>
      </c>
      <c r="G296" s="3">
        <f t="shared" si="12"/>
        <v>5.0156560801744021E-3</v>
      </c>
      <c r="H296" s="3">
        <f>1-E296/MAX(E$2:E296)</f>
        <v>6.0570498381617988E-4</v>
      </c>
      <c r="I296" s="3">
        <f ca="1">IFERROR(COUNTIF(OFFSET(G296,0,0,-计算结果!B$18,1),"&gt;0")/计算结果!B$18,COUNTIF(OFFSET(G296,0,0,-ROW(),1),"&gt;0")/计算结果!B$18)</f>
        <v>0.6</v>
      </c>
      <c r="J296" s="3">
        <f ca="1">IFERROR(AVERAGE(OFFSET(I296,0,0,-计算结果!B$19,1)),AVERAGE(OFFSET(I296,0,0,-ROW(),1)))</f>
        <v>0.58944444444444433</v>
      </c>
      <c r="K296" s="4" t="str">
        <f ca="1">IF(计算结果!B$21=1,IF(I296&gt;J296,"买","卖"),IF(计算结果!B$21=2,IF(I296&lt;计算结果!B$20,"买",IF(I296&gt;1-计算结果!B$20,"卖",'000300'!K295)),""))</f>
        <v>买</v>
      </c>
      <c r="L296" s="4" t="str">
        <f t="shared" ca="1" si="13"/>
        <v/>
      </c>
      <c r="M296" s="3">
        <f ca="1">IF(K295="买",E296/E295-1,0)-IF(L296=1,计算结果!B$17,0)</f>
        <v>5.0156560801744021E-3</v>
      </c>
      <c r="N296" s="2">
        <f t="shared" ca="1" si="14"/>
        <v>0.97781571868761952</v>
      </c>
      <c r="O296" s="3">
        <f ca="1">1-N296/MAX(N$2:N296)</f>
        <v>9.1830743246106628E-2</v>
      </c>
    </row>
    <row r="297" spans="1:15" x14ac:dyDescent="0.15">
      <c r="A297" s="1">
        <v>38805</v>
      </c>
      <c r="B297">
        <v>1058.74</v>
      </c>
      <c r="C297">
        <v>1074.04</v>
      </c>
      <c r="D297">
        <v>1057.68</v>
      </c>
      <c r="E297" s="2">
        <v>1065.29</v>
      </c>
      <c r="F297" s="16">
        <v>15882110976</v>
      </c>
      <c r="G297" s="3">
        <f t="shared" si="12"/>
        <v>8.8164548570994761E-3</v>
      </c>
      <c r="H297" s="3">
        <f>1-E297/MAX(E$2:E297)</f>
        <v>0</v>
      </c>
      <c r="I297" s="3">
        <f ca="1">IFERROR(COUNTIF(OFFSET(G297,0,0,-计算结果!B$18,1),"&gt;0")/计算结果!B$18,COUNTIF(OFFSET(G297,0,0,-ROW(),1),"&gt;0")/计算结果!B$18)</f>
        <v>0.6</v>
      </c>
      <c r="J297" s="3">
        <f ca="1">IFERROR(AVERAGE(OFFSET(I297,0,0,-计算结果!B$19,1)),AVERAGE(OFFSET(I297,0,0,-ROW(),1)))</f>
        <v>0.59027777777777757</v>
      </c>
      <c r="K297" s="4" t="str">
        <f ca="1">IF(计算结果!B$21=1,IF(I297&gt;J297,"买","卖"),IF(计算结果!B$21=2,IF(I297&lt;计算结果!B$20,"买",IF(I297&gt;1-计算结果!B$20,"卖",'000300'!K296)),""))</f>
        <v>买</v>
      </c>
      <c r="L297" s="4" t="str">
        <f t="shared" ca="1" si="13"/>
        <v/>
      </c>
      <c r="M297" s="3">
        <f ca="1">IF(K296="买",E297/E296-1,0)-IF(L297=1,计算结果!B$17,0)</f>
        <v>8.8164548570994761E-3</v>
      </c>
      <c r="N297" s="2">
        <f t="shared" ca="1" si="14"/>
        <v>0.98643658682999125</v>
      </c>
      <c r="O297" s="3">
        <f ca="1">1-N297/MAX(N$2:N297)</f>
        <v>8.382390999133027E-2</v>
      </c>
    </row>
    <row r="298" spans="1:15" x14ac:dyDescent="0.15">
      <c r="A298" s="1">
        <v>38806</v>
      </c>
      <c r="B298">
        <v>1065.8399999999999</v>
      </c>
      <c r="C298">
        <v>1067.99</v>
      </c>
      <c r="D298">
        <v>1055.1400000000001</v>
      </c>
      <c r="E298" s="2">
        <v>1055.6300000000001</v>
      </c>
      <c r="F298" s="16">
        <v>12089930752</v>
      </c>
      <c r="G298" s="3">
        <f t="shared" si="12"/>
        <v>-9.0679533272628454E-3</v>
      </c>
      <c r="H298" s="3">
        <f>1-E298/MAX(E$2:E298)</f>
        <v>9.0679533272628454E-3</v>
      </c>
      <c r="I298" s="3">
        <f ca="1">IFERROR(COUNTIF(OFFSET(G298,0,0,-计算结果!B$18,1),"&gt;0")/计算结果!B$18,COUNTIF(OFFSET(G298,0,0,-ROW(),1),"&gt;0")/计算结果!B$18)</f>
        <v>0.6</v>
      </c>
      <c r="J298" s="3">
        <f ca="1">IFERROR(AVERAGE(OFFSET(I298,0,0,-计算结果!B$19,1)),AVERAGE(OFFSET(I298,0,0,-ROW(),1)))</f>
        <v>0.59111111111111103</v>
      </c>
      <c r="K298" s="4" t="str">
        <f ca="1">IF(计算结果!B$21=1,IF(I298&gt;J298,"买","卖"),IF(计算结果!B$21=2,IF(I298&lt;计算结果!B$20,"买",IF(I298&gt;1-计算结果!B$20,"卖",'000300'!K297)),""))</f>
        <v>买</v>
      </c>
      <c r="L298" s="4" t="str">
        <f t="shared" ca="1" si="13"/>
        <v/>
      </c>
      <c r="M298" s="3">
        <f ca="1">IF(K297="买",E298/E297-1,0)-IF(L298=1,计算结果!B$17,0)</f>
        <v>-9.0679533272628454E-3</v>
      </c>
      <c r="N298" s="2">
        <f t="shared" ca="1" si="14"/>
        <v>0.97749162590031247</v>
      </c>
      <c r="O298" s="3">
        <f ca="1">1-N298/MAX(N$2:N298)</f>
        <v>9.2131752015082946E-2</v>
      </c>
    </row>
    <row r="299" spans="1:15" x14ac:dyDescent="0.15">
      <c r="A299" s="1">
        <v>38807</v>
      </c>
      <c r="B299">
        <v>1053.8499999999999</v>
      </c>
      <c r="C299">
        <v>1061.47</v>
      </c>
      <c r="D299">
        <v>1050.22</v>
      </c>
      <c r="E299" s="2">
        <v>1061.0899999999999</v>
      </c>
      <c r="F299" s="16">
        <v>12045672448</v>
      </c>
      <c r="G299" s="3">
        <f t="shared" si="12"/>
        <v>5.1722667980256265E-3</v>
      </c>
      <c r="H299" s="3">
        <f>1-E299/MAX(E$2:E299)</f>
        <v>3.9425884031578651E-3</v>
      </c>
      <c r="I299" s="3">
        <f ca="1">IFERROR(COUNTIF(OFFSET(G299,0,0,-计算结果!B$18,1),"&gt;0")/计算结果!B$18,COUNTIF(OFFSET(G299,0,0,-ROW(),1),"&gt;0")/计算结果!B$18)</f>
        <v>0.6</v>
      </c>
      <c r="J299" s="3">
        <f ca="1">IFERROR(AVERAGE(OFFSET(I299,0,0,-计算结果!B$19,1)),AVERAGE(OFFSET(I299,0,0,-ROW(),1)))</f>
        <v>0.59194444444444427</v>
      </c>
      <c r="K299" s="4" t="str">
        <f ca="1">IF(计算结果!B$21=1,IF(I299&gt;J299,"买","卖"),IF(计算结果!B$21=2,IF(I299&lt;计算结果!B$20,"买",IF(I299&gt;1-计算结果!B$20,"卖",'000300'!K298)),""))</f>
        <v>买</v>
      </c>
      <c r="L299" s="4" t="str">
        <f t="shared" ca="1" si="13"/>
        <v/>
      </c>
      <c r="M299" s="3">
        <f ca="1">IF(K298="买",E299/E298-1,0)-IF(L299=1,计算结果!B$17,0)</f>
        <v>5.1722667980256265E-3</v>
      </c>
      <c r="N299" s="2">
        <f t="shared" ca="1" si="14"/>
        <v>0.98254747338230475</v>
      </c>
      <c r="O299" s="3">
        <f ca="1">1-N299/MAX(N$2:N299)</f>
        <v>8.7436015219048868E-2</v>
      </c>
    </row>
    <row r="300" spans="1:15" x14ac:dyDescent="0.15">
      <c r="A300" s="1">
        <v>38810</v>
      </c>
      <c r="B300">
        <v>1061.96</v>
      </c>
      <c r="C300">
        <v>1079.3699999999999</v>
      </c>
      <c r="D300">
        <v>1061.96</v>
      </c>
      <c r="E300" s="2">
        <v>1079.32</v>
      </c>
      <c r="F300" s="16">
        <v>15703156736</v>
      </c>
      <c r="G300" s="3">
        <f t="shared" si="12"/>
        <v>1.7180446521972703E-2</v>
      </c>
      <c r="H300" s="3">
        <f>1-E300/MAX(E$2:E300)</f>
        <v>0</v>
      </c>
      <c r="I300" s="3">
        <f ca="1">IFERROR(COUNTIF(OFFSET(G300,0,0,-计算结果!B$18,1),"&gt;0")/计算结果!B$18,COUNTIF(OFFSET(G300,0,0,-ROW(),1),"&gt;0")/计算结果!B$18)</f>
        <v>0.6</v>
      </c>
      <c r="J300" s="3">
        <f ca="1">IFERROR(AVERAGE(OFFSET(I300,0,0,-计算结果!B$19,1)),AVERAGE(OFFSET(I300,0,0,-ROW(),1)))</f>
        <v>0.59277777777777774</v>
      </c>
      <c r="K300" s="4" t="str">
        <f ca="1">IF(计算结果!B$21=1,IF(I300&gt;J300,"买","卖"),IF(计算结果!B$21=2,IF(I300&lt;计算结果!B$20,"买",IF(I300&gt;1-计算结果!B$20,"卖",'000300'!K299)),""))</f>
        <v>买</v>
      </c>
      <c r="L300" s="4" t="str">
        <f t="shared" ca="1" si="13"/>
        <v/>
      </c>
      <c r="M300" s="3">
        <f ca="1">IF(K299="买",E300/E299-1,0)-IF(L300=1,计算结果!B$17,0)</f>
        <v>1.7180446521972703E-2</v>
      </c>
      <c r="N300" s="2">
        <f t="shared" ca="1" si="14"/>
        <v>0.99942807770404885</v>
      </c>
      <c r="O300" s="3">
        <f ca="1">1-N300/MAX(N$2:N300)</f>
        <v>7.1757758480641476E-2</v>
      </c>
    </row>
    <row r="301" spans="1:15" x14ac:dyDescent="0.15">
      <c r="A301" s="1">
        <v>38811</v>
      </c>
      <c r="B301">
        <v>1080.8599999999999</v>
      </c>
      <c r="C301">
        <v>1089.3699999999999</v>
      </c>
      <c r="D301">
        <v>1076.2</v>
      </c>
      <c r="E301" s="2">
        <v>1089.3699999999999</v>
      </c>
      <c r="F301" s="16">
        <v>17525219328</v>
      </c>
      <c r="G301" s="3">
        <f t="shared" si="12"/>
        <v>9.3114183004112672E-3</v>
      </c>
      <c r="H301" s="3">
        <f>1-E301/MAX(E$2:E301)</f>
        <v>0</v>
      </c>
      <c r="I301" s="3">
        <f ca="1">IFERROR(COUNTIF(OFFSET(G301,0,0,-计算结果!B$18,1),"&gt;0")/计算结果!B$18,COUNTIF(OFFSET(G301,0,0,-ROW(),1),"&gt;0")/计算结果!B$18)</f>
        <v>0.6</v>
      </c>
      <c r="J301" s="3">
        <f ca="1">IFERROR(AVERAGE(OFFSET(I301,0,0,-计算结果!B$19,1)),AVERAGE(OFFSET(I301,0,0,-ROW(),1)))</f>
        <v>0.5938888888888888</v>
      </c>
      <c r="K301" s="4" t="str">
        <f ca="1">IF(计算结果!B$21=1,IF(I301&gt;J301,"买","卖"),IF(计算结果!B$21=2,IF(I301&lt;计算结果!B$20,"买",IF(I301&gt;1-计算结果!B$20,"卖",'000300'!K300)),""))</f>
        <v>买</v>
      </c>
      <c r="L301" s="4" t="str">
        <f t="shared" ca="1" si="13"/>
        <v/>
      </c>
      <c r="M301" s="3">
        <f ca="1">IF(K300="买",E301/E300-1,0)-IF(L301=1,计算结果!B$17,0)</f>
        <v>9.3114183004112672E-3</v>
      </c>
      <c r="N301" s="2">
        <f t="shared" ca="1" si="14"/>
        <v>1.0087341705967272</v>
      </c>
      <c r="O301" s="3">
        <f ca="1">1-N301/MAX(N$2:N301)</f>
        <v>6.3114506685743255E-2</v>
      </c>
    </row>
    <row r="302" spans="1:15" x14ac:dyDescent="0.15">
      <c r="A302" s="1">
        <v>38812</v>
      </c>
      <c r="B302">
        <v>1091.18</v>
      </c>
      <c r="C302">
        <v>1100.56</v>
      </c>
      <c r="D302">
        <v>1089.55</v>
      </c>
      <c r="E302" s="2">
        <v>1099.97</v>
      </c>
      <c r="F302" s="16">
        <v>18539587584</v>
      </c>
      <c r="G302" s="3">
        <f t="shared" si="12"/>
        <v>9.7303946317597312E-3</v>
      </c>
      <c r="H302" s="3">
        <f>1-E302/MAX(E$2:E302)</f>
        <v>0</v>
      </c>
      <c r="I302" s="3">
        <f ca="1">IFERROR(COUNTIF(OFFSET(G302,0,0,-计算结果!B$18,1),"&gt;0")/计算结果!B$18,COUNTIF(OFFSET(G302,0,0,-ROW(),1),"&gt;0")/计算结果!B$18)</f>
        <v>0.6333333333333333</v>
      </c>
      <c r="J302" s="3">
        <f ca="1">IFERROR(AVERAGE(OFFSET(I302,0,0,-计算结果!B$19,1)),AVERAGE(OFFSET(I302,0,0,-ROW(),1)))</f>
        <v>0.59500000000000008</v>
      </c>
      <c r="K302" s="4" t="str">
        <f ca="1">IF(计算结果!B$21=1,IF(I302&gt;J302,"买","卖"),IF(计算结果!B$21=2,IF(I302&lt;计算结果!B$20,"买",IF(I302&gt;1-计算结果!B$20,"卖",'000300'!K301)),""))</f>
        <v>买</v>
      </c>
      <c r="L302" s="4" t="str">
        <f t="shared" ca="1" si="13"/>
        <v/>
      </c>
      <c r="M302" s="3">
        <f ca="1">IF(K301="买",E302/E301-1,0)-IF(L302=1,计算结果!B$17,0)</f>
        <v>9.7303946317597312E-3</v>
      </c>
      <c r="N302" s="2">
        <f t="shared" ca="1" si="14"/>
        <v>1.0185495521551742</v>
      </c>
      <c r="O302" s="3">
        <f ca="1">1-N302/MAX(N$2:N302)</f>
        <v>5.3998241111024692E-2</v>
      </c>
    </row>
    <row r="303" spans="1:15" x14ac:dyDescent="0.15">
      <c r="A303" s="1">
        <v>38813</v>
      </c>
      <c r="B303">
        <v>1102.54</v>
      </c>
      <c r="C303">
        <v>1109.68</v>
      </c>
      <c r="D303">
        <v>1097.32</v>
      </c>
      <c r="E303" s="2">
        <v>1103.24</v>
      </c>
      <c r="F303" s="16">
        <v>19687813120</v>
      </c>
      <c r="G303" s="3">
        <f t="shared" si="12"/>
        <v>2.9728083493185675E-3</v>
      </c>
      <c r="H303" s="3">
        <f>1-E303/MAX(E$2:E303)</f>
        <v>0</v>
      </c>
      <c r="I303" s="3">
        <f ca="1">IFERROR(COUNTIF(OFFSET(G303,0,0,-计算结果!B$18,1),"&gt;0")/计算结果!B$18,COUNTIF(OFFSET(G303,0,0,-ROW(),1),"&gt;0")/计算结果!B$18)</f>
        <v>0.6333333333333333</v>
      </c>
      <c r="J303" s="3">
        <f ca="1">IFERROR(AVERAGE(OFFSET(I303,0,0,-计算结果!B$19,1)),AVERAGE(OFFSET(I303,0,0,-ROW(),1)))</f>
        <v>0.59611111111111126</v>
      </c>
      <c r="K303" s="4" t="str">
        <f ca="1">IF(计算结果!B$21=1,IF(I303&gt;J303,"买","卖"),IF(计算结果!B$21=2,IF(I303&lt;计算结果!B$20,"买",IF(I303&gt;1-计算结果!B$20,"卖",'000300'!K302)),""))</f>
        <v>买</v>
      </c>
      <c r="L303" s="4" t="str">
        <f t="shared" ca="1" si="13"/>
        <v/>
      </c>
      <c r="M303" s="3">
        <f ca="1">IF(K302="买",E303/E302-1,0)-IF(L303=1,计算结果!B$17,0)</f>
        <v>2.9728083493185675E-3</v>
      </c>
      <c r="N303" s="2">
        <f t="shared" ca="1" si="14"/>
        <v>1.0215775047680158</v>
      </c>
      <c r="O303" s="3">
        <f ca="1">1-N303/MAX(N$2:N303)</f>
        <v>5.1185959183729479E-2</v>
      </c>
    </row>
    <row r="304" spans="1:15" x14ac:dyDescent="0.15">
      <c r="A304" s="1">
        <v>38814</v>
      </c>
      <c r="B304">
        <v>1102.94</v>
      </c>
      <c r="C304">
        <v>1105.0999999999999</v>
      </c>
      <c r="D304">
        <v>1091.8900000000001</v>
      </c>
      <c r="E304" s="2">
        <v>1103.1500000000001</v>
      </c>
      <c r="F304" s="16">
        <v>17760104448</v>
      </c>
      <c r="G304" s="3">
        <f t="shared" si="12"/>
        <v>-8.1577897828144508E-5</v>
      </c>
      <c r="H304" s="3">
        <f>1-E304/MAX(E$2:E304)</f>
        <v>8.1577897828144508E-5</v>
      </c>
      <c r="I304" s="3">
        <f ca="1">IFERROR(COUNTIF(OFFSET(G304,0,0,-计算结果!B$18,1),"&gt;0")/计算结果!B$18,COUNTIF(OFFSET(G304,0,0,-ROW(),1),"&gt;0")/计算结果!B$18)</f>
        <v>0.6</v>
      </c>
      <c r="J304" s="3">
        <f ca="1">IFERROR(AVERAGE(OFFSET(I304,0,0,-计算结果!B$19,1)),AVERAGE(OFFSET(I304,0,0,-ROW(),1)))</f>
        <v>0.59722222222222221</v>
      </c>
      <c r="K304" s="4" t="str">
        <f ca="1">IF(计算结果!B$21=1,IF(I304&gt;J304,"买","卖"),IF(计算结果!B$21=2,IF(I304&lt;计算结果!B$20,"买",IF(I304&gt;1-计算结果!B$20,"卖",'000300'!K303)),""))</f>
        <v>买</v>
      </c>
      <c r="L304" s="4" t="str">
        <f t="shared" ca="1" si="13"/>
        <v/>
      </c>
      <c r="M304" s="3">
        <f ca="1">IF(K303="买",E304/E303-1,0)-IF(L304=1,计算结果!B$17,0)</f>
        <v>-8.1577897828144508E-5</v>
      </c>
      <c r="N304" s="2">
        <f t="shared" ca="1" si="14"/>
        <v>1.0214941666227082</v>
      </c>
      <c r="O304" s="3">
        <f ca="1">1-N304/MAX(N$2:N304)</f>
        <v>5.1263361438609212E-2</v>
      </c>
    </row>
    <row r="305" spans="1:15" x14ac:dyDescent="0.15">
      <c r="A305" s="1">
        <v>38817</v>
      </c>
      <c r="B305">
        <v>1104.32</v>
      </c>
      <c r="C305">
        <v>1118.08</v>
      </c>
      <c r="D305">
        <v>1100.69</v>
      </c>
      <c r="E305" s="2">
        <v>1117.9100000000001</v>
      </c>
      <c r="F305" s="16">
        <v>17246470144</v>
      </c>
      <c r="G305" s="3">
        <f t="shared" si="12"/>
        <v>1.3379866745229618E-2</v>
      </c>
      <c r="H305" s="3">
        <f>1-E305/MAX(E$2:E305)</f>
        <v>0</v>
      </c>
      <c r="I305" s="3">
        <f ca="1">IFERROR(COUNTIF(OFFSET(G305,0,0,-计算结果!B$18,1),"&gt;0")/计算结果!B$18,COUNTIF(OFFSET(G305,0,0,-ROW(),1),"&gt;0")/计算结果!B$18)</f>
        <v>0.6333333333333333</v>
      </c>
      <c r="J305" s="3">
        <f ca="1">IFERROR(AVERAGE(OFFSET(I305,0,0,-计算结果!B$19,1)),AVERAGE(OFFSET(I305,0,0,-ROW(),1)))</f>
        <v>0.59833333333333349</v>
      </c>
      <c r="K305" s="4" t="str">
        <f ca="1">IF(计算结果!B$21=1,IF(I305&gt;J305,"买","卖"),IF(计算结果!B$21=2,IF(I305&lt;计算结果!B$20,"买",IF(I305&gt;1-计算结果!B$20,"卖",'000300'!K304)),""))</f>
        <v>买</v>
      </c>
      <c r="L305" s="4" t="str">
        <f t="shared" ca="1" si="13"/>
        <v/>
      </c>
      <c r="M305" s="3">
        <f ca="1">IF(K304="买",E305/E304-1,0)-IF(L305=1,计算结果!B$17,0)</f>
        <v>1.3379866745229618E-2</v>
      </c>
      <c r="N305" s="2">
        <f t="shared" ca="1" si="14"/>
        <v>1.0351616224531495</v>
      </c>
      <c r="O305" s="3">
        <f ca="1">1-N305/MAX(N$2:N305)</f>
        <v>3.8569391638340722E-2</v>
      </c>
    </row>
    <row r="306" spans="1:15" x14ac:dyDescent="0.15">
      <c r="A306" s="1">
        <v>38818</v>
      </c>
      <c r="B306">
        <v>1120.1600000000001</v>
      </c>
      <c r="C306">
        <v>1126.0899999999999</v>
      </c>
      <c r="D306">
        <v>1112.01</v>
      </c>
      <c r="E306" s="2">
        <v>1123.31</v>
      </c>
      <c r="F306" s="16">
        <v>19796707328</v>
      </c>
      <c r="G306" s="3">
        <f t="shared" si="12"/>
        <v>4.8304425222065461E-3</v>
      </c>
      <c r="H306" s="3">
        <f>1-E306/MAX(E$2:E306)</f>
        <v>0</v>
      </c>
      <c r="I306" s="3">
        <f ca="1">IFERROR(COUNTIF(OFFSET(G306,0,0,-计算结果!B$18,1),"&gt;0")/计算结果!B$18,COUNTIF(OFFSET(G306,0,0,-ROW(),1),"&gt;0")/计算结果!B$18)</f>
        <v>0.6333333333333333</v>
      </c>
      <c r="J306" s="3">
        <f ca="1">IFERROR(AVERAGE(OFFSET(I306,0,0,-计算结果!B$19,1)),AVERAGE(OFFSET(I306,0,0,-ROW(),1)))</f>
        <v>0.59944444444444456</v>
      </c>
      <c r="K306" s="4" t="str">
        <f ca="1">IF(计算结果!B$21=1,IF(I306&gt;J306,"买","卖"),IF(计算结果!B$21=2,IF(I306&lt;计算结果!B$20,"买",IF(I306&gt;1-计算结果!B$20,"卖",'000300'!K305)),""))</f>
        <v>买</v>
      </c>
      <c r="L306" s="4" t="str">
        <f t="shared" ca="1" si="13"/>
        <v/>
      </c>
      <c r="M306" s="3">
        <f ca="1">IF(K305="买",E306/E305-1,0)-IF(L306=1,计算结果!B$17,0)</f>
        <v>4.8304425222065461E-3</v>
      </c>
      <c r="N306" s="2">
        <f t="shared" ca="1" si="14"/>
        <v>1.0401619111716034</v>
      </c>
      <c r="O306" s="3">
        <f ca="1">1-N306/MAX(N$2:N306)</f>
        <v>3.3925256345559651E-2</v>
      </c>
    </row>
    <row r="307" spans="1:15" x14ac:dyDescent="0.15">
      <c r="A307" s="1">
        <v>38819</v>
      </c>
      <c r="B307">
        <v>1123.78</v>
      </c>
      <c r="C307">
        <v>1123.78</v>
      </c>
      <c r="D307">
        <v>1116.1500000000001</v>
      </c>
      <c r="E307" s="2">
        <v>1117.07</v>
      </c>
      <c r="F307" s="16">
        <v>15991141376</v>
      </c>
      <c r="G307" s="3">
        <f t="shared" si="12"/>
        <v>-5.5550115284294099E-3</v>
      </c>
      <c r="H307" s="3">
        <f>1-E307/MAX(E$2:E307)</f>
        <v>5.5550115284294099E-3</v>
      </c>
      <c r="I307" s="3">
        <f ca="1">IFERROR(COUNTIF(OFFSET(G307,0,0,-计算结果!B$18,1),"&gt;0")/计算结果!B$18,COUNTIF(OFFSET(G307,0,0,-ROW(),1),"&gt;0")/计算结果!B$18)</f>
        <v>0.6</v>
      </c>
      <c r="J307" s="3">
        <f ca="1">IFERROR(AVERAGE(OFFSET(I307,0,0,-计算结果!B$19,1)),AVERAGE(OFFSET(I307,0,0,-ROW(),1)))</f>
        <v>0.60027777777777791</v>
      </c>
      <c r="K307" s="4" t="str">
        <f ca="1">IF(计算结果!B$21=1,IF(I307&gt;J307,"买","卖"),IF(计算结果!B$21=2,IF(I307&lt;计算结果!B$20,"买",IF(I307&gt;1-计算结果!B$20,"卖",'000300'!K306)),""))</f>
        <v>卖</v>
      </c>
      <c r="L307" s="4">
        <f t="shared" ca="1" si="13"/>
        <v>1</v>
      </c>
      <c r="M307" s="3">
        <f ca="1">IF(K306="买",E307/E306-1,0)-IF(L307=1,计算结果!B$17,0)</f>
        <v>-5.5550115284294099E-3</v>
      </c>
      <c r="N307" s="2">
        <f t="shared" ca="1" si="14"/>
        <v>1.0343837997636121</v>
      </c>
      <c r="O307" s="3">
        <f ca="1">1-N307/MAX(N$2:N307)</f>
        <v>3.9291812683884486E-2</v>
      </c>
    </row>
    <row r="308" spans="1:15" x14ac:dyDescent="0.15">
      <c r="A308" s="1">
        <v>38820</v>
      </c>
      <c r="B308">
        <v>1116.8399999999999</v>
      </c>
      <c r="C308">
        <v>1122.3900000000001</v>
      </c>
      <c r="D308">
        <v>1093.51</v>
      </c>
      <c r="E308" s="2">
        <v>1093.93</v>
      </c>
      <c r="F308" s="16">
        <v>17190084608</v>
      </c>
      <c r="G308" s="3">
        <f t="shared" si="12"/>
        <v>-2.0714905959339891E-2</v>
      </c>
      <c r="H308" s="3">
        <f>1-E308/MAX(E$2:E308)</f>
        <v>2.6154845946354865E-2</v>
      </c>
      <c r="I308" s="3">
        <f ca="1">IFERROR(COUNTIF(OFFSET(G308,0,0,-计算结果!B$18,1),"&gt;0")/计算结果!B$18,COUNTIF(OFFSET(G308,0,0,-ROW(),1),"&gt;0")/计算结果!B$18)</f>
        <v>0.6</v>
      </c>
      <c r="J308" s="3">
        <f ca="1">IFERROR(AVERAGE(OFFSET(I308,0,0,-计算结果!B$19,1)),AVERAGE(OFFSET(I308,0,0,-ROW(),1)))</f>
        <v>0.60111111111111126</v>
      </c>
      <c r="K308" s="4" t="str">
        <f ca="1">IF(计算结果!B$21=1,IF(I308&gt;J308,"买","卖"),IF(计算结果!B$21=2,IF(I308&lt;计算结果!B$20,"买",IF(I308&gt;1-计算结果!B$20,"卖",'000300'!K307)),""))</f>
        <v>卖</v>
      </c>
      <c r="L308" s="4" t="str">
        <f t="shared" ca="1" si="13"/>
        <v/>
      </c>
      <c r="M308" s="3">
        <f ca="1">IF(K307="买",E308/E307-1,0)-IF(L308=1,计算结果!B$17,0)</f>
        <v>0</v>
      </c>
      <c r="N308" s="2">
        <f t="shared" ca="1" si="14"/>
        <v>1.0343837997636121</v>
      </c>
      <c r="O308" s="3">
        <f ca="1">1-N308/MAX(N$2:N308)</f>
        <v>3.9291812683884486E-2</v>
      </c>
    </row>
    <row r="309" spans="1:15" x14ac:dyDescent="0.15">
      <c r="A309" s="1">
        <v>38821</v>
      </c>
      <c r="B309">
        <v>1091.69</v>
      </c>
      <c r="C309">
        <v>1118.67</v>
      </c>
      <c r="D309">
        <v>1091.67</v>
      </c>
      <c r="E309" s="2">
        <v>1118.6099999999999</v>
      </c>
      <c r="F309" s="16">
        <v>16782531584</v>
      </c>
      <c r="G309" s="3">
        <f t="shared" si="12"/>
        <v>2.2560858555848995E-2</v>
      </c>
      <c r="H309" s="3">
        <f>1-E309/MAX(E$2:E309)</f>
        <v>4.1840631704516129E-3</v>
      </c>
      <c r="I309" s="3">
        <f ca="1">IFERROR(COUNTIF(OFFSET(G309,0,0,-计算结果!B$18,1),"&gt;0")/计算结果!B$18,COUNTIF(OFFSET(G309,0,0,-ROW(),1),"&gt;0")/计算结果!B$18)</f>
        <v>0.6</v>
      </c>
      <c r="J309" s="3">
        <f ca="1">IFERROR(AVERAGE(OFFSET(I309,0,0,-计算结果!B$19,1)),AVERAGE(OFFSET(I309,0,0,-ROW(),1)))</f>
        <v>0.60194444444444462</v>
      </c>
      <c r="K309" s="4" t="str">
        <f ca="1">IF(计算结果!B$21=1,IF(I309&gt;J309,"买","卖"),IF(计算结果!B$21=2,IF(I309&lt;计算结果!B$20,"买",IF(I309&gt;1-计算结果!B$20,"卖",'000300'!K308)),""))</f>
        <v>卖</v>
      </c>
      <c r="L309" s="4" t="str">
        <f t="shared" ca="1" si="13"/>
        <v/>
      </c>
      <c r="M309" s="3">
        <f ca="1">IF(K308="买",E309/E308-1,0)-IF(L309=1,计算结果!B$17,0)</f>
        <v>0</v>
      </c>
      <c r="N309" s="2">
        <f t="shared" ca="1" si="14"/>
        <v>1.0343837997636121</v>
      </c>
      <c r="O309" s="3">
        <f ca="1">1-N309/MAX(N$2:N309)</f>
        <v>3.9291812683884486E-2</v>
      </c>
    </row>
    <row r="310" spans="1:15" x14ac:dyDescent="0.15">
      <c r="A310" s="1">
        <v>38824</v>
      </c>
      <c r="B310">
        <v>1120.19</v>
      </c>
      <c r="C310">
        <v>1129.1500000000001</v>
      </c>
      <c r="D310">
        <v>1114.53</v>
      </c>
      <c r="E310" s="2">
        <v>1124.4100000000001</v>
      </c>
      <c r="F310" s="16">
        <v>18349162496</v>
      </c>
      <c r="G310" s="3">
        <f t="shared" si="12"/>
        <v>5.1850063918614797E-3</v>
      </c>
      <c r="H310" s="3">
        <f>1-E310/MAX(E$2:E310)</f>
        <v>0</v>
      </c>
      <c r="I310" s="3">
        <f ca="1">IFERROR(COUNTIF(OFFSET(G310,0,0,-计算结果!B$18,1),"&gt;0")/计算结果!B$18,COUNTIF(OFFSET(G310,0,0,-ROW(),1),"&gt;0")/计算结果!B$18)</f>
        <v>0.6333333333333333</v>
      </c>
      <c r="J310" s="3">
        <f ca="1">IFERROR(AVERAGE(OFFSET(I310,0,0,-计算结果!B$19,1)),AVERAGE(OFFSET(I310,0,0,-ROW(),1)))</f>
        <v>0.60277777777777797</v>
      </c>
      <c r="K310" s="4" t="str">
        <f ca="1">IF(计算结果!B$21=1,IF(I310&gt;J310,"买","卖"),IF(计算结果!B$21=2,IF(I310&lt;计算结果!B$20,"买",IF(I310&gt;1-计算结果!B$20,"卖",'000300'!K309)),""))</f>
        <v>买</v>
      </c>
      <c r="L310" s="4">
        <f t="shared" ca="1" si="13"/>
        <v>1</v>
      </c>
      <c r="M310" s="3">
        <f ca="1">IF(K309="买",E310/E309-1,0)-IF(L310=1,计算结果!B$17,0)</f>
        <v>0</v>
      </c>
      <c r="N310" s="2">
        <f t="shared" ca="1" si="14"/>
        <v>1.0343837997636121</v>
      </c>
      <c r="O310" s="3">
        <f ca="1">1-N310/MAX(N$2:N310)</f>
        <v>3.9291812683884486E-2</v>
      </c>
    </row>
    <row r="311" spans="1:15" x14ac:dyDescent="0.15">
      <c r="A311" s="1">
        <v>38825</v>
      </c>
      <c r="B311">
        <v>1127.51</v>
      </c>
      <c r="C311">
        <v>1135.45</v>
      </c>
      <c r="D311">
        <v>1119.27</v>
      </c>
      <c r="E311" s="2">
        <v>1131.28</v>
      </c>
      <c r="F311" s="16">
        <v>17403457536</v>
      </c>
      <c r="G311" s="3">
        <f t="shared" si="12"/>
        <v>6.1098709545448493E-3</v>
      </c>
      <c r="H311" s="3">
        <f>1-E311/MAX(E$2:E311)</f>
        <v>0</v>
      </c>
      <c r="I311" s="3">
        <f ca="1">IFERROR(COUNTIF(OFFSET(G311,0,0,-计算结果!B$18,1),"&gt;0")/计算结果!B$18,COUNTIF(OFFSET(G311,0,0,-ROW(),1),"&gt;0")/计算结果!B$18)</f>
        <v>0.66666666666666663</v>
      </c>
      <c r="J311" s="3">
        <f ca="1">IFERROR(AVERAGE(OFFSET(I311,0,0,-计算结果!B$19,1)),AVERAGE(OFFSET(I311,0,0,-ROW(),1)))</f>
        <v>0.60416666666666707</v>
      </c>
      <c r="K311" s="4" t="str">
        <f ca="1">IF(计算结果!B$21=1,IF(I311&gt;J311,"买","卖"),IF(计算结果!B$21=2,IF(I311&lt;计算结果!B$20,"买",IF(I311&gt;1-计算结果!B$20,"卖",'000300'!K310)),""))</f>
        <v>买</v>
      </c>
      <c r="L311" s="4" t="str">
        <f t="shared" ca="1" si="13"/>
        <v/>
      </c>
      <c r="M311" s="3">
        <f ca="1">IF(K310="买",E311/E310-1,0)-IF(L311=1,计算结果!B$17,0)</f>
        <v>6.1098709545448493E-3</v>
      </c>
      <c r="N311" s="2">
        <f t="shared" ca="1" si="14"/>
        <v>1.0407037512976396</v>
      </c>
      <c r="O311" s="3">
        <f ca="1">1-N311/MAX(N$2:N311)</f>
        <v>3.3422009634408223E-2</v>
      </c>
    </row>
    <row r="312" spans="1:15" x14ac:dyDescent="0.15">
      <c r="A312" s="1">
        <v>38826</v>
      </c>
      <c r="B312">
        <v>1135.6099999999999</v>
      </c>
      <c r="C312">
        <v>1140.4100000000001</v>
      </c>
      <c r="D312">
        <v>1125.2</v>
      </c>
      <c r="E312" s="2">
        <v>1138.24</v>
      </c>
      <c r="F312" s="16">
        <v>19364960256</v>
      </c>
      <c r="G312" s="3">
        <f t="shared" si="12"/>
        <v>6.1523230323174971E-3</v>
      </c>
      <c r="H312" s="3">
        <f>1-E312/MAX(E$2:E312)</f>
        <v>0</v>
      </c>
      <c r="I312" s="3">
        <f ca="1">IFERROR(COUNTIF(OFFSET(G312,0,0,-计算结果!B$18,1),"&gt;0")/计算结果!B$18,COUNTIF(OFFSET(G312,0,0,-ROW(),1),"&gt;0")/计算结果!B$18)</f>
        <v>0.7</v>
      </c>
      <c r="J312" s="3">
        <f ca="1">IFERROR(AVERAGE(OFFSET(I312,0,0,-计算结果!B$19,1)),AVERAGE(OFFSET(I312,0,0,-ROW(),1)))</f>
        <v>0.60583333333333367</v>
      </c>
      <c r="K312" s="4" t="str">
        <f ca="1">IF(计算结果!B$21=1,IF(I312&gt;J312,"买","卖"),IF(计算结果!B$21=2,IF(I312&lt;计算结果!B$20,"买",IF(I312&gt;1-计算结果!B$20,"卖",'000300'!K311)),""))</f>
        <v>买</v>
      </c>
      <c r="L312" s="4" t="str">
        <f t="shared" ca="1" si="13"/>
        <v/>
      </c>
      <c r="M312" s="3">
        <f ca="1">IF(K311="买",E312/E311-1,0)-IF(L312=1,计算结果!B$17,0)</f>
        <v>6.1523230323174971E-3</v>
      </c>
      <c r="N312" s="2">
        <f t="shared" ca="1" si="14"/>
        <v>1.0471064969565673</v>
      </c>
      <c r="O312" s="3">
        <f ca="1">1-N312/MAX(N$2:N312)</f>
        <v>2.7475309601750819E-2</v>
      </c>
    </row>
    <row r="313" spans="1:15" x14ac:dyDescent="0.15">
      <c r="A313" s="1">
        <v>38827</v>
      </c>
      <c r="B313">
        <v>1139.6400000000001</v>
      </c>
      <c r="C313">
        <v>1142.54</v>
      </c>
      <c r="D313">
        <v>1127.0899999999999</v>
      </c>
      <c r="E313" s="2">
        <v>1134.3800000000001</v>
      </c>
      <c r="F313" s="16">
        <v>21561233408</v>
      </c>
      <c r="G313" s="3">
        <f t="shared" si="12"/>
        <v>-3.3912004498172221E-3</v>
      </c>
      <c r="H313" s="3">
        <f>1-E313/MAX(E$2:E313)</f>
        <v>3.3912004498172221E-3</v>
      </c>
      <c r="I313" s="3">
        <f ca="1">IFERROR(COUNTIF(OFFSET(G313,0,0,-计算结果!B$18,1),"&gt;0")/计算结果!B$18,COUNTIF(OFFSET(G313,0,0,-ROW(),1),"&gt;0")/计算结果!B$18)</f>
        <v>0.7</v>
      </c>
      <c r="J313" s="3">
        <f ca="1">IFERROR(AVERAGE(OFFSET(I313,0,0,-计算结果!B$19,1)),AVERAGE(OFFSET(I313,0,0,-ROW(),1)))</f>
        <v>0.60750000000000037</v>
      </c>
      <c r="K313" s="4" t="str">
        <f ca="1">IF(计算结果!B$21=1,IF(I313&gt;J313,"买","卖"),IF(计算结果!B$21=2,IF(I313&lt;计算结果!B$20,"买",IF(I313&gt;1-计算结果!B$20,"卖",'000300'!K312)),""))</f>
        <v>买</v>
      </c>
      <c r="L313" s="4" t="str">
        <f t="shared" ca="1" si="13"/>
        <v/>
      </c>
      <c r="M313" s="3">
        <f ca="1">IF(K312="买",E313/E312-1,0)-IF(L313=1,计算结果!B$17,0)</f>
        <v>-3.3912004498172221E-3</v>
      </c>
      <c r="N313" s="2">
        <f t="shared" ca="1" si="14"/>
        <v>1.0435555489330817</v>
      </c>
      <c r="O313" s="3">
        <f ca="1">1-N313/MAX(N$2:N313)</f>
        <v>3.0773335769287757E-2</v>
      </c>
    </row>
    <row r="314" spans="1:15" x14ac:dyDescent="0.15">
      <c r="A314" s="1">
        <v>38828</v>
      </c>
      <c r="B314">
        <v>1133.2</v>
      </c>
      <c r="C314">
        <v>1152.8900000000001</v>
      </c>
      <c r="D314">
        <v>1127.6500000000001</v>
      </c>
      <c r="E314" s="2">
        <v>1149.1600000000001</v>
      </c>
      <c r="F314" s="16">
        <v>22750697472</v>
      </c>
      <c r="G314" s="3">
        <f t="shared" si="12"/>
        <v>1.3029143673195964E-2</v>
      </c>
      <c r="H314" s="3">
        <f>1-E314/MAX(E$2:E314)</f>
        <v>0</v>
      </c>
      <c r="I314" s="3">
        <f ca="1">IFERROR(COUNTIF(OFFSET(G314,0,0,-计算结果!B$18,1),"&gt;0")/计算结果!B$18,COUNTIF(OFFSET(G314,0,0,-ROW(),1),"&gt;0")/计算结果!B$18)</f>
        <v>0.7</v>
      </c>
      <c r="J314" s="3">
        <f ca="1">IFERROR(AVERAGE(OFFSET(I314,0,0,-计算结果!B$19,1)),AVERAGE(OFFSET(I314,0,0,-ROW(),1)))</f>
        <v>0.60916666666666708</v>
      </c>
      <c r="K314" s="4" t="str">
        <f ca="1">IF(计算结果!B$21=1,IF(I314&gt;J314,"买","卖"),IF(计算结果!B$21=2,IF(I314&lt;计算结果!B$20,"买",IF(I314&gt;1-计算结果!B$20,"卖",'000300'!K313)),""))</f>
        <v>买</v>
      </c>
      <c r="L314" s="4" t="str">
        <f t="shared" ca="1" si="13"/>
        <v/>
      </c>
      <c r="M314" s="3">
        <f ca="1">IF(K313="买",E314/E313-1,0)-IF(L314=1,计算结果!B$17,0)</f>
        <v>1.3029143673195964E-2</v>
      </c>
      <c r="N314" s="2">
        <f t="shared" ca="1" si="14"/>
        <v>1.0571521841110916</v>
      </c>
      <c r="O314" s="3">
        <f ca="1">1-N314/MAX(N$2:N314)</f>
        <v>1.8145142309133333E-2</v>
      </c>
    </row>
    <row r="315" spans="1:15" x14ac:dyDescent="0.15">
      <c r="A315" s="1">
        <v>38831</v>
      </c>
      <c r="B315">
        <v>1156.9100000000001</v>
      </c>
      <c r="C315">
        <v>1160.58</v>
      </c>
      <c r="D315">
        <v>1135.75</v>
      </c>
      <c r="E315" s="2">
        <v>1142.7</v>
      </c>
      <c r="F315" s="16">
        <v>26245896192</v>
      </c>
      <c r="G315" s="3">
        <f t="shared" si="12"/>
        <v>-5.6214974416095576E-3</v>
      </c>
      <c r="H315" s="3">
        <f>1-E315/MAX(E$2:E315)</f>
        <v>5.6214974416095576E-3</v>
      </c>
      <c r="I315" s="3">
        <f ca="1">IFERROR(COUNTIF(OFFSET(G315,0,0,-计算结果!B$18,1),"&gt;0")/计算结果!B$18,COUNTIF(OFFSET(G315,0,0,-ROW(),1),"&gt;0")/计算结果!B$18)</f>
        <v>0.66666666666666663</v>
      </c>
      <c r="J315" s="3">
        <f ca="1">IFERROR(AVERAGE(OFFSET(I315,0,0,-计算结果!B$19,1)),AVERAGE(OFFSET(I315,0,0,-ROW(),1)))</f>
        <v>0.61055555555555618</v>
      </c>
      <c r="K315" s="4" t="str">
        <f ca="1">IF(计算结果!B$21=1,IF(I315&gt;J315,"买","卖"),IF(计算结果!B$21=2,IF(I315&lt;计算结果!B$20,"买",IF(I315&gt;1-计算结果!B$20,"卖",'000300'!K314)),""))</f>
        <v>买</v>
      </c>
      <c r="L315" s="4" t="str">
        <f t="shared" ca="1" si="13"/>
        <v/>
      </c>
      <c r="M315" s="3">
        <f ca="1">IF(K314="买",E315/E314-1,0)-IF(L315=1,计算结果!B$17,0)</f>
        <v>-5.6214974416095576E-3</v>
      </c>
      <c r="N315" s="2">
        <f t="shared" ca="1" si="14"/>
        <v>1.051209405812719</v>
      </c>
      <c r="O315" s="3">
        <f ca="1">1-N315/MAX(N$2:N315)</f>
        <v>2.3664636879674572E-2</v>
      </c>
    </row>
    <row r="316" spans="1:15" x14ac:dyDescent="0.15">
      <c r="A316" s="1">
        <v>38832</v>
      </c>
      <c r="B316">
        <v>1139.49</v>
      </c>
      <c r="C316">
        <v>1149.54</v>
      </c>
      <c r="D316">
        <v>1123.0999999999999</v>
      </c>
      <c r="E316" s="2">
        <v>1141.93</v>
      </c>
      <c r="F316" s="16">
        <v>22885232640</v>
      </c>
      <c r="G316" s="3">
        <f t="shared" si="12"/>
        <v>-6.7384265336478677E-4</v>
      </c>
      <c r="H316" s="3">
        <f>1-E316/MAX(E$2:E316)</f>
        <v>6.2915520902224742E-3</v>
      </c>
      <c r="I316" s="3">
        <f ca="1">IFERROR(COUNTIF(OFFSET(G316,0,0,-计算结果!B$18,1),"&gt;0")/计算结果!B$18,COUNTIF(OFFSET(G316,0,0,-ROW(),1),"&gt;0")/计算结果!B$18)</f>
        <v>0.66666666666666663</v>
      </c>
      <c r="J316" s="3">
        <f ca="1">IFERROR(AVERAGE(OFFSET(I316,0,0,-计算结果!B$19,1)),AVERAGE(OFFSET(I316,0,0,-ROW(),1)))</f>
        <v>0.61222222222222278</v>
      </c>
      <c r="K316" s="4" t="str">
        <f ca="1">IF(计算结果!B$21=1,IF(I316&gt;J316,"买","卖"),IF(计算结果!B$21=2,IF(I316&lt;计算结果!B$20,"买",IF(I316&gt;1-计算结果!B$20,"卖",'000300'!K315)),""))</f>
        <v>买</v>
      </c>
      <c r="L316" s="4" t="str">
        <f t="shared" ca="1" si="13"/>
        <v/>
      </c>
      <c r="M316" s="3">
        <f ca="1">IF(K315="买",E316/E315-1,0)-IF(L316=1,计算结果!B$17,0)</f>
        <v>-6.7384265336478677E-4</v>
      </c>
      <c r="N316" s="2">
        <f t="shared" ca="1" si="14"/>
        <v>1.0505010560774641</v>
      </c>
      <c r="O316" s="3">
        <f ca="1">1-N316/MAX(N$2:N316)</f>
        <v>2.4322533291333492E-2</v>
      </c>
    </row>
    <row r="317" spans="1:15" x14ac:dyDescent="0.15">
      <c r="A317" s="1">
        <v>38833</v>
      </c>
      <c r="B317">
        <v>1142.9000000000001</v>
      </c>
      <c r="C317">
        <v>1162.02</v>
      </c>
      <c r="D317">
        <v>1142.07</v>
      </c>
      <c r="E317" s="2">
        <v>1155.73</v>
      </c>
      <c r="F317" s="16">
        <v>25476171776</v>
      </c>
      <c r="G317" s="3">
        <f t="shared" si="12"/>
        <v>1.2084803797080435E-2</v>
      </c>
      <c r="H317" s="3">
        <f>1-E317/MAX(E$2:E317)</f>
        <v>0</v>
      </c>
      <c r="I317" s="3">
        <f ca="1">IFERROR(COUNTIF(OFFSET(G317,0,0,-计算结果!B$18,1),"&gt;0")/计算结果!B$18,COUNTIF(OFFSET(G317,0,0,-ROW(),1),"&gt;0")/计算结果!B$18)</f>
        <v>0.66666666666666663</v>
      </c>
      <c r="J317" s="3">
        <f ca="1">IFERROR(AVERAGE(OFFSET(I317,0,0,-计算结果!B$19,1)),AVERAGE(OFFSET(I317,0,0,-ROW(),1)))</f>
        <v>0.61388888888888948</v>
      </c>
      <c r="K317" s="4" t="str">
        <f ca="1">IF(计算结果!B$21=1,IF(I317&gt;J317,"买","卖"),IF(计算结果!B$21=2,IF(I317&lt;计算结果!B$20,"买",IF(I317&gt;1-计算结果!B$20,"卖",'000300'!K316)),""))</f>
        <v>买</v>
      </c>
      <c r="L317" s="4" t="str">
        <f t="shared" ca="1" si="13"/>
        <v/>
      </c>
      <c r="M317" s="3">
        <f ca="1">IF(K316="买",E317/E316-1,0)-IF(L317=1,计算结果!B$17,0)</f>
        <v>1.2084803797080435E-2</v>
      </c>
      <c r="N317" s="2">
        <f t="shared" ca="1" si="14"/>
        <v>1.0631961552287861</v>
      </c>
      <c r="O317" s="3">
        <f ca="1">1-N317/MAX(N$2:N317)</f>
        <v>1.2531662536926835E-2</v>
      </c>
    </row>
    <row r="318" spans="1:15" x14ac:dyDescent="0.15">
      <c r="A318" s="1">
        <v>38834</v>
      </c>
      <c r="B318">
        <v>1157.3800000000001</v>
      </c>
      <c r="C318">
        <v>1159.9000000000001</v>
      </c>
      <c r="D318">
        <v>1145.26</v>
      </c>
      <c r="E318" s="2">
        <v>1155.27</v>
      </c>
      <c r="F318" s="16">
        <v>18862520320</v>
      </c>
      <c r="G318" s="3">
        <f t="shared" si="12"/>
        <v>-3.9801683784279618E-4</v>
      </c>
      <c r="H318" s="3">
        <f>1-E318/MAX(E$2:E318)</f>
        <v>3.9801683784279618E-4</v>
      </c>
      <c r="I318" s="3">
        <f ca="1">IFERROR(COUNTIF(OFFSET(G318,0,0,-计算结果!B$18,1),"&gt;0")/计算结果!B$18,COUNTIF(OFFSET(G318,0,0,-ROW(),1),"&gt;0")/计算结果!B$18)</f>
        <v>0.66666666666666663</v>
      </c>
      <c r="J318" s="3">
        <f ca="1">IFERROR(AVERAGE(OFFSET(I318,0,0,-计算结果!B$19,1)),AVERAGE(OFFSET(I318,0,0,-ROW(),1)))</f>
        <v>0.61555555555555619</v>
      </c>
      <c r="K318" s="4" t="str">
        <f ca="1">IF(计算结果!B$21=1,IF(I318&gt;J318,"买","卖"),IF(计算结果!B$21=2,IF(I318&lt;计算结果!B$20,"买",IF(I318&gt;1-计算结果!B$20,"卖",'000300'!K317)),""))</f>
        <v>买</v>
      </c>
      <c r="L318" s="4" t="str">
        <f t="shared" ca="1" si="13"/>
        <v/>
      </c>
      <c r="M318" s="3">
        <f ca="1">IF(K317="买",E318/E317-1,0)-IF(L318=1,计算结果!B$17,0)</f>
        <v>-3.9801683784279618E-4</v>
      </c>
      <c r="N318" s="2">
        <f t="shared" ca="1" si="14"/>
        <v>1.0627729852570753</v>
      </c>
      <c r="O318" s="3">
        <f ca="1">1-N318/MAX(N$2:N318)</f>
        <v>1.2924691562073654E-2</v>
      </c>
    </row>
    <row r="319" spans="1:15" x14ac:dyDescent="0.15">
      <c r="A319" s="1">
        <v>38835</v>
      </c>
      <c r="B319">
        <v>1143.5899999999999</v>
      </c>
      <c r="C319">
        <v>1173.8800000000001</v>
      </c>
      <c r="D319">
        <v>1133.19</v>
      </c>
      <c r="E319" s="2">
        <v>1172.3499999999999</v>
      </c>
      <c r="F319" s="16">
        <v>24343009280</v>
      </c>
      <c r="G319" s="3">
        <f t="shared" si="12"/>
        <v>1.4784422689068322E-2</v>
      </c>
      <c r="H319" s="3">
        <f>1-E319/MAX(E$2:E319)</f>
        <v>0</v>
      </c>
      <c r="I319" s="3">
        <f ca="1">IFERROR(COUNTIF(OFFSET(G319,0,0,-计算结果!B$18,1),"&gt;0")/计算结果!B$18,COUNTIF(OFFSET(G319,0,0,-ROW(),1),"&gt;0")/计算结果!B$18)</f>
        <v>0.7</v>
      </c>
      <c r="J319" s="3">
        <f ca="1">IFERROR(AVERAGE(OFFSET(I319,0,0,-计算结果!B$19,1)),AVERAGE(OFFSET(I319,0,0,-ROW(),1)))</f>
        <v>0.61750000000000071</v>
      </c>
      <c r="K319" s="4" t="str">
        <f ca="1">IF(计算结果!B$21=1,IF(I319&gt;J319,"买","卖"),IF(计算结果!B$21=2,IF(I319&lt;计算结果!B$20,"买",IF(I319&gt;1-计算结果!B$20,"卖",'000300'!K318)),""))</f>
        <v>买</v>
      </c>
      <c r="L319" s="4" t="str">
        <f t="shared" ca="1" si="13"/>
        <v/>
      </c>
      <c r="M319" s="3">
        <f ca="1">IF(K318="买",E319/E318-1,0)-IF(L319=1,计算结果!B$17,0)</f>
        <v>1.4784422689068322E-2</v>
      </c>
      <c r="N319" s="2">
        <f t="shared" ca="1" si="14"/>
        <v>1.0784854702936388</v>
      </c>
      <c r="O319" s="3">
        <f ca="1">1-N319/MAX(N$2:N319)</f>
        <v>0</v>
      </c>
    </row>
    <row r="320" spans="1:15" x14ac:dyDescent="0.15">
      <c r="A320" s="1">
        <v>38845</v>
      </c>
      <c r="B320">
        <v>1179.58</v>
      </c>
      <c r="C320">
        <v>1218.8599999999999</v>
      </c>
      <c r="D320">
        <v>1179.58</v>
      </c>
      <c r="E320" s="2">
        <v>1218.44</v>
      </c>
      <c r="F320" s="16">
        <v>26536314880</v>
      </c>
      <c r="G320" s="3">
        <f t="shared" si="12"/>
        <v>3.9314197978419507E-2</v>
      </c>
      <c r="H320" s="3">
        <f>1-E320/MAX(E$2:E320)</f>
        <v>0</v>
      </c>
      <c r="I320" s="3">
        <f ca="1">IFERROR(COUNTIF(OFFSET(G320,0,0,-计算结果!B$18,1),"&gt;0")/计算结果!B$18,COUNTIF(OFFSET(G320,0,0,-ROW(),1),"&gt;0")/计算结果!B$18)</f>
        <v>0.7</v>
      </c>
      <c r="J320" s="3">
        <f ca="1">IFERROR(AVERAGE(OFFSET(I320,0,0,-计算结果!B$19,1)),AVERAGE(OFFSET(I320,0,0,-ROW(),1)))</f>
        <v>0.61972222222222284</v>
      </c>
      <c r="K320" s="4" t="str">
        <f ca="1">IF(计算结果!B$21=1,IF(I320&gt;J320,"买","卖"),IF(计算结果!B$21=2,IF(I320&lt;计算结果!B$20,"买",IF(I320&gt;1-计算结果!B$20,"卖",'000300'!K319)),""))</f>
        <v>买</v>
      </c>
      <c r="L320" s="4" t="str">
        <f t="shared" ca="1" si="13"/>
        <v/>
      </c>
      <c r="M320" s="3">
        <f ca="1">IF(K319="买",E320/E319-1,0)-IF(L320=1,计算结果!B$17,0)</f>
        <v>3.9314197978419507E-2</v>
      </c>
      <c r="N320" s="2">
        <f t="shared" ca="1" si="14"/>
        <v>1.1208852615896119</v>
      </c>
      <c r="O320" s="3">
        <f ca="1">1-N320/MAX(N$2:N320)</f>
        <v>0</v>
      </c>
    </row>
    <row r="321" spans="1:15" x14ac:dyDescent="0.15">
      <c r="A321" s="1">
        <v>38846</v>
      </c>
      <c r="B321">
        <v>1226.31</v>
      </c>
      <c r="C321">
        <v>1252.76</v>
      </c>
      <c r="D321">
        <v>1222.68</v>
      </c>
      <c r="E321" s="2">
        <v>1251.6099999999999</v>
      </c>
      <c r="F321" s="16">
        <v>33111916544</v>
      </c>
      <c r="G321" s="3">
        <f t="shared" si="12"/>
        <v>2.7223334755917206E-2</v>
      </c>
      <c r="H321" s="3">
        <f>1-E321/MAX(E$2:E321)</f>
        <v>0</v>
      </c>
      <c r="I321" s="3">
        <f ca="1">IFERROR(COUNTIF(OFFSET(G321,0,0,-计算结果!B$18,1),"&gt;0")/计算结果!B$18,COUNTIF(OFFSET(G321,0,0,-ROW(),1),"&gt;0")/计算结果!B$18)</f>
        <v>0.7</v>
      </c>
      <c r="J321" s="3">
        <f ca="1">IFERROR(AVERAGE(OFFSET(I321,0,0,-计算结果!B$19,1)),AVERAGE(OFFSET(I321,0,0,-ROW(),1)))</f>
        <v>0.62194444444444508</v>
      </c>
      <c r="K321" s="4" t="str">
        <f ca="1">IF(计算结果!B$21=1,IF(I321&gt;J321,"买","卖"),IF(计算结果!B$21=2,IF(I321&lt;计算结果!B$20,"买",IF(I321&gt;1-计算结果!B$20,"卖",'000300'!K320)),""))</f>
        <v>买</v>
      </c>
      <c r="L321" s="4" t="str">
        <f t="shared" ca="1" si="13"/>
        <v/>
      </c>
      <c r="M321" s="3">
        <f ca="1">IF(K320="买",E321/E320-1,0)-IF(L321=1,计算结果!B$17,0)</f>
        <v>2.7223334755917206E-2</v>
      </c>
      <c r="N321" s="2">
        <f t="shared" ca="1" si="14"/>
        <v>1.1513994962888396</v>
      </c>
      <c r="O321" s="3">
        <f ca="1">1-N321/MAX(N$2:N321)</f>
        <v>0</v>
      </c>
    </row>
    <row r="322" spans="1:15" x14ac:dyDescent="0.15">
      <c r="A322" s="1">
        <v>38847</v>
      </c>
      <c r="B322">
        <v>1257.98</v>
      </c>
      <c r="C322">
        <v>1273.68</v>
      </c>
      <c r="D322">
        <v>1243.47</v>
      </c>
      <c r="E322" s="2">
        <v>1265.93</v>
      </c>
      <c r="F322" s="16">
        <v>33568258048</v>
      </c>
      <c r="G322" s="3">
        <f t="shared" si="12"/>
        <v>1.1441263652415712E-2</v>
      </c>
      <c r="H322" s="3">
        <f>1-E322/MAX(E$2:E322)</f>
        <v>0</v>
      </c>
      <c r="I322" s="3">
        <f ca="1">IFERROR(COUNTIF(OFFSET(G322,0,0,-计算结果!B$18,1),"&gt;0")/计算结果!B$18,COUNTIF(OFFSET(G322,0,0,-ROW(),1),"&gt;0")/计算结果!B$18)</f>
        <v>0.7</v>
      </c>
      <c r="J322" s="3">
        <f ca="1">IFERROR(AVERAGE(OFFSET(I322,0,0,-计算结果!B$19,1)),AVERAGE(OFFSET(I322,0,0,-ROW(),1)))</f>
        <v>0.62416666666666731</v>
      </c>
      <c r="K322" s="4" t="str">
        <f ca="1">IF(计算结果!B$21=1,IF(I322&gt;J322,"买","卖"),IF(计算结果!B$21=2,IF(I322&lt;计算结果!B$20,"买",IF(I322&gt;1-计算结果!B$20,"卖",'000300'!K321)),""))</f>
        <v>买</v>
      </c>
      <c r="L322" s="4" t="str">
        <f t="shared" ca="1" si="13"/>
        <v/>
      </c>
      <c r="M322" s="3">
        <f ca="1">IF(K321="买",E322/E321-1,0)-IF(L322=1,计算结果!B$17,0)</f>
        <v>1.1441263652415712E-2</v>
      </c>
      <c r="N322" s="2">
        <f t="shared" ca="1" si="14"/>
        <v>1.164572961495139</v>
      </c>
      <c r="O322" s="3">
        <f ca="1">1-N322/MAX(N$2:N322)</f>
        <v>0</v>
      </c>
    </row>
    <row r="323" spans="1:15" x14ac:dyDescent="0.15">
      <c r="A323" s="1">
        <v>38848</v>
      </c>
      <c r="B323">
        <v>1267.22</v>
      </c>
      <c r="C323">
        <v>1294.8699999999999</v>
      </c>
      <c r="D323">
        <v>1254.3499999999999</v>
      </c>
      <c r="E323" s="2">
        <v>1255.04</v>
      </c>
      <c r="F323" s="16">
        <v>37299605504</v>
      </c>
      <c r="G323" s="3">
        <f t="shared" ref="G323:G386" si="15">E323/E322-1</f>
        <v>-8.6023713791442136E-3</v>
      </c>
      <c r="H323" s="3">
        <f>1-E323/MAX(E$2:E323)</f>
        <v>8.6023713791442136E-3</v>
      </c>
      <c r="I323" s="3">
        <f ca="1">IFERROR(COUNTIF(OFFSET(G323,0,0,-计算结果!B$18,1),"&gt;0")/计算结果!B$18,COUNTIF(OFFSET(G323,0,0,-ROW(),1),"&gt;0")/计算结果!B$18)</f>
        <v>0.66666666666666663</v>
      </c>
      <c r="J323" s="3">
        <f ca="1">IFERROR(AVERAGE(OFFSET(I323,0,0,-计算结果!B$19,1)),AVERAGE(OFFSET(I323,0,0,-ROW(),1)))</f>
        <v>0.62583333333333402</v>
      </c>
      <c r="K323" s="4" t="str">
        <f ca="1">IF(计算结果!B$21=1,IF(I323&gt;J323,"买","卖"),IF(计算结果!B$21=2,IF(I323&lt;计算结果!B$20,"买",IF(I323&gt;1-计算结果!B$20,"卖",'000300'!K322)),""))</f>
        <v>买</v>
      </c>
      <c r="L323" s="4" t="str">
        <f t="shared" ca="1" si="13"/>
        <v/>
      </c>
      <c r="M323" s="3">
        <f ca="1">IF(K322="买",E323/E322-1,0)-IF(L323=1,计算结果!B$17,0)</f>
        <v>-8.6023713791442136E-3</v>
      </c>
      <c r="N323" s="2">
        <f t="shared" ca="1" si="14"/>
        <v>1.1545548723822481</v>
      </c>
      <c r="O323" s="3">
        <f ca="1">1-N323/MAX(N$2:N323)</f>
        <v>8.6023713791441025E-3</v>
      </c>
    </row>
    <row r="324" spans="1:15" x14ac:dyDescent="0.15">
      <c r="A324" s="1">
        <v>38849</v>
      </c>
      <c r="B324">
        <v>1255.23</v>
      </c>
      <c r="C324">
        <v>1296.3800000000001</v>
      </c>
      <c r="D324">
        <v>1252.68</v>
      </c>
      <c r="E324" s="2">
        <v>1296.26</v>
      </c>
      <c r="F324" s="16">
        <v>34261843968</v>
      </c>
      <c r="G324" s="3">
        <f t="shared" si="15"/>
        <v>3.2843574706782341E-2</v>
      </c>
      <c r="H324" s="3">
        <f>1-E324/MAX(E$2:E324)</f>
        <v>0</v>
      </c>
      <c r="I324" s="3">
        <f ca="1">IFERROR(COUNTIF(OFFSET(G324,0,0,-计算结果!B$18,1),"&gt;0")/计算结果!B$18,COUNTIF(OFFSET(G324,0,0,-ROW(),1),"&gt;0")/计算结果!B$18)</f>
        <v>0.7</v>
      </c>
      <c r="J324" s="3">
        <f ca="1">IFERROR(AVERAGE(OFFSET(I324,0,0,-计算结果!B$19,1)),AVERAGE(OFFSET(I324,0,0,-ROW(),1)))</f>
        <v>0.62805555555555637</v>
      </c>
      <c r="K324" s="4" t="str">
        <f ca="1">IF(计算结果!B$21=1,IF(I324&gt;J324,"买","卖"),IF(计算结果!B$21=2,IF(I324&lt;计算结果!B$20,"买",IF(I324&gt;1-计算结果!B$20,"卖",'000300'!K323)),""))</f>
        <v>买</v>
      </c>
      <c r="L324" s="4" t="str">
        <f t="shared" ref="L324:L387" ca="1" si="16">IF(K323&lt;&gt;K324,1,"")</f>
        <v/>
      </c>
      <c r="M324" s="3">
        <f ca="1">IF(K323="买",E324/E323-1,0)-IF(L324=1,计算结果!B$17,0)</f>
        <v>3.2843574706782341E-2</v>
      </c>
      <c r="N324" s="2">
        <f t="shared" ref="N324:N387" ca="1" si="17">IFERROR(N323*(1+M324),N323)</f>
        <v>1.192474581586414</v>
      </c>
      <c r="O324" s="3">
        <f ca="1">1-N324/MAX(N$2:N324)</f>
        <v>0</v>
      </c>
    </row>
    <row r="325" spans="1:15" x14ac:dyDescent="0.15">
      <c r="A325" s="1">
        <v>38852</v>
      </c>
      <c r="B325">
        <v>1312.14</v>
      </c>
      <c r="C325">
        <v>1352.41</v>
      </c>
      <c r="D325">
        <v>1301.8</v>
      </c>
      <c r="E325" s="2">
        <v>1352.16</v>
      </c>
      <c r="F325" s="16">
        <v>45768187904</v>
      </c>
      <c r="G325" s="3">
        <f t="shared" si="15"/>
        <v>4.3124064616666402E-2</v>
      </c>
      <c r="H325" s="3">
        <f>1-E325/MAX(E$2:E325)</f>
        <v>0</v>
      </c>
      <c r="I325" s="3">
        <f ca="1">IFERROR(COUNTIF(OFFSET(G325,0,0,-计算结果!B$18,1),"&gt;0")/计算结果!B$18,COUNTIF(OFFSET(G325,0,0,-ROW(),1),"&gt;0")/计算结果!B$18)</f>
        <v>0.7</v>
      </c>
      <c r="J325" s="3">
        <f ca="1">IFERROR(AVERAGE(OFFSET(I325,0,0,-计算结果!B$19,1)),AVERAGE(OFFSET(I325,0,0,-ROW(),1)))</f>
        <v>0.63000000000000078</v>
      </c>
      <c r="K325" s="4" t="str">
        <f ca="1">IF(计算结果!B$21=1,IF(I325&gt;J325,"买","卖"),IF(计算结果!B$21=2,IF(I325&lt;计算结果!B$20,"买",IF(I325&gt;1-计算结果!B$20,"卖",'000300'!K324)),""))</f>
        <v>买</v>
      </c>
      <c r="L325" s="4" t="str">
        <f t="shared" ca="1" si="16"/>
        <v/>
      </c>
      <c r="M325" s="3">
        <f ca="1">IF(K324="买",E325/E324-1,0)-IF(L325=1,计算结果!B$17,0)</f>
        <v>4.3124064616666402E-2</v>
      </c>
      <c r="N325" s="2">
        <f t="shared" ca="1" si="17"/>
        <v>1.2438989324964786</v>
      </c>
      <c r="O325" s="3">
        <f ca="1">1-N325/MAX(N$2:N325)</f>
        <v>0</v>
      </c>
    </row>
    <row r="326" spans="1:15" x14ac:dyDescent="0.15">
      <c r="A326" s="1">
        <v>38853</v>
      </c>
      <c r="B326">
        <v>1368.13</v>
      </c>
      <c r="C326">
        <v>1387.4</v>
      </c>
      <c r="D326">
        <v>1322.14</v>
      </c>
      <c r="E326" s="2">
        <v>1331.13</v>
      </c>
      <c r="F326" s="16">
        <v>50916397056</v>
      </c>
      <c r="G326" s="3">
        <f t="shared" si="15"/>
        <v>-1.5552893148739755E-2</v>
      </c>
      <c r="H326" s="3">
        <f>1-E326/MAX(E$2:E326)</f>
        <v>1.5552893148739755E-2</v>
      </c>
      <c r="I326" s="3">
        <f ca="1">IFERROR(COUNTIF(OFFSET(G326,0,0,-计算结果!B$18,1),"&gt;0")/计算结果!B$18,COUNTIF(OFFSET(G326,0,0,-ROW(),1),"&gt;0")/计算结果!B$18)</f>
        <v>0.66666666666666663</v>
      </c>
      <c r="J326" s="3">
        <f ca="1">IFERROR(AVERAGE(OFFSET(I326,0,0,-计算结果!B$19,1)),AVERAGE(OFFSET(I326,0,0,-ROW(),1)))</f>
        <v>0.63166666666666749</v>
      </c>
      <c r="K326" s="4" t="str">
        <f ca="1">IF(计算结果!B$21=1,IF(I326&gt;J326,"买","卖"),IF(计算结果!B$21=2,IF(I326&lt;计算结果!B$20,"买",IF(I326&gt;1-计算结果!B$20,"卖",'000300'!K325)),""))</f>
        <v>买</v>
      </c>
      <c r="L326" s="4" t="str">
        <f t="shared" ca="1" si="16"/>
        <v/>
      </c>
      <c r="M326" s="3">
        <f ca="1">IF(K325="买",E326/E325-1,0)-IF(L326=1,计算结果!B$17,0)</f>
        <v>-1.5552893148739755E-2</v>
      </c>
      <c r="N326" s="2">
        <f t="shared" ca="1" si="17"/>
        <v>1.2245527053115295</v>
      </c>
      <c r="O326" s="3">
        <f ca="1">1-N326/MAX(N$2:N326)</f>
        <v>1.5552893148739755E-2</v>
      </c>
    </row>
    <row r="327" spans="1:15" x14ac:dyDescent="0.15">
      <c r="A327" s="1">
        <v>38854</v>
      </c>
      <c r="B327">
        <v>1331.69</v>
      </c>
      <c r="C327">
        <v>1356.13</v>
      </c>
      <c r="D327">
        <v>1306.8699999999999</v>
      </c>
      <c r="E327" s="2">
        <v>1335.52</v>
      </c>
      <c r="F327" s="16">
        <v>39133827072</v>
      </c>
      <c r="G327" s="3">
        <f t="shared" si="15"/>
        <v>3.2979498621470427E-3</v>
      </c>
      <c r="H327" s="3">
        <f>1-E327/MAX(E$2:E327)</f>
        <v>1.2306235948408517E-2</v>
      </c>
      <c r="I327" s="3">
        <f ca="1">IFERROR(COUNTIF(OFFSET(G327,0,0,-计算结果!B$18,1),"&gt;0")/计算结果!B$18,COUNTIF(OFFSET(G327,0,0,-ROW(),1),"&gt;0")/计算结果!B$18)</f>
        <v>0.66666666666666663</v>
      </c>
      <c r="J327" s="3">
        <f ca="1">IFERROR(AVERAGE(OFFSET(I327,0,0,-计算结果!B$19,1)),AVERAGE(OFFSET(I327,0,0,-ROW(),1)))</f>
        <v>0.63333333333333419</v>
      </c>
      <c r="K327" s="4" t="str">
        <f ca="1">IF(计算结果!B$21=1,IF(I327&gt;J327,"买","卖"),IF(计算结果!B$21=2,IF(I327&lt;计算结果!B$20,"买",IF(I327&gt;1-计算结果!B$20,"卖",'000300'!K326)),""))</f>
        <v>买</v>
      </c>
      <c r="L327" s="4" t="str">
        <f t="shared" ca="1" si="16"/>
        <v/>
      </c>
      <c r="M327" s="3">
        <f ca="1">IF(K326="买",E327/E326-1,0)-IF(L327=1,计算结果!B$17,0)</f>
        <v>3.2979498621470427E-3</v>
      </c>
      <c r="N327" s="2">
        <f t="shared" ca="1" si="17"/>
        <v>1.2285912187372034</v>
      </c>
      <c r="O327" s="3">
        <f ca="1">1-N327/MAX(N$2:N327)</f>
        <v>1.2306235948408517E-2</v>
      </c>
    </row>
    <row r="328" spans="1:15" x14ac:dyDescent="0.15">
      <c r="A328" s="1">
        <v>38855</v>
      </c>
      <c r="B328">
        <v>1322.65</v>
      </c>
      <c r="C328">
        <v>1340.52</v>
      </c>
      <c r="D328">
        <v>1301.1099999999999</v>
      </c>
      <c r="E328" s="2">
        <v>1331.2</v>
      </c>
      <c r="F328" s="16">
        <v>31832852480</v>
      </c>
      <c r="G328" s="3">
        <f t="shared" si="15"/>
        <v>-3.2346951000359336E-3</v>
      </c>
      <c r="H328" s="3">
        <f>1-E328/MAX(E$2:E328)</f>
        <v>1.5501124127322186E-2</v>
      </c>
      <c r="I328" s="3">
        <f ca="1">IFERROR(COUNTIF(OFFSET(G328,0,0,-计算结果!B$18,1),"&gt;0")/计算结果!B$18,COUNTIF(OFFSET(G328,0,0,-ROW(),1),"&gt;0")/计算结果!B$18)</f>
        <v>0.66666666666666663</v>
      </c>
      <c r="J328" s="3">
        <f ca="1">IFERROR(AVERAGE(OFFSET(I328,0,0,-计算结果!B$19,1)),AVERAGE(OFFSET(I328,0,0,-ROW(),1)))</f>
        <v>0.63472222222222308</v>
      </c>
      <c r="K328" s="4" t="str">
        <f ca="1">IF(计算结果!B$21=1,IF(I328&gt;J328,"买","卖"),IF(计算结果!B$21=2,IF(I328&lt;计算结果!B$20,"买",IF(I328&gt;1-计算结果!B$20,"卖",'000300'!K327)),""))</f>
        <v>买</v>
      </c>
      <c r="L328" s="4" t="str">
        <f t="shared" ca="1" si="16"/>
        <v/>
      </c>
      <c r="M328" s="3">
        <f ca="1">IF(K327="买",E328/E327-1,0)-IF(L328=1,计算结果!B$17,0)</f>
        <v>-3.2346951000359336E-3</v>
      </c>
      <c r="N328" s="2">
        <f t="shared" ca="1" si="17"/>
        <v>1.224617100742007</v>
      </c>
      <c r="O328" s="3">
        <f ca="1">1-N328/MAX(N$2:N328)</f>
        <v>1.5501124127322297E-2</v>
      </c>
    </row>
    <row r="329" spans="1:15" x14ac:dyDescent="0.15">
      <c r="A329" s="1">
        <v>38856</v>
      </c>
      <c r="B329">
        <v>1334.07</v>
      </c>
      <c r="C329">
        <v>1371.22</v>
      </c>
      <c r="D329">
        <v>1329.32</v>
      </c>
      <c r="E329" s="2">
        <v>1366.1</v>
      </c>
      <c r="F329" s="16">
        <v>36222361600</v>
      </c>
      <c r="G329" s="3">
        <f t="shared" si="15"/>
        <v>2.6216947115384581E-2</v>
      </c>
      <c r="H329" s="3">
        <f>1-E329/MAX(E$2:E329)</f>
        <v>0</v>
      </c>
      <c r="I329" s="3">
        <f ca="1">IFERROR(COUNTIF(OFFSET(G329,0,0,-计算结果!B$18,1),"&gt;0")/计算结果!B$18,COUNTIF(OFFSET(G329,0,0,-ROW(),1),"&gt;0")/计算结果!B$18)</f>
        <v>0.66666666666666663</v>
      </c>
      <c r="J329" s="3">
        <f ca="1">IFERROR(AVERAGE(OFFSET(I329,0,0,-计算结果!B$19,1)),AVERAGE(OFFSET(I329,0,0,-ROW(),1)))</f>
        <v>0.63638888888888978</v>
      </c>
      <c r="K329" s="4" t="str">
        <f ca="1">IF(计算结果!B$21=1,IF(I329&gt;J329,"买","卖"),IF(计算结果!B$21=2,IF(I329&lt;计算结果!B$20,"买",IF(I329&gt;1-计算结果!B$20,"卖",'000300'!K328)),""))</f>
        <v>买</v>
      </c>
      <c r="L329" s="4" t="str">
        <f t="shared" ca="1" si="16"/>
        <v/>
      </c>
      <c r="M329" s="3">
        <f ca="1">IF(K328="买",E329/E328-1,0)-IF(L329=1,计算结果!B$17,0)</f>
        <v>2.6216947115384581E-2</v>
      </c>
      <c r="N329" s="2">
        <f t="shared" ca="1" si="17"/>
        <v>1.2567228225087559</v>
      </c>
      <c r="O329" s="3">
        <f ca="1">1-N329/MAX(N$2:N329)</f>
        <v>0</v>
      </c>
    </row>
    <row r="330" spans="1:15" x14ac:dyDescent="0.15">
      <c r="A330" s="1">
        <v>38859</v>
      </c>
      <c r="B330">
        <v>1366.32</v>
      </c>
      <c r="C330">
        <v>1387.57</v>
      </c>
      <c r="D330">
        <v>1360.35</v>
      </c>
      <c r="E330" s="2">
        <v>1373.67</v>
      </c>
      <c r="F330" s="16">
        <v>38198874112</v>
      </c>
      <c r="G330" s="3">
        <f t="shared" si="15"/>
        <v>5.5413220115658746E-3</v>
      </c>
      <c r="H330" s="3">
        <f>1-E330/MAX(E$2:E330)</f>
        <v>0</v>
      </c>
      <c r="I330" s="3">
        <f ca="1">IFERROR(COUNTIF(OFFSET(G330,0,0,-计算结果!B$18,1),"&gt;0")/计算结果!B$18,COUNTIF(OFFSET(G330,0,0,-ROW(),1),"&gt;0")/计算结果!B$18)</f>
        <v>0.66666666666666663</v>
      </c>
      <c r="J330" s="3">
        <f ca="1">IFERROR(AVERAGE(OFFSET(I330,0,0,-计算结果!B$19,1)),AVERAGE(OFFSET(I330,0,0,-ROW(),1)))</f>
        <v>0.63805555555555638</v>
      </c>
      <c r="K330" s="4" t="str">
        <f ca="1">IF(计算结果!B$21=1,IF(I330&gt;J330,"买","卖"),IF(计算结果!B$21=2,IF(I330&lt;计算结果!B$20,"买",IF(I330&gt;1-计算结果!B$20,"卖",'000300'!K329)),""))</f>
        <v>买</v>
      </c>
      <c r="L330" s="4" t="str">
        <f t="shared" ca="1" si="16"/>
        <v/>
      </c>
      <c r="M330" s="3">
        <f ca="1">IF(K329="买",E330/E329-1,0)-IF(L330=1,计算结果!B$17,0)</f>
        <v>5.5413220115658746E-3</v>
      </c>
      <c r="N330" s="2">
        <f t="shared" ca="1" si="17"/>
        <v>1.2636867283475608</v>
      </c>
      <c r="O330" s="3">
        <f ca="1">1-N330/MAX(N$2:N330)</f>
        <v>0</v>
      </c>
    </row>
    <row r="331" spans="1:15" x14ac:dyDescent="0.15">
      <c r="A331" s="1">
        <v>38860</v>
      </c>
      <c r="B331">
        <v>1365.1</v>
      </c>
      <c r="C331">
        <v>1365.1</v>
      </c>
      <c r="D331">
        <v>1316.55</v>
      </c>
      <c r="E331" s="2">
        <v>1317.65</v>
      </c>
      <c r="F331" s="16">
        <v>32747751424</v>
      </c>
      <c r="G331" s="3">
        <f t="shared" si="15"/>
        <v>-4.0781264787030369E-2</v>
      </c>
      <c r="H331" s="3">
        <f>1-E331/MAX(E$2:E331)</f>
        <v>4.0781264787030369E-2</v>
      </c>
      <c r="I331" s="3">
        <f ca="1">IFERROR(COUNTIF(OFFSET(G331,0,0,-计算结果!B$18,1),"&gt;0")/计算结果!B$18,COUNTIF(OFFSET(G331,0,0,-ROW(),1),"&gt;0")/计算结果!B$18)</f>
        <v>0.6333333333333333</v>
      </c>
      <c r="J331" s="3">
        <f ca="1">IFERROR(AVERAGE(OFFSET(I331,0,0,-计算结果!B$19,1)),AVERAGE(OFFSET(I331,0,0,-ROW(),1)))</f>
        <v>0.63916666666666755</v>
      </c>
      <c r="K331" s="4" t="str">
        <f ca="1">IF(计算结果!B$21=1,IF(I331&gt;J331,"买","卖"),IF(计算结果!B$21=2,IF(I331&lt;计算结果!B$20,"买",IF(I331&gt;1-计算结果!B$20,"卖",'000300'!K330)),""))</f>
        <v>卖</v>
      </c>
      <c r="L331" s="4">
        <f t="shared" ca="1" si="16"/>
        <v>1</v>
      </c>
      <c r="M331" s="3">
        <f ca="1">IF(K330="买",E331/E330-1,0)-IF(L331=1,计算结果!B$17,0)</f>
        <v>-4.0781264787030369E-2</v>
      </c>
      <c r="N331" s="2">
        <f t="shared" ca="1" si="17"/>
        <v>1.2121519852709628</v>
      </c>
      <c r="O331" s="3">
        <f ca="1">1-N331/MAX(N$2:N331)</f>
        <v>4.0781264787030369E-2</v>
      </c>
    </row>
    <row r="332" spans="1:15" x14ac:dyDescent="0.15">
      <c r="A332" s="1">
        <v>38861</v>
      </c>
      <c r="B332">
        <v>1325.68</v>
      </c>
      <c r="C332">
        <v>1351.31</v>
      </c>
      <c r="D332">
        <v>1277.33</v>
      </c>
      <c r="E332" s="2">
        <v>1308.24</v>
      </c>
      <c r="F332" s="16">
        <v>31096815616</v>
      </c>
      <c r="G332" s="3">
        <f t="shared" si="15"/>
        <v>-7.1415019162904825E-3</v>
      </c>
      <c r="H332" s="3">
        <f>1-E332/MAX(E$2:E332)</f>
        <v>4.763152722269548E-2</v>
      </c>
      <c r="I332" s="3">
        <f ca="1">IFERROR(COUNTIF(OFFSET(G332,0,0,-计算结果!B$18,1),"&gt;0")/计算结果!B$18,COUNTIF(OFFSET(G332,0,0,-ROW(),1),"&gt;0")/计算结果!B$18)</f>
        <v>0.6</v>
      </c>
      <c r="J332" s="3">
        <f ca="1">IFERROR(AVERAGE(OFFSET(I332,0,0,-计算结果!B$19,1)),AVERAGE(OFFSET(I332,0,0,-ROW(),1)))</f>
        <v>0.64027777777777861</v>
      </c>
      <c r="K332" s="4" t="str">
        <f ca="1">IF(计算结果!B$21=1,IF(I332&gt;J332,"买","卖"),IF(计算结果!B$21=2,IF(I332&lt;计算结果!B$20,"买",IF(I332&gt;1-计算结果!B$20,"卖",'000300'!K331)),""))</f>
        <v>卖</v>
      </c>
      <c r="L332" s="4" t="str">
        <f t="shared" ca="1" si="16"/>
        <v/>
      </c>
      <c r="M332" s="3">
        <f ca="1">IF(K331="买",E332/E331-1,0)-IF(L332=1,计算结果!B$17,0)</f>
        <v>0</v>
      </c>
      <c r="N332" s="2">
        <f t="shared" ca="1" si="17"/>
        <v>1.2121519852709628</v>
      </c>
      <c r="O332" s="3">
        <f ca="1">1-N332/MAX(N$2:N332)</f>
        <v>4.0781264787030369E-2</v>
      </c>
    </row>
    <row r="333" spans="1:15" x14ac:dyDescent="0.15">
      <c r="A333" s="1">
        <v>38862</v>
      </c>
      <c r="B333">
        <v>1304.69</v>
      </c>
      <c r="C333">
        <v>1316.47</v>
      </c>
      <c r="D333">
        <v>1285.73</v>
      </c>
      <c r="E333" s="2">
        <v>1307.7</v>
      </c>
      <c r="F333" s="16">
        <v>20482555904</v>
      </c>
      <c r="G333" s="3">
        <f t="shared" si="15"/>
        <v>-4.12768299394628E-4</v>
      </c>
      <c r="H333" s="3">
        <f>1-E333/MAX(E$2:E333)</f>
        <v>4.8024634737600769E-2</v>
      </c>
      <c r="I333" s="3">
        <f ca="1">IFERROR(COUNTIF(OFFSET(G333,0,0,-计算结果!B$18,1),"&gt;0")/计算结果!B$18,COUNTIF(OFFSET(G333,0,0,-ROW(),1),"&gt;0")/计算结果!B$18)</f>
        <v>0.56666666666666665</v>
      </c>
      <c r="J333" s="3">
        <f ca="1">IFERROR(AVERAGE(OFFSET(I333,0,0,-计算结果!B$19,1)),AVERAGE(OFFSET(I333,0,0,-ROW(),1)))</f>
        <v>0.64111111111111185</v>
      </c>
      <c r="K333" s="4" t="str">
        <f ca="1">IF(计算结果!B$21=1,IF(I333&gt;J333,"买","卖"),IF(计算结果!B$21=2,IF(I333&lt;计算结果!B$20,"买",IF(I333&gt;1-计算结果!B$20,"卖",'000300'!K332)),""))</f>
        <v>卖</v>
      </c>
      <c r="L333" s="4" t="str">
        <f t="shared" ca="1" si="16"/>
        <v/>
      </c>
      <c r="M333" s="3">
        <f ca="1">IF(K332="买",E333/E332-1,0)-IF(L333=1,计算结果!B$17,0)</f>
        <v>0</v>
      </c>
      <c r="N333" s="2">
        <f t="shared" ca="1" si="17"/>
        <v>1.2121519852709628</v>
      </c>
      <c r="O333" s="3">
        <f ca="1">1-N333/MAX(N$2:N333)</f>
        <v>4.0781264787030369E-2</v>
      </c>
    </row>
    <row r="334" spans="1:15" x14ac:dyDescent="0.15">
      <c r="A334" s="1">
        <v>38863</v>
      </c>
      <c r="B334">
        <v>1312.24</v>
      </c>
      <c r="C334">
        <v>1331.45</v>
      </c>
      <c r="D334">
        <v>1309.46</v>
      </c>
      <c r="E334" s="2">
        <v>1331.02</v>
      </c>
      <c r="F334" s="16">
        <v>21741991936</v>
      </c>
      <c r="G334" s="3">
        <f t="shared" si="15"/>
        <v>1.7832836277433595E-2</v>
      </c>
      <c r="H334" s="3">
        <f>1-E334/MAX(E$2:E334)</f>
        <v>3.1048213908726363E-2</v>
      </c>
      <c r="I334" s="3">
        <f ca="1">IFERROR(COUNTIF(OFFSET(G334,0,0,-计算结果!B$18,1),"&gt;0")/计算结果!B$18,COUNTIF(OFFSET(G334,0,0,-ROW(),1),"&gt;0")/计算结果!B$18)</f>
        <v>0.6</v>
      </c>
      <c r="J334" s="3">
        <f ca="1">IFERROR(AVERAGE(OFFSET(I334,0,0,-计算结果!B$19,1)),AVERAGE(OFFSET(I334,0,0,-ROW(),1)))</f>
        <v>0.64194444444444509</v>
      </c>
      <c r="K334" s="4" t="str">
        <f ca="1">IF(计算结果!B$21=1,IF(I334&gt;J334,"买","卖"),IF(计算结果!B$21=2,IF(I334&lt;计算结果!B$20,"买",IF(I334&gt;1-计算结果!B$20,"卖",'000300'!K333)),""))</f>
        <v>卖</v>
      </c>
      <c r="L334" s="4" t="str">
        <f t="shared" ca="1" si="16"/>
        <v/>
      </c>
      <c r="M334" s="3">
        <f ca="1">IF(K333="买",E334/E333-1,0)-IF(L334=1,计算结果!B$17,0)</f>
        <v>0</v>
      </c>
      <c r="N334" s="2">
        <f t="shared" ca="1" si="17"/>
        <v>1.2121519852709628</v>
      </c>
      <c r="O334" s="3">
        <f ca="1">1-N334/MAX(N$2:N334)</f>
        <v>4.0781264787030369E-2</v>
      </c>
    </row>
    <row r="335" spans="1:15" x14ac:dyDescent="0.15">
      <c r="A335" s="1">
        <v>38866</v>
      </c>
      <c r="B335">
        <v>1339.9</v>
      </c>
      <c r="C335">
        <v>1366.84</v>
      </c>
      <c r="D335">
        <v>1330.63</v>
      </c>
      <c r="E335" s="2">
        <v>1366.29</v>
      </c>
      <c r="F335" s="16">
        <v>27100626944</v>
      </c>
      <c r="G335" s="3">
        <f t="shared" si="15"/>
        <v>2.6498474853871468E-2</v>
      </c>
      <c r="H335" s="3">
        <f>1-E335/MAX(E$2:E335)</f>
        <v>5.3724693703728343E-3</v>
      </c>
      <c r="I335" s="3">
        <f ca="1">IFERROR(COUNTIF(OFFSET(G335,0,0,-计算结果!B$18,1),"&gt;0")/计算结果!B$18,COUNTIF(OFFSET(G335,0,0,-ROW(),1),"&gt;0")/计算结果!B$18)</f>
        <v>0.6</v>
      </c>
      <c r="J335" s="3">
        <f ca="1">IFERROR(AVERAGE(OFFSET(I335,0,0,-计算结果!B$19,1)),AVERAGE(OFFSET(I335,0,0,-ROW(),1)))</f>
        <v>0.64305555555555616</v>
      </c>
      <c r="K335" s="4" t="str">
        <f ca="1">IF(计算结果!B$21=1,IF(I335&gt;J335,"买","卖"),IF(计算结果!B$21=2,IF(I335&lt;计算结果!B$20,"买",IF(I335&gt;1-计算结果!B$20,"卖",'000300'!K334)),""))</f>
        <v>卖</v>
      </c>
      <c r="L335" s="4" t="str">
        <f t="shared" ca="1" si="16"/>
        <v/>
      </c>
      <c r="M335" s="3">
        <f ca="1">IF(K334="买",E335/E334-1,0)-IF(L335=1,计算结果!B$17,0)</f>
        <v>0</v>
      </c>
      <c r="N335" s="2">
        <f t="shared" ca="1" si="17"/>
        <v>1.2121519852709628</v>
      </c>
      <c r="O335" s="3">
        <f ca="1">1-N335/MAX(N$2:N335)</f>
        <v>4.0781264787030369E-2</v>
      </c>
    </row>
    <row r="336" spans="1:15" x14ac:dyDescent="0.15">
      <c r="A336" s="1">
        <v>38867</v>
      </c>
      <c r="B336">
        <v>1375.3</v>
      </c>
      <c r="C336">
        <v>1384.68</v>
      </c>
      <c r="D336">
        <v>1360.55</v>
      </c>
      <c r="E336" s="2">
        <v>1378.76</v>
      </c>
      <c r="F336" s="16">
        <v>28992430080</v>
      </c>
      <c r="G336" s="3">
        <f t="shared" si="15"/>
        <v>9.1269057081586613E-3</v>
      </c>
      <c r="H336" s="3">
        <f>1-E336/MAX(E$2:E336)</f>
        <v>0</v>
      </c>
      <c r="I336" s="3">
        <f ca="1">IFERROR(COUNTIF(OFFSET(G336,0,0,-计算结果!B$18,1),"&gt;0")/计算结果!B$18,COUNTIF(OFFSET(G336,0,0,-ROW(),1),"&gt;0")/计算结果!B$18)</f>
        <v>0.6</v>
      </c>
      <c r="J336" s="3">
        <f ca="1">IFERROR(AVERAGE(OFFSET(I336,0,0,-计算结果!B$19,1)),AVERAGE(OFFSET(I336,0,0,-ROW(),1)))</f>
        <v>0.64416666666666722</v>
      </c>
      <c r="K336" s="4" t="str">
        <f ca="1">IF(计算结果!B$21=1,IF(I336&gt;J336,"买","卖"),IF(计算结果!B$21=2,IF(I336&lt;计算结果!B$20,"买",IF(I336&gt;1-计算结果!B$20,"卖",'000300'!K335)),""))</f>
        <v>卖</v>
      </c>
      <c r="L336" s="4" t="str">
        <f t="shared" ca="1" si="16"/>
        <v/>
      </c>
      <c r="M336" s="3">
        <f ca="1">IF(K335="买",E336/E335-1,0)-IF(L336=1,计算结果!B$17,0)</f>
        <v>0</v>
      </c>
      <c r="N336" s="2">
        <f t="shared" ca="1" si="17"/>
        <v>1.2121519852709628</v>
      </c>
      <c r="O336" s="3">
        <f ca="1">1-N336/MAX(N$2:N336)</f>
        <v>4.0781264787030369E-2</v>
      </c>
    </row>
    <row r="337" spans="1:15" x14ac:dyDescent="0.15">
      <c r="A337" s="1">
        <v>38868</v>
      </c>
      <c r="B337">
        <v>1377.45</v>
      </c>
      <c r="C337">
        <v>1386.94</v>
      </c>
      <c r="D337">
        <v>1355.01</v>
      </c>
      <c r="E337" s="2">
        <v>1365.45</v>
      </c>
      <c r="F337" s="16">
        <v>29359691776</v>
      </c>
      <c r="G337" s="3">
        <f t="shared" si="15"/>
        <v>-9.6536017871130531E-3</v>
      </c>
      <c r="H337" s="3">
        <f>1-E337/MAX(E$2:E337)</f>
        <v>9.6536017871130531E-3</v>
      </c>
      <c r="I337" s="3">
        <f ca="1">IFERROR(COUNTIF(OFFSET(G337,0,0,-计算结果!B$18,1),"&gt;0")/计算结果!B$18,COUNTIF(OFFSET(G337,0,0,-ROW(),1),"&gt;0")/计算结果!B$18)</f>
        <v>0.6</v>
      </c>
      <c r="J337" s="3">
        <f ca="1">IFERROR(AVERAGE(OFFSET(I337,0,0,-计算结果!B$19,1)),AVERAGE(OFFSET(I337,0,0,-ROW(),1)))</f>
        <v>0.64500000000000035</v>
      </c>
      <c r="K337" s="4" t="str">
        <f ca="1">IF(计算结果!B$21=1,IF(I337&gt;J337,"买","卖"),IF(计算结果!B$21=2,IF(I337&lt;计算结果!B$20,"买",IF(I337&gt;1-计算结果!B$20,"卖",'000300'!K336)),""))</f>
        <v>卖</v>
      </c>
      <c r="L337" s="4" t="str">
        <f t="shared" ca="1" si="16"/>
        <v/>
      </c>
      <c r="M337" s="3">
        <f ca="1">IF(K336="买",E337/E336-1,0)-IF(L337=1,计算结果!B$17,0)</f>
        <v>0</v>
      </c>
      <c r="N337" s="2">
        <f t="shared" ca="1" si="17"/>
        <v>1.2121519852709628</v>
      </c>
      <c r="O337" s="3">
        <f ca="1">1-N337/MAX(N$2:N337)</f>
        <v>4.0781264787030369E-2</v>
      </c>
    </row>
    <row r="338" spans="1:15" x14ac:dyDescent="0.15">
      <c r="A338" s="1">
        <v>38869</v>
      </c>
      <c r="B338">
        <v>1364.18</v>
      </c>
      <c r="C338">
        <v>1403.27</v>
      </c>
      <c r="D338">
        <v>1362.94</v>
      </c>
      <c r="E338" s="2">
        <v>1402.88</v>
      </c>
      <c r="F338" s="16">
        <v>31383492608</v>
      </c>
      <c r="G338" s="3">
        <f t="shared" si="15"/>
        <v>2.7412208429455465E-2</v>
      </c>
      <c r="H338" s="3">
        <f>1-E338/MAX(E$2:E338)</f>
        <v>0</v>
      </c>
      <c r="I338" s="3">
        <f ca="1">IFERROR(COUNTIF(OFFSET(G338,0,0,-计算结果!B$18,1),"&gt;0")/计算结果!B$18,COUNTIF(OFFSET(G338,0,0,-ROW(),1),"&gt;0")/计算结果!B$18)</f>
        <v>0.6333333333333333</v>
      </c>
      <c r="J338" s="3">
        <f ca="1">IFERROR(AVERAGE(OFFSET(I338,0,0,-计算结果!B$19,1)),AVERAGE(OFFSET(I338,0,0,-ROW(),1)))</f>
        <v>0.64583333333333381</v>
      </c>
      <c r="K338" s="4" t="str">
        <f ca="1">IF(计算结果!B$21=1,IF(I338&gt;J338,"买","卖"),IF(计算结果!B$21=2,IF(I338&lt;计算结果!B$20,"买",IF(I338&gt;1-计算结果!B$20,"卖",'000300'!K337)),""))</f>
        <v>卖</v>
      </c>
      <c r="L338" s="4" t="str">
        <f t="shared" ca="1" si="16"/>
        <v/>
      </c>
      <c r="M338" s="3">
        <f ca="1">IF(K337="买",E338/E337-1,0)-IF(L338=1,计算结果!B$17,0)</f>
        <v>0</v>
      </c>
      <c r="N338" s="2">
        <f t="shared" ca="1" si="17"/>
        <v>1.2121519852709628</v>
      </c>
      <c r="O338" s="3">
        <f ca="1">1-N338/MAX(N$2:N338)</f>
        <v>4.0781264787030369E-2</v>
      </c>
    </row>
    <row r="339" spans="1:15" x14ac:dyDescent="0.15">
      <c r="A339" s="1">
        <v>38870</v>
      </c>
      <c r="B339">
        <v>1406.62</v>
      </c>
      <c r="C339">
        <v>1411.78</v>
      </c>
      <c r="D339">
        <v>1382</v>
      </c>
      <c r="E339" s="2">
        <v>1390.12</v>
      </c>
      <c r="F339" s="16">
        <v>37407322112</v>
      </c>
      <c r="G339" s="3">
        <f t="shared" si="15"/>
        <v>-9.095574817518437E-3</v>
      </c>
      <c r="H339" s="3">
        <f>1-E339/MAX(E$2:E339)</f>
        <v>9.095574817518437E-3</v>
      </c>
      <c r="I339" s="3">
        <f ca="1">IFERROR(COUNTIF(OFFSET(G339,0,0,-计算结果!B$18,1),"&gt;0")/计算结果!B$18,COUNTIF(OFFSET(G339,0,0,-ROW(),1),"&gt;0")/计算结果!B$18)</f>
        <v>0.6</v>
      </c>
      <c r="J339" s="3">
        <f ca="1">IFERROR(AVERAGE(OFFSET(I339,0,0,-计算结果!B$19,1)),AVERAGE(OFFSET(I339,0,0,-ROW(),1)))</f>
        <v>0.64638888888888923</v>
      </c>
      <c r="K339" s="4" t="str">
        <f ca="1">IF(计算结果!B$21=1,IF(I339&gt;J339,"买","卖"),IF(计算结果!B$21=2,IF(I339&lt;计算结果!B$20,"买",IF(I339&gt;1-计算结果!B$20,"卖",'000300'!K338)),""))</f>
        <v>卖</v>
      </c>
      <c r="L339" s="4" t="str">
        <f t="shared" ca="1" si="16"/>
        <v/>
      </c>
      <c r="M339" s="3">
        <f ca="1">IF(K338="买",E339/E338-1,0)-IF(L339=1,计算结果!B$17,0)</f>
        <v>0</v>
      </c>
      <c r="N339" s="2">
        <f t="shared" ca="1" si="17"/>
        <v>1.2121519852709628</v>
      </c>
      <c r="O339" s="3">
        <f ca="1">1-N339/MAX(N$2:N339)</f>
        <v>4.0781264787030369E-2</v>
      </c>
    </row>
    <row r="340" spans="1:15" x14ac:dyDescent="0.15">
      <c r="A340" s="1">
        <v>38873</v>
      </c>
      <c r="B340">
        <v>1391.46</v>
      </c>
      <c r="C340">
        <v>1403.3</v>
      </c>
      <c r="D340">
        <v>1362.72</v>
      </c>
      <c r="E340" s="2">
        <v>1403.16</v>
      </c>
      <c r="F340" s="16">
        <v>29784741888</v>
      </c>
      <c r="G340" s="3">
        <f t="shared" si="15"/>
        <v>9.3804851379737375E-3</v>
      </c>
      <c r="H340" s="3">
        <f>1-E340/MAX(E$2:E340)</f>
        <v>0</v>
      </c>
      <c r="I340" s="3">
        <f ca="1">IFERROR(COUNTIF(OFFSET(G340,0,0,-计算结果!B$18,1),"&gt;0")/计算结果!B$18,COUNTIF(OFFSET(G340,0,0,-ROW(),1),"&gt;0")/计算结果!B$18)</f>
        <v>0.6</v>
      </c>
      <c r="J340" s="3">
        <f ca="1">IFERROR(AVERAGE(OFFSET(I340,0,0,-计算结果!B$19,1)),AVERAGE(OFFSET(I340,0,0,-ROW(),1)))</f>
        <v>0.64722222222222248</v>
      </c>
      <c r="K340" s="4" t="str">
        <f ca="1">IF(计算结果!B$21=1,IF(I340&gt;J340,"买","卖"),IF(计算结果!B$21=2,IF(I340&lt;计算结果!B$20,"买",IF(I340&gt;1-计算结果!B$20,"卖",'000300'!K339)),""))</f>
        <v>卖</v>
      </c>
      <c r="L340" s="4" t="str">
        <f t="shared" ca="1" si="16"/>
        <v/>
      </c>
      <c r="M340" s="3">
        <f ca="1">IF(K339="买",E340/E339-1,0)-IF(L340=1,计算结果!B$17,0)</f>
        <v>0</v>
      </c>
      <c r="N340" s="2">
        <f t="shared" ca="1" si="17"/>
        <v>1.2121519852709628</v>
      </c>
      <c r="O340" s="3">
        <f ca="1">1-N340/MAX(N$2:N340)</f>
        <v>4.0781264787030369E-2</v>
      </c>
    </row>
    <row r="341" spans="1:15" x14ac:dyDescent="0.15">
      <c r="A341" s="1">
        <v>38874</v>
      </c>
      <c r="B341">
        <v>1400.27</v>
      </c>
      <c r="C341">
        <v>1413.11</v>
      </c>
      <c r="D341">
        <v>1391.9</v>
      </c>
      <c r="E341" s="2">
        <v>1399.14</v>
      </c>
      <c r="F341" s="16">
        <v>26497855488</v>
      </c>
      <c r="G341" s="3">
        <f t="shared" si="15"/>
        <v>-2.8649619430428652E-3</v>
      </c>
      <c r="H341" s="3">
        <f>1-E341/MAX(E$2:E341)</f>
        <v>2.8649619430428652E-3</v>
      </c>
      <c r="I341" s="3">
        <f ca="1">IFERROR(COUNTIF(OFFSET(G341,0,0,-计算结果!B$18,1),"&gt;0")/计算结果!B$18,COUNTIF(OFFSET(G341,0,0,-ROW(),1),"&gt;0")/计算结果!B$18)</f>
        <v>0.56666666666666665</v>
      </c>
      <c r="J341" s="3">
        <f ca="1">IFERROR(AVERAGE(OFFSET(I341,0,0,-计算结果!B$19,1)),AVERAGE(OFFSET(I341,0,0,-ROW(),1)))</f>
        <v>0.64750000000000019</v>
      </c>
      <c r="K341" s="4" t="str">
        <f ca="1">IF(计算结果!B$21=1,IF(I341&gt;J341,"买","卖"),IF(计算结果!B$21=2,IF(I341&lt;计算结果!B$20,"买",IF(I341&gt;1-计算结果!B$20,"卖",'000300'!K340)),""))</f>
        <v>卖</v>
      </c>
      <c r="L341" s="4" t="str">
        <f t="shared" ca="1" si="16"/>
        <v/>
      </c>
      <c r="M341" s="3">
        <f ca="1">IF(K340="买",E341/E340-1,0)-IF(L341=1,计算结果!B$17,0)</f>
        <v>0</v>
      </c>
      <c r="N341" s="2">
        <f t="shared" ca="1" si="17"/>
        <v>1.2121519852709628</v>
      </c>
      <c r="O341" s="3">
        <f ca="1">1-N341/MAX(N$2:N341)</f>
        <v>4.0781264787030369E-2</v>
      </c>
    </row>
    <row r="342" spans="1:15" x14ac:dyDescent="0.15">
      <c r="A342" s="1">
        <v>38875</v>
      </c>
      <c r="B342">
        <v>1398.18</v>
      </c>
      <c r="C342">
        <v>1398.18</v>
      </c>
      <c r="D342">
        <v>1319.7</v>
      </c>
      <c r="E342" s="2">
        <v>1320.23</v>
      </c>
      <c r="F342" s="16">
        <v>31076290560</v>
      </c>
      <c r="G342" s="3">
        <f t="shared" si="15"/>
        <v>-5.6398930771759836E-2</v>
      </c>
      <c r="H342" s="3">
        <f>1-E342/MAX(E$2:E342)</f>
        <v>5.9102311924513318E-2</v>
      </c>
      <c r="I342" s="3">
        <f ca="1">IFERROR(COUNTIF(OFFSET(G342,0,0,-计算结果!B$18,1),"&gt;0")/计算结果!B$18,COUNTIF(OFFSET(G342,0,0,-ROW(),1),"&gt;0")/计算结果!B$18)</f>
        <v>0.53333333333333333</v>
      </c>
      <c r="J342" s="3">
        <f ca="1">IFERROR(AVERAGE(OFFSET(I342,0,0,-计算结果!B$19,1)),AVERAGE(OFFSET(I342,0,0,-ROW(),1)))</f>
        <v>0.6477777777777779</v>
      </c>
      <c r="K342" s="4" t="str">
        <f ca="1">IF(计算结果!B$21=1,IF(I342&gt;J342,"买","卖"),IF(计算结果!B$21=2,IF(I342&lt;计算结果!B$20,"买",IF(I342&gt;1-计算结果!B$20,"卖",'000300'!K341)),""))</f>
        <v>卖</v>
      </c>
      <c r="L342" s="4" t="str">
        <f t="shared" ca="1" si="16"/>
        <v/>
      </c>
      <c r="M342" s="3">
        <f ca="1">IF(K341="买",E342/E341-1,0)-IF(L342=1,计算结果!B$17,0)</f>
        <v>0</v>
      </c>
      <c r="N342" s="2">
        <f t="shared" ca="1" si="17"/>
        <v>1.2121519852709628</v>
      </c>
      <c r="O342" s="3">
        <f ca="1">1-N342/MAX(N$2:N342)</f>
        <v>4.0781264787030369E-2</v>
      </c>
    </row>
    <row r="343" spans="1:15" x14ac:dyDescent="0.15">
      <c r="A343" s="1">
        <v>38876</v>
      </c>
      <c r="B343">
        <v>1309.07</v>
      </c>
      <c r="C343">
        <v>1331.89</v>
      </c>
      <c r="D343">
        <v>1286.9000000000001</v>
      </c>
      <c r="E343" s="2">
        <v>1325.98</v>
      </c>
      <c r="F343" s="16">
        <v>26462586880</v>
      </c>
      <c r="G343" s="3">
        <f t="shared" si="15"/>
        <v>4.3553017277293549E-3</v>
      </c>
      <c r="H343" s="3">
        <f>1-E343/MAX(E$2:E343)</f>
        <v>5.5004418598021632E-2</v>
      </c>
      <c r="I343" s="3">
        <f ca="1">IFERROR(COUNTIF(OFFSET(G343,0,0,-计算结果!B$18,1),"&gt;0")/计算结果!B$18,COUNTIF(OFFSET(G343,0,0,-ROW(),1),"&gt;0")/计算结果!B$18)</f>
        <v>0.56666666666666665</v>
      </c>
      <c r="J343" s="3">
        <f ca="1">IFERROR(AVERAGE(OFFSET(I343,0,0,-计算结果!B$19,1)),AVERAGE(OFFSET(I343,0,0,-ROW(),1)))</f>
        <v>0.64861111111111114</v>
      </c>
      <c r="K343" s="4" t="str">
        <f ca="1">IF(计算结果!B$21=1,IF(I343&gt;J343,"买","卖"),IF(计算结果!B$21=2,IF(I343&lt;计算结果!B$20,"买",IF(I343&gt;1-计算结果!B$20,"卖",'000300'!K342)),""))</f>
        <v>卖</v>
      </c>
      <c r="L343" s="4" t="str">
        <f t="shared" ca="1" si="16"/>
        <v/>
      </c>
      <c r="M343" s="3">
        <f ca="1">IF(K342="买",E343/E342-1,0)-IF(L343=1,计算结果!B$17,0)</f>
        <v>0</v>
      </c>
      <c r="N343" s="2">
        <f t="shared" ca="1" si="17"/>
        <v>1.2121519852709628</v>
      </c>
      <c r="O343" s="3">
        <f ca="1">1-N343/MAX(N$2:N343)</f>
        <v>4.0781264787030369E-2</v>
      </c>
    </row>
    <row r="344" spans="1:15" x14ac:dyDescent="0.15">
      <c r="A344" s="1">
        <v>38877</v>
      </c>
      <c r="B344">
        <v>1320.81</v>
      </c>
      <c r="C344">
        <v>1329.83</v>
      </c>
      <c r="D344">
        <v>1293.05</v>
      </c>
      <c r="E344" s="2">
        <v>1294.19</v>
      </c>
      <c r="F344" s="16">
        <v>21631041536</v>
      </c>
      <c r="G344" s="3">
        <f t="shared" si="15"/>
        <v>-2.3974720584020837E-2</v>
      </c>
      <c r="H344" s="3">
        <f>1-E344/MAX(E$2:E344)</f>
        <v>7.766042361526837E-2</v>
      </c>
      <c r="I344" s="3">
        <f ca="1">IFERROR(COUNTIF(OFFSET(G344,0,0,-计算结果!B$18,1),"&gt;0")/计算结果!B$18,COUNTIF(OFFSET(G344,0,0,-ROW(),1),"&gt;0")/计算结果!B$18)</f>
        <v>0.53333333333333333</v>
      </c>
      <c r="J344" s="3">
        <f ca="1">IFERROR(AVERAGE(OFFSET(I344,0,0,-计算结果!B$19,1)),AVERAGE(OFFSET(I344,0,0,-ROW(),1)))</f>
        <v>0.6494444444444446</v>
      </c>
      <c r="K344" s="4" t="str">
        <f ca="1">IF(计算结果!B$21=1,IF(I344&gt;J344,"买","卖"),IF(计算结果!B$21=2,IF(I344&lt;计算结果!B$20,"买",IF(I344&gt;1-计算结果!B$20,"卖",'000300'!K343)),""))</f>
        <v>卖</v>
      </c>
      <c r="L344" s="4" t="str">
        <f t="shared" ca="1" si="16"/>
        <v/>
      </c>
      <c r="M344" s="3">
        <f ca="1">IF(K343="买",E344/E343-1,0)-IF(L344=1,计算结果!B$17,0)</f>
        <v>0</v>
      </c>
      <c r="N344" s="2">
        <f t="shared" ca="1" si="17"/>
        <v>1.2121519852709628</v>
      </c>
      <c r="O344" s="3">
        <f ca="1">1-N344/MAX(N$2:N344)</f>
        <v>4.0781264787030369E-2</v>
      </c>
    </row>
    <row r="345" spans="1:15" x14ac:dyDescent="0.15">
      <c r="A345" s="1">
        <v>38880</v>
      </c>
      <c r="B345">
        <v>1283.83</v>
      </c>
      <c r="C345">
        <v>1308.1199999999999</v>
      </c>
      <c r="D345">
        <v>1275.4000000000001</v>
      </c>
      <c r="E345" s="2">
        <v>1297.67</v>
      </c>
      <c r="F345" s="16">
        <v>15025359872</v>
      </c>
      <c r="G345" s="3">
        <f t="shared" si="15"/>
        <v>2.6889405728680593E-3</v>
      </c>
      <c r="H345" s="3">
        <f>1-E345/MAX(E$2:E345)</f>
        <v>7.5180307306365601E-2</v>
      </c>
      <c r="I345" s="3">
        <f ca="1">IFERROR(COUNTIF(OFFSET(G345,0,0,-计算结果!B$18,1),"&gt;0")/计算结果!B$18,COUNTIF(OFFSET(G345,0,0,-ROW(),1),"&gt;0")/计算结果!B$18)</f>
        <v>0.56666666666666665</v>
      </c>
      <c r="J345" s="3">
        <f ca="1">IFERROR(AVERAGE(OFFSET(I345,0,0,-计算结果!B$19,1)),AVERAGE(OFFSET(I345,0,0,-ROW(),1)))</f>
        <v>0.65027777777777784</v>
      </c>
      <c r="K345" s="4" t="str">
        <f ca="1">IF(计算结果!B$21=1,IF(I345&gt;J345,"买","卖"),IF(计算结果!B$21=2,IF(I345&lt;计算结果!B$20,"买",IF(I345&gt;1-计算结果!B$20,"卖",'000300'!K344)),""))</f>
        <v>卖</v>
      </c>
      <c r="L345" s="4" t="str">
        <f t="shared" ca="1" si="16"/>
        <v/>
      </c>
      <c r="M345" s="3">
        <f ca="1">IF(K344="买",E345/E344-1,0)-IF(L345=1,计算结果!B$17,0)</f>
        <v>0</v>
      </c>
      <c r="N345" s="2">
        <f t="shared" ca="1" si="17"/>
        <v>1.2121519852709628</v>
      </c>
      <c r="O345" s="3">
        <f ca="1">1-N345/MAX(N$2:N345)</f>
        <v>4.0781264787030369E-2</v>
      </c>
    </row>
    <row r="346" spans="1:15" x14ac:dyDescent="0.15">
      <c r="A346" s="1">
        <v>38881</v>
      </c>
      <c r="B346">
        <v>1296.4100000000001</v>
      </c>
      <c r="C346">
        <v>1312.13</v>
      </c>
      <c r="D346">
        <v>1284.6199999999999</v>
      </c>
      <c r="E346" s="2">
        <v>1298.28</v>
      </c>
      <c r="F346" s="16">
        <v>16716170240</v>
      </c>
      <c r="G346" s="3">
        <f t="shared" si="15"/>
        <v>4.7007328519566016E-4</v>
      </c>
      <c r="H346" s="3">
        <f>1-E346/MAX(E$2:E346)</f>
        <v>7.4745574275207449E-2</v>
      </c>
      <c r="I346" s="3">
        <f ca="1">IFERROR(COUNTIF(OFFSET(G346,0,0,-计算结果!B$18,1),"&gt;0")/计算结果!B$18,COUNTIF(OFFSET(G346,0,0,-ROW(),1),"&gt;0")/计算结果!B$18)</f>
        <v>0.6</v>
      </c>
      <c r="J346" s="3">
        <f ca="1">IFERROR(AVERAGE(OFFSET(I346,0,0,-计算结果!B$19,1)),AVERAGE(OFFSET(I346,0,0,-ROW(),1)))</f>
        <v>0.6511111111111112</v>
      </c>
      <c r="K346" s="4" t="str">
        <f ca="1">IF(计算结果!B$21=1,IF(I346&gt;J346,"买","卖"),IF(计算结果!B$21=2,IF(I346&lt;计算结果!B$20,"买",IF(I346&gt;1-计算结果!B$20,"卖",'000300'!K345)),""))</f>
        <v>卖</v>
      </c>
      <c r="L346" s="4" t="str">
        <f t="shared" ca="1" si="16"/>
        <v/>
      </c>
      <c r="M346" s="3">
        <f ca="1">IF(K345="买",E346/E345-1,0)-IF(L346=1,计算结果!B$17,0)</f>
        <v>0</v>
      </c>
      <c r="N346" s="2">
        <f t="shared" ca="1" si="17"/>
        <v>1.2121519852709628</v>
      </c>
      <c r="O346" s="3">
        <f ca="1">1-N346/MAX(N$2:N346)</f>
        <v>4.0781264787030369E-2</v>
      </c>
    </row>
    <row r="347" spans="1:15" x14ac:dyDescent="0.15">
      <c r="A347" s="1">
        <v>38882</v>
      </c>
      <c r="B347">
        <v>1291.69</v>
      </c>
      <c r="C347">
        <v>1291.69</v>
      </c>
      <c r="D347">
        <v>1269.52</v>
      </c>
      <c r="E347" s="2">
        <v>1283.8800000000001</v>
      </c>
      <c r="F347" s="16">
        <v>15982326784</v>
      </c>
      <c r="G347" s="3">
        <f t="shared" si="15"/>
        <v>-1.1091598114428169E-2</v>
      </c>
      <c r="H347" s="3">
        <f>1-E347/MAX(E$2:E347)</f>
        <v>8.5008124518942907E-2</v>
      </c>
      <c r="I347" s="3">
        <f ca="1">IFERROR(COUNTIF(OFFSET(G347,0,0,-计算结果!B$18,1),"&gt;0")/计算结果!B$18,COUNTIF(OFFSET(G347,0,0,-ROW(),1),"&gt;0")/计算结果!B$18)</f>
        <v>0.56666666666666665</v>
      </c>
      <c r="J347" s="3">
        <f ca="1">IFERROR(AVERAGE(OFFSET(I347,0,0,-计算结果!B$19,1)),AVERAGE(OFFSET(I347,0,0,-ROW(),1)))</f>
        <v>0.65166666666666662</v>
      </c>
      <c r="K347" s="4" t="str">
        <f ca="1">IF(计算结果!B$21=1,IF(I347&gt;J347,"买","卖"),IF(计算结果!B$21=2,IF(I347&lt;计算结果!B$20,"买",IF(I347&gt;1-计算结果!B$20,"卖",'000300'!K346)),""))</f>
        <v>卖</v>
      </c>
      <c r="L347" s="4" t="str">
        <f t="shared" ca="1" si="16"/>
        <v/>
      </c>
      <c r="M347" s="3">
        <f ca="1">IF(K346="买",E347/E346-1,0)-IF(L347=1,计算结果!B$17,0)</f>
        <v>0</v>
      </c>
      <c r="N347" s="2">
        <f t="shared" ca="1" si="17"/>
        <v>1.2121519852709628</v>
      </c>
      <c r="O347" s="3">
        <f ca="1">1-N347/MAX(N$2:N347)</f>
        <v>4.0781264787030369E-2</v>
      </c>
    </row>
    <row r="348" spans="1:15" x14ac:dyDescent="0.15">
      <c r="A348" s="1">
        <v>38883</v>
      </c>
      <c r="B348">
        <v>1283.72</v>
      </c>
      <c r="C348">
        <v>1300.1099999999999</v>
      </c>
      <c r="D348">
        <v>1280.5</v>
      </c>
      <c r="E348" s="2">
        <v>1285.3900000000001</v>
      </c>
      <c r="F348" s="16">
        <v>12947893248</v>
      </c>
      <c r="G348" s="3">
        <f t="shared" si="15"/>
        <v>1.1761223790385245E-3</v>
      </c>
      <c r="H348" s="3">
        <f>1-E348/MAX(E$2:E348)</f>
        <v>8.3931982097551261E-2</v>
      </c>
      <c r="I348" s="3">
        <f ca="1">IFERROR(COUNTIF(OFFSET(G348,0,0,-计算结果!B$18,1),"&gt;0")/计算结果!B$18,COUNTIF(OFFSET(G348,0,0,-ROW(),1),"&gt;0")/计算结果!B$18)</f>
        <v>0.6</v>
      </c>
      <c r="J348" s="3">
        <f ca="1">IFERROR(AVERAGE(OFFSET(I348,0,0,-计算结果!B$19,1)),AVERAGE(OFFSET(I348,0,0,-ROW(),1)))</f>
        <v>0.65222222222222215</v>
      </c>
      <c r="K348" s="4" t="str">
        <f ca="1">IF(计算结果!B$21=1,IF(I348&gt;J348,"买","卖"),IF(计算结果!B$21=2,IF(I348&lt;计算结果!B$20,"买",IF(I348&gt;1-计算结果!B$20,"卖",'000300'!K347)),""))</f>
        <v>卖</v>
      </c>
      <c r="L348" s="4" t="str">
        <f t="shared" ca="1" si="16"/>
        <v/>
      </c>
      <c r="M348" s="3">
        <f ca="1">IF(K347="买",E348/E347-1,0)-IF(L348=1,计算结果!B$17,0)</f>
        <v>0</v>
      </c>
      <c r="N348" s="2">
        <f t="shared" ca="1" si="17"/>
        <v>1.2121519852709628</v>
      </c>
      <c r="O348" s="3">
        <f ca="1">1-N348/MAX(N$2:N348)</f>
        <v>4.0781264787030369E-2</v>
      </c>
    </row>
    <row r="349" spans="1:15" x14ac:dyDescent="0.15">
      <c r="A349" s="1">
        <v>38884</v>
      </c>
      <c r="B349">
        <v>1290</v>
      </c>
      <c r="C349">
        <v>1318.02</v>
      </c>
      <c r="D349">
        <v>1290</v>
      </c>
      <c r="E349" s="2">
        <v>1318.01</v>
      </c>
      <c r="F349" s="16">
        <v>16152374272</v>
      </c>
      <c r="G349" s="3">
        <f t="shared" si="15"/>
        <v>2.5377511883552861E-2</v>
      </c>
      <c r="H349" s="3">
        <f>1-E349/MAX(E$2:E349)</f>
        <v>6.0684455087089195E-2</v>
      </c>
      <c r="I349" s="3">
        <f ca="1">IFERROR(COUNTIF(OFFSET(G349,0,0,-计算结果!B$18,1),"&gt;0")/计算结果!B$18,COUNTIF(OFFSET(G349,0,0,-ROW(),1),"&gt;0")/计算结果!B$18)</f>
        <v>0.6</v>
      </c>
      <c r="J349" s="3">
        <f ca="1">IFERROR(AVERAGE(OFFSET(I349,0,0,-计算结果!B$19,1)),AVERAGE(OFFSET(I349,0,0,-ROW(),1)))</f>
        <v>0.65277777777777757</v>
      </c>
      <c r="K349" s="4" t="str">
        <f ca="1">IF(计算结果!B$21=1,IF(I349&gt;J349,"买","卖"),IF(计算结果!B$21=2,IF(I349&lt;计算结果!B$20,"买",IF(I349&gt;1-计算结果!B$20,"卖",'000300'!K348)),""))</f>
        <v>卖</v>
      </c>
      <c r="L349" s="4" t="str">
        <f t="shared" ca="1" si="16"/>
        <v/>
      </c>
      <c r="M349" s="3">
        <f ca="1">IF(K348="买",E349/E348-1,0)-IF(L349=1,计算结果!B$17,0)</f>
        <v>0</v>
      </c>
      <c r="N349" s="2">
        <f t="shared" ca="1" si="17"/>
        <v>1.2121519852709628</v>
      </c>
      <c r="O349" s="3">
        <f ca="1">1-N349/MAX(N$2:N349)</f>
        <v>4.0781264787030369E-2</v>
      </c>
    </row>
    <row r="350" spans="1:15" x14ac:dyDescent="0.15">
      <c r="A350" s="1">
        <v>38887</v>
      </c>
      <c r="B350">
        <v>1306.26</v>
      </c>
      <c r="C350">
        <v>1341.99</v>
      </c>
      <c r="D350">
        <v>1294.9000000000001</v>
      </c>
      <c r="E350" s="2">
        <v>1334.89</v>
      </c>
      <c r="F350" s="16">
        <v>18672646144</v>
      </c>
      <c r="G350" s="3">
        <f t="shared" si="15"/>
        <v>1.2807186591907493E-2</v>
      </c>
      <c r="H350" s="3">
        <f>1-E350/MAX(E$2:E350)</f>
        <v>4.8654465634710209E-2</v>
      </c>
      <c r="I350" s="3">
        <f ca="1">IFERROR(COUNTIF(OFFSET(G350,0,0,-计算结果!B$18,1),"&gt;0")/计算结果!B$18,COUNTIF(OFFSET(G350,0,0,-ROW(),1),"&gt;0")/计算结果!B$18)</f>
        <v>0.6</v>
      </c>
      <c r="J350" s="3">
        <f ca="1">IFERROR(AVERAGE(OFFSET(I350,0,0,-计算结果!B$19,1)),AVERAGE(OFFSET(I350,0,0,-ROW(),1)))</f>
        <v>0.65305555555555528</v>
      </c>
      <c r="K350" s="4" t="str">
        <f ca="1">IF(计算结果!B$21=1,IF(I350&gt;J350,"买","卖"),IF(计算结果!B$21=2,IF(I350&lt;计算结果!B$20,"买",IF(I350&gt;1-计算结果!B$20,"卖",'000300'!K349)),""))</f>
        <v>卖</v>
      </c>
      <c r="L350" s="4" t="str">
        <f t="shared" ca="1" si="16"/>
        <v/>
      </c>
      <c r="M350" s="3">
        <f ca="1">IF(K349="买",E350/E349-1,0)-IF(L350=1,计算结果!B$17,0)</f>
        <v>0</v>
      </c>
      <c r="N350" s="2">
        <f t="shared" ca="1" si="17"/>
        <v>1.2121519852709628</v>
      </c>
      <c r="O350" s="3">
        <f ca="1">1-N350/MAX(N$2:N350)</f>
        <v>4.0781264787030369E-2</v>
      </c>
    </row>
    <row r="351" spans="1:15" x14ac:dyDescent="0.15">
      <c r="A351" s="1">
        <v>38888</v>
      </c>
      <c r="B351">
        <v>1333.62</v>
      </c>
      <c r="C351">
        <v>1341.24</v>
      </c>
      <c r="D351">
        <v>1323.78</v>
      </c>
      <c r="E351" s="2">
        <v>1338.22</v>
      </c>
      <c r="F351" s="16">
        <v>16416714752</v>
      </c>
      <c r="G351" s="3">
        <f t="shared" si="15"/>
        <v>2.494587569013218E-3</v>
      </c>
      <c r="H351" s="3">
        <f>1-E351/MAX(E$2:E351)</f>
        <v>4.6281250890846448E-2</v>
      </c>
      <c r="I351" s="3">
        <f ca="1">IFERROR(COUNTIF(OFFSET(G351,0,0,-计算结果!B$18,1),"&gt;0")/计算结果!B$18,COUNTIF(OFFSET(G351,0,0,-ROW(),1),"&gt;0")/计算结果!B$18)</f>
        <v>0.6</v>
      </c>
      <c r="J351" s="3">
        <f ca="1">IFERROR(AVERAGE(OFFSET(I351,0,0,-计算结果!B$19,1)),AVERAGE(OFFSET(I351,0,0,-ROW(),1)))</f>
        <v>0.65333333333333299</v>
      </c>
      <c r="K351" s="4" t="str">
        <f ca="1">IF(计算结果!B$21=1,IF(I351&gt;J351,"买","卖"),IF(计算结果!B$21=2,IF(I351&lt;计算结果!B$20,"买",IF(I351&gt;1-计算结果!B$20,"卖",'000300'!K350)),""))</f>
        <v>卖</v>
      </c>
      <c r="L351" s="4" t="str">
        <f t="shared" ca="1" si="16"/>
        <v/>
      </c>
      <c r="M351" s="3">
        <f ca="1">IF(K350="买",E351/E350-1,0)-IF(L351=1,计算结果!B$17,0)</f>
        <v>0</v>
      </c>
      <c r="N351" s="2">
        <f t="shared" ca="1" si="17"/>
        <v>1.2121519852709628</v>
      </c>
      <c r="O351" s="3">
        <f ca="1">1-N351/MAX(N$2:N351)</f>
        <v>4.0781264787030369E-2</v>
      </c>
    </row>
    <row r="352" spans="1:15" x14ac:dyDescent="0.15">
      <c r="A352" s="1">
        <v>38889</v>
      </c>
      <c r="B352">
        <v>1336.84</v>
      </c>
      <c r="C352">
        <v>1347</v>
      </c>
      <c r="D352">
        <v>1320.41</v>
      </c>
      <c r="E352" s="2">
        <v>1333.53</v>
      </c>
      <c r="F352" s="16">
        <v>18271592448</v>
      </c>
      <c r="G352" s="3">
        <f t="shared" si="15"/>
        <v>-3.5046554378204142E-3</v>
      </c>
      <c r="H352" s="3">
        <f>1-E352/MAX(E$2:E352)</f>
        <v>4.9623706491063069E-2</v>
      </c>
      <c r="I352" s="3">
        <f ca="1">IFERROR(COUNTIF(OFFSET(G352,0,0,-计算结果!B$18,1),"&gt;0")/计算结果!B$18,COUNTIF(OFFSET(G352,0,0,-ROW(),1),"&gt;0")/计算结果!B$18)</f>
        <v>0.56666666666666665</v>
      </c>
      <c r="J352" s="3">
        <f ca="1">IFERROR(AVERAGE(OFFSET(I352,0,0,-计算结果!B$19,1)),AVERAGE(OFFSET(I352,0,0,-ROW(),1)))</f>
        <v>0.65333333333333288</v>
      </c>
      <c r="K352" s="4" t="str">
        <f ca="1">IF(计算结果!B$21=1,IF(I352&gt;J352,"买","卖"),IF(计算结果!B$21=2,IF(I352&lt;计算结果!B$20,"买",IF(I352&gt;1-计算结果!B$20,"卖",'000300'!K351)),""))</f>
        <v>卖</v>
      </c>
      <c r="L352" s="4" t="str">
        <f t="shared" ca="1" si="16"/>
        <v/>
      </c>
      <c r="M352" s="3">
        <f ca="1">IF(K351="买",E352/E351-1,0)-IF(L352=1,计算结果!B$17,0)</f>
        <v>0</v>
      </c>
      <c r="N352" s="2">
        <f t="shared" ca="1" si="17"/>
        <v>1.2121519852709628</v>
      </c>
      <c r="O352" s="3">
        <f ca="1">1-N352/MAX(N$2:N352)</f>
        <v>4.0781264787030369E-2</v>
      </c>
    </row>
    <row r="353" spans="1:15" x14ac:dyDescent="0.15">
      <c r="A353" s="1">
        <v>38890</v>
      </c>
      <c r="B353">
        <v>1331.93</v>
      </c>
      <c r="C353">
        <v>1341.73</v>
      </c>
      <c r="D353">
        <v>1326.15</v>
      </c>
      <c r="E353" s="2">
        <v>1331.55</v>
      </c>
      <c r="F353" s="16">
        <v>14642393088</v>
      </c>
      <c r="G353" s="3">
        <f t="shared" si="15"/>
        <v>-1.4847809948033142E-3</v>
      </c>
      <c r="H353" s="3">
        <f>1-E353/MAX(E$2:E353)</f>
        <v>5.1034807149576755E-2</v>
      </c>
      <c r="I353" s="3">
        <f ca="1">IFERROR(COUNTIF(OFFSET(G353,0,0,-计算结果!B$18,1),"&gt;0")/计算结果!B$18,COUNTIF(OFFSET(G353,0,0,-ROW(),1),"&gt;0")/计算结果!B$18)</f>
        <v>0.56666666666666665</v>
      </c>
      <c r="J353" s="3">
        <f ca="1">IFERROR(AVERAGE(OFFSET(I353,0,0,-计算结果!B$19,1)),AVERAGE(OFFSET(I353,0,0,-ROW(),1)))</f>
        <v>0.65333333333333288</v>
      </c>
      <c r="K353" s="4" t="str">
        <f ca="1">IF(计算结果!B$21=1,IF(I353&gt;J353,"买","卖"),IF(计算结果!B$21=2,IF(I353&lt;计算结果!B$20,"买",IF(I353&gt;1-计算结果!B$20,"卖",'000300'!K352)),""))</f>
        <v>卖</v>
      </c>
      <c r="L353" s="4" t="str">
        <f t="shared" ca="1" si="16"/>
        <v/>
      </c>
      <c r="M353" s="3">
        <f ca="1">IF(K352="买",E353/E352-1,0)-IF(L353=1,计算结果!B$17,0)</f>
        <v>0</v>
      </c>
      <c r="N353" s="2">
        <f t="shared" ca="1" si="17"/>
        <v>1.2121519852709628</v>
      </c>
      <c r="O353" s="3">
        <f ca="1">1-N353/MAX(N$2:N353)</f>
        <v>4.0781264787030369E-2</v>
      </c>
    </row>
    <row r="354" spans="1:15" x14ac:dyDescent="0.15">
      <c r="A354" s="1">
        <v>38891</v>
      </c>
      <c r="B354">
        <v>1329.11</v>
      </c>
      <c r="C354">
        <v>1340.27</v>
      </c>
      <c r="D354">
        <v>1319.51</v>
      </c>
      <c r="E354" s="2">
        <v>1339.45</v>
      </c>
      <c r="F354" s="16">
        <v>15125536768</v>
      </c>
      <c r="G354" s="3">
        <f t="shared" si="15"/>
        <v>5.9329353009651697E-3</v>
      </c>
      <c r="H354" s="3">
        <f>1-E354/MAX(E$2:E354)</f>
        <v>4.5404658057527358E-2</v>
      </c>
      <c r="I354" s="3">
        <f ca="1">IFERROR(COUNTIF(OFFSET(G354,0,0,-计算结果!B$18,1),"&gt;0")/计算结果!B$18,COUNTIF(OFFSET(G354,0,0,-ROW(),1),"&gt;0")/计算结果!B$18)</f>
        <v>0.56666666666666665</v>
      </c>
      <c r="J354" s="3">
        <f ca="1">IFERROR(AVERAGE(OFFSET(I354,0,0,-计算结果!B$19,1)),AVERAGE(OFFSET(I354,0,0,-ROW(),1)))</f>
        <v>0.65305555555555506</v>
      </c>
      <c r="K354" s="4" t="str">
        <f ca="1">IF(计算结果!B$21=1,IF(I354&gt;J354,"买","卖"),IF(计算结果!B$21=2,IF(I354&lt;计算结果!B$20,"买",IF(I354&gt;1-计算结果!B$20,"卖",'000300'!K353)),""))</f>
        <v>卖</v>
      </c>
      <c r="L354" s="4" t="str">
        <f t="shared" ca="1" si="16"/>
        <v/>
      </c>
      <c r="M354" s="3">
        <f ca="1">IF(K353="买",E354/E353-1,0)-IF(L354=1,计算结果!B$17,0)</f>
        <v>0</v>
      </c>
      <c r="N354" s="2">
        <f t="shared" ca="1" si="17"/>
        <v>1.2121519852709628</v>
      </c>
      <c r="O354" s="3">
        <f ca="1">1-N354/MAX(N$2:N354)</f>
        <v>4.0781264787030369E-2</v>
      </c>
    </row>
    <row r="355" spans="1:15" x14ac:dyDescent="0.15">
      <c r="A355" s="1">
        <v>38894</v>
      </c>
      <c r="B355">
        <v>1341.61</v>
      </c>
      <c r="C355">
        <v>1363.57</v>
      </c>
      <c r="D355">
        <v>1341.61</v>
      </c>
      <c r="E355" s="2">
        <v>1363.41</v>
      </c>
      <c r="F355" s="16">
        <v>18564767744</v>
      </c>
      <c r="G355" s="3">
        <f t="shared" si="15"/>
        <v>1.7887939079472837E-2</v>
      </c>
      <c r="H355" s="3">
        <f>1-E355/MAX(E$2:E355)</f>
        <v>2.8328914735311739E-2</v>
      </c>
      <c r="I355" s="3">
        <f ca="1">IFERROR(COUNTIF(OFFSET(G355,0,0,-计算结果!B$18,1),"&gt;0")/计算结果!B$18,COUNTIF(OFFSET(G355,0,0,-ROW(),1),"&gt;0")/计算结果!B$18)</f>
        <v>0.56666666666666665</v>
      </c>
      <c r="J355" s="3">
        <f ca="1">IFERROR(AVERAGE(OFFSET(I355,0,0,-计算结果!B$19,1)),AVERAGE(OFFSET(I355,0,0,-ROW(),1)))</f>
        <v>0.65277777777777712</v>
      </c>
      <c r="K355" s="4" t="str">
        <f ca="1">IF(计算结果!B$21=1,IF(I355&gt;J355,"买","卖"),IF(计算结果!B$21=2,IF(I355&lt;计算结果!B$20,"买",IF(I355&gt;1-计算结果!B$20,"卖",'000300'!K354)),""))</f>
        <v>卖</v>
      </c>
      <c r="L355" s="4" t="str">
        <f t="shared" ca="1" si="16"/>
        <v/>
      </c>
      <c r="M355" s="3">
        <f ca="1">IF(K354="买",E355/E354-1,0)-IF(L355=1,计算结果!B$17,0)</f>
        <v>0</v>
      </c>
      <c r="N355" s="2">
        <f t="shared" ca="1" si="17"/>
        <v>1.2121519852709628</v>
      </c>
      <c r="O355" s="3">
        <f ca="1">1-N355/MAX(N$2:N355)</f>
        <v>4.0781264787030369E-2</v>
      </c>
    </row>
    <row r="356" spans="1:15" x14ac:dyDescent="0.15">
      <c r="A356" s="1">
        <v>38895</v>
      </c>
      <c r="B356">
        <v>1365.04</v>
      </c>
      <c r="C356">
        <v>1368.41</v>
      </c>
      <c r="D356">
        <v>1354.09</v>
      </c>
      <c r="E356" s="2">
        <v>1363.9</v>
      </c>
      <c r="F356" s="16">
        <v>16022197248</v>
      </c>
      <c r="G356" s="3">
        <f t="shared" si="15"/>
        <v>3.5939299257004009E-4</v>
      </c>
      <c r="H356" s="3">
        <f>1-E356/MAX(E$2:E356)</f>
        <v>2.7979702956184571E-2</v>
      </c>
      <c r="I356" s="3">
        <f ca="1">IFERROR(COUNTIF(OFFSET(G356,0,0,-计算结果!B$18,1),"&gt;0")/计算结果!B$18,COUNTIF(OFFSET(G356,0,0,-ROW(),1),"&gt;0")/计算结果!B$18)</f>
        <v>0.6</v>
      </c>
      <c r="J356" s="3">
        <f ca="1">IFERROR(AVERAGE(OFFSET(I356,0,0,-计算结果!B$19,1)),AVERAGE(OFFSET(I356,0,0,-ROW(),1)))</f>
        <v>0.65277777777777712</v>
      </c>
      <c r="K356" s="4" t="str">
        <f ca="1">IF(计算结果!B$21=1,IF(I356&gt;J356,"买","卖"),IF(计算结果!B$21=2,IF(I356&lt;计算结果!B$20,"买",IF(I356&gt;1-计算结果!B$20,"卖",'000300'!K355)),""))</f>
        <v>卖</v>
      </c>
      <c r="L356" s="4" t="str">
        <f t="shared" ca="1" si="16"/>
        <v/>
      </c>
      <c r="M356" s="3">
        <f ca="1">IF(K355="买",E356/E355-1,0)-IF(L356=1,计算结果!B$17,0)</f>
        <v>0</v>
      </c>
      <c r="N356" s="2">
        <f t="shared" ca="1" si="17"/>
        <v>1.2121519852709628</v>
      </c>
      <c r="O356" s="3">
        <f ca="1">1-N356/MAX(N$2:N356)</f>
        <v>4.0781264787030369E-2</v>
      </c>
    </row>
    <row r="357" spans="1:15" x14ac:dyDescent="0.15">
      <c r="A357" s="1">
        <v>38896</v>
      </c>
      <c r="B357">
        <v>1361.79</v>
      </c>
      <c r="C357">
        <v>1366.34</v>
      </c>
      <c r="D357">
        <v>1353.63</v>
      </c>
      <c r="E357" s="2">
        <v>1362.89</v>
      </c>
      <c r="F357" s="16">
        <v>14836163584</v>
      </c>
      <c r="G357" s="3">
        <f t="shared" si="15"/>
        <v>-7.4052349879027979E-4</v>
      </c>
      <c r="H357" s="3">
        <f>1-E357/MAX(E$2:E357)</f>
        <v>2.8699506827446597E-2</v>
      </c>
      <c r="I357" s="3">
        <f ca="1">IFERROR(COUNTIF(OFFSET(G357,0,0,-计算结果!B$18,1),"&gt;0")/计算结果!B$18,COUNTIF(OFFSET(G357,0,0,-ROW(),1),"&gt;0")/计算结果!B$18)</f>
        <v>0.56666666666666665</v>
      </c>
      <c r="J357" s="3">
        <f ca="1">IFERROR(AVERAGE(OFFSET(I357,0,0,-计算结果!B$19,1)),AVERAGE(OFFSET(I357,0,0,-ROW(),1)))</f>
        <v>0.65222222222222159</v>
      </c>
      <c r="K357" s="4" t="str">
        <f ca="1">IF(计算结果!B$21=1,IF(I357&gt;J357,"买","卖"),IF(计算结果!B$21=2,IF(I357&lt;计算结果!B$20,"买",IF(I357&gt;1-计算结果!B$20,"卖",'000300'!K356)),""))</f>
        <v>卖</v>
      </c>
      <c r="L357" s="4" t="str">
        <f t="shared" ca="1" si="16"/>
        <v/>
      </c>
      <c r="M357" s="3">
        <f ca="1">IF(K356="买",E357/E356-1,0)-IF(L357=1,计算结果!B$17,0)</f>
        <v>0</v>
      </c>
      <c r="N357" s="2">
        <f t="shared" ca="1" si="17"/>
        <v>1.2121519852709628</v>
      </c>
      <c r="O357" s="3">
        <f ca="1">1-N357/MAX(N$2:N357)</f>
        <v>4.0781264787030369E-2</v>
      </c>
    </row>
    <row r="358" spans="1:15" x14ac:dyDescent="0.15">
      <c r="A358" s="1">
        <v>38897</v>
      </c>
      <c r="B358">
        <v>1365.25</v>
      </c>
      <c r="C358">
        <v>1395.24</v>
      </c>
      <c r="D358">
        <v>1365.25</v>
      </c>
      <c r="E358" s="2">
        <v>1395.12</v>
      </c>
      <c r="F358" s="16">
        <v>24225652736</v>
      </c>
      <c r="G358" s="3">
        <f t="shared" si="15"/>
        <v>2.3648276823514669E-2</v>
      </c>
      <c r="H358" s="3">
        <f>1-E358/MAX(E$2:E358)</f>
        <v>5.7299238860858415E-3</v>
      </c>
      <c r="I358" s="3">
        <f ca="1">IFERROR(COUNTIF(OFFSET(G358,0,0,-计算结果!B$18,1),"&gt;0")/计算结果!B$18,COUNTIF(OFFSET(G358,0,0,-ROW(),1),"&gt;0")/计算结果!B$18)</f>
        <v>0.6</v>
      </c>
      <c r="J358" s="3">
        <f ca="1">IFERROR(AVERAGE(OFFSET(I358,0,0,-计算结果!B$19,1)),AVERAGE(OFFSET(I358,0,0,-ROW(),1)))</f>
        <v>0.65194444444444399</v>
      </c>
      <c r="K358" s="4" t="str">
        <f ca="1">IF(计算结果!B$21=1,IF(I358&gt;J358,"买","卖"),IF(计算结果!B$21=2,IF(I358&lt;计算结果!B$20,"买",IF(I358&gt;1-计算结果!B$20,"卖",'000300'!K357)),""))</f>
        <v>卖</v>
      </c>
      <c r="L358" s="4" t="str">
        <f t="shared" ca="1" si="16"/>
        <v/>
      </c>
      <c r="M358" s="3">
        <f ca="1">IF(K357="买",E358/E357-1,0)-IF(L358=1,计算结果!B$17,0)</f>
        <v>0</v>
      </c>
      <c r="N358" s="2">
        <f t="shared" ca="1" si="17"/>
        <v>1.2121519852709628</v>
      </c>
      <c r="O358" s="3">
        <f ca="1">1-N358/MAX(N$2:N358)</f>
        <v>4.0781264787030369E-2</v>
      </c>
    </row>
    <row r="359" spans="1:15" x14ac:dyDescent="0.15">
      <c r="A359" s="1">
        <v>38898</v>
      </c>
      <c r="B359">
        <v>1402.59</v>
      </c>
      <c r="C359">
        <v>1408.79</v>
      </c>
      <c r="D359">
        <v>1384.99</v>
      </c>
      <c r="E359" s="2">
        <v>1393.96</v>
      </c>
      <c r="F359" s="16">
        <v>22942443520</v>
      </c>
      <c r="G359" s="3">
        <f t="shared" si="15"/>
        <v>-8.3146969436309615E-4</v>
      </c>
      <c r="H359" s="3">
        <f>1-E359/MAX(E$2:E359)</f>
        <v>6.5566293223866534E-3</v>
      </c>
      <c r="I359" s="3">
        <f ca="1">IFERROR(COUNTIF(OFFSET(G359,0,0,-计算结果!B$18,1),"&gt;0")/计算结果!B$18,COUNTIF(OFFSET(G359,0,0,-ROW(),1),"&gt;0")/计算结果!B$18)</f>
        <v>0.56666666666666665</v>
      </c>
      <c r="J359" s="3">
        <f ca="1">IFERROR(AVERAGE(OFFSET(I359,0,0,-计算结果!B$19,1)),AVERAGE(OFFSET(I359,0,0,-ROW(),1)))</f>
        <v>0.65111111111111064</v>
      </c>
      <c r="K359" s="4" t="str">
        <f ca="1">IF(计算结果!B$21=1,IF(I359&gt;J359,"买","卖"),IF(计算结果!B$21=2,IF(I359&lt;计算结果!B$20,"买",IF(I359&gt;1-计算结果!B$20,"卖",'000300'!K358)),""))</f>
        <v>卖</v>
      </c>
      <c r="L359" s="4" t="str">
        <f t="shared" ca="1" si="16"/>
        <v/>
      </c>
      <c r="M359" s="3">
        <f ca="1">IF(K358="买",E359/E358-1,0)-IF(L359=1,计算结果!B$17,0)</f>
        <v>0</v>
      </c>
      <c r="N359" s="2">
        <f t="shared" ca="1" si="17"/>
        <v>1.2121519852709628</v>
      </c>
      <c r="O359" s="3">
        <f ca="1">1-N359/MAX(N$2:N359)</f>
        <v>4.0781264787030369E-2</v>
      </c>
    </row>
    <row r="360" spans="1:15" x14ac:dyDescent="0.15">
      <c r="A360" s="1">
        <v>38901</v>
      </c>
      <c r="B360">
        <v>1398.74</v>
      </c>
      <c r="C360">
        <v>1420.33</v>
      </c>
      <c r="D360">
        <v>1393.92</v>
      </c>
      <c r="E360" s="2">
        <v>1420.33</v>
      </c>
      <c r="F360" s="16">
        <v>24423131136</v>
      </c>
      <c r="G360" s="3">
        <f t="shared" si="15"/>
        <v>1.8917329048179221E-2</v>
      </c>
      <c r="H360" s="3">
        <f>1-E360/MAX(E$2:E360)</f>
        <v>0</v>
      </c>
      <c r="I360" s="3">
        <f ca="1">IFERROR(COUNTIF(OFFSET(G360,0,0,-计算结果!B$18,1),"&gt;0")/计算结果!B$18,COUNTIF(OFFSET(G360,0,0,-ROW(),1),"&gt;0")/计算结果!B$18)</f>
        <v>0.56666666666666665</v>
      </c>
      <c r="J360" s="3">
        <f ca="1">IFERROR(AVERAGE(OFFSET(I360,0,0,-计算结果!B$19,1)),AVERAGE(OFFSET(I360,0,0,-ROW(),1)))</f>
        <v>0.65027777777777729</v>
      </c>
      <c r="K360" s="4" t="str">
        <f ca="1">IF(计算结果!B$21=1,IF(I360&gt;J360,"买","卖"),IF(计算结果!B$21=2,IF(I360&lt;计算结果!B$20,"买",IF(I360&gt;1-计算结果!B$20,"卖",'000300'!K359)),""))</f>
        <v>卖</v>
      </c>
      <c r="L360" s="4" t="str">
        <f t="shared" ca="1" si="16"/>
        <v/>
      </c>
      <c r="M360" s="3">
        <f ca="1">IF(K359="买",E360/E359-1,0)-IF(L360=1,计算结果!B$17,0)</f>
        <v>0</v>
      </c>
      <c r="N360" s="2">
        <f t="shared" ca="1" si="17"/>
        <v>1.2121519852709628</v>
      </c>
      <c r="O360" s="3">
        <f ca="1">1-N360/MAX(N$2:N360)</f>
        <v>4.0781264787030369E-2</v>
      </c>
    </row>
    <row r="361" spans="1:15" x14ac:dyDescent="0.15">
      <c r="A361" s="1">
        <v>38902</v>
      </c>
      <c r="B361">
        <v>1423.08</v>
      </c>
      <c r="C361">
        <v>1426.1</v>
      </c>
      <c r="D361">
        <v>1401.15</v>
      </c>
      <c r="E361" s="2">
        <v>1411.01</v>
      </c>
      <c r="F361" s="16">
        <v>28116074496</v>
      </c>
      <c r="G361" s="3">
        <f t="shared" si="15"/>
        <v>-6.5618553434764193E-3</v>
      </c>
      <c r="H361" s="3">
        <f>1-E361/MAX(E$2:E361)</f>
        <v>6.5618553434764193E-3</v>
      </c>
      <c r="I361" s="3">
        <f ca="1">IFERROR(COUNTIF(OFFSET(G361,0,0,-计算结果!B$18,1),"&gt;0")/计算结果!B$18,COUNTIF(OFFSET(G361,0,0,-ROW(),1),"&gt;0")/计算结果!B$18)</f>
        <v>0.56666666666666665</v>
      </c>
      <c r="J361" s="3">
        <f ca="1">IFERROR(AVERAGE(OFFSET(I361,0,0,-计算结果!B$19,1)),AVERAGE(OFFSET(I361,0,0,-ROW(),1)))</f>
        <v>0.64944444444444405</v>
      </c>
      <c r="K361" s="4" t="str">
        <f ca="1">IF(计算结果!B$21=1,IF(I361&gt;J361,"买","卖"),IF(计算结果!B$21=2,IF(I361&lt;计算结果!B$20,"买",IF(I361&gt;1-计算结果!B$20,"卖",'000300'!K360)),""))</f>
        <v>卖</v>
      </c>
      <c r="L361" s="4" t="str">
        <f t="shared" ca="1" si="16"/>
        <v/>
      </c>
      <c r="M361" s="3">
        <f ca="1">IF(K360="买",E361/E360-1,0)-IF(L361=1,计算结果!B$17,0)</f>
        <v>0</v>
      </c>
      <c r="N361" s="2">
        <f t="shared" ca="1" si="17"/>
        <v>1.2121519852709628</v>
      </c>
      <c r="O361" s="3">
        <f ca="1">1-N361/MAX(N$2:N361)</f>
        <v>4.0781264787030369E-2</v>
      </c>
    </row>
    <row r="362" spans="1:15" x14ac:dyDescent="0.15">
      <c r="A362" s="1">
        <v>38903</v>
      </c>
      <c r="B362">
        <v>1409.9</v>
      </c>
      <c r="C362">
        <v>1409.9</v>
      </c>
      <c r="D362">
        <v>1377.22</v>
      </c>
      <c r="E362" s="2">
        <v>1393.01</v>
      </c>
      <c r="F362" s="16">
        <v>21154127872</v>
      </c>
      <c r="G362" s="3">
        <f t="shared" si="15"/>
        <v>-1.2756819583135459E-2</v>
      </c>
      <c r="H362" s="3">
        <f>1-E362/MAX(E$2:E362)</f>
        <v>1.9234966521864627E-2</v>
      </c>
      <c r="I362" s="3">
        <f ca="1">IFERROR(COUNTIF(OFFSET(G362,0,0,-计算结果!B$18,1),"&gt;0")/计算结果!B$18,COUNTIF(OFFSET(G362,0,0,-ROW(),1),"&gt;0")/计算结果!B$18)</f>
        <v>0.56666666666666665</v>
      </c>
      <c r="J362" s="3">
        <f ca="1">IFERROR(AVERAGE(OFFSET(I362,0,0,-计算结果!B$19,1)),AVERAGE(OFFSET(I362,0,0,-ROW(),1)))</f>
        <v>0.64833333333333287</v>
      </c>
      <c r="K362" s="4" t="str">
        <f ca="1">IF(计算结果!B$21=1,IF(I362&gt;J362,"买","卖"),IF(计算结果!B$21=2,IF(I362&lt;计算结果!B$20,"买",IF(I362&gt;1-计算结果!B$20,"卖",'000300'!K361)),""))</f>
        <v>卖</v>
      </c>
      <c r="L362" s="4" t="str">
        <f t="shared" ca="1" si="16"/>
        <v/>
      </c>
      <c r="M362" s="3">
        <f ca="1">IF(K361="买",E362/E361-1,0)-IF(L362=1,计算结果!B$17,0)</f>
        <v>0</v>
      </c>
      <c r="N362" s="2">
        <f t="shared" ca="1" si="17"/>
        <v>1.2121519852709628</v>
      </c>
      <c r="O362" s="3">
        <f ca="1">1-N362/MAX(N$2:N362)</f>
        <v>4.0781264787030369E-2</v>
      </c>
    </row>
    <row r="363" spans="1:15" x14ac:dyDescent="0.15">
      <c r="A363" s="1">
        <v>38904</v>
      </c>
      <c r="B363">
        <v>1391.64</v>
      </c>
      <c r="C363">
        <v>1418.76</v>
      </c>
      <c r="D363">
        <v>1390.19</v>
      </c>
      <c r="E363" s="2">
        <v>1418.68</v>
      </c>
      <c r="F363" s="16">
        <v>21637517312</v>
      </c>
      <c r="G363" s="3">
        <f t="shared" si="15"/>
        <v>1.8427721265461106E-2</v>
      </c>
      <c r="H363" s="3">
        <f>1-E363/MAX(E$2:E363)</f>
        <v>1.1617018580187821E-3</v>
      </c>
      <c r="I363" s="3">
        <f ca="1">IFERROR(COUNTIF(OFFSET(G363,0,0,-计算结果!B$18,1),"&gt;0")/计算结果!B$18,COUNTIF(OFFSET(G363,0,0,-ROW(),1),"&gt;0")/计算结果!B$18)</f>
        <v>0.6</v>
      </c>
      <c r="J363" s="3">
        <f ca="1">IFERROR(AVERAGE(OFFSET(I363,0,0,-计算结果!B$19,1)),AVERAGE(OFFSET(I363,0,0,-ROW(),1)))</f>
        <v>0.64777777777777734</v>
      </c>
      <c r="K363" s="4" t="str">
        <f ca="1">IF(计算结果!B$21=1,IF(I363&gt;J363,"买","卖"),IF(计算结果!B$21=2,IF(I363&lt;计算结果!B$20,"买",IF(I363&gt;1-计算结果!B$20,"卖",'000300'!K362)),""))</f>
        <v>卖</v>
      </c>
      <c r="L363" s="4" t="str">
        <f t="shared" ca="1" si="16"/>
        <v/>
      </c>
      <c r="M363" s="3">
        <f ca="1">IF(K362="买",E363/E362-1,0)-IF(L363=1,计算结果!B$17,0)</f>
        <v>0</v>
      </c>
      <c r="N363" s="2">
        <f t="shared" ca="1" si="17"/>
        <v>1.2121519852709628</v>
      </c>
      <c r="O363" s="3">
        <f ca="1">1-N363/MAX(N$2:N363)</f>
        <v>4.0781264787030369E-2</v>
      </c>
    </row>
    <row r="364" spans="1:15" x14ac:dyDescent="0.15">
      <c r="A364" s="1">
        <v>38905</v>
      </c>
      <c r="B364">
        <v>1423.72</v>
      </c>
      <c r="C364">
        <v>1426.4</v>
      </c>
      <c r="D364">
        <v>1405.99</v>
      </c>
      <c r="E364" s="2">
        <v>1410.43</v>
      </c>
      <c r="F364" s="16">
        <v>22529570816</v>
      </c>
      <c r="G364" s="3">
        <f t="shared" si="15"/>
        <v>-5.8152648941269813E-3</v>
      </c>
      <c r="H364" s="3">
        <f>1-E364/MAX(E$2:E364)</f>
        <v>6.9702111481133588E-3</v>
      </c>
      <c r="I364" s="3">
        <f ca="1">IFERROR(COUNTIF(OFFSET(G364,0,0,-计算结果!B$18,1),"&gt;0")/计算结果!B$18,COUNTIF(OFFSET(G364,0,0,-ROW(),1),"&gt;0")/计算结果!B$18)</f>
        <v>0.56666666666666665</v>
      </c>
      <c r="J364" s="3">
        <f ca="1">IFERROR(AVERAGE(OFFSET(I364,0,0,-计算结果!B$19,1)),AVERAGE(OFFSET(I364,0,0,-ROW(),1)))</f>
        <v>0.64694444444444399</v>
      </c>
      <c r="K364" s="4" t="str">
        <f ca="1">IF(计算结果!B$21=1,IF(I364&gt;J364,"买","卖"),IF(计算结果!B$21=2,IF(I364&lt;计算结果!B$20,"买",IF(I364&gt;1-计算结果!B$20,"卖",'000300'!K363)),""))</f>
        <v>卖</v>
      </c>
      <c r="L364" s="4" t="str">
        <f t="shared" ca="1" si="16"/>
        <v/>
      </c>
      <c r="M364" s="3">
        <f ca="1">IF(K363="买",E364/E363-1,0)-IF(L364=1,计算结果!B$17,0)</f>
        <v>0</v>
      </c>
      <c r="N364" s="2">
        <f t="shared" ca="1" si="17"/>
        <v>1.2121519852709628</v>
      </c>
      <c r="O364" s="3">
        <f ca="1">1-N364/MAX(N$2:N364)</f>
        <v>4.0781264787030369E-2</v>
      </c>
    </row>
    <row r="365" spans="1:15" x14ac:dyDescent="0.15">
      <c r="A365" s="1">
        <v>38908</v>
      </c>
      <c r="B365">
        <v>1410.5</v>
      </c>
      <c r="C365">
        <v>1413.58</v>
      </c>
      <c r="D365">
        <v>1397.44</v>
      </c>
      <c r="E365" s="2">
        <v>1412.12</v>
      </c>
      <c r="F365" s="16">
        <v>18616784896</v>
      </c>
      <c r="G365" s="3">
        <f t="shared" si="15"/>
        <v>1.1982161468486741E-3</v>
      </c>
      <c r="H365" s="3">
        <f>1-E365/MAX(E$2:E365)</f>
        <v>5.7803468208093012E-3</v>
      </c>
      <c r="I365" s="3">
        <f ca="1">IFERROR(COUNTIF(OFFSET(G365,0,0,-计算结果!B$18,1),"&gt;0")/计算结果!B$18,COUNTIF(OFFSET(G365,0,0,-ROW(),1),"&gt;0")/计算结果!B$18)</f>
        <v>0.56666666666666665</v>
      </c>
      <c r="J365" s="3">
        <f ca="1">IFERROR(AVERAGE(OFFSET(I365,0,0,-计算结果!B$19,1)),AVERAGE(OFFSET(I365,0,0,-ROW(),1)))</f>
        <v>0.64583333333333282</v>
      </c>
      <c r="K365" s="4" t="str">
        <f ca="1">IF(计算结果!B$21=1,IF(I365&gt;J365,"买","卖"),IF(计算结果!B$21=2,IF(I365&lt;计算结果!B$20,"买",IF(I365&gt;1-计算结果!B$20,"卖",'000300'!K364)),""))</f>
        <v>卖</v>
      </c>
      <c r="L365" s="4" t="str">
        <f t="shared" ca="1" si="16"/>
        <v/>
      </c>
      <c r="M365" s="3">
        <f ca="1">IF(K364="买",E365/E364-1,0)-IF(L365=1,计算结果!B$17,0)</f>
        <v>0</v>
      </c>
      <c r="N365" s="2">
        <f t="shared" ca="1" si="17"/>
        <v>1.2121519852709628</v>
      </c>
      <c r="O365" s="3">
        <f ca="1">1-N365/MAX(N$2:N365)</f>
        <v>4.0781264787030369E-2</v>
      </c>
    </row>
    <row r="366" spans="1:15" x14ac:dyDescent="0.15">
      <c r="A366" s="1">
        <v>38909</v>
      </c>
      <c r="B366">
        <v>1414.14</v>
      </c>
      <c r="C366">
        <v>1418.82</v>
      </c>
      <c r="D366">
        <v>1406.5</v>
      </c>
      <c r="E366" s="2">
        <v>1418.57</v>
      </c>
      <c r="F366" s="16">
        <v>18958952448</v>
      </c>
      <c r="G366" s="3">
        <f t="shared" si="15"/>
        <v>4.5676004872108322E-3</v>
      </c>
      <c r="H366" s="3">
        <f>1-E366/MAX(E$2:E366)</f>
        <v>1.2391486485534564E-3</v>
      </c>
      <c r="I366" s="3">
        <f ca="1">IFERROR(COUNTIF(OFFSET(G366,0,0,-计算结果!B$18,1),"&gt;0")/计算结果!B$18,COUNTIF(OFFSET(G366,0,0,-ROW(),1),"&gt;0")/计算结果!B$18)</f>
        <v>0.56666666666666665</v>
      </c>
      <c r="J366" s="3">
        <f ca="1">IFERROR(AVERAGE(OFFSET(I366,0,0,-计算结果!B$19,1)),AVERAGE(OFFSET(I366,0,0,-ROW(),1)))</f>
        <v>0.64472222222222164</v>
      </c>
      <c r="K366" s="4" t="str">
        <f ca="1">IF(计算结果!B$21=1,IF(I366&gt;J366,"买","卖"),IF(计算结果!B$21=2,IF(I366&lt;计算结果!B$20,"买",IF(I366&gt;1-计算结果!B$20,"卖",'000300'!K365)),""))</f>
        <v>卖</v>
      </c>
      <c r="L366" s="4" t="str">
        <f t="shared" ca="1" si="16"/>
        <v/>
      </c>
      <c r="M366" s="3">
        <f ca="1">IF(K365="买",E366/E365-1,0)-IF(L366=1,计算结果!B$17,0)</f>
        <v>0</v>
      </c>
      <c r="N366" s="2">
        <f t="shared" ca="1" si="17"/>
        <v>1.2121519852709628</v>
      </c>
      <c r="O366" s="3">
        <f ca="1">1-N366/MAX(N$2:N366)</f>
        <v>4.0781264787030369E-2</v>
      </c>
    </row>
    <row r="367" spans="1:15" x14ac:dyDescent="0.15">
      <c r="A367" s="1">
        <v>38910</v>
      </c>
      <c r="B367">
        <v>1419.07</v>
      </c>
      <c r="C367">
        <v>1430.94</v>
      </c>
      <c r="D367">
        <v>1416.74</v>
      </c>
      <c r="E367" s="2">
        <v>1419.2</v>
      </c>
      <c r="F367" s="16">
        <v>24831172608</v>
      </c>
      <c r="G367" s="3">
        <f t="shared" si="15"/>
        <v>4.4410920856918779E-4</v>
      </c>
      <c r="H367" s="3">
        <f>1-E367/MAX(E$2:E367)</f>
        <v>7.9558975730986692E-4</v>
      </c>
      <c r="I367" s="3">
        <f ca="1">IFERROR(COUNTIF(OFFSET(G367,0,0,-计算结果!B$18,1),"&gt;0")/计算结果!B$18,COUNTIF(OFFSET(G367,0,0,-ROW(),1),"&gt;0")/计算结果!B$18)</f>
        <v>0.6</v>
      </c>
      <c r="J367" s="3">
        <f ca="1">IFERROR(AVERAGE(OFFSET(I367,0,0,-计算结果!B$19,1)),AVERAGE(OFFSET(I367,0,0,-ROW(),1)))</f>
        <v>0.6438888888888884</v>
      </c>
      <c r="K367" s="4" t="str">
        <f ca="1">IF(计算结果!B$21=1,IF(I367&gt;J367,"买","卖"),IF(计算结果!B$21=2,IF(I367&lt;计算结果!B$20,"买",IF(I367&gt;1-计算结果!B$20,"卖",'000300'!K366)),""))</f>
        <v>卖</v>
      </c>
      <c r="L367" s="4" t="str">
        <f t="shared" ca="1" si="16"/>
        <v/>
      </c>
      <c r="M367" s="3">
        <f ca="1">IF(K366="买",E367/E366-1,0)-IF(L367=1,计算结果!B$17,0)</f>
        <v>0</v>
      </c>
      <c r="N367" s="2">
        <f t="shared" ca="1" si="17"/>
        <v>1.2121519852709628</v>
      </c>
      <c r="O367" s="3">
        <f ca="1">1-N367/MAX(N$2:N367)</f>
        <v>4.0781264787030369E-2</v>
      </c>
    </row>
    <row r="368" spans="1:15" x14ac:dyDescent="0.15">
      <c r="A368" s="1">
        <v>38911</v>
      </c>
      <c r="B368">
        <v>1415.88</v>
      </c>
      <c r="C368">
        <v>1418.14</v>
      </c>
      <c r="D368">
        <v>1344.16</v>
      </c>
      <c r="E368" s="2">
        <v>1346.09</v>
      </c>
      <c r="F368" s="16">
        <v>31700086784</v>
      </c>
      <c r="G368" s="3">
        <f t="shared" si="15"/>
        <v>-5.1514937993235699E-2</v>
      </c>
      <c r="H368" s="3">
        <f>1-E368/MAX(E$2:E368)</f>
        <v>5.2269542993529705E-2</v>
      </c>
      <c r="I368" s="3">
        <f ca="1">IFERROR(COUNTIF(OFFSET(G368,0,0,-计算结果!B$18,1),"&gt;0")/计算结果!B$18,COUNTIF(OFFSET(G368,0,0,-ROW(),1),"&gt;0")/计算结果!B$18)</f>
        <v>0.56666666666666665</v>
      </c>
      <c r="J368" s="3">
        <f ca="1">IFERROR(AVERAGE(OFFSET(I368,0,0,-计算结果!B$19,1)),AVERAGE(OFFSET(I368,0,0,-ROW(),1)))</f>
        <v>0.64277777777777723</v>
      </c>
      <c r="K368" s="4" t="str">
        <f ca="1">IF(计算结果!B$21=1,IF(I368&gt;J368,"买","卖"),IF(计算结果!B$21=2,IF(I368&lt;计算结果!B$20,"买",IF(I368&gt;1-计算结果!B$20,"卖",'000300'!K367)),""))</f>
        <v>卖</v>
      </c>
      <c r="L368" s="4" t="str">
        <f t="shared" ca="1" si="16"/>
        <v/>
      </c>
      <c r="M368" s="3">
        <f ca="1">IF(K367="买",E368/E367-1,0)-IF(L368=1,计算结果!B$17,0)</f>
        <v>0</v>
      </c>
      <c r="N368" s="2">
        <f t="shared" ca="1" si="17"/>
        <v>1.2121519852709628</v>
      </c>
      <c r="O368" s="3">
        <f ca="1">1-N368/MAX(N$2:N368)</f>
        <v>4.0781264787030369E-2</v>
      </c>
    </row>
    <row r="369" spans="1:15" x14ac:dyDescent="0.15">
      <c r="A369" s="1">
        <v>38912</v>
      </c>
      <c r="B369">
        <v>1333.74</v>
      </c>
      <c r="C369">
        <v>1367.74</v>
      </c>
      <c r="D369">
        <v>1327.59</v>
      </c>
      <c r="E369" s="2">
        <v>1357.13</v>
      </c>
      <c r="F369" s="16">
        <v>21065093120</v>
      </c>
      <c r="G369" s="3">
        <f t="shared" si="15"/>
        <v>8.2015318440817886E-3</v>
      </c>
      <c r="H369" s="3">
        <f>1-E369/MAX(E$2:E369)</f>
        <v>4.4496701470784883E-2</v>
      </c>
      <c r="I369" s="3">
        <f ca="1">IFERROR(COUNTIF(OFFSET(G369,0,0,-计算结果!B$18,1),"&gt;0")/计算结果!B$18,COUNTIF(OFFSET(G369,0,0,-ROW(),1),"&gt;0")/计算结果!B$18)</f>
        <v>0.6</v>
      </c>
      <c r="J369" s="3">
        <f ca="1">IFERROR(AVERAGE(OFFSET(I369,0,0,-计算结果!B$19,1)),AVERAGE(OFFSET(I369,0,0,-ROW(),1)))</f>
        <v>0.64194444444444387</v>
      </c>
      <c r="K369" s="4" t="str">
        <f ca="1">IF(计算结果!B$21=1,IF(I369&gt;J369,"买","卖"),IF(计算结果!B$21=2,IF(I369&lt;计算结果!B$20,"买",IF(I369&gt;1-计算结果!B$20,"卖",'000300'!K368)),""))</f>
        <v>卖</v>
      </c>
      <c r="L369" s="4" t="str">
        <f t="shared" ca="1" si="16"/>
        <v/>
      </c>
      <c r="M369" s="3">
        <f ca="1">IF(K368="买",E369/E368-1,0)-IF(L369=1,计算结果!B$17,0)</f>
        <v>0</v>
      </c>
      <c r="N369" s="2">
        <f t="shared" ca="1" si="17"/>
        <v>1.2121519852709628</v>
      </c>
      <c r="O369" s="3">
        <f ca="1">1-N369/MAX(N$2:N369)</f>
        <v>4.0781264787030369E-2</v>
      </c>
    </row>
    <row r="370" spans="1:15" x14ac:dyDescent="0.15">
      <c r="A370" s="1">
        <v>38915</v>
      </c>
      <c r="B370">
        <v>1354.14</v>
      </c>
      <c r="C370">
        <v>1372.25</v>
      </c>
      <c r="D370">
        <v>1348.43</v>
      </c>
      <c r="E370" s="2">
        <v>1372.25</v>
      </c>
      <c r="F370" s="16">
        <v>16046823424</v>
      </c>
      <c r="G370" s="3">
        <f t="shared" si="15"/>
        <v>1.1141158179393207E-2</v>
      </c>
      <c r="H370" s="3">
        <f>1-E370/MAX(E$2:E370)</f>
        <v>3.3851288080938846E-2</v>
      </c>
      <c r="I370" s="3">
        <f ca="1">IFERROR(COUNTIF(OFFSET(G370,0,0,-计算结果!B$18,1),"&gt;0")/计算结果!B$18,COUNTIF(OFFSET(G370,0,0,-ROW(),1),"&gt;0")/计算结果!B$18)</f>
        <v>0.6</v>
      </c>
      <c r="J370" s="3">
        <f ca="1">IFERROR(AVERAGE(OFFSET(I370,0,0,-计算结果!B$19,1)),AVERAGE(OFFSET(I370,0,0,-ROW(),1)))</f>
        <v>0.64083333333333281</v>
      </c>
      <c r="K370" s="4" t="str">
        <f ca="1">IF(计算结果!B$21=1,IF(I370&gt;J370,"买","卖"),IF(计算结果!B$21=2,IF(I370&lt;计算结果!B$20,"买",IF(I370&gt;1-计算结果!B$20,"卖",'000300'!K369)),""))</f>
        <v>卖</v>
      </c>
      <c r="L370" s="4" t="str">
        <f t="shared" ca="1" si="16"/>
        <v/>
      </c>
      <c r="M370" s="3">
        <f ca="1">IF(K369="买",E370/E369-1,0)-IF(L370=1,计算结果!B$17,0)</f>
        <v>0</v>
      </c>
      <c r="N370" s="2">
        <f t="shared" ca="1" si="17"/>
        <v>1.2121519852709628</v>
      </c>
      <c r="O370" s="3">
        <f ca="1">1-N370/MAX(N$2:N370)</f>
        <v>4.0781264787030369E-2</v>
      </c>
    </row>
    <row r="371" spans="1:15" x14ac:dyDescent="0.15">
      <c r="A371" s="1">
        <v>38916</v>
      </c>
      <c r="B371">
        <v>1370.9</v>
      </c>
      <c r="C371">
        <v>1373.59</v>
      </c>
      <c r="D371">
        <v>1359.91</v>
      </c>
      <c r="E371" s="2">
        <v>1373.42</v>
      </c>
      <c r="F371" s="16">
        <v>14797115392</v>
      </c>
      <c r="G371" s="3">
        <f t="shared" si="15"/>
        <v>8.52614319548195E-4</v>
      </c>
      <c r="H371" s="3">
        <f>1-E371/MAX(E$2:E371)</f>
        <v>3.3027535854343593E-2</v>
      </c>
      <c r="I371" s="3">
        <f ca="1">IFERROR(COUNTIF(OFFSET(G371,0,0,-计算结果!B$18,1),"&gt;0")/计算结果!B$18,COUNTIF(OFFSET(G371,0,0,-ROW(),1),"&gt;0")/计算结果!B$18)</f>
        <v>0.6333333333333333</v>
      </c>
      <c r="J371" s="3">
        <f ca="1">IFERROR(AVERAGE(OFFSET(I371,0,0,-计算结果!B$19,1)),AVERAGE(OFFSET(I371,0,0,-ROW(),1)))</f>
        <v>0.64027777777777739</v>
      </c>
      <c r="K371" s="4" t="str">
        <f ca="1">IF(计算结果!B$21=1,IF(I371&gt;J371,"买","卖"),IF(计算结果!B$21=2,IF(I371&lt;计算结果!B$20,"买",IF(I371&gt;1-计算结果!B$20,"卖",'000300'!K370)),""))</f>
        <v>卖</v>
      </c>
      <c r="L371" s="4" t="str">
        <f t="shared" ca="1" si="16"/>
        <v/>
      </c>
      <c r="M371" s="3">
        <f ca="1">IF(K370="买",E371/E370-1,0)-IF(L371=1,计算结果!B$17,0)</f>
        <v>0</v>
      </c>
      <c r="N371" s="2">
        <f t="shared" ca="1" si="17"/>
        <v>1.2121519852709628</v>
      </c>
      <c r="O371" s="3">
        <f ca="1">1-N371/MAX(N$2:N371)</f>
        <v>4.0781264787030369E-2</v>
      </c>
    </row>
    <row r="372" spans="1:15" x14ac:dyDescent="0.15">
      <c r="A372" s="1">
        <v>38917</v>
      </c>
      <c r="B372">
        <v>1370.29</v>
      </c>
      <c r="C372">
        <v>1370.29</v>
      </c>
      <c r="D372">
        <v>1330.28</v>
      </c>
      <c r="E372" s="2">
        <v>1336.64</v>
      </c>
      <c r="F372" s="16">
        <v>15923620864</v>
      </c>
      <c r="G372" s="3">
        <f t="shared" si="15"/>
        <v>-2.677986340667815E-2</v>
      </c>
      <c r="H372" s="3">
        <f>1-E372/MAX(E$2:E372)</f>
        <v>5.8922926362183325E-2</v>
      </c>
      <c r="I372" s="3">
        <f ca="1">IFERROR(COUNTIF(OFFSET(G372,0,0,-计算结果!B$18,1),"&gt;0")/计算结果!B$18,COUNTIF(OFFSET(G372,0,0,-ROW(),1),"&gt;0")/计算结果!B$18)</f>
        <v>0.6333333333333333</v>
      </c>
      <c r="J372" s="3">
        <f ca="1">IFERROR(AVERAGE(OFFSET(I372,0,0,-计算结果!B$19,1)),AVERAGE(OFFSET(I372,0,0,-ROW(),1)))</f>
        <v>0.63972222222222197</v>
      </c>
      <c r="K372" s="4" t="str">
        <f ca="1">IF(计算结果!B$21=1,IF(I372&gt;J372,"买","卖"),IF(计算结果!B$21=2,IF(I372&lt;计算结果!B$20,"买",IF(I372&gt;1-计算结果!B$20,"卖",'000300'!K371)),""))</f>
        <v>卖</v>
      </c>
      <c r="L372" s="4" t="str">
        <f t="shared" ca="1" si="16"/>
        <v/>
      </c>
      <c r="M372" s="3">
        <f ca="1">IF(K371="买",E372/E371-1,0)-IF(L372=1,计算结果!B$17,0)</f>
        <v>0</v>
      </c>
      <c r="N372" s="2">
        <f t="shared" ca="1" si="17"/>
        <v>1.2121519852709628</v>
      </c>
      <c r="O372" s="3">
        <f ca="1">1-N372/MAX(N$2:N372)</f>
        <v>4.0781264787030369E-2</v>
      </c>
    </row>
    <row r="373" spans="1:15" x14ac:dyDescent="0.15">
      <c r="A373" s="1">
        <v>38918</v>
      </c>
      <c r="B373">
        <v>1335.41</v>
      </c>
      <c r="C373">
        <v>1346.85</v>
      </c>
      <c r="D373">
        <v>1329.18</v>
      </c>
      <c r="E373" s="2">
        <v>1345.19</v>
      </c>
      <c r="F373" s="16">
        <v>11505538048</v>
      </c>
      <c r="G373" s="3">
        <f t="shared" si="15"/>
        <v>6.3966363418721528E-3</v>
      </c>
      <c r="H373" s="3">
        <f>1-E373/MAX(E$2:E373)</f>
        <v>5.290319855244896E-2</v>
      </c>
      <c r="I373" s="3">
        <f ca="1">IFERROR(COUNTIF(OFFSET(G373,0,0,-计算结果!B$18,1),"&gt;0")/计算结果!B$18,COUNTIF(OFFSET(G373,0,0,-ROW(),1),"&gt;0")/计算结果!B$18)</f>
        <v>0.6333333333333333</v>
      </c>
      <c r="J373" s="3">
        <f ca="1">IFERROR(AVERAGE(OFFSET(I373,0,0,-计算结果!B$19,1)),AVERAGE(OFFSET(I373,0,0,-ROW(),1)))</f>
        <v>0.63888888888888873</v>
      </c>
      <c r="K373" s="4" t="str">
        <f ca="1">IF(计算结果!B$21=1,IF(I373&gt;J373,"买","卖"),IF(计算结果!B$21=2,IF(I373&lt;计算结果!B$20,"买",IF(I373&gt;1-计算结果!B$20,"卖",'000300'!K372)),""))</f>
        <v>卖</v>
      </c>
      <c r="L373" s="4" t="str">
        <f t="shared" ca="1" si="16"/>
        <v/>
      </c>
      <c r="M373" s="3">
        <f ca="1">IF(K372="买",E373/E372-1,0)-IF(L373=1,计算结果!B$17,0)</f>
        <v>0</v>
      </c>
      <c r="N373" s="2">
        <f t="shared" ca="1" si="17"/>
        <v>1.2121519852709628</v>
      </c>
      <c r="O373" s="3">
        <f ca="1">1-N373/MAX(N$2:N373)</f>
        <v>4.0781264787030369E-2</v>
      </c>
    </row>
    <row r="374" spans="1:15" x14ac:dyDescent="0.15">
      <c r="A374" s="1">
        <v>38919</v>
      </c>
      <c r="B374">
        <v>1344.6</v>
      </c>
      <c r="C374">
        <v>1357.34</v>
      </c>
      <c r="D374">
        <v>1344.57</v>
      </c>
      <c r="E374" s="2">
        <v>1356.03</v>
      </c>
      <c r="F374" s="16">
        <v>12442432512</v>
      </c>
      <c r="G374" s="3">
        <f t="shared" si="15"/>
        <v>8.058341200871233E-3</v>
      </c>
      <c r="H374" s="3">
        <f>1-E374/MAX(E$2:E374)</f>
        <v>4.5271169376130849E-2</v>
      </c>
      <c r="I374" s="3">
        <f ca="1">IFERROR(COUNTIF(OFFSET(G374,0,0,-计算结果!B$18,1),"&gt;0")/计算结果!B$18,COUNTIF(OFFSET(G374,0,0,-ROW(),1),"&gt;0")/计算结果!B$18)</f>
        <v>0.66666666666666663</v>
      </c>
      <c r="J374" s="3">
        <f ca="1">IFERROR(AVERAGE(OFFSET(I374,0,0,-计算结果!B$19,1)),AVERAGE(OFFSET(I374,0,0,-ROW(),1)))</f>
        <v>0.63805555555555549</v>
      </c>
      <c r="K374" s="4" t="str">
        <f ca="1">IF(计算结果!B$21=1,IF(I374&gt;J374,"买","卖"),IF(计算结果!B$21=2,IF(I374&lt;计算结果!B$20,"买",IF(I374&gt;1-计算结果!B$20,"卖",'000300'!K373)),""))</f>
        <v>买</v>
      </c>
      <c r="L374" s="4">
        <f t="shared" ca="1" si="16"/>
        <v>1</v>
      </c>
      <c r="M374" s="3">
        <f ca="1">IF(K373="买",E374/E373-1,0)-IF(L374=1,计算结果!B$17,0)</f>
        <v>0</v>
      </c>
      <c r="N374" s="2">
        <f t="shared" ca="1" si="17"/>
        <v>1.2121519852709628</v>
      </c>
      <c r="O374" s="3">
        <f ca="1">1-N374/MAX(N$2:N374)</f>
        <v>4.0781264787030369E-2</v>
      </c>
    </row>
    <row r="375" spans="1:15" x14ac:dyDescent="0.15">
      <c r="A375" s="1">
        <v>38922</v>
      </c>
      <c r="B375">
        <v>1340.28</v>
      </c>
      <c r="C375">
        <v>1359.56</v>
      </c>
      <c r="D375">
        <v>1327.9</v>
      </c>
      <c r="E375" s="2">
        <v>1358.12</v>
      </c>
      <c r="F375" s="16">
        <v>12517729280</v>
      </c>
      <c r="G375" s="3">
        <f t="shared" si="15"/>
        <v>1.5412638363456743E-3</v>
      </c>
      <c r="H375" s="3">
        <f>1-E375/MAX(E$2:E375)</f>
        <v>4.3799680355973591E-2</v>
      </c>
      <c r="I375" s="3">
        <f ca="1">IFERROR(COUNTIF(OFFSET(G375,0,0,-计算结果!B$18,1),"&gt;0")/计算结果!B$18,COUNTIF(OFFSET(G375,0,0,-ROW(),1),"&gt;0")/计算结果!B$18)</f>
        <v>0.66666666666666663</v>
      </c>
      <c r="J375" s="3">
        <f ca="1">IFERROR(AVERAGE(OFFSET(I375,0,0,-计算结果!B$19,1)),AVERAGE(OFFSET(I375,0,0,-ROW(),1)))</f>
        <v>0.63722222222222236</v>
      </c>
      <c r="K375" s="4" t="str">
        <f ca="1">IF(计算结果!B$21=1,IF(I375&gt;J375,"买","卖"),IF(计算结果!B$21=2,IF(I375&lt;计算结果!B$20,"买",IF(I375&gt;1-计算结果!B$20,"卖",'000300'!K374)),""))</f>
        <v>买</v>
      </c>
      <c r="L375" s="4" t="str">
        <f t="shared" ca="1" si="16"/>
        <v/>
      </c>
      <c r="M375" s="3">
        <f ca="1">IF(K374="买",E375/E374-1,0)-IF(L375=1,计算结果!B$17,0)</f>
        <v>1.5412638363456743E-3</v>
      </c>
      <c r="N375" s="2">
        <f t="shared" ca="1" si="17"/>
        <v>1.2140202312900155</v>
      </c>
      <c r="O375" s="3">
        <f ca="1">1-N375/MAX(N$2:N375)</f>
        <v>3.9302855639301471E-2</v>
      </c>
    </row>
    <row r="376" spans="1:15" x14ac:dyDescent="0.15">
      <c r="A376" s="1">
        <v>38923</v>
      </c>
      <c r="B376">
        <v>1359.32</v>
      </c>
      <c r="C376">
        <v>1378.84</v>
      </c>
      <c r="D376">
        <v>1359.32</v>
      </c>
      <c r="E376" s="2">
        <v>1374.17</v>
      </c>
      <c r="F376" s="16">
        <v>14089738240</v>
      </c>
      <c r="G376" s="3">
        <f t="shared" si="15"/>
        <v>1.1817806968456468E-2</v>
      </c>
      <c r="H376" s="3">
        <f>1-E376/MAX(E$2:E376)</f>
        <v>3.2499489555244065E-2</v>
      </c>
      <c r="I376" s="3">
        <f ca="1">IFERROR(COUNTIF(OFFSET(G376,0,0,-计算结果!B$18,1),"&gt;0")/计算结果!B$18,COUNTIF(OFFSET(G376,0,0,-ROW(),1),"&gt;0")/计算结果!B$18)</f>
        <v>0.66666666666666663</v>
      </c>
      <c r="J376" s="3">
        <f ca="1">IFERROR(AVERAGE(OFFSET(I376,0,0,-计算结果!B$19,1)),AVERAGE(OFFSET(I376,0,0,-ROW(),1)))</f>
        <v>0.63638888888888911</v>
      </c>
      <c r="K376" s="4" t="str">
        <f ca="1">IF(计算结果!B$21=1,IF(I376&gt;J376,"买","卖"),IF(计算结果!B$21=2,IF(I376&lt;计算结果!B$20,"买",IF(I376&gt;1-计算结果!B$20,"卖",'000300'!K375)),""))</f>
        <v>买</v>
      </c>
      <c r="L376" s="4" t="str">
        <f t="shared" ca="1" si="16"/>
        <v/>
      </c>
      <c r="M376" s="3">
        <f ca="1">IF(K375="买",E376/E375-1,0)-IF(L376=1,计算结果!B$17,0)</f>
        <v>1.1817806968456468E-2</v>
      </c>
      <c r="N376" s="2">
        <f t="shared" ca="1" si="17"/>
        <v>1.2283672880392018</v>
      </c>
      <c r="O376" s="3">
        <f ca="1">1-N376/MAX(N$2:N376)</f>
        <v>2.7949522232099344E-2</v>
      </c>
    </row>
    <row r="377" spans="1:15" x14ac:dyDescent="0.15">
      <c r="A377" s="1">
        <v>38924</v>
      </c>
      <c r="B377">
        <v>1377.78</v>
      </c>
      <c r="C377">
        <v>1380.8</v>
      </c>
      <c r="D377">
        <v>1367.05</v>
      </c>
      <c r="E377" s="2">
        <v>1371.3</v>
      </c>
      <c r="F377" s="16">
        <v>12059952128</v>
      </c>
      <c r="G377" s="3">
        <f t="shared" si="15"/>
        <v>-2.0885334420051027E-3</v>
      </c>
      <c r="H377" s="3">
        <f>1-E377/MAX(E$2:E377)</f>
        <v>3.4520146726464973E-2</v>
      </c>
      <c r="I377" s="3">
        <f ca="1">IFERROR(COUNTIF(OFFSET(G377,0,0,-计算结果!B$18,1),"&gt;0")/计算结果!B$18,COUNTIF(OFFSET(G377,0,0,-ROW(),1),"&gt;0")/计算结果!B$18)</f>
        <v>0.66666666666666663</v>
      </c>
      <c r="J377" s="3">
        <f ca="1">IFERROR(AVERAGE(OFFSET(I377,0,0,-计算结果!B$19,1)),AVERAGE(OFFSET(I377,0,0,-ROW(),1)))</f>
        <v>0.63555555555555587</v>
      </c>
      <c r="K377" s="4" t="str">
        <f ca="1">IF(计算结果!B$21=1,IF(I377&gt;J377,"买","卖"),IF(计算结果!B$21=2,IF(I377&lt;计算结果!B$20,"买",IF(I377&gt;1-计算结果!B$20,"卖",'000300'!K376)),""))</f>
        <v>买</v>
      </c>
      <c r="L377" s="4" t="str">
        <f t="shared" ca="1" si="16"/>
        <v/>
      </c>
      <c r="M377" s="3">
        <f ca="1">IF(K376="买",E377/E376-1,0)-IF(L377=1,计算结果!B$17,0)</f>
        <v>-2.0885334420051027E-3</v>
      </c>
      <c r="N377" s="2">
        <f t="shared" ca="1" si="17"/>
        <v>1.2258018018790668</v>
      </c>
      <c r="O377" s="3">
        <f ca="1">1-N377/MAX(N$2:N377)</f>
        <v>2.9979682162234567E-2</v>
      </c>
    </row>
    <row r="378" spans="1:15" x14ac:dyDescent="0.15">
      <c r="A378" s="1">
        <v>38925</v>
      </c>
      <c r="B378">
        <v>1370.75</v>
      </c>
      <c r="C378">
        <v>1379.25</v>
      </c>
      <c r="D378">
        <v>1347.29</v>
      </c>
      <c r="E378" s="2">
        <v>1355.55</v>
      </c>
      <c r="F378" s="16">
        <v>14751695872</v>
      </c>
      <c r="G378" s="3">
        <f t="shared" si="15"/>
        <v>-1.1485451761102605E-2</v>
      </c>
      <c r="H378" s="3">
        <f>1-E378/MAX(E$2:E378)</f>
        <v>4.5609119007554599E-2</v>
      </c>
      <c r="I378" s="3">
        <f ca="1">IFERROR(COUNTIF(OFFSET(G378,0,0,-计算结果!B$18,1),"&gt;0")/计算结果!B$18,COUNTIF(OFFSET(G378,0,0,-ROW(),1),"&gt;0")/计算结果!B$18)</f>
        <v>0.6333333333333333</v>
      </c>
      <c r="J378" s="3">
        <f ca="1">IFERROR(AVERAGE(OFFSET(I378,0,0,-计算结果!B$19,1)),AVERAGE(OFFSET(I378,0,0,-ROW(),1)))</f>
        <v>0.63444444444444481</v>
      </c>
      <c r="K378" s="4" t="str">
        <f ca="1">IF(计算结果!B$21=1,IF(I378&gt;J378,"买","卖"),IF(计算结果!B$21=2,IF(I378&lt;计算结果!B$20,"买",IF(I378&gt;1-计算结果!B$20,"卖",'000300'!K377)),""))</f>
        <v>卖</v>
      </c>
      <c r="L378" s="4">
        <f t="shared" ca="1" si="16"/>
        <v>1</v>
      </c>
      <c r="M378" s="3">
        <f ca="1">IF(K377="买",E378/E377-1,0)-IF(L378=1,计算结果!B$17,0)</f>
        <v>-1.1485451761102605E-2</v>
      </c>
      <c r="N378" s="2">
        <f t="shared" ca="1" si="17"/>
        <v>1.2117229144149122</v>
      </c>
      <c r="O378" s="3">
        <f ca="1">1-N378/MAX(N$2:N378)</f>
        <v>4.1120803730049671E-2</v>
      </c>
    </row>
    <row r="379" spans="1:15" x14ac:dyDescent="0.15">
      <c r="A379" s="1">
        <v>38926</v>
      </c>
      <c r="B379">
        <v>1354.92</v>
      </c>
      <c r="C379">
        <v>1359.74</v>
      </c>
      <c r="D379">
        <v>1327.66</v>
      </c>
      <c r="E379" s="2">
        <v>1341.39</v>
      </c>
      <c r="F379" s="16">
        <v>13809393664</v>
      </c>
      <c r="G379" s="3">
        <f t="shared" si="15"/>
        <v>-1.0445944450591882E-2</v>
      </c>
      <c r="H379" s="3">
        <f>1-E379/MAX(E$2:E379)</f>
        <v>5.5578633134553135E-2</v>
      </c>
      <c r="I379" s="3">
        <f ca="1">IFERROR(COUNTIF(OFFSET(G379,0,0,-计算结果!B$18,1),"&gt;0")/计算结果!B$18,COUNTIF(OFFSET(G379,0,0,-ROW(),1),"&gt;0")/计算结果!B$18)</f>
        <v>0.6</v>
      </c>
      <c r="J379" s="3">
        <f ca="1">IFERROR(AVERAGE(OFFSET(I379,0,0,-计算结果!B$19,1)),AVERAGE(OFFSET(I379,0,0,-ROW(),1)))</f>
        <v>0.63305555555555604</v>
      </c>
      <c r="K379" s="4" t="str">
        <f ca="1">IF(计算结果!B$21=1,IF(I379&gt;J379,"买","卖"),IF(计算结果!B$21=2,IF(I379&lt;计算结果!B$20,"买",IF(I379&gt;1-计算结果!B$20,"卖",'000300'!K378)),""))</f>
        <v>卖</v>
      </c>
      <c r="L379" s="4" t="str">
        <f t="shared" ca="1" si="16"/>
        <v/>
      </c>
      <c r="M379" s="3">
        <f ca="1">IF(K378="买",E379/E378-1,0)-IF(L379=1,计算结果!B$17,0)</f>
        <v>0</v>
      </c>
      <c r="N379" s="2">
        <f t="shared" ca="1" si="17"/>
        <v>1.2117229144149122</v>
      </c>
      <c r="O379" s="3">
        <f ca="1">1-N379/MAX(N$2:N379)</f>
        <v>4.1120803730049671E-2</v>
      </c>
    </row>
    <row r="380" spans="1:15" x14ac:dyDescent="0.15">
      <c r="A380" s="1">
        <v>38929</v>
      </c>
      <c r="B380">
        <v>1338.04</v>
      </c>
      <c r="C380">
        <v>1338.04</v>
      </c>
      <c r="D380">
        <v>1293.53</v>
      </c>
      <c r="E380" s="2">
        <v>1294.33</v>
      </c>
      <c r="F380" s="16">
        <v>13115401216</v>
      </c>
      <c r="G380" s="3">
        <f t="shared" si="15"/>
        <v>-3.5083010906597045E-2</v>
      </c>
      <c r="H380" s="3">
        <f>1-E380/MAX(E$2:E380)</f>
        <v>8.8711778248716899E-2</v>
      </c>
      <c r="I380" s="3">
        <f ca="1">IFERROR(COUNTIF(OFFSET(G380,0,0,-计算结果!B$18,1),"&gt;0")/计算结果!B$18,COUNTIF(OFFSET(G380,0,0,-ROW(),1),"&gt;0")/计算结果!B$18)</f>
        <v>0.56666666666666665</v>
      </c>
      <c r="J380" s="3">
        <f ca="1">IFERROR(AVERAGE(OFFSET(I380,0,0,-计算结果!B$19,1)),AVERAGE(OFFSET(I380,0,0,-ROW(),1)))</f>
        <v>0.63138888888888933</v>
      </c>
      <c r="K380" s="4" t="str">
        <f ca="1">IF(计算结果!B$21=1,IF(I380&gt;J380,"买","卖"),IF(计算结果!B$21=2,IF(I380&lt;计算结果!B$20,"买",IF(I380&gt;1-计算结果!B$20,"卖",'000300'!K379)),""))</f>
        <v>卖</v>
      </c>
      <c r="L380" s="4" t="str">
        <f t="shared" ca="1" si="16"/>
        <v/>
      </c>
      <c r="M380" s="3">
        <f ca="1">IF(K379="买",E380/E379-1,0)-IF(L380=1,计算结果!B$17,0)</f>
        <v>0</v>
      </c>
      <c r="N380" s="2">
        <f t="shared" ca="1" si="17"/>
        <v>1.2117229144149122</v>
      </c>
      <c r="O380" s="3">
        <f ca="1">1-N380/MAX(N$2:N380)</f>
        <v>4.1120803730049671E-2</v>
      </c>
    </row>
    <row r="381" spans="1:15" x14ac:dyDescent="0.15">
      <c r="A381" s="1">
        <v>38930</v>
      </c>
      <c r="B381">
        <v>1292.71</v>
      </c>
      <c r="C381">
        <v>1302.8900000000001</v>
      </c>
      <c r="D381">
        <v>1278.54</v>
      </c>
      <c r="E381" s="2">
        <v>1282.06</v>
      </c>
      <c r="F381" s="16">
        <v>10137959424</v>
      </c>
      <c r="G381" s="3">
        <f t="shared" si="15"/>
        <v>-9.4798080860367673E-3</v>
      </c>
      <c r="H381" s="3">
        <f>1-E381/MAX(E$2:E381)</f>
        <v>9.7350615701984777E-2</v>
      </c>
      <c r="I381" s="3">
        <f ca="1">IFERROR(COUNTIF(OFFSET(G381,0,0,-计算结果!B$18,1),"&gt;0")/计算结果!B$18,COUNTIF(OFFSET(G381,0,0,-ROW(),1),"&gt;0")/计算结果!B$18)</f>
        <v>0.53333333333333333</v>
      </c>
      <c r="J381" s="3">
        <f ca="1">IFERROR(AVERAGE(OFFSET(I381,0,0,-计算结果!B$19,1)),AVERAGE(OFFSET(I381,0,0,-ROW(),1)))</f>
        <v>0.62972222222222274</v>
      </c>
      <c r="K381" s="4" t="str">
        <f ca="1">IF(计算结果!B$21=1,IF(I381&gt;J381,"买","卖"),IF(计算结果!B$21=2,IF(I381&lt;计算结果!B$20,"买",IF(I381&gt;1-计算结果!B$20,"卖",'000300'!K380)),""))</f>
        <v>卖</v>
      </c>
      <c r="L381" s="4" t="str">
        <f t="shared" ca="1" si="16"/>
        <v/>
      </c>
      <c r="M381" s="3">
        <f ca="1">IF(K380="买",E381/E380-1,0)-IF(L381=1,计算结果!B$17,0)</f>
        <v>0</v>
      </c>
      <c r="N381" s="2">
        <f t="shared" ca="1" si="17"/>
        <v>1.2117229144149122</v>
      </c>
      <c r="O381" s="3">
        <f ca="1">1-N381/MAX(N$2:N381)</f>
        <v>4.1120803730049671E-2</v>
      </c>
    </row>
    <row r="382" spans="1:15" x14ac:dyDescent="0.15">
      <c r="A382" s="1">
        <v>38931</v>
      </c>
      <c r="B382">
        <v>1281.8900000000001</v>
      </c>
      <c r="C382">
        <v>1288.6099999999999</v>
      </c>
      <c r="D382">
        <v>1258.01</v>
      </c>
      <c r="E382" s="2">
        <v>1275.0899999999999</v>
      </c>
      <c r="F382" s="16">
        <v>10180840448</v>
      </c>
      <c r="G382" s="3">
        <f t="shared" si="15"/>
        <v>-5.4365630313714108E-3</v>
      </c>
      <c r="H382" s="3">
        <f>1-E382/MAX(E$2:E382)</f>
        <v>0.10225792597494954</v>
      </c>
      <c r="I382" s="3">
        <f ca="1">IFERROR(COUNTIF(OFFSET(G382,0,0,-计算结果!B$18,1),"&gt;0")/计算结果!B$18,COUNTIF(OFFSET(G382,0,0,-ROW(),1),"&gt;0")/计算结果!B$18)</f>
        <v>0.53333333333333333</v>
      </c>
      <c r="J382" s="3">
        <f ca="1">IFERROR(AVERAGE(OFFSET(I382,0,0,-计算结果!B$19,1)),AVERAGE(OFFSET(I382,0,0,-ROW(),1)))</f>
        <v>0.62777777777777843</v>
      </c>
      <c r="K382" s="4" t="str">
        <f ca="1">IF(计算结果!B$21=1,IF(I382&gt;J382,"买","卖"),IF(计算结果!B$21=2,IF(I382&lt;计算结果!B$20,"买",IF(I382&gt;1-计算结果!B$20,"卖",'000300'!K381)),""))</f>
        <v>卖</v>
      </c>
      <c r="L382" s="4" t="str">
        <f t="shared" ca="1" si="16"/>
        <v/>
      </c>
      <c r="M382" s="3">
        <f ca="1">IF(K381="买",E382/E381-1,0)-IF(L382=1,计算结果!B$17,0)</f>
        <v>0</v>
      </c>
      <c r="N382" s="2">
        <f t="shared" ca="1" si="17"/>
        <v>1.2117229144149122</v>
      </c>
      <c r="O382" s="3">
        <f ca="1">1-N382/MAX(N$2:N382)</f>
        <v>4.1120803730049671E-2</v>
      </c>
    </row>
    <row r="383" spans="1:15" x14ac:dyDescent="0.15">
      <c r="A383" s="1">
        <v>38932</v>
      </c>
      <c r="B383">
        <v>1277.6300000000001</v>
      </c>
      <c r="C383">
        <v>1281.79</v>
      </c>
      <c r="D383">
        <v>1261.69</v>
      </c>
      <c r="E383" s="2">
        <v>1271.74</v>
      </c>
      <c r="F383" s="16">
        <v>8115992064</v>
      </c>
      <c r="G383" s="3">
        <f t="shared" si="15"/>
        <v>-2.6272655263549494E-3</v>
      </c>
      <c r="H383" s="3">
        <f>1-E383/MAX(E$2:E383)</f>
        <v>0.10461653277759386</v>
      </c>
      <c r="I383" s="3">
        <f ca="1">IFERROR(COUNTIF(OFFSET(G383,0,0,-计算结果!B$18,1),"&gt;0")/计算结果!B$18,COUNTIF(OFFSET(G383,0,0,-ROW(),1),"&gt;0")/计算结果!B$18)</f>
        <v>0.53333333333333333</v>
      </c>
      <c r="J383" s="3">
        <f ca="1">IFERROR(AVERAGE(OFFSET(I383,0,0,-计算结果!B$19,1)),AVERAGE(OFFSET(I383,0,0,-ROW(),1)))</f>
        <v>0.62611111111111173</v>
      </c>
      <c r="K383" s="4" t="str">
        <f ca="1">IF(计算结果!B$21=1,IF(I383&gt;J383,"买","卖"),IF(计算结果!B$21=2,IF(I383&lt;计算结果!B$20,"买",IF(I383&gt;1-计算结果!B$20,"卖",'000300'!K382)),""))</f>
        <v>卖</v>
      </c>
      <c r="L383" s="4" t="str">
        <f t="shared" ca="1" si="16"/>
        <v/>
      </c>
      <c r="M383" s="3">
        <f ca="1">IF(K382="买",E383/E382-1,0)-IF(L383=1,计算结果!B$17,0)</f>
        <v>0</v>
      </c>
      <c r="N383" s="2">
        <f t="shared" ca="1" si="17"/>
        <v>1.2117229144149122</v>
      </c>
      <c r="O383" s="3">
        <f ca="1">1-N383/MAX(N$2:N383)</f>
        <v>4.1120803730049671E-2</v>
      </c>
    </row>
    <row r="384" spans="1:15" x14ac:dyDescent="0.15">
      <c r="A384" s="1">
        <v>38933</v>
      </c>
      <c r="B384">
        <v>1272.3599999999999</v>
      </c>
      <c r="C384">
        <v>1278.25</v>
      </c>
      <c r="D384">
        <v>1239.3800000000001</v>
      </c>
      <c r="E384" s="2">
        <v>1241.9100000000001</v>
      </c>
      <c r="F384" s="16">
        <v>9762333696</v>
      </c>
      <c r="G384" s="3">
        <f t="shared" si="15"/>
        <v>-2.3456052337741951E-2</v>
      </c>
      <c r="H384" s="3">
        <f>1-E384/MAX(E$2:E384)</f>
        <v>0.12561869424711147</v>
      </c>
      <c r="I384" s="3">
        <f ca="1">IFERROR(COUNTIF(OFFSET(G384,0,0,-计算结果!B$18,1),"&gt;0")/计算结果!B$18,COUNTIF(OFFSET(G384,0,0,-ROW(),1),"&gt;0")/计算结果!B$18)</f>
        <v>0.5</v>
      </c>
      <c r="J384" s="3">
        <f ca="1">IFERROR(AVERAGE(OFFSET(I384,0,0,-计算结果!B$19,1)),AVERAGE(OFFSET(I384,0,0,-ROW(),1)))</f>
        <v>0.62416666666666742</v>
      </c>
      <c r="K384" s="4" t="str">
        <f ca="1">IF(计算结果!B$21=1,IF(I384&gt;J384,"买","卖"),IF(计算结果!B$21=2,IF(I384&lt;计算结果!B$20,"买",IF(I384&gt;1-计算结果!B$20,"卖",'000300'!K383)),""))</f>
        <v>卖</v>
      </c>
      <c r="L384" s="4" t="str">
        <f t="shared" ca="1" si="16"/>
        <v/>
      </c>
      <c r="M384" s="3">
        <f ca="1">IF(K383="买",E384/E383-1,0)-IF(L384=1,计算结果!B$17,0)</f>
        <v>0</v>
      </c>
      <c r="N384" s="2">
        <f t="shared" ca="1" si="17"/>
        <v>1.2117229144149122</v>
      </c>
      <c r="O384" s="3">
        <f ca="1">1-N384/MAX(N$2:N384)</f>
        <v>4.1120803730049671E-2</v>
      </c>
    </row>
    <row r="385" spans="1:15" x14ac:dyDescent="0.15">
      <c r="A385" s="1">
        <v>38936</v>
      </c>
      <c r="B385">
        <v>1233.49</v>
      </c>
      <c r="C385">
        <v>1241.8499999999999</v>
      </c>
      <c r="D385">
        <v>1221.99</v>
      </c>
      <c r="E385" s="2">
        <v>1224.0999999999999</v>
      </c>
      <c r="F385" s="16">
        <v>8515702784</v>
      </c>
      <c r="G385" s="3">
        <f t="shared" si="15"/>
        <v>-1.4340813746567926E-2</v>
      </c>
      <c r="H385" s="3">
        <f>1-E385/MAX(E$2:E385)</f>
        <v>0.13815803369639457</v>
      </c>
      <c r="I385" s="3">
        <f ca="1">IFERROR(COUNTIF(OFFSET(G385,0,0,-计算结果!B$18,1),"&gt;0")/计算结果!B$18,COUNTIF(OFFSET(G385,0,0,-ROW(),1),"&gt;0")/计算结果!B$18)</f>
        <v>0.46666666666666667</v>
      </c>
      <c r="J385" s="3">
        <f ca="1">IFERROR(AVERAGE(OFFSET(I385,0,0,-计算结果!B$19,1)),AVERAGE(OFFSET(I385,0,0,-ROW(),1)))</f>
        <v>0.62222222222222312</v>
      </c>
      <c r="K385" s="4" t="str">
        <f ca="1">IF(计算结果!B$21=1,IF(I385&gt;J385,"买","卖"),IF(计算结果!B$21=2,IF(I385&lt;计算结果!B$20,"买",IF(I385&gt;1-计算结果!B$20,"卖",'000300'!K384)),""))</f>
        <v>卖</v>
      </c>
      <c r="L385" s="4" t="str">
        <f t="shared" ca="1" si="16"/>
        <v/>
      </c>
      <c r="M385" s="3">
        <f ca="1">IF(K384="买",E385/E384-1,0)-IF(L385=1,计算结果!B$17,0)</f>
        <v>0</v>
      </c>
      <c r="N385" s="2">
        <f t="shared" ca="1" si="17"/>
        <v>1.2117229144149122</v>
      </c>
      <c r="O385" s="3">
        <f ca="1">1-N385/MAX(N$2:N385)</f>
        <v>4.1120803730049671E-2</v>
      </c>
    </row>
    <row r="386" spans="1:15" x14ac:dyDescent="0.15">
      <c r="A386" s="1">
        <v>38937</v>
      </c>
      <c r="B386">
        <v>1225.04</v>
      </c>
      <c r="C386">
        <v>1252.3900000000001</v>
      </c>
      <c r="D386">
        <v>1225.04</v>
      </c>
      <c r="E386" s="2">
        <v>1252.3900000000001</v>
      </c>
      <c r="F386" s="16">
        <v>8387431424</v>
      </c>
      <c r="G386" s="3">
        <f t="shared" si="15"/>
        <v>2.3110856956131132E-2</v>
      </c>
      <c r="H386" s="3">
        <f>1-E386/MAX(E$2:E386)</f>
        <v>0.11824012729436106</v>
      </c>
      <c r="I386" s="3">
        <f ca="1">IFERROR(COUNTIF(OFFSET(G386,0,0,-计算结果!B$18,1),"&gt;0")/计算结果!B$18,COUNTIF(OFFSET(G386,0,0,-ROW(),1),"&gt;0")/计算结果!B$18)</f>
        <v>0.46666666666666667</v>
      </c>
      <c r="J386" s="3">
        <f ca="1">IFERROR(AVERAGE(OFFSET(I386,0,0,-计算结果!B$19,1)),AVERAGE(OFFSET(I386,0,0,-ROW(),1)))</f>
        <v>0.62000000000000088</v>
      </c>
      <c r="K386" s="4" t="str">
        <f ca="1">IF(计算结果!B$21=1,IF(I386&gt;J386,"买","卖"),IF(计算结果!B$21=2,IF(I386&lt;计算结果!B$20,"买",IF(I386&gt;1-计算结果!B$20,"卖",'000300'!K385)),""))</f>
        <v>卖</v>
      </c>
      <c r="L386" s="4" t="str">
        <f t="shared" ca="1" si="16"/>
        <v/>
      </c>
      <c r="M386" s="3">
        <f ca="1">IF(K385="买",E386/E385-1,0)-IF(L386=1,计算结果!B$17,0)</f>
        <v>0</v>
      </c>
      <c r="N386" s="2">
        <f t="shared" ca="1" si="17"/>
        <v>1.2117229144149122</v>
      </c>
      <c r="O386" s="3">
        <f ca="1">1-N386/MAX(N$2:N386)</f>
        <v>4.1120803730049671E-2</v>
      </c>
    </row>
    <row r="387" spans="1:15" x14ac:dyDescent="0.15">
      <c r="A387" s="1">
        <v>38938</v>
      </c>
      <c r="B387">
        <v>1254.3699999999999</v>
      </c>
      <c r="C387">
        <v>1258.21</v>
      </c>
      <c r="D387">
        <v>1245.3900000000001</v>
      </c>
      <c r="E387" s="2">
        <v>1251.3</v>
      </c>
      <c r="F387" s="16">
        <v>7485120512</v>
      </c>
      <c r="G387" s="3">
        <f t="shared" ref="G387:G450" si="18">E387/E386-1</f>
        <v>-8.7033591772545105E-4</v>
      </c>
      <c r="H387" s="3">
        <f>1-E387/MAX(E$2:E387)</f>
        <v>0.11900755458238577</v>
      </c>
      <c r="I387" s="3">
        <f ca="1">IFERROR(COUNTIF(OFFSET(G387,0,0,-计算结果!B$18,1),"&gt;0")/计算结果!B$18,COUNTIF(OFFSET(G387,0,0,-ROW(),1),"&gt;0")/计算结果!B$18)</f>
        <v>0.46666666666666667</v>
      </c>
      <c r="J387" s="3">
        <f ca="1">IFERROR(AVERAGE(OFFSET(I387,0,0,-计算结果!B$19,1)),AVERAGE(OFFSET(I387,0,0,-ROW(),1)))</f>
        <v>0.61777777777777876</v>
      </c>
      <c r="K387" s="4" t="str">
        <f ca="1">IF(计算结果!B$21=1,IF(I387&gt;J387,"买","卖"),IF(计算结果!B$21=2,IF(I387&lt;计算结果!B$20,"买",IF(I387&gt;1-计算结果!B$20,"卖",'000300'!K386)),""))</f>
        <v>卖</v>
      </c>
      <c r="L387" s="4" t="str">
        <f t="shared" ca="1" si="16"/>
        <v/>
      </c>
      <c r="M387" s="3">
        <f ca="1">IF(K386="买",E387/E386-1,0)-IF(L387=1,计算结果!B$17,0)</f>
        <v>0</v>
      </c>
      <c r="N387" s="2">
        <f t="shared" ca="1" si="17"/>
        <v>1.2117229144149122</v>
      </c>
      <c r="O387" s="3">
        <f ca="1">1-N387/MAX(N$2:N387)</f>
        <v>4.1120803730049671E-2</v>
      </c>
    </row>
    <row r="388" spans="1:15" x14ac:dyDescent="0.15">
      <c r="A388" s="1">
        <v>38939</v>
      </c>
      <c r="B388">
        <v>1251.1600000000001</v>
      </c>
      <c r="C388">
        <v>1271.47</v>
      </c>
      <c r="D388">
        <v>1251.08</v>
      </c>
      <c r="E388" s="2">
        <v>1271.47</v>
      </c>
      <c r="F388" s="16">
        <v>10020038656</v>
      </c>
      <c r="G388" s="3">
        <f t="shared" si="18"/>
        <v>1.6119235994565662E-2</v>
      </c>
      <c r="H388" s="3">
        <f>1-E388/MAX(E$2:E388)</f>
        <v>0.10480662944526975</v>
      </c>
      <c r="I388" s="3">
        <f ca="1">IFERROR(COUNTIF(OFFSET(G388,0,0,-计算结果!B$18,1),"&gt;0")/计算结果!B$18,COUNTIF(OFFSET(G388,0,0,-ROW(),1),"&gt;0")/计算结果!B$18)</f>
        <v>0.46666666666666667</v>
      </c>
      <c r="J388" s="3">
        <f ca="1">IFERROR(AVERAGE(OFFSET(I388,0,0,-计算结果!B$19,1)),AVERAGE(OFFSET(I388,0,0,-ROW(),1)))</f>
        <v>0.61583333333333445</v>
      </c>
      <c r="K388" s="4" t="str">
        <f ca="1">IF(计算结果!B$21=1,IF(I388&gt;J388,"买","卖"),IF(计算结果!B$21=2,IF(I388&lt;计算结果!B$20,"买",IF(I388&gt;1-计算结果!B$20,"卖",'000300'!K387)),""))</f>
        <v>卖</v>
      </c>
      <c r="L388" s="4" t="str">
        <f t="shared" ref="L388:L451" ca="1" si="19">IF(K387&lt;&gt;K388,1,"")</f>
        <v/>
      </c>
      <c r="M388" s="3">
        <f ca="1">IF(K387="买",E388/E387-1,0)-IF(L388=1,计算结果!B$17,0)</f>
        <v>0</v>
      </c>
      <c r="N388" s="2">
        <f t="shared" ref="N388:N451" ca="1" si="20">IFERROR(N387*(1+M388),N387)</f>
        <v>1.2117229144149122</v>
      </c>
      <c r="O388" s="3">
        <f ca="1">1-N388/MAX(N$2:N388)</f>
        <v>4.1120803730049671E-2</v>
      </c>
    </row>
    <row r="389" spans="1:15" x14ac:dyDescent="0.15">
      <c r="A389" s="1">
        <v>38940</v>
      </c>
      <c r="B389">
        <v>1273.27</v>
      </c>
      <c r="C389">
        <v>1277.97</v>
      </c>
      <c r="D389">
        <v>1265.52</v>
      </c>
      <c r="E389" s="2">
        <v>1275.6500000000001</v>
      </c>
      <c r="F389" s="16">
        <v>9033367552</v>
      </c>
      <c r="G389" s="3">
        <f t="shared" si="18"/>
        <v>3.2875333275657059E-3</v>
      </c>
      <c r="H389" s="3">
        <f>1-E389/MAX(E$2:E389)</f>
        <v>0.10186365140495512</v>
      </c>
      <c r="I389" s="3">
        <f ca="1">IFERROR(COUNTIF(OFFSET(G389,0,0,-计算结果!B$18,1),"&gt;0")/计算结果!B$18,COUNTIF(OFFSET(G389,0,0,-ROW(),1),"&gt;0")/计算结果!B$18)</f>
        <v>0.5</v>
      </c>
      <c r="J389" s="3">
        <f ca="1">IFERROR(AVERAGE(OFFSET(I389,0,0,-计算结果!B$19,1)),AVERAGE(OFFSET(I389,0,0,-ROW(),1)))</f>
        <v>0.61416666666666764</v>
      </c>
      <c r="K389" s="4" t="str">
        <f ca="1">IF(计算结果!B$21=1,IF(I389&gt;J389,"买","卖"),IF(计算结果!B$21=2,IF(I389&lt;计算结果!B$20,"买",IF(I389&gt;1-计算结果!B$20,"卖",'000300'!K388)),""))</f>
        <v>卖</v>
      </c>
      <c r="L389" s="4" t="str">
        <f t="shared" ca="1" si="19"/>
        <v/>
      </c>
      <c r="M389" s="3">
        <f ca="1">IF(K388="买",E389/E388-1,0)-IF(L389=1,计算结果!B$17,0)</f>
        <v>0</v>
      </c>
      <c r="N389" s="2">
        <f t="shared" ca="1" si="20"/>
        <v>1.2117229144149122</v>
      </c>
      <c r="O389" s="3">
        <f ca="1">1-N389/MAX(N$2:N389)</f>
        <v>4.1120803730049671E-2</v>
      </c>
    </row>
    <row r="390" spans="1:15" x14ac:dyDescent="0.15">
      <c r="A390" s="1">
        <v>38943</v>
      </c>
      <c r="B390">
        <v>1275.1400000000001</v>
      </c>
      <c r="C390">
        <v>1279.31</v>
      </c>
      <c r="D390">
        <v>1241.95</v>
      </c>
      <c r="E390" s="2">
        <v>1245.72</v>
      </c>
      <c r="F390" s="16">
        <v>9870530560</v>
      </c>
      <c r="G390" s="3">
        <f t="shared" si="18"/>
        <v>-2.3462548504683989E-2</v>
      </c>
      <c r="H390" s="3">
        <f>1-E390/MAX(E$2:E390)</f>
        <v>0.12293621904768604</v>
      </c>
      <c r="I390" s="3">
        <f ca="1">IFERROR(COUNTIF(OFFSET(G390,0,0,-计算结果!B$18,1),"&gt;0")/计算结果!B$18,COUNTIF(OFFSET(G390,0,0,-ROW(),1),"&gt;0")/计算结果!B$18)</f>
        <v>0.46666666666666667</v>
      </c>
      <c r="J390" s="3">
        <f ca="1">IFERROR(AVERAGE(OFFSET(I390,0,0,-计算结果!B$19,1)),AVERAGE(OFFSET(I390,0,0,-ROW(),1)))</f>
        <v>0.6119444444444454</v>
      </c>
      <c r="K390" s="4" t="str">
        <f ca="1">IF(计算结果!B$21=1,IF(I390&gt;J390,"买","卖"),IF(计算结果!B$21=2,IF(I390&lt;计算结果!B$20,"买",IF(I390&gt;1-计算结果!B$20,"卖",'000300'!K389)),""))</f>
        <v>卖</v>
      </c>
      <c r="L390" s="4" t="str">
        <f t="shared" ca="1" si="19"/>
        <v/>
      </c>
      <c r="M390" s="3">
        <f ca="1">IF(K389="买",E390/E389-1,0)-IF(L390=1,计算结果!B$17,0)</f>
        <v>0</v>
      </c>
      <c r="N390" s="2">
        <f t="shared" ca="1" si="20"/>
        <v>1.2117229144149122</v>
      </c>
      <c r="O390" s="3">
        <f ca="1">1-N390/MAX(N$2:N390)</f>
        <v>4.1120803730049671E-2</v>
      </c>
    </row>
    <row r="391" spans="1:15" x14ac:dyDescent="0.15">
      <c r="A391" s="1">
        <v>38944</v>
      </c>
      <c r="B391">
        <v>1243.1600000000001</v>
      </c>
      <c r="C391">
        <v>1265.8599999999999</v>
      </c>
      <c r="D391">
        <v>1239.9100000000001</v>
      </c>
      <c r="E391" s="2">
        <v>1265.8599999999999</v>
      </c>
      <c r="F391" s="16">
        <v>8592503808</v>
      </c>
      <c r="G391" s="3">
        <f t="shared" si="18"/>
        <v>1.616735703047234E-2</v>
      </c>
      <c r="H391" s="3">
        <f>1-E391/MAX(E$2:E391)</f>
        <v>0.10875641576253403</v>
      </c>
      <c r="I391" s="3">
        <f ca="1">IFERROR(COUNTIF(OFFSET(G391,0,0,-计算结果!B$18,1),"&gt;0")/计算结果!B$18,COUNTIF(OFFSET(G391,0,0,-ROW(),1),"&gt;0")/计算结果!B$18)</f>
        <v>0.5</v>
      </c>
      <c r="J391" s="3">
        <f ca="1">IFERROR(AVERAGE(OFFSET(I391,0,0,-计算结果!B$19,1)),AVERAGE(OFFSET(I391,0,0,-ROW(),1)))</f>
        <v>0.61000000000000076</v>
      </c>
      <c r="K391" s="4" t="str">
        <f ca="1">IF(计算结果!B$21=1,IF(I391&gt;J391,"买","卖"),IF(计算结果!B$21=2,IF(I391&lt;计算结果!B$20,"买",IF(I391&gt;1-计算结果!B$20,"卖",'000300'!K390)),""))</f>
        <v>卖</v>
      </c>
      <c r="L391" s="4" t="str">
        <f t="shared" ca="1" si="19"/>
        <v/>
      </c>
      <c r="M391" s="3">
        <f ca="1">IF(K390="买",E391/E390-1,0)-IF(L391=1,计算结果!B$17,0)</f>
        <v>0</v>
      </c>
      <c r="N391" s="2">
        <f t="shared" ca="1" si="20"/>
        <v>1.2117229144149122</v>
      </c>
      <c r="O391" s="3">
        <f ca="1">1-N391/MAX(N$2:N391)</f>
        <v>4.1120803730049671E-2</v>
      </c>
    </row>
    <row r="392" spans="1:15" x14ac:dyDescent="0.15">
      <c r="A392" s="1">
        <v>38945</v>
      </c>
      <c r="B392">
        <v>1266.82</v>
      </c>
      <c r="C392">
        <v>1283.57</v>
      </c>
      <c r="D392">
        <v>1262.54</v>
      </c>
      <c r="E392" s="2">
        <v>1283.57</v>
      </c>
      <c r="F392" s="16">
        <v>12267020288</v>
      </c>
      <c r="G392" s="3">
        <f t="shared" si="18"/>
        <v>1.3990488679632929E-2</v>
      </c>
      <c r="H392" s="3">
        <f>1-E392/MAX(E$2:E392)</f>
        <v>9.628748248646446E-2</v>
      </c>
      <c r="I392" s="3">
        <f ca="1">IFERROR(COUNTIF(OFFSET(G392,0,0,-计算结果!B$18,1),"&gt;0")/计算结果!B$18,COUNTIF(OFFSET(G392,0,0,-ROW(),1),"&gt;0")/计算结果!B$18)</f>
        <v>0.53333333333333333</v>
      </c>
      <c r="J392" s="3">
        <f ca="1">IFERROR(AVERAGE(OFFSET(I392,0,0,-计算结果!B$19,1)),AVERAGE(OFFSET(I392,0,0,-ROW(),1)))</f>
        <v>0.60861111111111177</v>
      </c>
      <c r="K392" s="4" t="str">
        <f ca="1">IF(计算结果!B$21=1,IF(I392&gt;J392,"买","卖"),IF(计算结果!B$21=2,IF(I392&lt;计算结果!B$20,"买",IF(I392&gt;1-计算结果!B$20,"卖",'000300'!K391)),""))</f>
        <v>卖</v>
      </c>
      <c r="L392" s="4" t="str">
        <f t="shared" ca="1" si="19"/>
        <v/>
      </c>
      <c r="M392" s="3">
        <f ca="1">IF(K391="买",E392/E391-1,0)-IF(L392=1,计算结果!B$17,0)</f>
        <v>0</v>
      </c>
      <c r="N392" s="2">
        <f t="shared" ca="1" si="20"/>
        <v>1.2117229144149122</v>
      </c>
      <c r="O392" s="3">
        <f ca="1">1-N392/MAX(N$2:N392)</f>
        <v>4.1120803730049671E-2</v>
      </c>
    </row>
    <row r="393" spans="1:15" x14ac:dyDescent="0.15">
      <c r="A393" s="1">
        <v>38946</v>
      </c>
      <c r="B393">
        <v>1280.28</v>
      </c>
      <c r="C393">
        <v>1280.28</v>
      </c>
      <c r="D393">
        <v>1263.93</v>
      </c>
      <c r="E393" s="2">
        <v>1271.6300000000001</v>
      </c>
      <c r="F393" s="16">
        <v>8843866112</v>
      </c>
      <c r="G393" s="3">
        <f t="shared" si="18"/>
        <v>-9.3021806368175364E-3</v>
      </c>
      <c r="H393" s="3">
        <f>1-E393/MAX(E$2:E393)</f>
        <v>0.10469397956812843</v>
      </c>
      <c r="I393" s="3">
        <f ca="1">IFERROR(COUNTIF(OFFSET(G393,0,0,-计算结果!B$18,1),"&gt;0")/计算结果!B$18,COUNTIF(OFFSET(G393,0,0,-ROW(),1),"&gt;0")/计算结果!B$18)</f>
        <v>0.5</v>
      </c>
      <c r="J393" s="3">
        <f ca="1">IFERROR(AVERAGE(OFFSET(I393,0,0,-计算结果!B$19,1)),AVERAGE(OFFSET(I393,0,0,-ROW(),1)))</f>
        <v>0.60666666666666724</v>
      </c>
      <c r="K393" s="4" t="str">
        <f ca="1">IF(计算结果!B$21=1,IF(I393&gt;J393,"买","卖"),IF(计算结果!B$21=2,IF(I393&lt;计算结果!B$20,"买",IF(I393&gt;1-计算结果!B$20,"卖",'000300'!K392)),""))</f>
        <v>卖</v>
      </c>
      <c r="L393" s="4" t="str">
        <f t="shared" ca="1" si="19"/>
        <v/>
      </c>
      <c r="M393" s="3">
        <f ca="1">IF(K392="买",E393/E392-1,0)-IF(L393=1,计算结果!B$17,0)</f>
        <v>0</v>
      </c>
      <c r="N393" s="2">
        <f t="shared" ca="1" si="20"/>
        <v>1.2117229144149122</v>
      </c>
      <c r="O393" s="3">
        <f ca="1">1-N393/MAX(N$2:N393)</f>
        <v>4.1120803730049671E-2</v>
      </c>
    </row>
    <row r="394" spans="1:15" x14ac:dyDescent="0.15">
      <c r="A394" s="1">
        <v>38947</v>
      </c>
      <c r="B394">
        <v>1270.22</v>
      </c>
      <c r="C394">
        <v>1280.83</v>
      </c>
      <c r="D394">
        <v>1265.82</v>
      </c>
      <c r="E394" s="2">
        <v>1267.8699999999999</v>
      </c>
      <c r="F394" s="16">
        <v>7951341056</v>
      </c>
      <c r="G394" s="3">
        <f t="shared" si="18"/>
        <v>-2.9568349283991546E-3</v>
      </c>
      <c r="H394" s="3">
        <f>1-E394/MAX(E$2:E394)</f>
        <v>0.10734125168094744</v>
      </c>
      <c r="I394" s="3">
        <f ca="1">IFERROR(COUNTIF(OFFSET(G394,0,0,-计算结果!B$18,1),"&gt;0")/计算结果!B$18,COUNTIF(OFFSET(G394,0,0,-ROW(),1),"&gt;0")/计算结果!B$18)</f>
        <v>0.5</v>
      </c>
      <c r="J394" s="3">
        <f ca="1">IFERROR(AVERAGE(OFFSET(I394,0,0,-计算结果!B$19,1)),AVERAGE(OFFSET(I394,0,0,-ROW(),1)))</f>
        <v>0.60472222222222272</v>
      </c>
      <c r="K394" s="4" t="str">
        <f ca="1">IF(计算结果!B$21=1,IF(I394&gt;J394,"买","卖"),IF(计算结果!B$21=2,IF(I394&lt;计算结果!B$20,"买",IF(I394&gt;1-计算结果!B$20,"卖",'000300'!K393)),""))</f>
        <v>卖</v>
      </c>
      <c r="L394" s="4" t="str">
        <f t="shared" ca="1" si="19"/>
        <v/>
      </c>
      <c r="M394" s="3">
        <f ca="1">IF(K393="买",E394/E393-1,0)-IF(L394=1,计算结果!B$17,0)</f>
        <v>0</v>
      </c>
      <c r="N394" s="2">
        <f t="shared" ca="1" si="20"/>
        <v>1.2117229144149122</v>
      </c>
      <c r="O394" s="3">
        <f ca="1">1-N394/MAX(N$2:N394)</f>
        <v>4.1120803730049671E-2</v>
      </c>
    </row>
    <row r="395" spans="1:15" x14ac:dyDescent="0.15">
      <c r="A395" s="1">
        <v>38950</v>
      </c>
      <c r="B395">
        <v>1235.43</v>
      </c>
      <c r="C395">
        <v>1270.67</v>
      </c>
      <c r="D395">
        <v>1229.17</v>
      </c>
      <c r="E395" s="2">
        <v>1270.56</v>
      </c>
      <c r="F395" s="16">
        <v>8661630976</v>
      </c>
      <c r="G395" s="3">
        <f t="shared" si="18"/>
        <v>2.1216686253322514E-3</v>
      </c>
      <c r="H395" s="3">
        <f>1-E395/MAX(E$2:E395)</f>
        <v>0.10544732562151049</v>
      </c>
      <c r="I395" s="3">
        <f ca="1">IFERROR(COUNTIF(OFFSET(G395,0,0,-计算结果!B$18,1),"&gt;0")/计算结果!B$18,COUNTIF(OFFSET(G395,0,0,-ROW(),1),"&gt;0")/计算结果!B$18)</f>
        <v>0.5</v>
      </c>
      <c r="J395" s="3">
        <f ca="1">IFERROR(AVERAGE(OFFSET(I395,0,0,-计算结果!B$19,1)),AVERAGE(OFFSET(I395,0,0,-ROW(),1)))</f>
        <v>0.60305555555555601</v>
      </c>
      <c r="K395" s="4" t="str">
        <f ca="1">IF(计算结果!B$21=1,IF(I395&gt;J395,"买","卖"),IF(计算结果!B$21=2,IF(I395&lt;计算结果!B$20,"买",IF(I395&gt;1-计算结果!B$20,"卖",'000300'!K394)),""))</f>
        <v>卖</v>
      </c>
      <c r="L395" s="4" t="str">
        <f t="shared" ca="1" si="19"/>
        <v/>
      </c>
      <c r="M395" s="3">
        <f ca="1">IF(K394="买",E395/E394-1,0)-IF(L395=1,计算结果!B$17,0)</f>
        <v>0</v>
      </c>
      <c r="N395" s="2">
        <f t="shared" ca="1" si="20"/>
        <v>1.2117229144149122</v>
      </c>
      <c r="O395" s="3">
        <f ca="1">1-N395/MAX(N$2:N395)</f>
        <v>4.1120803730049671E-2</v>
      </c>
    </row>
    <row r="396" spans="1:15" x14ac:dyDescent="0.15">
      <c r="A396" s="1">
        <v>38951</v>
      </c>
      <c r="B396">
        <v>1270.0999999999999</v>
      </c>
      <c r="C396">
        <v>1289.02</v>
      </c>
      <c r="D396">
        <v>1269.0999999999999</v>
      </c>
      <c r="E396" s="2">
        <v>1285.27</v>
      </c>
      <c r="F396" s="16">
        <v>11224121344</v>
      </c>
      <c r="G396" s="3">
        <f t="shared" si="18"/>
        <v>1.1577572094194633E-2</v>
      </c>
      <c r="H396" s="3">
        <f>1-E396/MAX(E$2:E396)</f>
        <v>9.5090577541838806E-2</v>
      </c>
      <c r="I396" s="3">
        <f ca="1">IFERROR(COUNTIF(OFFSET(G396,0,0,-计算结果!B$18,1),"&gt;0")/计算结果!B$18,COUNTIF(OFFSET(G396,0,0,-ROW(),1),"&gt;0")/计算结果!B$18)</f>
        <v>0.5</v>
      </c>
      <c r="J396" s="3">
        <f ca="1">IFERROR(AVERAGE(OFFSET(I396,0,0,-计算结果!B$19,1)),AVERAGE(OFFSET(I396,0,0,-ROW(),1)))</f>
        <v>0.60138888888888942</v>
      </c>
      <c r="K396" s="4" t="str">
        <f ca="1">IF(计算结果!B$21=1,IF(I396&gt;J396,"买","卖"),IF(计算结果!B$21=2,IF(I396&lt;计算结果!B$20,"买",IF(I396&gt;1-计算结果!B$20,"卖",'000300'!K395)),""))</f>
        <v>卖</v>
      </c>
      <c r="L396" s="4" t="str">
        <f t="shared" ca="1" si="19"/>
        <v/>
      </c>
      <c r="M396" s="3">
        <f ca="1">IF(K395="买",E396/E395-1,0)-IF(L396=1,计算结果!B$17,0)</f>
        <v>0</v>
      </c>
      <c r="N396" s="2">
        <f t="shared" ca="1" si="20"/>
        <v>1.2117229144149122</v>
      </c>
      <c r="O396" s="3">
        <f ca="1">1-N396/MAX(N$2:N396)</f>
        <v>4.1120803730049671E-2</v>
      </c>
    </row>
    <row r="397" spans="1:15" x14ac:dyDescent="0.15">
      <c r="A397" s="1">
        <v>38952</v>
      </c>
      <c r="B397">
        <v>1284.82</v>
      </c>
      <c r="C397">
        <v>1294.82</v>
      </c>
      <c r="D397">
        <v>1282.8399999999999</v>
      </c>
      <c r="E397" s="2">
        <v>1285.68</v>
      </c>
      <c r="F397" s="16">
        <v>12215590912</v>
      </c>
      <c r="G397" s="3">
        <f t="shared" si="18"/>
        <v>3.1899912080746162E-4</v>
      </c>
      <c r="H397" s="3">
        <f>1-E397/MAX(E$2:E397)</f>
        <v>9.4801912231664343E-2</v>
      </c>
      <c r="I397" s="3">
        <f ca="1">IFERROR(COUNTIF(OFFSET(G397,0,0,-计算结果!B$18,1),"&gt;0")/计算结果!B$18,COUNTIF(OFFSET(G397,0,0,-ROW(),1),"&gt;0")/计算结果!B$18)</f>
        <v>0.5</v>
      </c>
      <c r="J397" s="3">
        <f ca="1">IFERROR(AVERAGE(OFFSET(I397,0,0,-计算结果!B$19,1)),AVERAGE(OFFSET(I397,0,0,-ROW(),1)))</f>
        <v>0.59972222222222282</v>
      </c>
      <c r="K397" s="4" t="str">
        <f ca="1">IF(计算结果!B$21=1,IF(I397&gt;J397,"买","卖"),IF(计算结果!B$21=2,IF(I397&lt;计算结果!B$20,"买",IF(I397&gt;1-计算结果!B$20,"卖",'000300'!K396)),""))</f>
        <v>卖</v>
      </c>
      <c r="L397" s="4" t="str">
        <f t="shared" ca="1" si="19"/>
        <v/>
      </c>
      <c r="M397" s="3">
        <f ca="1">IF(K396="买",E397/E396-1,0)-IF(L397=1,计算结果!B$17,0)</f>
        <v>0</v>
      </c>
      <c r="N397" s="2">
        <f t="shared" ca="1" si="20"/>
        <v>1.2117229144149122</v>
      </c>
      <c r="O397" s="3">
        <f ca="1">1-N397/MAX(N$2:N397)</f>
        <v>4.1120803730049671E-2</v>
      </c>
    </row>
    <row r="398" spans="1:15" x14ac:dyDescent="0.15">
      <c r="A398" s="1">
        <v>38953</v>
      </c>
      <c r="B398">
        <v>1284.83</v>
      </c>
      <c r="C398">
        <v>1292.4000000000001</v>
      </c>
      <c r="D398">
        <v>1274.56</v>
      </c>
      <c r="E398" s="2">
        <v>1292.4000000000001</v>
      </c>
      <c r="F398" s="16">
        <v>9416605696</v>
      </c>
      <c r="G398" s="3">
        <f t="shared" si="18"/>
        <v>5.226806048161281E-3</v>
      </c>
      <c r="H398" s="3">
        <f>1-E398/MAX(E$2:E398)</f>
        <v>9.0070617391732832E-2</v>
      </c>
      <c r="I398" s="3">
        <f ca="1">IFERROR(COUNTIF(OFFSET(G398,0,0,-计算结果!B$18,1),"&gt;0")/计算结果!B$18,COUNTIF(OFFSET(G398,0,0,-ROW(),1),"&gt;0")/计算结果!B$18)</f>
        <v>0.53333333333333333</v>
      </c>
      <c r="J398" s="3">
        <f ca="1">IFERROR(AVERAGE(OFFSET(I398,0,0,-计算结果!B$19,1)),AVERAGE(OFFSET(I398,0,0,-ROW(),1)))</f>
        <v>0.59861111111111176</v>
      </c>
      <c r="K398" s="4" t="str">
        <f ca="1">IF(计算结果!B$21=1,IF(I398&gt;J398,"买","卖"),IF(计算结果!B$21=2,IF(I398&lt;计算结果!B$20,"买",IF(I398&gt;1-计算结果!B$20,"卖",'000300'!K397)),""))</f>
        <v>卖</v>
      </c>
      <c r="L398" s="4" t="str">
        <f t="shared" ca="1" si="19"/>
        <v/>
      </c>
      <c r="M398" s="3">
        <f ca="1">IF(K397="买",E398/E397-1,0)-IF(L398=1,计算结果!B$17,0)</f>
        <v>0</v>
      </c>
      <c r="N398" s="2">
        <f t="shared" ca="1" si="20"/>
        <v>1.2117229144149122</v>
      </c>
      <c r="O398" s="3">
        <f ca="1">1-N398/MAX(N$2:N398)</f>
        <v>4.1120803730049671E-2</v>
      </c>
    </row>
    <row r="399" spans="1:15" x14ac:dyDescent="0.15">
      <c r="A399" s="1">
        <v>38954</v>
      </c>
      <c r="B399">
        <v>1293.5</v>
      </c>
      <c r="C399">
        <v>1301.75</v>
      </c>
      <c r="D399">
        <v>1292.45</v>
      </c>
      <c r="E399" s="2">
        <v>1295.44</v>
      </c>
      <c r="F399" s="16">
        <v>11586280448</v>
      </c>
      <c r="G399" s="3">
        <f t="shared" si="18"/>
        <v>2.3522129371711387E-3</v>
      </c>
      <c r="H399" s="3">
        <f>1-E399/MAX(E$2:E399)</f>
        <v>8.7930269726049448E-2</v>
      </c>
      <c r="I399" s="3">
        <f ca="1">IFERROR(COUNTIF(OFFSET(G399,0,0,-计算结果!B$18,1),"&gt;0")/计算结果!B$18,COUNTIF(OFFSET(G399,0,0,-ROW(),1),"&gt;0")/计算结果!B$18)</f>
        <v>0.53333333333333333</v>
      </c>
      <c r="J399" s="3">
        <f ca="1">IFERROR(AVERAGE(OFFSET(I399,0,0,-计算结果!B$19,1)),AVERAGE(OFFSET(I399,0,0,-ROW(),1)))</f>
        <v>0.59722222222222288</v>
      </c>
      <c r="K399" s="4" t="str">
        <f ca="1">IF(计算结果!B$21=1,IF(I399&gt;J399,"买","卖"),IF(计算结果!B$21=2,IF(I399&lt;计算结果!B$20,"买",IF(I399&gt;1-计算结果!B$20,"卖",'000300'!K398)),""))</f>
        <v>卖</v>
      </c>
      <c r="L399" s="4" t="str">
        <f t="shared" ca="1" si="19"/>
        <v/>
      </c>
      <c r="M399" s="3">
        <f ca="1">IF(K398="买",E399/E398-1,0)-IF(L399=1,计算结果!B$17,0)</f>
        <v>0</v>
      </c>
      <c r="N399" s="2">
        <f t="shared" ca="1" si="20"/>
        <v>1.2117229144149122</v>
      </c>
      <c r="O399" s="3">
        <f ca="1">1-N399/MAX(N$2:N399)</f>
        <v>4.1120803730049671E-2</v>
      </c>
    </row>
    <row r="400" spans="1:15" x14ac:dyDescent="0.15">
      <c r="A400" s="1">
        <v>38957</v>
      </c>
      <c r="B400">
        <v>1298.46</v>
      </c>
      <c r="C400">
        <v>1325.89</v>
      </c>
      <c r="D400">
        <v>1298.3599999999999</v>
      </c>
      <c r="E400" s="2">
        <v>1325.89</v>
      </c>
      <c r="F400" s="16">
        <v>16640986112</v>
      </c>
      <c r="G400" s="3">
        <f t="shared" si="18"/>
        <v>2.3505527079602295E-2</v>
      </c>
      <c r="H400" s="3">
        <f>1-E400/MAX(E$2:E400)</f>
        <v>6.6491589982609511E-2</v>
      </c>
      <c r="I400" s="3">
        <f ca="1">IFERROR(COUNTIF(OFFSET(G400,0,0,-计算结果!B$18,1),"&gt;0")/计算结果!B$18,COUNTIF(OFFSET(G400,0,0,-ROW(),1),"&gt;0")/计算结果!B$18)</f>
        <v>0.53333333333333333</v>
      </c>
      <c r="J400" s="3">
        <f ca="1">IFERROR(AVERAGE(OFFSET(I400,0,0,-计算结果!B$19,1)),AVERAGE(OFFSET(I400,0,0,-ROW(),1)))</f>
        <v>0.5961111111111117</v>
      </c>
      <c r="K400" s="4" t="str">
        <f ca="1">IF(计算结果!B$21=1,IF(I400&gt;J400,"买","卖"),IF(计算结果!B$21=2,IF(I400&lt;计算结果!B$20,"买",IF(I400&gt;1-计算结果!B$20,"卖",'000300'!K399)),""))</f>
        <v>卖</v>
      </c>
      <c r="L400" s="4" t="str">
        <f t="shared" ca="1" si="19"/>
        <v/>
      </c>
      <c r="M400" s="3">
        <f ca="1">IF(K399="买",E400/E399-1,0)-IF(L400=1,计算结果!B$17,0)</f>
        <v>0</v>
      </c>
      <c r="N400" s="2">
        <f t="shared" ca="1" si="20"/>
        <v>1.2117229144149122</v>
      </c>
      <c r="O400" s="3">
        <f ca="1">1-N400/MAX(N$2:N400)</f>
        <v>4.1120803730049671E-2</v>
      </c>
    </row>
    <row r="401" spans="1:15" x14ac:dyDescent="0.15">
      <c r="A401" s="1">
        <v>38958</v>
      </c>
      <c r="B401">
        <v>1328.61</v>
      </c>
      <c r="C401">
        <v>1349.2</v>
      </c>
      <c r="D401">
        <v>1327</v>
      </c>
      <c r="E401" s="2">
        <v>1330.16</v>
      </c>
      <c r="F401" s="16">
        <v>20558598144</v>
      </c>
      <c r="G401" s="3">
        <f t="shared" si="18"/>
        <v>3.2204783202225418E-3</v>
      </c>
      <c r="H401" s="3">
        <f>1-E401/MAX(E$2:E401)</f>
        <v>6.3485246386403071E-2</v>
      </c>
      <c r="I401" s="3">
        <f ca="1">IFERROR(COUNTIF(OFFSET(G401,0,0,-计算结果!B$18,1),"&gt;0")/计算结果!B$18,COUNTIF(OFFSET(G401,0,0,-ROW(),1),"&gt;0")/计算结果!B$18)</f>
        <v>0.53333333333333333</v>
      </c>
      <c r="J401" s="3">
        <f ca="1">IFERROR(AVERAGE(OFFSET(I401,0,0,-计算结果!B$19,1)),AVERAGE(OFFSET(I401,0,0,-ROW(),1)))</f>
        <v>0.59500000000000053</v>
      </c>
      <c r="K401" s="4" t="str">
        <f ca="1">IF(计算结果!B$21=1,IF(I401&gt;J401,"买","卖"),IF(计算结果!B$21=2,IF(I401&lt;计算结果!B$20,"买",IF(I401&gt;1-计算结果!B$20,"卖",'000300'!K400)),""))</f>
        <v>卖</v>
      </c>
      <c r="L401" s="4" t="str">
        <f t="shared" ca="1" si="19"/>
        <v/>
      </c>
      <c r="M401" s="3">
        <f ca="1">IF(K400="买",E401/E400-1,0)-IF(L401=1,计算结果!B$17,0)</f>
        <v>0</v>
      </c>
      <c r="N401" s="2">
        <f t="shared" ca="1" si="20"/>
        <v>1.2117229144149122</v>
      </c>
      <c r="O401" s="3">
        <f ca="1">1-N401/MAX(N$2:N401)</f>
        <v>4.1120803730049671E-2</v>
      </c>
    </row>
    <row r="402" spans="1:15" x14ac:dyDescent="0.15">
      <c r="A402" s="1">
        <v>38959</v>
      </c>
      <c r="B402">
        <v>1328.37</v>
      </c>
      <c r="C402">
        <v>1336.39</v>
      </c>
      <c r="D402">
        <v>1319.82</v>
      </c>
      <c r="E402" s="2">
        <v>1334.67</v>
      </c>
      <c r="F402" s="16">
        <v>12994582528</v>
      </c>
      <c r="G402" s="3">
        <f t="shared" si="18"/>
        <v>3.3905695555422888E-3</v>
      </c>
      <c r="H402" s="3">
        <f>1-E402/MAX(E$2:E402)</f>
        <v>6.0309927974484756E-2</v>
      </c>
      <c r="I402" s="3">
        <f ca="1">IFERROR(COUNTIF(OFFSET(G402,0,0,-计算结果!B$18,1),"&gt;0")/计算结果!B$18,COUNTIF(OFFSET(G402,0,0,-ROW(),1),"&gt;0")/计算结果!B$18)</f>
        <v>0.56666666666666665</v>
      </c>
      <c r="J402" s="3">
        <f ca="1">IFERROR(AVERAGE(OFFSET(I402,0,0,-计算结果!B$19,1)),AVERAGE(OFFSET(I402,0,0,-ROW(),1)))</f>
        <v>0.59416666666666706</v>
      </c>
      <c r="K402" s="4" t="str">
        <f ca="1">IF(计算结果!B$21=1,IF(I402&gt;J402,"买","卖"),IF(计算结果!B$21=2,IF(I402&lt;计算结果!B$20,"买",IF(I402&gt;1-计算结果!B$20,"卖",'000300'!K401)),""))</f>
        <v>卖</v>
      </c>
      <c r="L402" s="4" t="str">
        <f t="shared" ca="1" si="19"/>
        <v/>
      </c>
      <c r="M402" s="3">
        <f ca="1">IF(K401="买",E402/E401-1,0)-IF(L402=1,计算结果!B$17,0)</f>
        <v>0</v>
      </c>
      <c r="N402" s="2">
        <f t="shared" ca="1" si="20"/>
        <v>1.2117229144149122</v>
      </c>
      <c r="O402" s="3">
        <f ca="1">1-N402/MAX(N$2:N402)</f>
        <v>4.1120803730049671E-2</v>
      </c>
    </row>
    <row r="403" spans="1:15" x14ac:dyDescent="0.15">
      <c r="A403" s="1">
        <v>38960</v>
      </c>
      <c r="B403">
        <v>1335.59</v>
      </c>
      <c r="C403">
        <v>1342.79</v>
      </c>
      <c r="D403">
        <v>1331.29</v>
      </c>
      <c r="E403" s="2">
        <v>1338.69</v>
      </c>
      <c r="F403" s="16">
        <v>13932001280</v>
      </c>
      <c r="G403" s="3">
        <f t="shared" si="18"/>
        <v>3.0119804895591962E-3</v>
      </c>
      <c r="H403" s="3">
        <f>1-E403/MAX(E$2:E403)</f>
        <v>5.7479599811311344E-2</v>
      </c>
      <c r="I403" s="3">
        <f ca="1">IFERROR(COUNTIF(OFFSET(G403,0,0,-计算结果!B$18,1),"&gt;0")/计算结果!B$18,COUNTIF(OFFSET(G403,0,0,-ROW(),1),"&gt;0")/计算结果!B$18)</f>
        <v>0.56666666666666665</v>
      </c>
      <c r="J403" s="3">
        <f ca="1">IFERROR(AVERAGE(OFFSET(I403,0,0,-计算结果!B$19,1)),AVERAGE(OFFSET(I403,0,0,-ROW(),1)))</f>
        <v>0.59361111111111164</v>
      </c>
      <c r="K403" s="4" t="str">
        <f ca="1">IF(计算结果!B$21=1,IF(I403&gt;J403,"买","卖"),IF(计算结果!B$21=2,IF(I403&lt;计算结果!B$20,"买",IF(I403&gt;1-计算结果!B$20,"卖",'000300'!K402)),""))</f>
        <v>卖</v>
      </c>
      <c r="L403" s="4" t="str">
        <f t="shared" ca="1" si="19"/>
        <v/>
      </c>
      <c r="M403" s="3">
        <f ca="1">IF(K402="买",E403/E402-1,0)-IF(L403=1,计算结果!B$17,0)</f>
        <v>0</v>
      </c>
      <c r="N403" s="2">
        <f t="shared" ca="1" si="20"/>
        <v>1.2117229144149122</v>
      </c>
      <c r="O403" s="3">
        <f ca="1">1-N403/MAX(N$2:N403)</f>
        <v>4.1120803730049671E-2</v>
      </c>
    </row>
    <row r="404" spans="1:15" x14ac:dyDescent="0.15">
      <c r="A404" s="1">
        <v>38961</v>
      </c>
      <c r="B404">
        <v>1339.31</v>
      </c>
      <c r="C404">
        <v>1340.13</v>
      </c>
      <c r="D404">
        <v>1314.57</v>
      </c>
      <c r="E404" s="2">
        <v>1318.1</v>
      </c>
      <c r="F404" s="16">
        <v>14832251904</v>
      </c>
      <c r="G404" s="3">
        <f t="shared" si="18"/>
        <v>-1.5380708005587662E-2</v>
      </c>
      <c r="H404" s="3">
        <f>1-E404/MAX(E$2:E404)</f>
        <v>7.1976230875923197E-2</v>
      </c>
      <c r="I404" s="3">
        <f ca="1">IFERROR(COUNTIF(OFFSET(G404,0,0,-计算结果!B$18,1),"&gt;0")/计算结果!B$18,COUNTIF(OFFSET(G404,0,0,-ROW(),1),"&gt;0")/计算结果!B$18)</f>
        <v>0.53333333333333333</v>
      </c>
      <c r="J404" s="3">
        <f ca="1">IFERROR(AVERAGE(OFFSET(I404,0,0,-计算结果!B$19,1)),AVERAGE(OFFSET(I404,0,0,-ROW(),1)))</f>
        <v>0.59277777777777818</v>
      </c>
      <c r="K404" s="4" t="str">
        <f ca="1">IF(计算结果!B$21=1,IF(I404&gt;J404,"买","卖"),IF(计算结果!B$21=2,IF(I404&lt;计算结果!B$20,"买",IF(I404&gt;1-计算结果!B$20,"卖",'000300'!K403)),""))</f>
        <v>卖</v>
      </c>
      <c r="L404" s="4" t="str">
        <f t="shared" ca="1" si="19"/>
        <v/>
      </c>
      <c r="M404" s="3">
        <f ca="1">IF(K403="买",E404/E403-1,0)-IF(L404=1,计算结果!B$17,0)</f>
        <v>0</v>
      </c>
      <c r="N404" s="2">
        <f t="shared" ca="1" si="20"/>
        <v>1.2117229144149122</v>
      </c>
      <c r="O404" s="3">
        <f ca="1">1-N404/MAX(N$2:N404)</f>
        <v>4.1120803730049671E-2</v>
      </c>
    </row>
    <row r="405" spans="1:15" x14ac:dyDescent="0.15">
      <c r="A405" s="1">
        <v>38964</v>
      </c>
      <c r="B405">
        <v>1315.71</v>
      </c>
      <c r="C405">
        <v>1337.24</v>
      </c>
      <c r="D405">
        <v>1315.61</v>
      </c>
      <c r="E405" s="2">
        <v>1337.24</v>
      </c>
      <c r="F405" s="16">
        <v>12470373376</v>
      </c>
      <c r="G405" s="3">
        <f t="shared" si="18"/>
        <v>1.4520901297321975E-2</v>
      </c>
      <c r="H405" s="3">
        <f>1-E405/MAX(E$2:E405)</f>
        <v>5.8500489322903748E-2</v>
      </c>
      <c r="I405" s="3">
        <f ca="1">IFERROR(COUNTIF(OFFSET(G405,0,0,-计算结果!B$18,1),"&gt;0")/计算结果!B$18,COUNTIF(OFFSET(G405,0,0,-ROW(),1),"&gt;0")/计算结果!B$18)</f>
        <v>0.53333333333333333</v>
      </c>
      <c r="J405" s="3">
        <f ca="1">IFERROR(AVERAGE(OFFSET(I405,0,0,-计算结果!B$19,1)),AVERAGE(OFFSET(I405,0,0,-ROW(),1)))</f>
        <v>0.59194444444444494</v>
      </c>
      <c r="K405" s="4" t="str">
        <f ca="1">IF(计算结果!B$21=1,IF(I405&gt;J405,"买","卖"),IF(计算结果!B$21=2,IF(I405&lt;计算结果!B$20,"买",IF(I405&gt;1-计算结果!B$20,"卖",'000300'!K404)),""))</f>
        <v>卖</v>
      </c>
      <c r="L405" s="4" t="str">
        <f t="shared" ca="1" si="19"/>
        <v/>
      </c>
      <c r="M405" s="3">
        <f ca="1">IF(K404="买",E405/E404-1,0)-IF(L405=1,计算结果!B$17,0)</f>
        <v>0</v>
      </c>
      <c r="N405" s="2">
        <f t="shared" ca="1" si="20"/>
        <v>1.2117229144149122</v>
      </c>
      <c r="O405" s="3">
        <f ca="1">1-N405/MAX(N$2:N405)</f>
        <v>4.1120803730049671E-2</v>
      </c>
    </row>
    <row r="406" spans="1:15" x14ac:dyDescent="0.15">
      <c r="A406" s="1">
        <v>38965</v>
      </c>
      <c r="B406">
        <v>1339.59</v>
      </c>
      <c r="C406">
        <v>1345.71</v>
      </c>
      <c r="D406">
        <v>1334.72</v>
      </c>
      <c r="E406" s="2">
        <v>1340.68</v>
      </c>
      <c r="F406" s="16">
        <v>15959669760</v>
      </c>
      <c r="G406" s="3">
        <f t="shared" si="18"/>
        <v>2.5724626843348641E-3</v>
      </c>
      <c r="H406" s="3">
        <f>1-E406/MAX(E$2:E406)</f>
        <v>5.6078516964367386E-2</v>
      </c>
      <c r="I406" s="3">
        <f ca="1">IFERROR(COUNTIF(OFFSET(G406,0,0,-计算结果!B$18,1),"&gt;0")/计算结果!B$18,COUNTIF(OFFSET(G406,0,0,-ROW(),1),"&gt;0")/计算结果!B$18)</f>
        <v>0.53333333333333333</v>
      </c>
      <c r="J406" s="3">
        <f ca="1">IFERROR(AVERAGE(OFFSET(I406,0,0,-计算结果!B$19,1)),AVERAGE(OFFSET(I406,0,0,-ROW(),1)))</f>
        <v>0.59138888888888941</v>
      </c>
      <c r="K406" s="4" t="str">
        <f ca="1">IF(计算结果!B$21=1,IF(I406&gt;J406,"买","卖"),IF(计算结果!B$21=2,IF(I406&lt;计算结果!B$20,"买",IF(I406&gt;1-计算结果!B$20,"卖",'000300'!K405)),""))</f>
        <v>卖</v>
      </c>
      <c r="L406" s="4" t="str">
        <f t="shared" ca="1" si="19"/>
        <v/>
      </c>
      <c r="M406" s="3">
        <f ca="1">IF(K405="买",E406/E405-1,0)-IF(L406=1,计算结果!B$17,0)</f>
        <v>0</v>
      </c>
      <c r="N406" s="2">
        <f t="shared" ca="1" si="20"/>
        <v>1.2117229144149122</v>
      </c>
      <c r="O406" s="3">
        <f ca="1">1-N406/MAX(N$2:N406)</f>
        <v>4.1120803730049671E-2</v>
      </c>
    </row>
    <row r="407" spans="1:15" x14ac:dyDescent="0.15">
      <c r="A407" s="1">
        <v>38966</v>
      </c>
      <c r="B407">
        <v>1341.4</v>
      </c>
      <c r="C407">
        <v>1346.37</v>
      </c>
      <c r="D407">
        <v>1331.85</v>
      </c>
      <c r="E407" s="2">
        <v>1346.37</v>
      </c>
      <c r="F407" s="16">
        <v>13799604224</v>
      </c>
      <c r="G407" s="3">
        <f t="shared" si="18"/>
        <v>4.2441149267533618E-3</v>
      </c>
      <c r="H407" s="3">
        <f>1-E407/MAX(E$2:E407)</f>
        <v>5.2072405708532554E-2</v>
      </c>
      <c r="I407" s="3">
        <f ca="1">IFERROR(COUNTIF(OFFSET(G407,0,0,-计算结果!B$18,1),"&gt;0")/计算结果!B$18,COUNTIF(OFFSET(G407,0,0,-ROW(),1),"&gt;0")/计算结果!B$18)</f>
        <v>0.56666666666666665</v>
      </c>
      <c r="J407" s="3">
        <f ca="1">IFERROR(AVERAGE(OFFSET(I407,0,0,-计算结果!B$19,1)),AVERAGE(OFFSET(I407,0,0,-ROW(),1)))</f>
        <v>0.59111111111111148</v>
      </c>
      <c r="K407" s="4" t="str">
        <f ca="1">IF(计算结果!B$21=1,IF(I407&gt;J407,"买","卖"),IF(计算结果!B$21=2,IF(I407&lt;计算结果!B$20,"买",IF(I407&gt;1-计算结果!B$20,"卖",'000300'!K406)),""))</f>
        <v>卖</v>
      </c>
      <c r="L407" s="4" t="str">
        <f t="shared" ca="1" si="19"/>
        <v/>
      </c>
      <c r="M407" s="3">
        <f ca="1">IF(K406="买",E407/E406-1,0)-IF(L407=1,计算结果!B$17,0)</f>
        <v>0</v>
      </c>
      <c r="N407" s="2">
        <f t="shared" ca="1" si="20"/>
        <v>1.2117229144149122</v>
      </c>
      <c r="O407" s="3">
        <f ca="1">1-N407/MAX(N$2:N407)</f>
        <v>4.1120803730049671E-2</v>
      </c>
    </row>
    <row r="408" spans="1:15" x14ac:dyDescent="0.15">
      <c r="A408" s="1">
        <v>38967</v>
      </c>
      <c r="B408">
        <v>1348.17</v>
      </c>
      <c r="C408">
        <v>1348.28</v>
      </c>
      <c r="D408">
        <v>1323.98</v>
      </c>
      <c r="E408" s="2">
        <v>1328.38</v>
      </c>
      <c r="F408" s="16">
        <v>13054999552</v>
      </c>
      <c r="G408" s="3">
        <f t="shared" si="18"/>
        <v>-1.3361854467939582E-2</v>
      </c>
      <c r="H408" s="3">
        <f>1-E408/MAX(E$2:E408)</f>
        <v>6.4738476269599166E-2</v>
      </c>
      <c r="I408" s="3">
        <f ca="1">IFERROR(COUNTIF(OFFSET(G408,0,0,-计算结果!B$18,1),"&gt;0")/计算结果!B$18,COUNTIF(OFFSET(G408,0,0,-ROW(),1),"&gt;0")/计算结果!B$18)</f>
        <v>0.56666666666666665</v>
      </c>
      <c r="J408" s="3">
        <f ca="1">IFERROR(AVERAGE(OFFSET(I408,0,0,-计算结果!B$19,1)),AVERAGE(OFFSET(I408,0,0,-ROW(),1)))</f>
        <v>0.59111111111111136</v>
      </c>
      <c r="K408" s="4" t="str">
        <f ca="1">IF(计算结果!B$21=1,IF(I408&gt;J408,"买","卖"),IF(计算结果!B$21=2,IF(I408&lt;计算结果!B$20,"买",IF(I408&gt;1-计算结果!B$20,"卖",'000300'!K407)),""))</f>
        <v>卖</v>
      </c>
      <c r="L408" s="4" t="str">
        <f t="shared" ca="1" si="19"/>
        <v/>
      </c>
      <c r="M408" s="3">
        <f ca="1">IF(K407="买",E408/E407-1,0)-IF(L408=1,计算结果!B$17,0)</f>
        <v>0</v>
      </c>
      <c r="N408" s="2">
        <f t="shared" ca="1" si="20"/>
        <v>1.2117229144149122</v>
      </c>
      <c r="O408" s="3">
        <f ca="1">1-N408/MAX(N$2:N408)</f>
        <v>4.1120803730049671E-2</v>
      </c>
    </row>
    <row r="409" spans="1:15" x14ac:dyDescent="0.15">
      <c r="A409" s="1">
        <v>38968</v>
      </c>
      <c r="B409">
        <v>1327.56</v>
      </c>
      <c r="C409">
        <v>1334.73</v>
      </c>
      <c r="D409">
        <v>1326.25</v>
      </c>
      <c r="E409" s="2">
        <v>1332.15</v>
      </c>
      <c r="F409" s="16">
        <v>10157794304</v>
      </c>
      <c r="G409" s="3">
        <f t="shared" si="18"/>
        <v>2.8380433309744824E-3</v>
      </c>
      <c r="H409" s="3">
        <f>1-E409/MAX(E$2:E409)</f>
        <v>6.2084163539459003E-2</v>
      </c>
      <c r="I409" s="3">
        <f ca="1">IFERROR(COUNTIF(OFFSET(G409,0,0,-计算结果!B$18,1),"&gt;0")/计算结果!B$18,COUNTIF(OFFSET(G409,0,0,-ROW(),1),"&gt;0")/计算结果!B$18)</f>
        <v>0.6</v>
      </c>
      <c r="J409" s="3">
        <f ca="1">IFERROR(AVERAGE(OFFSET(I409,0,0,-计算结果!B$19,1)),AVERAGE(OFFSET(I409,0,0,-ROW(),1)))</f>
        <v>0.5916666666666669</v>
      </c>
      <c r="K409" s="4" t="str">
        <f ca="1">IF(计算结果!B$21=1,IF(I409&gt;J409,"买","卖"),IF(计算结果!B$21=2,IF(I409&lt;计算结果!B$20,"买",IF(I409&gt;1-计算结果!B$20,"卖",'000300'!K408)),""))</f>
        <v>买</v>
      </c>
      <c r="L409" s="4">
        <f t="shared" ca="1" si="19"/>
        <v>1</v>
      </c>
      <c r="M409" s="3">
        <f ca="1">IF(K408="买",E409/E408-1,0)-IF(L409=1,计算结果!B$17,0)</f>
        <v>0</v>
      </c>
      <c r="N409" s="2">
        <f t="shared" ca="1" si="20"/>
        <v>1.2117229144149122</v>
      </c>
      <c r="O409" s="3">
        <f ca="1">1-N409/MAX(N$2:N409)</f>
        <v>4.1120803730049671E-2</v>
      </c>
    </row>
    <row r="410" spans="1:15" x14ac:dyDescent="0.15">
      <c r="A410" s="1">
        <v>38971</v>
      </c>
      <c r="B410">
        <v>1331.89</v>
      </c>
      <c r="C410">
        <v>1338.76</v>
      </c>
      <c r="D410">
        <v>1319.21</v>
      </c>
      <c r="E410" s="2">
        <v>1338.76</v>
      </c>
      <c r="F410" s="16">
        <v>12839285760</v>
      </c>
      <c r="G410" s="3">
        <f t="shared" si="18"/>
        <v>4.9619036895243163E-3</v>
      </c>
      <c r="H410" s="3">
        <f>1-E410/MAX(E$2:E410)</f>
        <v>5.7430315490062167E-2</v>
      </c>
      <c r="I410" s="3">
        <f ca="1">IFERROR(COUNTIF(OFFSET(G410,0,0,-计算结果!B$18,1),"&gt;0")/计算结果!B$18,COUNTIF(OFFSET(G410,0,0,-ROW(),1),"&gt;0")/计算结果!B$18)</f>
        <v>0.6333333333333333</v>
      </c>
      <c r="J410" s="3">
        <f ca="1">IFERROR(AVERAGE(OFFSET(I410,0,0,-计算结果!B$19,1)),AVERAGE(OFFSET(I410,0,0,-ROW(),1)))</f>
        <v>0.59250000000000036</v>
      </c>
      <c r="K410" s="4" t="str">
        <f ca="1">IF(计算结果!B$21=1,IF(I410&gt;J410,"买","卖"),IF(计算结果!B$21=2,IF(I410&lt;计算结果!B$20,"买",IF(I410&gt;1-计算结果!B$20,"卖",'000300'!K409)),""))</f>
        <v>买</v>
      </c>
      <c r="L410" s="4" t="str">
        <f t="shared" ca="1" si="19"/>
        <v/>
      </c>
      <c r="M410" s="3">
        <f ca="1">IF(K409="买",E410/E409-1,0)-IF(L410=1,计算结果!B$17,0)</f>
        <v>4.9619036895243163E-3</v>
      </c>
      <c r="N410" s="2">
        <f t="shared" ca="1" si="20"/>
        <v>1.2177353668146287</v>
      </c>
      <c r="O410" s="3">
        <f ca="1">1-N410/MAX(N$2:N410)</f>
        <v>3.6362937508269688E-2</v>
      </c>
    </row>
    <row r="411" spans="1:15" x14ac:dyDescent="0.15">
      <c r="A411" s="1">
        <v>38972</v>
      </c>
      <c r="B411">
        <v>1338.81</v>
      </c>
      <c r="C411">
        <v>1350.53</v>
      </c>
      <c r="D411">
        <v>1337.3</v>
      </c>
      <c r="E411" s="2">
        <v>1347.64</v>
      </c>
      <c r="F411" s="16">
        <v>15787257856</v>
      </c>
      <c r="G411" s="3">
        <f t="shared" si="18"/>
        <v>6.6330036750426036E-3</v>
      </c>
      <c r="H411" s="3">
        <f>1-E411/MAX(E$2:E411)</f>
        <v>5.117824730872389E-2</v>
      </c>
      <c r="I411" s="3">
        <f ca="1">IFERROR(COUNTIF(OFFSET(G411,0,0,-计算结果!B$18,1),"&gt;0")/计算结果!B$18,COUNTIF(OFFSET(G411,0,0,-ROW(),1),"&gt;0")/计算结果!B$18)</f>
        <v>0.66666666666666663</v>
      </c>
      <c r="J411" s="3">
        <f ca="1">IFERROR(AVERAGE(OFFSET(I411,0,0,-计算结果!B$19,1)),AVERAGE(OFFSET(I411,0,0,-ROW(),1)))</f>
        <v>0.59333333333333371</v>
      </c>
      <c r="K411" s="4" t="str">
        <f ca="1">IF(计算结果!B$21=1,IF(I411&gt;J411,"买","卖"),IF(计算结果!B$21=2,IF(I411&lt;计算结果!B$20,"买",IF(I411&gt;1-计算结果!B$20,"卖",'000300'!K410)),""))</f>
        <v>买</v>
      </c>
      <c r="L411" s="4" t="str">
        <f t="shared" ca="1" si="19"/>
        <v/>
      </c>
      <c r="M411" s="3">
        <f ca="1">IF(K410="买",E411/E410-1,0)-IF(L411=1,计算结果!B$17,0)</f>
        <v>6.6330036750426036E-3</v>
      </c>
      <c r="N411" s="2">
        <f t="shared" ca="1" si="20"/>
        <v>1.2258126099779394</v>
      </c>
      <c r="O411" s="3">
        <f ca="1">1-N411/MAX(N$2:N411)</f>
        <v>2.9971129331354818E-2</v>
      </c>
    </row>
    <row r="412" spans="1:15" x14ac:dyDescent="0.15">
      <c r="A412" s="1">
        <v>38973</v>
      </c>
      <c r="B412">
        <v>1348.85</v>
      </c>
      <c r="C412">
        <v>1356.86</v>
      </c>
      <c r="D412">
        <v>1337.46</v>
      </c>
      <c r="E412" s="2">
        <v>1338.39</v>
      </c>
      <c r="F412" s="16">
        <v>18701750272</v>
      </c>
      <c r="G412" s="3">
        <f t="shared" si="18"/>
        <v>-6.8638508800570319E-3</v>
      </c>
      <c r="H412" s="3">
        <f>1-E412/MAX(E$2:E412)</f>
        <v>5.7690818330951132E-2</v>
      </c>
      <c r="I412" s="3">
        <f ca="1">IFERROR(COUNTIF(OFFSET(G412,0,0,-计算结果!B$18,1),"&gt;0")/计算结果!B$18,COUNTIF(OFFSET(G412,0,0,-ROW(),1),"&gt;0")/计算结果!B$18)</f>
        <v>0.66666666666666663</v>
      </c>
      <c r="J412" s="3">
        <f ca="1">IFERROR(AVERAGE(OFFSET(I412,0,0,-计算结果!B$19,1)),AVERAGE(OFFSET(I412,0,0,-ROW(),1)))</f>
        <v>0.59416666666666706</v>
      </c>
      <c r="K412" s="4" t="str">
        <f ca="1">IF(计算结果!B$21=1,IF(I412&gt;J412,"买","卖"),IF(计算结果!B$21=2,IF(I412&lt;计算结果!B$20,"买",IF(I412&gt;1-计算结果!B$20,"卖",'000300'!K411)),""))</f>
        <v>买</v>
      </c>
      <c r="L412" s="4" t="str">
        <f t="shared" ca="1" si="19"/>
        <v/>
      </c>
      <c r="M412" s="3">
        <f ca="1">IF(K411="买",E412/E411-1,0)-IF(L412=1,计算结果!B$17,0)</f>
        <v>-6.8638508800570319E-3</v>
      </c>
      <c r="N412" s="2">
        <f t="shared" ca="1" si="20"/>
        <v>1.2173988150161572</v>
      </c>
      <c r="O412" s="3">
        <f ca="1">1-N412/MAX(N$2:N412)</f>
        <v>3.6629262848974609E-2</v>
      </c>
    </row>
    <row r="413" spans="1:15" x14ac:dyDescent="0.15">
      <c r="A413" s="1">
        <v>38974</v>
      </c>
      <c r="B413">
        <v>1338.35</v>
      </c>
      <c r="C413">
        <v>1345.59</v>
      </c>
      <c r="D413">
        <v>1323.8</v>
      </c>
      <c r="E413" s="2">
        <v>1338.28</v>
      </c>
      <c r="F413" s="16">
        <v>13679517696</v>
      </c>
      <c r="G413" s="3">
        <f t="shared" si="18"/>
        <v>-8.2188300869034947E-5</v>
      </c>
      <c r="H413" s="3">
        <f>1-E413/MAX(E$2:E413)</f>
        <v>5.7768265121485807E-2</v>
      </c>
      <c r="I413" s="3">
        <f ca="1">IFERROR(COUNTIF(OFFSET(G413,0,0,-计算结果!B$18,1),"&gt;0")/计算结果!B$18,COUNTIF(OFFSET(G413,0,0,-ROW(),1),"&gt;0")/计算结果!B$18)</f>
        <v>0.66666666666666663</v>
      </c>
      <c r="J413" s="3">
        <f ca="1">IFERROR(AVERAGE(OFFSET(I413,0,0,-计算结果!B$19,1)),AVERAGE(OFFSET(I413,0,0,-ROW(),1)))</f>
        <v>0.5947222222222226</v>
      </c>
      <c r="K413" s="4" t="str">
        <f ca="1">IF(计算结果!B$21=1,IF(I413&gt;J413,"买","卖"),IF(计算结果!B$21=2,IF(I413&lt;计算结果!B$20,"买",IF(I413&gt;1-计算结果!B$20,"卖",'000300'!K412)),""))</f>
        <v>买</v>
      </c>
      <c r="L413" s="4" t="str">
        <f t="shared" ca="1" si="19"/>
        <v/>
      </c>
      <c r="M413" s="3">
        <f ca="1">IF(K412="买",E413/E412-1,0)-IF(L413=1,计算结果!B$17,0)</f>
        <v>-8.2188300869034947E-5</v>
      </c>
      <c r="N413" s="2">
        <f t="shared" ca="1" si="20"/>
        <v>1.2172987590760711</v>
      </c>
      <c r="O413" s="3">
        <f ca="1">1-N413/MAX(N$2:N413)</f>
        <v>3.6708440652967966E-2</v>
      </c>
    </row>
    <row r="414" spans="1:15" x14ac:dyDescent="0.15">
      <c r="A414" s="1">
        <v>38975</v>
      </c>
      <c r="B414">
        <v>1338.41</v>
      </c>
      <c r="C414">
        <v>1362.4</v>
      </c>
      <c r="D414">
        <v>1338.14</v>
      </c>
      <c r="E414" s="2">
        <v>1362.32</v>
      </c>
      <c r="F414" s="16">
        <v>19594629120</v>
      </c>
      <c r="G414" s="3">
        <f t="shared" si="18"/>
        <v>1.7963355949427662E-2</v>
      </c>
      <c r="H414" s="3">
        <f>1-E414/MAX(E$2:E414)</f>
        <v>4.0842621081016328E-2</v>
      </c>
      <c r="I414" s="3">
        <f ca="1">IFERROR(COUNTIF(OFFSET(G414,0,0,-计算结果!B$18,1),"&gt;0")/计算结果!B$18,COUNTIF(OFFSET(G414,0,0,-ROW(),1),"&gt;0")/计算结果!B$18)</f>
        <v>0.7</v>
      </c>
      <c r="J414" s="3">
        <f ca="1">IFERROR(AVERAGE(OFFSET(I414,0,0,-计算结果!B$19,1)),AVERAGE(OFFSET(I414,0,0,-ROW(),1)))</f>
        <v>0.59583333333333377</v>
      </c>
      <c r="K414" s="4" t="str">
        <f ca="1">IF(计算结果!B$21=1,IF(I414&gt;J414,"买","卖"),IF(计算结果!B$21=2,IF(I414&lt;计算结果!B$20,"买",IF(I414&gt;1-计算结果!B$20,"卖",'000300'!K413)),""))</f>
        <v>买</v>
      </c>
      <c r="L414" s="4" t="str">
        <f t="shared" ca="1" si="19"/>
        <v/>
      </c>
      <c r="M414" s="3">
        <f ca="1">IF(K413="买",E414/E413-1,0)-IF(L414=1,计算结果!B$17,0)</f>
        <v>1.7963355949427662E-2</v>
      </c>
      <c r="N414" s="2">
        <f t="shared" ca="1" si="20"/>
        <v>1.2391655299821511</v>
      </c>
      <c r="O414" s="3">
        <f ca="1">1-N414/MAX(N$2:N414)</f>
        <v>1.9404491489337983E-2</v>
      </c>
    </row>
    <row r="415" spans="1:15" x14ac:dyDescent="0.15">
      <c r="A415" s="1">
        <v>38978</v>
      </c>
      <c r="B415">
        <v>1367.65</v>
      </c>
      <c r="C415">
        <v>1375.58</v>
      </c>
      <c r="D415">
        <v>1362.14</v>
      </c>
      <c r="E415" s="2">
        <v>1375.56</v>
      </c>
      <c r="F415" s="16">
        <v>18187622400</v>
      </c>
      <c r="G415" s="3">
        <f t="shared" si="18"/>
        <v>9.718715133008482E-3</v>
      </c>
      <c r="H415" s="3">
        <f>1-E415/MAX(E$2:E415)</f>
        <v>3.1520843747579796E-2</v>
      </c>
      <c r="I415" s="3">
        <f ca="1">IFERROR(COUNTIF(OFFSET(G415,0,0,-计算结果!B$18,1),"&gt;0")/计算结果!B$18,COUNTIF(OFFSET(G415,0,0,-ROW(),1),"&gt;0")/计算结果!B$18)</f>
        <v>0.73333333333333328</v>
      </c>
      <c r="J415" s="3">
        <f ca="1">IFERROR(AVERAGE(OFFSET(I415,0,0,-计算结果!B$19,1)),AVERAGE(OFFSET(I415,0,0,-ROW(),1)))</f>
        <v>0.59694444444444494</v>
      </c>
      <c r="K415" s="4" t="str">
        <f ca="1">IF(计算结果!B$21=1,IF(I415&gt;J415,"买","卖"),IF(计算结果!B$21=2,IF(I415&lt;计算结果!B$20,"买",IF(I415&gt;1-计算结果!B$20,"卖",'000300'!K414)),""))</f>
        <v>买</v>
      </c>
      <c r="L415" s="4" t="str">
        <f t="shared" ca="1" si="19"/>
        <v/>
      </c>
      <c r="M415" s="3">
        <f ca="1">IF(K414="买",E415/E414-1,0)-IF(L415=1,计算结果!B$17,0)</f>
        <v>9.718715133008482E-3</v>
      </c>
      <c r="N415" s="2">
        <f t="shared" ca="1" si="20"/>
        <v>1.2512086267706912</v>
      </c>
      <c r="O415" s="3">
        <f ca="1">1-N415/MAX(N$2:N415)</f>
        <v>9.874363081415205E-3</v>
      </c>
    </row>
    <row r="416" spans="1:15" x14ac:dyDescent="0.15">
      <c r="A416" s="1">
        <v>38979</v>
      </c>
      <c r="B416">
        <v>1377.72</v>
      </c>
      <c r="C416">
        <v>1385.62</v>
      </c>
      <c r="D416">
        <v>1371.43</v>
      </c>
      <c r="E416" s="2">
        <v>1378.31</v>
      </c>
      <c r="F416" s="16">
        <v>15942860800</v>
      </c>
      <c r="G416" s="3">
        <f t="shared" si="18"/>
        <v>1.9991857861525464E-3</v>
      </c>
      <c r="H416" s="3">
        <f>1-E416/MAX(E$2:E416)</f>
        <v>2.9584673984214938E-2</v>
      </c>
      <c r="I416" s="3">
        <f ca="1">IFERROR(COUNTIF(OFFSET(G416,0,0,-计算结果!B$18,1),"&gt;0")/计算结果!B$18,COUNTIF(OFFSET(G416,0,0,-ROW(),1),"&gt;0")/计算结果!B$18)</f>
        <v>0.73333333333333328</v>
      </c>
      <c r="J416" s="3">
        <f ca="1">IFERROR(AVERAGE(OFFSET(I416,0,0,-计算结果!B$19,1)),AVERAGE(OFFSET(I416,0,0,-ROW(),1)))</f>
        <v>0.59805555555555612</v>
      </c>
      <c r="K416" s="4" t="str">
        <f ca="1">IF(计算结果!B$21=1,IF(I416&gt;J416,"买","卖"),IF(计算结果!B$21=2,IF(I416&lt;计算结果!B$20,"买",IF(I416&gt;1-计算结果!B$20,"卖",'000300'!K415)),""))</f>
        <v>买</v>
      </c>
      <c r="L416" s="4" t="str">
        <f t="shared" ca="1" si="19"/>
        <v/>
      </c>
      <c r="M416" s="3">
        <f ca="1">IF(K415="买",E416/E415-1,0)-IF(L416=1,计算结果!B$17,0)</f>
        <v>1.9991857861525464E-3</v>
      </c>
      <c r="N416" s="2">
        <f t="shared" ca="1" si="20"/>
        <v>1.2537100252728426</v>
      </c>
      <c r="O416" s="3">
        <f ca="1">1-N416/MAX(N$2:N416)</f>
        <v>7.8949179815823722E-3</v>
      </c>
    </row>
    <row r="417" spans="1:15" x14ac:dyDescent="0.15">
      <c r="A417" s="1">
        <v>38980</v>
      </c>
      <c r="B417">
        <v>1376.12</v>
      </c>
      <c r="C417">
        <v>1381.81</v>
      </c>
      <c r="D417">
        <v>1365.72</v>
      </c>
      <c r="E417" s="2">
        <v>1378.46</v>
      </c>
      <c r="F417" s="16">
        <v>14017240064</v>
      </c>
      <c r="G417" s="3">
        <f t="shared" si="18"/>
        <v>1.0882892818031564E-4</v>
      </c>
      <c r="H417" s="3">
        <f>1-E417/MAX(E$2:E417)</f>
        <v>2.9479064724394988E-2</v>
      </c>
      <c r="I417" s="3">
        <f ca="1">IFERROR(COUNTIF(OFFSET(G417,0,0,-计算结果!B$18,1),"&gt;0")/计算结果!B$18,COUNTIF(OFFSET(G417,0,0,-ROW(),1),"&gt;0")/计算结果!B$18)</f>
        <v>0.76666666666666672</v>
      </c>
      <c r="J417" s="3">
        <f ca="1">IFERROR(AVERAGE(OFFSET(I417,0,0,-计算结果!B$19,1)),AVERAGE(OFFSET(I417,0,0,-ROW(),1)))</f>
        <v>0.59944444444444511</v>
      </c>
      <c r="K417" s="4" t="str">
        <f ca="1">IF(计算结果!B$21=1,IF(I417&gt;J417,"买","卖"),IF(计算结果!B$21=2,IF(I417&lt;计算结果!B$20,"买",IF(I417&gt;1-计算结果!B$20,"卖",'000300'!K416)),""))</f>
        <v>买</v>
      </c>
      <c r="L417" s="4" t="str">
        <f t="shared" ca="1" si="19"/>
        <v/>
      </c>
      <c r="M417" s="3">
        <f ca="1">IF(K416="买",E417/E416-1,0)-IF(L417=1,计算结果!B$17,0)</f>
        <v>1.0882892818031564E-4</v>
      </c>
      <c r="N417" s="2">
        <f t="shared" ca="1" si="20"/>
        <v>1.2538464651911418</v>
      </c>
      <c r="O417" s="3">
        <f ca="1">1-N417/MAX(N$2:N417)</f>
        <v>7.7869482488641673E-3</v>
      </c>
    </row>
    <row r="418" spans="1:15" x14ac:dyDescent="0.15">
      <c r="A418" s="1">
        <v>38981</v>
      </c>
      <c r="B418">
        <v>1378.46</v>
      </c>
      <c r="C418">
        <v>1390.62</v>
      </c>
      <c r="D418">
        <v>1378.46</v>
      </c>
      <c r="E418" s="2">
        <v>1387.37</v>
      </c>
      <c r="F418" s="16">
        <v>16026131456</v>
      </c>
      <c r="G418" s="3">
        <f t="shared" si="18"/>
        <v>6.4637348925611349E-3</v>
      </c>
      <c r="H418" s="3">
        <f>1-E418/MAX(E$2:E418)</f>
        <v>2.320587469109292E-2</v>
      </c>
      <c r="I418" s="3">
        <f ca="1">IFERROR(COUNTIF(OFFSET(G418,0,0,-计算结果!B$18,1),"&gt;0")/计算结果!B$18,COUNTIF(OFFSET(G418,0,0,-ROW(),1),"&gt;0")/计算结果!B$18)</f>
        <v>0.76666666666666672</v>
      </c>
      <c r="J418" s="3">
        <f ca="1">IFERROR(AVERAGE(OFFSET(I418,0,0,-计算结果!B$19,1)),AVERAGE(OFFSET(I418,0,0,-ROW(),1)))</f>
        <v>0.60083333333333389</v>
      </c>
      <c r="K418" s="4" t="str">
        <f ca="1">IF(计算结果!B$21=1,IF(I418&gt;J418,"买","卖"),IF(计算结果!B$21=2,IF(I418&lt;计算结果!B$20,"买",IF(I418&gt;1-计算结果!B$20,"卖",'000300'!K417)),""))</f>
        <v>买</v>
      </c>
      <c r="L418" s="4" t="str">
        <f t="shared" ca="1" si="19"/>
        <v/>
      </c>
      <c r="M418" s="3">
        <f ca="1">IF(K417="买",E418/E417-1,0)-IF(L418=1,计算结果!B$17,0)</f>
        <v>6.4637348925611349E-3</v>
      </c>
      <c r="N418" s="2">
        <f t="shared" ca="1" si="20"/>
        <v>1.2619509963381124</v>
      </c>
      <c r="O418" s="3">
        <f ca="1">1-N418/MAX(N$2:N418)</f>
        <v>1.3735461254057446E-3</v>
      </c>
    </row>
    <row r="419" spans="1:15" x14ac:dyDescent="0.15">
      <c r="A419" s="1">
        <v>38982</v>
      </c>
      <c r="B419">
        <v>1389.87</v>
      </c>
      <c r="C419">
        <v>1393.53</v>
      </c>
      <c r="D419">
        <v>1373.94</v>
      </c>
      <c r="E419" s="2">
        <v>1374.85</v>
      </c>
      <c r="F419" s="16">
        <v>18173169664</v>
      </c>
      <c r="G419" s="3">
        <f t="shared" si="18"/>
        <v>-9.0242689405133358E-3</v>
      </c>
      <c r="H419" s="3">
        <f>1-E419/MAX(E$2:E419)</f>
        <v>3.2020727577394048E-2</v>
      </c>
      <c r="I419" s="3">
        <f ca="1">IFERROR(COUNTIF(OFFSET(G419,0,0,-计算结果!B$18,1),"&gt;0")/计算结果!B$18,COUNTIF(OFFSET(G419,0,0,-ROW(),1),"&gt;0")/计算结果!B$18)</f>
        <v>0.73333333333333328</v>
      </c>
      <c r="J419" s="3">
        <f ca="1">IFERROR(AVERAGE(OFFSET(I419,0,0,-计算结果!B$19,1)),AVERAGE(OFFSET(I419,0,0,-ROW(),1)))</f>
        <v>0.60194444444444506</v>
      </c>
      <c r="K419" s="4" t="str">
        <f ca="1">IF(计算结果!B$21=1,IF(I419&gt;J419,"买","卖"),IF(计算结果!B$21=2,IF(I419&lt;计算结果!B$20,"买",IF(I419&gt;1-计算结果!B$20,"卖",'000300'!K418)),""))</f>
        <v>买</v>
      </c>
      <c r="L419" s="4" t="str">
        <f t="shared" ca="1" si="19"/>
        <v/>
      </c>
      <c r="M419" s="3">
        <f ca="1">IF(K418="买",E419/E418-1,0)-IF(L419=1,计算结果!B$17,0)</f>
        <v>-9.0242689405133358E-3</v>
      </c>
      <c r="N419" s="2">
        <f t="shared" ca="1" si="20"/>
        <v>1.2505628111574085</v>
      </c>
      <c r="O419" s="3">
        <f ca="1">1-N419/MAX(N$2:N419)</f>
        <v>1.0385419816281161E-2</v>
      </c>
    </row>
    <row r="420" spans="1:15" x14ac:dyDescent="0.15">
      <c r="A420" s="1">
        <v>38985</v>
      </c>
      <c r="B420">
        <v>1372.81</v>
      </c>
      <c r="C420">
        <v>1383.77</v>
      </c>
      <c r="D420">
        <v>1361.61</v>
      </c>
      <c r="E420" s="2">
        <v>1372.4</v>
      </c>
      <c r="F420" s="16">
        <v>15493804032</v>
      </c>
      <c r="G420" s="3">
        <f t="shared" si="18"/>
        <v>-1.7820125831907729E-3</v>
      </c>
      <c r="H420" s="3">
        <f>1-E420/MAX(E$2:E420)</f>
        <v>3.3745678821118896E-2</v>
      </c>
      <c r="I420" s="3">
        <f ca="1">IFERROR(COUNTIF(OFFSET(G420,0,0,-计算结果!B$18,1),"&gt;0")/计算结果!B$18,COUNTIF(OFFSET(G420,0,0,-ROW(),1),"&gt;0")/计算结果!B$18)</f>
        <v>0.73333333333333328</v>
      </c>
      <c r="J420" s="3">
        <f ca="1">IFERROR(AVERAGE(OFFSET(I420,0,0,-计算结果!B$19,1)),AVERAGE(OFFSET(I420,0,0,-ROW(),1)))</f>
        <v>0.60305555555555623</v>
      </c>
      <c r="K420" s="4" t="str">
        <f ca="1">IF(计算结果!B$21=1,IF(I420&gt;J420,"买","卖"),IF(计算结果!B$21=2,IF(I420&lt;计算结果!B$20,"买",IF(I420&gt;1-计算结果!B$20,"卖",'000300'!K419)),""))</f>
        <v>买</v>
      </c>
      <c r="L420" s="4" t="str">
        <f t="shared" ca="1" si="19"/>
        <v/>
      </c>
      <c r="M420" s="3">
        <f ca="1">IF(K419="买",E420/E419-1,0)-IF(L420=1,计算结果!B$17,0)</f>
        <v>-1.7820125831907729E-3</v>
      </c>
      <c r="N420" s="2">
        <f t="shared" ca="1" si="20"/>
        <v>1.2483342924918557</v>
      </c>
      <c r="O420" s="3">
        <f ca="1">1-N420/MAX(N$2:N420)</f>
        <v>1.2148925450677583E-2</v>
      </c>
    </row>
    <row r="421" spans="1:15" x14ac:dyDescent="0.15">
      <c r="A421" s="1">
        <v>38986</v>
      </c>
      <c r="B421">
        <v>1370.86</v>
      </c>
      <c r="C421">
        <v>1371.58</v>
      </c>
      <c r="D421">
        <v>1351.18</v>
      </c>
      <c r="E421" s="2">
        <v>1357.65</v>
      </c>
      <c r="F421" s="16">
        <v>11953759232</v>
      </c>
      <c r="G421" s="3">
        <f t="shared" si="18"/>
        <v>-1.0747595453220682E-2</v>
      </c>
      <c r="H421" s="3">
        <f>1-E421/MAX(E$2:E421)</f>
        <v>4.4130589370075857E-2</v>
      </c>
      <c r="I421" s="3">
        <f ca="1">IFERROR(COUNTIF(OFFSET(G421,0,0,-计算结果!B$18,1),"&gt;0")/计算结果!B$18,COUNTIF(OFFSET(G421,0,0,-ROW(),1),"&gt;0")/计算结果!B$18)</f>
        <v>0.7</v>
      </c>
      <c r="J421" s="3">
        <f ca="1">IFERROR(AVERAGE(OFFSET(I421,0,0,-计算结果!B$19,1)),AVERAGE(OFFSET(I421,0,0,-ROW(),1)))</f>
        <v>0.60388888888888959</v>
      </c>
      <c r="K421" s="4" t="str">
        <f ca="1">IF(计算结果!B$21=1,IF(I421&gt;J421,"买","卖"),IF(计算结果!B$21=2,IF(I421&lt;计算结果!B$20,"买",IF(I421&gt;1-计算结果!B$20,"卖",'000300'!K420)),""))</f>
        <v>买</v>
      </c>
      <c r="L421" s="4" t="str">
        <f t="shared" ca="1" si="19"/>
        <v/>
      </c>
      <c r="M421" s="3">
        <f ca="1">IF(K420="买",E421/E420-1,0)-IF(L421=1,计算结果!B$17,0)</f>
        <v>-1.0747595453220682E-2</v>
      </c>
      <c r="N421" s="2">
        <f t="shared" ca="1" si="20"/>
        <v>1.2349177005257708</v>
      </c>
      <c r="O421" s="3">
        <f ca="1">1-N421/MAX(N$2:N421)</f>
        <v>2.276594916796304E-2</v>
      </c>
    </row>
    <row r="422" spans="1:15" x14ac:dyDescent="0.15">
      <c r="A422" s="1">
        <v>38987</v>
      </c>
      <c r="B422">
        <v>1357.28</v>
      </c>
      <c r="C422">
        <v>1371.12</v>
      </c>
      <c r="D422">
        <v>1355.39</v>
      </c>
      <c r="E422" s="2">
        <v>1371.12</v>
      </c>
      <c r="F422" s="16">
        <v>10897805312</v>
      </c>
      <c r="G422" s="3">
        <f t="shared" si="18"/>
        <v>9.9215556292120421E-3</v>
      </c>
      <c r="H422" s="3">
        <f>1-E422/MAX(E$2:E422)</f>
        <v>3.4646877838248935E-2</v>
      </c>
      <c r="I422" s="3">
        <f ca="1">IFERROR(COUNTIF(OFFSET(G422,0,0,-计算结果!B$18,1),"&gt;0")/计算结果!B$18,COUNTIF(OFFSET(G422,0,0,-ROW(),1),"&gt;0")/计算结果!B$18)</f>
        <v>0.7</v>
      </c>
      <c r="J422" s="3">
        <f ca="1">IFERROR(AVERAGE(OFFSET(I422,0,0,-计算结果!B$19,1)),AVERAGE(OFFSET(I422,0,0,-ROW(),1)))</f>
        <v>0.60444444444444512</v>
      </c>
      <c r="K422" s="4" t="str">
        <f ca="1">IF(计算结果!B$21=1,IF(I422&gt;J422,"买","卖"),IF(计算结果!B$21=2,IF(I422&lt;计算结果!B$20,"买",IF(I422&gt;1-计算结果!B$20,"卖",'000300'!K421)),""))</f>
        <v>买</v>
      </c>
      <c r="L422" s="4" t="str">
        <f t="shared" ca="1" si="19"/>
        <v/>
      </c>
      <c r="M422" s="3">
        <f ca="1">IF(K421="买",E422/E421-1,0)-IF(L422=1,计算结果!B$17,0)</f>
        <v>9.9215556292120421E-3</v>
      </c>
      <c r="N422" s="2">
        <f t="shared" ca="1" si="20"/>
        <v>1.2471700051890358</v>
      </c>
      <c r="O422" s="3">
        <f ca="1">1-N422/MAX(N$2:N422)</f>
        <v>1.3070267169872807E-2</v>
      </c>
    </row>
    <row r="423" spans="1:15" x14ac:dyDescent="0.15">
      <c r="A423" s="1">
        <v>38988</v>
      </c>
      <c r="B423">
        <v>1372.13</v>
      </c>
      <c r="C423">
        <v>1389.56</v>
      </c>
      <c r="D423">
        <v>1369.4</v>
      </c>
      <c r="E423" s="2">
        <v>1387</v>
      </c>
      <c r="F423" s="16">
        <v>14070853632</v>
      </c>
      <c r="G423" s="3">
        <f t="shared" si="18"/>
        <v>1.1581772565494086E-2</v>
      </c>
      <c r="H423" s="3">
        <f>1-E423/MAX(E$2:E423)</f>
        <v>2.3466377531981997E-2</v>
      </c>
      <c r="I423" s="3">
        <f ca="1">IFERROR(COUNTIF(OFFSET(G423,0,0,-计算结果!B$18,1),"&gt;0")/计算结果!B$18,COUNTIF(OFFSET(G423,0,0,-ROW(),1),"&gt;0")/计算结果!B$18)</f>
        <v>0.73333333333333328</v>
      </c>
      <c r="J423" s="3">
        <f ca="1">IFERROR(AVERAGE(OFFSET(I423,0,0,-计算结果!B$19,1)),AVERAGE(OFFSET(I423,0,0,-ROW(),1)))</f>
        <v>0.60527777777777847</v>
      </c>
      <c r="K423" s="4" t="str">
        <f ca="1">IF(计算结果!B$21=1,IF(I423&gt;J423,"买","卖"),IF(计算结果!B$21=2,IF(I423&lt;计算结果!B$20,"买",IF(I423&gt;1-计算结果!B$20,"卖",'000300'!K422)),""))</f>
        <v>买</v>
      </c>
      <c r="L423" s="4" t="str">
        <f t="shared" ca="1" si="19"/>
        <v/>
      </c>
      <c r="M423" s="3">
        <f ca="1">IF(K422="买",E423/E422-1,0)-IF(L423=1,计算结果!B$17,0)</f>
        <v>1.1581772565494086E-2</v>
      </c>
      <c r="N423" s="2">
        <f t="shared" ca="1" si="20"/>
        <v>1.2616144445396413</v>
      </c>
      <c r="O423" s="3">
        <f ca="1">1-N423/MAX(N$2:N423)</f>
        <v>1.639871466110332E-3</v>
      </c>
    </row>
    <row r="424" spans="1:15" x14ac:dyDescent="0.15">
      <c r="A424" s="1">
        <v>38989</v>
      </c>
      <c r="B424">
        <v>1389.07</v>
      </c>
      <c r="C424">
        <v>1405.56</v>
      </c>
      <c r="D424">
        <v>1389.04</v>
      </c>
      <c r="E424" s="2">
        <v>1403.27</v>
      </c>
      <c r="F424" s="16">
        <v>17347639296</v>
      </c>
      <c r="G424" s="3">
        <f t="shared" si="18"/>
        <v>1.1730353280461348E-2</v>
      </c>
      <c r="H424" s="3">
        <f>1-E424/MAX(E$2:E424)</f>
        <v>1.2011293150183344E-2</v>
      </c>
      <c r="I424" s="3">
        <f ca="1">IFERROR(COUNTIF(OFFSET(G424,0,0,-计算结果!B$18,1),"&gt;0")/计算结果!B$18,COUNTIF(OFFSET(G424,0,0,-ROW(),1),"&gt;0")/计算结果!B$18)</f>
        <v>0.76666666666666672</v>
      </c>
      <c r="J424" s="3">
        <f ca="1">IFERROR(AVERAGE(OFFSET(I424,0,0,-计算结果!B$19,1)),AVERAGE(OFFSET(I424,0,0,-ROW(),1)))</f>
        <v>0.60666666666666713</v>
      </c>
      <c r="K424" s="4" t="str">
        <f ca="1">IF(计算结果!B$21=1,IF(I424&gt;J424,"买","卖"),IF(计算结果!B$21=2,IF(I424&lt;计算结果!B$20,"买",IF(I424&gt;1-计算结果!B$20,"卖",'000300'!K423)),""))</f>
        <v>买</v>
      </c>
      <c r="L424" s="4" t="str">
        <f t="shared" ca="1" si="19"/>
        <v/>
      </c>
      <c r="M424" s="3">
        <f ca="1">IF(K423="买",E424/E423-1,0)-IF(L424=1,计算结果!B$17,0)</f>
        <v>1.1730353280461348E-2</v>
      </c>
      <c r="N424" s="2">
        <f t="shared" ca="1" si="20"/>
        <v>1.2764136276778244</v>
      </c>
      <c r="O424" s="3">
        <f ca="1">1-N424/MAX(N$2:N424)</f>
        <v>0</v>
      </c>
    </row>
    <row r="425" spans="1:15" x14ac:dyDescent="0.15">
      <c r="A425" s="1">
        <v>38999</v>
      </c>
      <c r="B425">
        <v>1420.36</v>
      </c>
      <c r="C425">
        <v>1436.07</v>
      </c>
      <c r="D425">
        <v>1418.21</v>
      </c>
      <c r="E425" s="2">
        <v>1436.07</v>
      </c>
      <c r="F425" s="16">
        <v>23762249728</v>
      </c>
      <c r="G425" s="3">
        <f t="shared" si="18"/>
        <v>2.3373976497751636E-2</v>
      </c>
      <c r="H425" s="3">
        <f>1-E425/MAX(E$2:E425)</f>
        <v>0</v>
      </c>
      <c r="I425" s="3">
        <f ca="1">IFERROR(COUNTIF(OFFSET(G425,0,0,-计算结果!B$18,1),"&gt;0")/计算结果!B$18,COUNTIF(OFFSET(G425,0,0,-ROW(),1),"&gt;0")/计算结果!B$18)</f>
        <v>0.76666666666666672</v>
      </c>
      <c r="J425" s="3">
        <f ca="1">IFERROR(AVERAGE(OFFSET(I425,0,0,-计算结果!B$19,1)),AVERAGE(OFFSET(I425,0,0,-ROW(),1)))</f>
        <v>0.60777777777777819</v>
      </c>
      <c r="K425" s="4" t="str">
        <f ca="1">IF(计算结果!B$21=1,IF(I425&gt;J425,"买","卖"),IF(计算结果!B$21=2,IF(I425&lt;计算结果!B$20,"买",IF(I425&gt;1-计算结果!B$20,"卖",'000300'!K424)),""))</f>
        <v>买</v>
      </c>
      <c r="L425" s="4" t="str">
        <f t="shared" ca="1" si="19"/>
        <v/>
      </c>
      <c r="M425" s="3">
        <f ca="1">IF(K424="买",E425/E424-1,0)-IF(L425=1,计算结果!B$17,0)</f>
        <v>2.3373976497751636E-2</v>
      </c>
      <c r="N425" s="2">
        <f t="shared" ca="1" si="20"/>
        <v>1.3062484898125757</v>
      </c>
      <c r="O425" s="3">
        <f ca="1">1-N425/MAX(N$2:N425)</f>
        <v>0</v>
      </c>
    </row>
    <row r="426" spans="1:15" x14ac:dyDescent="0.15">
      <c r="A426" s="1">
        <v>39000</v>
      </c>
      <c r="B426">
        <v>1437.69</v>
      </c>
      <c r="C426">
        <v>1443.5</v>
      </c>
      <c r="D426">
        <v>1426.97</v>
      </c>
      <c r="E426" s="2">
        <v>1437.24</v>
      </c>
      <c r="F426" s="16">
        <v>24024748032</v>
      </c>
      <c r="G426" s="3">
        <f t="shared" si="18"/>
        <v>8.1472351626321604E-4</v>
      </c>
      <c r="H426" s="3">
        <f>1-E426/MAX(E$2:E426)</f>
        <v>0</v>
      </c>
      <c r="I426" s="3">
        <f ca="1">IFERROR(COUNTIF(OFFSET(G426,0,0,-计算结果!B$18,1),"&gt;0")/计算结果!B$18,COUNTIF(OFFSET(G426,0,0,-ROW(),1),"&gt;0")/计算结果!B$18)</f>
        <v>0.76666666666666672</v>
      </c>
      <c r="J426" s="3">
        <f ca="1">IFERROR(AVERAGE(OFFSET(I426,0,0,-计算结果!B$19,1)),AVERAGE(OFFSET(I426,0,0,-ROW(),1)))</f>
        <v>0.60888888888888926</v>
      </c>
      <c r="K426" s="4" t="str">
        <f ca="1">IF(计算结果!B$21=1,IF(I426&gt;J426,"买","卖"),IF(计算结果!B$21=2,IF(I426&lt;计算结果!B$20,"买",IF(I426&gt;1-计算结果!B$20,"卖",'000300'!K425)),""))</f>
        <v>买</v>
      </c>
      <c r="L426" s="4" t="str">
        <f t="shared" ca="1" si="19"/>
        <v/>
      </c>
      <c r="M426" s="3">
        <f ca="1">IF(K425="买",E426/E425-1,0)-IF(L426=1,计算结果!B$17,0)</f>
        <v>8.1472351626321604E-4</v>
      </c>
      <c r="N426" s="2">
        <f t="shared" ca="1" si="20"/>
        <v>1.3073127211753093</v>
      </c>
      <c r="O426" s="3">
        <f ca="1">1-N426/MAX(N$2:N426)</f>
        <v>0</v>
      </c>
    </row>
    <row r="427" spans="1:15" x14ac:dyDescent="0.15">
      <c r="A427" s="1">
        <v>39001</v>
      </c>
      <c r="B427">
        <v>1436.68</v>
      </c>
      <c r="C427">
        <v>1440.21</v>
      </c>
      <c r="D427">
        <v>1421.81</v>
      </c>
      <c r="E427" s="2">
        <v>1435.91</v>
      </c>
      <c r="F427" s="16">
        <v>18592012288</v>
      </c>
      <c r="G427" s="3">
        <f t="shared" si="18"/>
        <v>-9.2538476524439695E-4</v>
      </c>
      <c r="H427" s="3">
        <f>1-E427/MAX(E$2:E427)</f>
        <v>9.2538476524439695E-4</v>
      </c>
      <c r="I427" s="3">
        <f ca="1">IFERROR(COUNTIF(OFFSET(G427,0,0,-计算结果!B$18,1),"&gt;0")/计算结果!B$18,COUNTIF(OFFSET(G427,0,0,-ROW(),1),"&gt;0")/计算结果!B$18)</f>
        <v>0.73333333333333328</v>
      </c>
      <c r="J427" s="3">
        <f ca="1">IFERROR(AVERAGE(OFFSET(I427,0,0,-计算结果!B$19,1)),AVERAGE(OFFSET(I427,0,0,-ROW(),1)))</f>
        <v>0.61000000000000043</v>
      </c>
      <c r="K427" s="4" t="str">
        <f ca="1">IF(计算结果!B$21=1,IF(I427&gt;J427,"买","卖"),IF(计算结果!B$21=2,IF(I427&lt;计算结果!B$20,"买",IF(I427&gt;1-计算结果!B$20,"卖",'000300'!K426)),""))</f>
        <v>买</v>
      </c>
      <c r="L427" s="4" t="str">
        <f t="shared" ca="1" si="19"/>
        <v/>
      </c>
      <c r="M427" s="3">
        <f ca="1">IF(K426="买",E427/E426-1,0)-IF(L427=1,计算结果!B$17,0)</f>
        <v>-9.2538476524439695E-4</v>
      </c>
      <c r="N427" s="2">
        <f t="shared" ca="1" si="20"/>
        <v>1.3061029538997235</v>
      </c>
      <c r="O427" s="3">
        <f ca="1">1-N427/MAX(N$2:N427)</f>
        <v>9.2538476524428592E-4</v>
      </c>
    </row>
    <row r="428" spans="1:15" x14ac:dyDescent="0.15">
      <c r="A428" s="1">
        <v>39002</v>
      </c>
      <c r="B428">
        <v>1436.2</v>
      </c>
      <c r="C428">
        <v>1438.8</v>
      </c>
      <c r="D428">
        <v>1423.63</v>
      </c>
      <c r="E428" s="2">
        <v>1426.5</v>
      </c>
      <c r="F428" s="16">
        <v>21048270848</v>
      </c>
      <c r="G428" s="3">
        <f t="shared" si="18"/>
        <v>-6.5533355154571149E-3</v>
      </c>
      <c r="H428" s="3">
        <f>1-E428/MAX(E$2:E428)</f>
        <v>7.4726559238540435E-3</v>
      </c>
      <c r="I428" s="3">
        <f ca="1">IFERROR(COUNTIF(OFFSET(G428,0,0,-计算结果!B$18,1),"&gt;0")/计算结果!B$18,COUNTIF(OFFSET(G428,0,0,-ROW(),1),"&gt;0")/计算结果!B$18)</f>
        <v>0.7</v>
      </c>
      <c r="J428" s="3">
        <f ca="1">IFERROR(AVERAGE(OFFSET(I428,0,0,-计算结果!B$19,1)),AVERAGE(OFFSET(I428,0,0,-ROW(),1)))</f>
        <v>0.61083333333333367</v>
      </c>
      <c r="K428" s="4" t="str">
        <f ca="1">IF(计算结果!B$21=1,IF(I428&gt;J428,"买","卖"),IF(计算结果!B$21=2,IF(I428&lt;计算结果!B$20,"买",IF(I428&gt;1-计算结果!B$20,"卖",'000300'!K427)),""))</f>
        <v>买</v>
      </c>
      <c r="L428" s="4" t="str">
        <f t="shared" ca="1" si="19"/>
        <v/>
      </c>
      <c r="M428" s="3">
        <f ca="1">IF(K427="买",E428/E427-1,0)-IF(L428=1,计算结果!B$17,0)</f>
        <v>-6.5533355154571149E-3</v>
      </c>
      <c r="N428" s="2">
        <f t="shared" ca="1" si="20"/>
        <v>1.297543623025089</v>
      </c>
      <c r="O428" s="3">
        <f ca="1">1-N428/MAX(N$2:N428)</f>
        <v>7.4726559238539325E-3</v>
      </c>
    </row>
    <row r="429" spans="1:15" x14ac:dyDescent="0.15">
      <c r="A429" s="1">
        <v>39003</v>
      </c>
      <c r="B429">
        <v>1424.3</v>
      </c>
      <c r="C429">
        <v>1436.1</v>
      </c>
      <c r="D429">
        <v>1420.96</v>
      </c>
      <c r="E429" s="2">
        <v>1430.88</v>
      </c>
      <c r="F429" s="16">
        <v>16770803712</v>
      </c>
      <c r="G429" s="3">
        <f t="shared" si="18"/>
        <v>3.0704521556257358E-3</v>
      </c>
      <c r="H429" s="3">
        <f>1-E429/MAX(E$2:E429)</f>
        <v>4.4251482007179321E-3</v>
      </c>
      <c r="I429" s="3">
        <f ca="1">IFERROR(COUNTIF(OFFSET(G429,0,0,-计算结果!B$18,1),"&gt;0")/计算结果!B$18,COUNTIF(OFFSET(G429,0,0,-ROW(),1),"&gt;0")/计算结果!B$18)</f>
        <v>0.7</v>
      </c>
      <c r="J429" s="3">
        <f ca="1">IFERROR(AVERAGE(OFFSET(I429,0,0,-计算结果!B$19,1)),AVERAGE(OFFSET(I429,0,0,-ROW(),1)))</f>
        <v>0.61166666666666702</v>
      </c>
      <c r="K429" s="4" t="str">
        <f ca="1">IF(计算结果!B$21=1,IF(I429&gt;J429,"买","卖"),IF(计算结果!B$21=2,IF(I429&lt;计算结果!B$20,"买",IF(I429&gt;1-计算结果!B$20,"卖",'000300'!K428)),""))</f>
        <v>买</v>
      </c>
      <c r="L429" s="4" t="str">
        <f t="shared" ca="1" si="19"/>
        <v/>
      </c>
      <c r="M429" s="3">
        <f ca="1">IF(K428="买",E429/E428-1,0)-IF(L429=1,计算结果!B$17,0)</f>
        <v>3.0704521556257358E-3</v>
      </c>
      <c r="N429" s="2">
        <f t="shared" ca="1" si="20"/>
        <v>1.3015276686394248</v>
      </c>
      <c r="O429" s="3">
        <f ca="1">1-N429/MAX(N$2:N429)</f>
        <v>4.4251482007178211E-3</v>
      </c>
    </row>
    <row r="430" spans="1:15" x14ac:dyDescent="0.15">
      <c r="A430" s="1">
        <v>39006</v>
      </c>
      <c r="B430">
        <v>1432.31</v>
      </c>
      <c r="C430">
        <v>1434.53</v>
      </c>
      <c r="D430">
        <v>1415.49</v>
      </c>
      <c r="E430" s="2">
        <v>1418.52</v>
      </c>
      <c r="F430" s="16">
        <v>17341290496</v>
      </c>
      <c r="G430" s="3">
        <f t="shared" si="18"/>
        <v>-8.6380409258638435E-3</v>
      </c>
      <c r="H430" s="3">
        <f>1-E430/MAX(E$2:E430)</f>
        <v>1.3024964515321091E-2</v>
      </c>
      <c r="I430" s="3">
        <f ca="1">IFERROR(COUNTIF(OFFSET(G430,0,0,-计算结果!B$18,1),"&gt;0")/计算结果!B$18,COUNTIF(OFFSET(G430,0,0,-ROW(),1),"&gt;0")/计算结果!B$18)</f>
        <v>0.66666666666666663</v>
      </c>
      <c r="J430" s="3">
        <f ca="1">IFERROR(AVERAGE(OFFSET(I430,0,0,-计算结果!B$19,1)),AVERAGE(OFFSET(I430,0,0,-ROW(),1)))</f>
        <v>0.61194444444444485</v>
      </c>
      <c r="K430" s="4" t="str">
        <f ca="1">IF(计算结果!B$21=1,IF(I430&gt;J430,"买","卖"),IF(计算结果!B$21=2,IF(I430&lt;计算结果!B$20,"买",IF(I430&gt;1-计算结果!B$20,"卖",'000300'!K429)),""))</f>
        <v>买</v>
      </c>
      <c r="L430" s="4" t="str">
        <f t="shared" ca="1" si="19"/>
        <v/>
      </c>
      <c r="M430" s="3">
        <f ca="1">IF(K429="买",E430/E429-1,0)-IF(L430=1,计算结果!B$17,0)</f>
        <v>-8.6380409258638435E-3</v>
      </c>
      <c r="N430" s="2">
        <f t="shared" ca="1" si="20"/>
        <v>1.2902850193715734</v>
      </c>
      <c r="O430" s="3">
        <f ca="1">1-N430/MAX(N$2:N430)</f>
        <v>1.3024964515320869E-2</v>
      </c>
    </row>
    <row r="431" spans="1:15" x14ac:dyDescent="0.15">
      <c r="A431" s="1">
        <v>39007</v>
      </c>
      <c r="B431">
        <v>1416.95</v>
      </c>
      <c r="C431">
        <v>1426.29</v>
      </c>
      <c r="D431">
        <v>1410.67</v>
      </c>
      <c r="E431" s="2">
        <v>1414.45</v>
      </c>
      <c r="F431" s="16">
        <v>15151116288</v>
      </c>
      <c r="G431" s="3">
        <f t="shared" si="18"/>
        <v>-2.8691876039815822E-3</v>
      </c>
      <c r="H431" s="3">
        <f>1-E431/MAX(E$2:E431)</f>
        <v>1.5856781052572932E-2</v>
      </c>
      <c r="I431" s="3">
        <f ca="1">IFERROR(COUNTIF(OFFSET(G431,0,0,-计算结果!B$18,1),"&gt;0")/计算结果!B$18,COUNTIF(OFFSET(G431,0,0,-ROW(),1),"&gt;0")/计算结果!B$18)</f>
        <v>0.6333333333333333</v>
      </c>
      <c r="J431" s="3">
        <f ca="1">IFERROR(AVERAGE(OFFSET(I431,0,0,-计算结果!B$19,1)),AVERAGE(OFFSET(I431,0,0,-ROW(),1)))</f>
        <v>0.61166666666666702</v>
      </c>
      <c r="K431" s="4" t="str">
        <f ca="1">IF(计算结果!B$21=1,IF(I431&gt;J431,"买","卖"),IF(计算结果!B$21=2,IF(I431&lt;计算结果!B$20,"买",IF(I431&gt;1-计算结果!B$20,"卖",'000300'!K430)),""))</f>
        <v>买</v>
      </c>
      <c r="L431" s="4" t="str">
        <f t="shared" ca="1" si="19"/>
        <v/>
      </c>
      <c r="M431" s="3">
        <f ca="1">IF(K430="买",E431/E430-1,0)-IF(L431=1,计算结果!B$17,0)</f>
        <v>-2.8691876039815822E-3</v>
      </c>
      <c r="N431" s="2">
        <f t="shared" ca="1" si="20"/>
        <v>1.2865829495883894</v>
      </c>
      <c r="O431" s="3">
        <f ca="1">1-N431/MAX(N$2:N431)</f>
        <v>1.585678105257271E-2</v>
      </c>
    </row>
    <row r="432" spans="1:15" x14ac:dyDescent="0.15">
      <c r="A432" s="1">
        <v>39008</v>
      </c>
      <c r="B432">
        <v>1413.91</v>
      </c>
      <c r="C432">
        <v>1437.59</v>
      </c>
      <c r="D432">
        <v>1413.55</v>
      </c>
      <c r="E432" s="2">
        <v>1437.59</v>
      </c>
      <c r="F432" s="16">
        <v>15015405568</v>
      </c>
      <c r="G432" s="3">
        <f t="shared" si="18"/>
        <v>1.6359715790589924E-2</v>
      </c>
      <c r="H432" s="3">
        <f>1-E432/MAX(E$2:E432)</f>
        <v>0</v>
      </c>
      <c r="I432" s="3">
        <f ca="1">IFERROR(COUNTIF(OFFSET(G432,0,0,-计算结果!B$18,1),"&gt;0")/计算结果!B$18,COUNTIF(OFFSET(G432,0,0,-ROW(),1),"&gt;0")/计算结果!B$18)</f>
        <v>0.6333333333333333</v>
      </c>
      <c r="J432" s="3">
        <f ca="1">IFERROR(AVERAGE(OFFSET(I432,0,0,-计算结果!B$19,1)),AVERAGE(OFFSET(I432,0,0,-ROW(),1)))</f>
        <v>0.61111111111111138</v>
      </c>
      <c r="K432" s="4" t="str">
        <f ca="1">IF(计算结果!B$21=1,IF(I432&gt;J432,"买","卖"),IF(计算结果!B$21=2,IF(I432&lt;计算结果!B$20,"买",IF(I432&gt;1-计算结果!B$20,"卖",'000300'!K431)),""))</f>
        <v>买</v>
      </c>
      <c r="L432" s="4" t="str">
        <f t="shared" ca="1" si="19"/>
        <v/>
      </c>
      <c r="M432" s="3">
        <f ca="1">IF(K431="买",E432/E431-1,0)-IF(L432=1,计算结果!B$17,0)</f>
        <v>1.6359715790589924E-2</v>
      </c>
      <c r="N432" s="2">
        <f t="shared" ca="1" si="20"/>
        <v>1.3076310809846743</v>
      </c>
      <c r="O432" s="3">
        <f ca="1">1-N432/MAX(N$2:N432)</f>
        <v>0</v>
      </c>
    </row>
    <row r="433" spans="1:15" x14ac:dyDescent="0.15">
      <c r="A433" s="1">
        <v>39009</v>
      </c>
      <c r="B433">
        <v>1438.84</v>
      </c>
      <c r="C433">
        <v>1445.62</v>
      </c>
      <c r="D433">
        <v>1433.94</v>
      </c>
      <c r="E433" s="2">
        <v>1439.38</v>
      </c>
      <c r="F433" s="16">
        <v>14441181184</v>
      </c>
      <c r="G433" s="3">
        <f t="shared" si="18"/>
        <v>1.2451394347485767E-3</v>
      </c>
      <c r="H433" s="3">
        <f>1-E433/MAX(E$2:E433)</f>
        <v>0</v>
      </c>
      <c r="I433" s="3">
        <f ca="1">IFERROR(COUNTIF(OFFSET(G433,0,0,-计算结果!B$18,1),"&gt;0")/计算结果!B$18,COUNTIF(OFFSET(G433,0,0,-ROW(),1),"&gt;0")/计算结果!B$18)</f>
        <v>0.6333333333333333</v>
      </c>
      <c r="J433" s="3">
        <f ca="1">IFERROR(AVERAGE(OFFSET(I433,0,0,-计算结果!B$19,1)),AVERAGE(OFFSET(I433,0,0,-ROW(),1)))</f>
        <v>0.61055555555555585</v>
      </c>
      <c r="K433" s="4" t="str">
        <f ca="1">IF(计算结果!B$21=1,IF(I433&gt;J433,"买","卖"),IF(计算结果!B$21=2,IF(I433&lt;计算结果!B$20,"买",IF(I433&gt;1-计算结果!B$20,"卖",'000300'!K432)),""))</f>
        <v>买</v>
      </c>
      <c r="L433" s="4" t="str">
        <f t="shared" ca="1" si="19"/>
        <v/>
      </c>
      <c r="M433" s="3">
        <f ca="1">IF(K432="买",E433/E432-1,0)-IF(L433=1,计算结果!B$17,0)</f>
        <v>1.2451394347485767E-3</v>
      </c>
      <c r="N433" s="2">
        <f t="shared" ca="1" si="20"/>
        <v>1.3092592640097112</v>
      </c>
      <c r="O433" s="3">
        <f ca="1">1-N433/MAX(N$2:N433)</f>
        <v>0</v>
      </c>
    </row>
    <row r="434" spans="1:15" x14ac:dyDescent="0.15">
      <c r="A434" s="1">
        <v>39010</v>
      </c>
      <c r="B434">
        <v>1440.67</v>
      </c>
      <c r="C434">
        <v>1447.95</v>
      </c>
      <c r="D434">
        <v>1436.65</v>
      </c>
      <c r="E434" s="2">
        <v>1440.18</v>
      </c>
      <c r="F434" s="16">
        <v>16526648320</v>
      </c>
      <c r="G434" s="3">
        <f t="shared" si="18"/>
        <v>5.5579485611856327E-4</v>
      </c>
      <c r="H434" s="3">
        <f>1-E434/MAX(E$2:E434)</f>
        <v>0</v>
      </c>
      <c r="I434" s="3">
        <f ca="1">IFERROR(COUNTIF(OFFSET(G434,0,0,-计算结果!B$18,1),"&gt;0")/计算结果!B$18,COUNTIF(OFFSET(G434,0,0,-ROW(),1),"&gt;0")/计算结果!B$18)</f>
        <v>0.66666666666666663</v>
      </c>
      <c r="J434" s="3">
        <f ca="1">IFERROR(AVERAGE(OFFSET(I434,0,0,-计算结果!B$19,1)),AVERAGE(OFFSET(I434,0,0,-ROW(),1)))</f>
        <v>0.61027777777777814</v>
      </c>
      <c r="K434" s="4" t="str">
        <f ca="1">IF(计算结果!B$21=1,IF(I434&gt;J434,"买","卖"),IF(计算结果!B$21=2,IF(I434&lt;计算结果!B$20,"买",IF(I434&gt;1-计算结果!B$20,"卖",'000300'!K433)),""))</f>
        <v>买</v>
      </c>
      <c r="L434" s="4" t="str">
        <f t="shared" ca="1" si="19"/>
        <v/>
      </c>
      <c r="M434" s="3">
        <f ca="1">IF(K433="买",E434/E433-1,0)-IF(L434=1,计算结果!B$17,0)</f>
        <v>5.5579485611856327E-4</v>
      </c>
      <c r="N434" s="2">
        <f t="shared" ca="1" si="20"/>
        <v>1.3099869435739733</v>
      </c>
      <c r="O434" s="3">
        <f ca="1">1-N434/MAX(N$2:N434)</f>
        <v>0</v>
      </c>
    </row>
    <row r="435" spans="1:15" x14ac:dyDescent="0.15">
      <c r="A435" s="1">
        <v>39013</v>
      </c>
      <c r="B435">
        <v>1439.54</v>
      </c>
      <c r="C435">
        <v>1444.92</v>
      </c>
      <c r="D435">
        <v>1403.01</v>
      </c>
      <c r="E435" s="2">
        <v>1408.71</v>
      </c>
      <c r="F435" s="16">
        <v>17710776320</v>
      </c>
      <c r="G435" s="3">
        <f t="shared" si="18"/>
        <v>-2.1851435237262073E-2</v>
      </c>
      <c r="H435" s="3">
        <f>1-E435/MAX(E$2:E435)</f>
        <v>2.1851435237262073E-2</v>
      </c>
      <c r="I435" s="3">
        <f ca="1">IFERROR(COUNTIF(OFFSET(G435,0,0,-计算结果!B$18,1),"&gt;0")/计算结果!B$18,COUNTIF(OFFSET(G435,0,0,-ROW(),1),"&gt;0")/计算结果!B$18)</f>
        <v>0.6333333333333333</v>
      </c>
      <c r="J435" s="3">
        <f ca="1">IFERROR(AVERAGE(OFFSET(I435,0,0,-计算结果!B$19,1)),AVERAGE(OFFSET(I435,0,0,-ROW(),1)))</f>
        <v>0.61000000000000043</v>
      </c>
      <c r="K435" s="4" t="str">
        <f ca="1">IF(计算结果!B$21=1,IF(I435&gt;J435,"买","卖"),IF(计算结果!B$21=2,IF(I435&lt;计算结果!B$20,"买",IF(I435&gt;1-计算结果!B$20,"卖",'000300'!K434)),""))</f>
        <v>买</v>
      </c>
      <c r="L435" s="4" t="str">
        <f t="shared" ca="1" si="19"/>
        <v/>
      </c>
      <c r="M435" s="3">
        <f ca="1">IF(K434="买",E435/E434-1,0)-IF(L435=1,计算结果!B$17,0)</f>
        <v>-2.1851435237262073E-2</v>
      </c>
      <c r="N435" s="2">
        <f t="shared" ca="1" si="20"/>
        <v>1.2813618487148077</v>
      </c>
      <c r="O435" s="3">
        <f ca="1">1-N435/MAX(N$2:N435)</f>
        <v>2.1851435237262073E-2</v>
      </c>
    </row>
    <row r="436" spans="1:15" x14ac:dyDescent="0.15">
      <c r="A436" s="1">
        <v>39014</v>
      </c>
      <c r="B436">
        <v>1408.58</v>
      </c>
      <c r="C436">
        <v>1440.05</v>
      </c>
      <c r="D436">
        <v>1408.58</v>
      </c>
      <c r="E436" s="2">
        <v>1440.05</v>
      </c>
      <c r="F436" s="16">
        <v>16151232512</v>
      </c>
      <c r="G436" s="3">
        <f t="shared" si="18"/>
        <v>2.224730427128363E-2</v>
      </c>
      <c r="H436" s="3">
        <f>1-E436/MAX(E$2:E436)</f>
        <v>9.0266494466084701E-5</v>
      </c>
      <c r="I436" s="3">
        <f ca="1">IFERROR(COUNTIF(OFFSET(G436,0,0,-计算结果!B$18,1),"&gt;0")/计算结果!B$18,COUNTIF(OFFSET(G436,0,0,-ROW(),1),"&gt;0")/计算结果!B$18)</f>
        <v>0.6333333333333333</v>
      </c>
      <c r="J436" s="3">
        <f ca="1">IFERROR(AVERAGE(OFFSET(I436,0,0,-计算结果!B$19,1)),AVERAGE(OFFSET(I436,0,0,-ROW(),1)))</f>
        <v>0.60972222222222261</v>
      </c>
      <c r="K436" s="4" t="str">
        <f ca="1">IF(计算结果!B$21=1,IF(I436&gt;J436,"买","卖"),IF(计算结果!B$21=2,IF(I436&lt;计算结果!B$20,"买",IF(I436&gt;1-计算结果!B$20,"卖",'000300'!K435)),""))</f>
        <v>买</v>
      </c>
      <c r="L436" s="4" t="str">
        <f t="shared" ca="1" si="19"/>
        <v/>
      </c>
      <c r="M436" s="3">
        <f ca="1">IF(K435="买",E436/E435-1,0)-IF(L436=1,计算结果!B$17,0)</f>
        <v>2.224730427128363E-2</v>
      </c>
      <c r="N436" s="2">
        <f t="shared" ca="1" si="20"/>
        <v>1.3098686956447805</v>
      </c>
      <c r="O436" s="3">
        <f ca="1">1-N436/MAX(N$2:N436)</f>
        <v>9.0266494466084701E-5</v>
      </c>
    </row>
    <row r="437" spans="1:15" x14ac:dyDescent="0.15">
      <c r="A437" s="1">
        <v>39015</v>
      </c>
      <c r="B437">
        <v>1443.11</v>
      </c>
      <c r="C437">
        <v>1459.73</v>
      </c>
      <c r="D437">
        <v>1434.81</v>
      </c>
      <c r="E437" s="2">
        <v>1446.82</v>
      </c>
      <c r="F437" s="16">
        <v>21177151488</v>
      </c>
      <c r="G437" s="3">
        <f t="shared" si="18"/>
        <v>4.7012256518870199E-3</v>
      </c>
      <c r="H437" s="3">
        <f>1-E437/MAX(E$2:E437)</f>
        <v>0</v>
      </c>
      <c r="I437" s="3">
        <f ca="1">IFERROR(COUNTIF(OFFSET(G437,0,0,-计算结果!B$18,1),"&gt;0")/计算结果!B$18,COUNTIF(OFFSET(G437,0,0,-ROW(),1),"&gt;0")/计算结果!B$18)</f>
        <v>0.6333333333333333</v>
      </c>
      <c r="J437" s="3">
        <f ca="1">IFERROR(AVERAGE(OFFSET(I437,0,0,-计算结果!B$19,1)),AVERAGE(OFFSET(I437,0,0,-ROW(),1)))</f>
        <v>0.60944444444444501</v>
      </c>
      <c r="K437" s="4" t="str">
        <f ca="1">IF(计算结果!B$21=1,IF(I437&gt;J437,"买","卖"),IF(计算结果!B$21=2,IF(I437&lt;计算结果!B$20,"买",IF(I437&gt;1-计算结果!B$20,"卖",'000300'!K436)),""))</f>
        <v>买</v>
      </c>
      <c r="L437" s="4" t="str">
        <f t="shared" ca="1" si="19"/>
        <v/>
      </c>
      <c r="M437" s="3">
        <f ca="1">IF(K436="买",E437/E436-1,0)-IF(L437=1,计算结果!B$17,0)</f>
        <v>4.7012256518870199E-3</v>
      </c>
      <c r="N437" s="2">
        <f t="shared" ca="1" si="20"/>
        <v>1.3160266839573496</v>
      </c>
      <c r="O437" s="3">
        <f ca="1">1-N437/MAX(N$2:N437)</f>
        <v>0</v>
      </c>
    </row>
    <row r="438" spans="1:15" x14ac:dyDescent="0.15">
      <c r="A438" s="1">
        <v>39016</v>
      </c>
      <c r="B438">
        <v>1447.09</v>
      </c>
      <c r="C438">
        <v>1457.37</v>
      </c>
      <c r="D438">
        <v>1435.28</v>
      </c>
      <c r="E438" s="2">
        <v>1456.09</v>
      </c>
      <c r="F438" s="16">
        <v>21300293632</v>
      </c>
      <c r="G438" s="3">
        <f t="shared" si="18"/>
        <v>6.4071550020043944E-3</v>
      </c>
      <c r="H438" s="3">
        <f>1-E438/MAX(E$2:E438)</f>
        <v>0</v>
      </c>
      <c r="I438" s="3">
        <f ca="1">IFERROR(COUNTIF(OFFSET(G438,0,0,-计算结果!B$18,1),"&gt;0")/计算结果!B$18,COUNTIF(OFFSET(G438,0,0,-ROW(),1),"&gt;0")/计算结果!B$18)</f>
        <v>0.66666666666666663</v>
      </c>
      <c r="J438" s="3">
        <f ca="1">IFERROR(AVERAGE(OFFSET(I438,0,0,-计算结果!B$19,1)),AVERAGE(OFFSET(I438,0,0,-ROW(),1)))</f>
        <v>0.60944444444444512</v>
      </c>
      <c r="K438" s="4" t="str">
        <f ca="1">IF(计算结果!B$21=1,IF(I438&gt;J438,"买","卖"),IF(计算结果!B$21=2,IF(I438&lt;计算结果!B$20,"买",IF(I438&gt;1-计算结果!B$20,"卖",'000300'!K437)),""))</f>
        <v>买</v>
      </c>
      <c r="L438" s="4" t="str">
        <f t="shared" ca="1" si="19"/>
        <v/>
      </c>
      <c r="M438" s="3">
        <f ca="1">IF(K437="买",E438/E437-1,0)-IF(L438=1,计算结果!B$17,0)</f>
        <v>6.4071550020043944E-3</v>
      </c>
      <c r="N438" s="2">
        <f t="shared" ca="1" si="20"/>
        <v>1.3244586709082382</v>
      </c>
      <c r="O438" s="3">
        <f ca="1">1-N438/MAX(N$2:N438)</f>
        <v>0</v>
      </c>
    </row>
    <row r="439" spans="1:15" x14ac:dyDescent="0.15">
      <c r="A439" s="1">
        <v>39017</v>
      </c>
      <c r="B439">
        <v>1455.98</v>
      </c>
      <c r="C439">
        <v>1460.45</v>
      </c>
      <c r="D439">
        <v>1433.35</v>
      </c>
      <c r="E439" s="2">
        <v>1439.05</v>
      </c>
      <c r="F439" s="16">
        <v>21496188928</v>
      </c>
      <c r="G439" s="3">
        <f t="shared" si="18"/>
        <v>-1.1702573329945287E-2</v>
      </c>
      <c r="H439" s="3">
        <f>1-E439/MAX(E$2:E439)</f>
        <v>1.1702573329945287E-2</v>
      </c>
      <c r="I439" s="3">
        <f ca="1">IFERROR(COUNTIF(OFFSET(G439,0,0,-计算结果!B$18,1),"&gt;0")/计算结果!B$18,COUNTIF(OFFSET(G439,0,0,-ROW(),1),"&gt;0")/计算结果!B$18)</f>
        <v>0.6333333333333333</v>
      </c>
      <c r="J439" s="3">
        <f ca="1">IFERROR(AVERAGE(OFFSET(I439,0,0,-计算结果!B$19,1)),AVERAGE(OFFSET(I439,0,0,-ROW(),1)))</f>
        <v>0.60888888888888959</v>
      </c>
      <c r="K439" s="4" t="str">
        <f ca="1">IF(计算结果!B$21=1,IF(I439&gt;J439,"买","卖"),IF(计算结果!B$21=2,IF(I439&lt;计算结果!B$20,"买",IF(I439&gt;1-计算结果!B$20,"卖",'000300'!K438)),""))</f>
        <v>买</v>
      </c>
      <c r="L439" s="4" t="str">
        <f t="shared" ca="1" si="19"/>
        <v/>
      </c>
      <c r="M439" s="3">
        <f ca="1">IF(K438="买",E439/E438-1,0)-IF(L439=1,计算结果!B$17,0)</f>
        <v>-1.1702573329945287E-2</v>
      </c>
      <c r="N439" s="2">
        <f t="shared" ca="1" si="20"/>
        <v>1.3089590961894526</v>
      </c>
      <c r="O439" s="3">
        <f ca="1">1-N439/MAX(N$2:N439)</f>
        <v>1.1702573329945287E-2</v>
      </c>
    </row>
    <row r="440" spans="1:15" x14ac:dyDescent="0.15">
      <c r="A440" s="1">
        <v>39020</v>
      </c>
      <c r="B440">
        <v>1436.66</v>
      </c>
      <c r="C440">
        <v>1446.24</v>
      </c>
      <c r="D440">
        <v>1428.33</v>
      </c>
      <c r="E440" s="2">
        <v>1446.24</v>
      </c>
      <c r="F440" s="16">
        <v>19874455552</v>
      </c>
      <c r="G440" s="3">
        <f t="shared" si="18"/>
        <v>4.9963517598416995E-3</v>
      </c>
      <c r="H440" s="3">
        <f>1-E440/MAX(E$2:E440)</f>
        <v>6.7646917429553532E-3</v>
      </c>
      <c r="I440" s="3">
        <f ca="1">IFERROR(COUNTIF(OFFSET(G440,0,0,-计算结果!B$18,1),"&gt;0")/计算结果!B$18,COUNTIF(OFFSET(G440,0,0,-ROW(),1),"&gt;0")/计算结果!B$18)</f>
        <v>0.6333333333333333</v>
      </c>
      <c r="J440" s="3">
        <f ca="1">IFERROR(AVERAGE(OFFSET(I440,0,0,-计算结果!B$19,1)),AVERAGE(OFFSET(I440,0,0,-ROW(),1)))</f>
        <v>0.60833333333333406</v>
      </c>
      <c r="K440" s="4" t="str">
        <f ca="1">IF(计算结果!B$21=1,IF(I440&gt;J440,"买","卖"),IF(计算结果!B$21=2,IF(I440&lt;计算结果!B$20,"买",IF(I440&gt;1-计算结果!B$20,"卖",'000300'!K439)),""))</f>
        <v>买</v>
      </c>
      <c r="L440" s="4" t="str">
        <f t="shared" ca="1" si="19"/>
        <v/>
      </c>
      <c r="M440" s="3">
        <f ca="1">IF(K439="买",E440/E439-1,0)-IF(L440=1,计算结果!B$17,0)</f>
        <v>4.9963517598416995E-3</v>
      </c>
      <c r="N440" s="2">
        <f t="shared" ca="1" si="20"/>
        <v>1.3154991162732597</v>
      </c>
      <c r="O440" s="3">
        <f ca="1">1-N440/MAX(N$2:N440)</f>
        <v>6.7646917429553532E-3</v>
      </c>
    </row>
    <row r="441" spans="1:15" x14ac:dyDescent="0.15">
      <c r="A441" s="1">
        <v>39021</v>
      </c>
      <c r="B441">
        <v>1447.06</v>
      </c>
      <c r="C441">
        <v>1464.48</v>
      </c>
      <c r="D441">
        <v>1447.06</v>
      </c>
      <c r="E441" s="2">
        <v>1464.47</v>
      </c>
      <c r="F441" s="16">
        <v>21463617536</v>
      </c>
      <c r="G441" s="3">
        <f t="shared" si="18"/>
        <v>1.2605100121694912E-2</v>
      </c>
      <c r="H441" s="3">
        <f>1-E441/MAX(E$2:E441)</f>
        <v>0</v>
      </c>
      <c r="I441" s="3">
        <f ca="1">IFERROR(COUNTIF(OFFSET(G441,0,0,-计算结果!B$18,1),"&gt;0")/计算结果!B$18,COUNTIF(OFFSET(G441,0,0,-ROW(),1),"&gt;0")/计算结果!B$18)</f>
        <v>0.6333333333333333</v>
      </c>
      <c r="J441" s="3">
        <f ca="1">IFERROR(AVERAGE(OFFSET(I441,0,0,-计算结果!B$19,1)),AVERAGE(OFFSET(I441,0,0,-ROW(),1)))</f>
        <v>0.60777777777777853</v>
      </c>
      <c r="K441" s="4" t="str">
        <f ca="1">IF(计算结果!B$21=1,IF(I441&gt;J441,"买","卖"),IF(计算结果!B$21=2,IF(I441&lt;计算结果!B$20,"买",IF(I441&gt;1-计算结果!B$20,"卖",'000300'!K440)),""))</f>
        <v>买</v>
      </c>
      <c r="L441" s="4" t="str">
        <f t="shared" ca="1" si="19"/>
        <v/>
      </c>
      <c r="M441" s="3">
        <f ca="1">IF(K440="买",E441/E440-1,0)-IF(L441=1,计算结果!B$17,0)</f>
        <v>1.2605100121694912E-2</v>
      </c>
      <c r="N441" s="2">
        <f t="shared" ca="1" si="20"/>
        <v>1.3320811143438853</v>
      </c>
      <c r="O441" s="3">
        <f ca="1">1-N441/MAX(N$2:N441)</f>
        <v>0</v>
      </c>
    </row>
    <row r="442" spans="1:15" x14ac:dyDescent="0.15">
      <c r="A442" s="1">
        <v>39022</v>
      </c>
      <c r="B442">
        <v>1465.67</v>
      </c>
      <c r="C442">
        <v>1479.41</v>
      </c>
      <c r="D442">
        <v>1461.32</v>
      </c>
      <c r="E442" s="2">
        <v>1479.41</v>
      </c>
      <c r="F442" s="16">
        <v>23518429184</v>
      </c>
      <c r="G442" s="3">
        <f t="shared" si="18"/>
        <v>1.0201642915184328E-2</v>
      </c>
      <c r="H442" s="3">
        <f>1-E442/MAX(E$2:E442)</f>
        <v>0</v>
      </c>
      <c r="I442" s="3">
        <f ca="1">IFERROR(COUNTIF(OFFSET(G442,0,0,-计算结果!B$18,1),"&gt;0")/计算结果!B$18,COUNTIF(OFFSET(G442,0,0,-ROW(),1),"&gt;0")/计算结果!B$18)</f>
        <v>0.66666666666666663</v>
      </c>
      <c r="J442" s="3">
        <f ca="1">IFERROR(AVERAGE(OFFSET(I442,0,0,-计算结果!B$19,1)),AVERAGE(OFFSET(I442,0,0,-ROW(),1)))</f>
        <v>0.60750000000000071</v>
      </c>
      <c r="K442" s="4" t="str">
        <f ca="1">IF(计算结果!B$21=1,IF(I442&gt;J442,"买","卖"),IF(计算结果!B$21=2,IF(I442&lt;计算结果!B$20,"买",IF(I442&gt;1-计算结果!B$20,"卖",'000300'!K441)),""))</f>
        <v>买</v>
      </c>
      <c r="L442" s="4" t="str">
        <f t="shared" ca="1" si="19"/>
        <v/>
      </c>
      <c r="M442" s="3">
        <f ca="1">IF(K441="买",E442/E441-1,0)-IF(L442=1,计算结果!B$17,0)</f>
        <v>1.0201642915184328E-2</v>
      </c>
      <c r="N442" s="2">
        <f t="shared" ca="1" si="20"/>
        <v>1.3456705302064824</v>
      </c>
      <c r="O442" s="3">
        <f ca="1">1-N442/MAX(N$2:N442)</f>
        <v>0</v>
      </c>
    </row>
    <row r="443" spans="1:15" x14ac:dyDescent="0.15">
      <c r="A443" s="1">
        <v>39023</v>
      </c>
      <c r="B443">
        <v>1480.55</v>
      </c>
      <c r="C443">
        <v>1480.55</v>
      </c>
      <c r="D443">
        <v>1464.6</v>
      </c>
      <c r="E443" s="2">
        <v>1479.66</v>
      </c>
      <c r="F443" s="16">
        <v>24757962752</v>
      </c>
      <c r="G443" s="3">
        <f t="shared" si="18"/>
        <v>1.6898628507311386E-4</v>
      </c>
      <c r="H443" s="3">
        <f>1-E443/MAX(E$2:E443)</f>
        <v>0</v>
      </c>
      <c r="I443" s="3">
        <f ca="1">IFERROR(COUNTIF(OFFSET(G443,0,0,-计算结果!B$18,1),"&gt;0")/计算结果!B$18,COUNTIF(OFFSET(G443,0,0,-ROW(),1),"&gt;0")/计算结果!B$18)</f>
        <v>0.7</v>
      </c>
      <c r="J443" s="3">
        <f ca="1">IFERROR(AVERAGE(OFFSET(I443,0,0,-计算结果!B$19,1)),AVERAGE(OFFSET(I443,0,0,-ROW(),1)))</f>
        <v>0.60777777777777864</v>
      </c>
      <c r="K443" s="4" t="str">
        <f ca="1">IF(计算结果!B$21=1,IF(I443&gt;J443,"买","卖"),IF(计算结果!B$21=2,IF(I443&lt;计算结果!B$20,"买",IF(I443&gt;1-计算结果!B$20,"卖",'000300'!K442)),""))</f>
        <v>买</v>
      </c>
      <c r="L443" s="4" t="str">
        <f t="shared" ca="1" si="19"/>
        <v/>
      </c>
      <c r="M443" s="3">
        <f ca="1">IF(K442="买",E443/E442-1,0)-IF(L443=1,计算结果!B$17,0)</f>
        <v>1.6898628507311386E-4</v>
      </c>
      <c r="N443" s="2">
        <f t="shared" ca="1" si="20"/>
        <v>1.3458979300703144</v>
      </c>
      <c r="O443" s="3">
        <f ca="1">1-N443/MAX(N$2:N443)</f>
        <v>0</v>
      </c>
    </row>
    <row r="444" spans="1:15" x14ac:dyDescent="0.15">
      <c r="A444" s="1">
        <v>39024</v>
      </c>
      <c r="B444">
        <v>1481.58</v>
      </c>
      <c r="C444">
        <v>1497.47</v>
      </c>
      <c r="D444">
        <v>1480.77</v>
      </c>
      <c r="E444" s="2">
        <v>1488.29</v>
      </c>
      <c r="F444" s="16">
        <v>23319283712</v>
      </c>
      <c r="G444" s="3">
        <f t="shared" si="18"/>
        <v>5.8324209615721045E-3</v>
      </c>
      <c r="H444" s="3">
        <f>1-E444/MAX(E$2:E444)</f>
        <v>0</v>
      </c>
      <c r="I444" s="3">
        <f ca="1">IFERROR(COUNTIF(OFFSET(G444,0,0,-计算结果!B$18,1),"&gt;0")/计算结果!B$18,COUNTIF(OFFSET(G444,0,0,-ROW(),1),"&gt;0")/计算结果!B$18)</f>
        <v>0.7</v>
      </c>
      <c r="J444" s="3">
        <f ca="1">IFERROR(AVERAGE(OFFSET(I444,0,0,-计算结果!B$19,1)),AVERAGE(OFFSET(I444,0,0,-ROW(),1)))</f>
        <v>0.60777777777777853</v>
      </c>
      <c r="K444" s="4" t="str">
        <f ca="1">IF(计算结果!B$21=1,IF(I444&gt;J444,"买","卖"),IF(计算结果!B$21=2,IF(I444&lt;计算结果!B$20,"买",IF(I444&gt;1-计算结果!B$20,"卖",'000300'!K443)),""))</f>
        <v>买</v>
      </c>
      <c r="L444" s="4" t="str">
        <f t="shared" ca="1" si="19"/>
        <v/>
      </c>
      <c r="M444" s="3">
        <f ca="1">IF(K443="买",E444/E443-1,0)-IF(L444=1,计算结果!B$17,0)</f>
        <v>5.8324209615721045E-3</v>
      </c>
      <c r="N444" s="2">
        <f t="shared" ca="1" si="20"/>
        <v>1.3537477733697931</v>
      </c>
      <c r="O444" s="3">
        <f ca="1">1-N444/MAX(N$2:N444)</f>
        <v>0</v>
      </c>
    </row>
    <row r="445" spans="1:15" x14ac:dyDescent="0.15">
      <c r="A445" s="1">
        <v>39027</v>
      </c>
      <c r="B445">
        <v>1477.44</v>
      </c>
      <c r="C445">
        <v>1507.97</v>
      </c>
      <c r="D445">
        <v>1472</v>
      </c>
      <c r="E445" s="2">
        <v>1507.89</v>
      </c>
      <c r="F445" s="16">
        <v>25221679104</v>
      </c>
      <c r="G445" s="3">
        <f t="shared" si="18"/>
        <v>1.3169476378931622E-2</v>
      </c>
      <c r="H445" s="3">
        <f>1-E445/MAX(E$2:E445)</f>
        <v>0</v>
      </c>
      <c r="I445" s="3">
        <f ca="1">IFERROR(COUNTIF(OFFSET(G445,0,0,-计算结果!B$18,1),"&gt;0")/计算结果!B$18,COUNTIF(OFFSET(G445,0,0,-ROW(),1),"&gt;0")/计算结果!B$18)</f>
        <v>0.7</v>
      </c>
      <c r="J445" s="3">
        <f ca="1">IFERROR(AVERAGE(OFFSET(I445,0,0,-计算结果!B$19,1)),AVERAGE(OFFSET(I445,0,0,-ROW(),1)))</f>
        <v>0.60777777777777853</v>
      </c>
      <c r="K445" s="4" t="str">
        <f ca="1">IF(计算结果!B$21=1,IF(I445&gt;J445,"买","卖"),IF(计算结果!B$21=2,IF(I445&lt;计算结果!B$20,"买",IF(I445&gt;1-计算结果!B$20,"卖",'000300'!K444)),""))</f>
        <v>买</v>
      </c>
      <c r="L445" s="4" t="str">
        <f t="shared" ca="1" si="19"/>
        <v/>
      </c>
      <c r="M445" s="3">
        <f ca="1">IF(K444="买",E445/E444-1,0)-IF(L445=1,计算结果!B$17,0)</f>
        <v>1.3169476378931622E-2</v>
      </c>
      <c r="N445" s="2">
        <f t="shared" ca="1" si="20"/>
        <v>1.3715759226942179</v>
      </c>
      <c r="O445" s="3">
        <f ca="1">1-N445/MAX(N$2:N445)</f>
        <v>0</v>
      </c>
    </row>
    <row r="446" spans="1:15" x14ac:dyDescent="0.15">
      <c r="A446" s="1">
        <v>39028</v>
      </c>
      <c r="B446">
        <v>1512.65</v>
      </c>
      <c r="C446">
        <v>1516.8</v>
      </c>
      <c r="D446">
        <v>1491.33</v>
      </c>
      <c r="E446" s="2">
        <v>1516.1</v>
      </c>
      <c r="F446" s="16">
        <v>27894550528</v>
      </c>
      <c r="G446" s="3">
        <f t="shared" si="18"/>
        <v>5.4446942416221944E-3</v>
      </c>
      <c r="H446" s="3">
        <f>1-E446/MAX(E$2:E446)</f>
        <v>0</v>
      </c>
      <c r="I446" s="3">
        <f ca="1">IFERROR(COUNTIF(OFFSET(G446,0,0,-计算结果!B$18,1),"&gt;0")/计算结果!B$18,COUNTIF(OFFSET(G446,0,0,-ROW(),1),"&gt;0")/计算结果!B$18)</f>
        <v>0.7</v>
      </c>
      <c r="J446" s="3">
        <f ca="1">IFERROR(AVERAGE(OFFSET(I446,0,0,-计算结果!B$19,1)),AVERAGE(OFFSET(I446,0,0,-ROW(),1)))</f>
        <v>0.60805555555555624</v>
      </c>
      <c r="K446" s="4" t="str">
        <f ca="1">IF(计算结果!B$21=1,IF(I446&gt;J446,"买","卖"),IF(计算结果!B$21=2,IF(I446&lt;计算结果!B$20,"买",IF(I446&gt;1-计算结果!B$20,"卖",'000300'!K445)),""))</f>
        <v>买</v>
      </c>
      <c r="L446" s="4" t="str">
        <f t="shared" ca="1" si="19"/>
        <v/>
      </c>
      <c r="M446" s="3">
        <f ca="1">IF(K445="买",E446/E445-1,0)-IF(L446=1,计算结果!B$17,0)</f>
        <v>5.4446942416221944E-3</v>
      </c>
      <c r="N446" s="2">
        <f t="shared" ca="1" si="20"/>
        <v>1.3790437342224589</v>
      </c>
      <c r="O446" s="3">
        <f ca="1">1-N446/MAX(N$2:N446)</f>
        <v>0</v>
      </c>
    </row>
    <row r="447" spans="1:15" x14ac:dyDescent="0.15">
      <c r="A447" s="1">
        <v>39029</v>
      </c>
      <c r="B447">
        <v>1512.36</v>
      </c>
      <c r="C447">
        <v>1513.04</v>
      </c>
      <c r="D447">
        <v>1497.01</v>
      </c>
      <c r="E447" s="2">
        <v>1498.17</v>
      </c>
      <c r="F447" s="16">
        <v>19140306944</v>
      </c>
      <c r="G447" s="3">
        <f t="shared" si="18"/>
        <v>-1.1826396675680861E-2</v>
      </c>
      <c r="H447" s="3">
        <f>1-E447/MAX(E$2:E447)</f>
        <v>1.1826396675680861E-2</v>
      </c>
      <c r="I447" s="3">
        <f ca="1">IFERROR(COUNTIF(OFFSET(G447,0,0,-计算结果!B$18,1),"&gt;0")/计算结果!B$18,COUNTIF(OFFSET(G447,0,0,-ROW(),1),"&gt;0")/计算结果!B$18)</f>
        <v>0.66666666666666663</v>
      </c>
      <c r="J447" s="3">
        <f ca="1">IFERROR(AVERAGE(OFFSET(I447,0,0,-计算结果!B$19,1)),AVERAGE(OFFSET(I447,0,0,-ROW(),1)))</f>
        <v>0.60805555555555624</v>
      </c>
      <c r="K447" s="4" t="str">
        <f ca="1">IF(计算结果!B$21=1,IF(I447&gt;J447,"买","卖"),IF(计算结果!B$21=2,IF(I447&lt;计算结果!B$20,"买",IF(I447&gt;1-计算结果!B$20,"卖",'000300'!K446)),""))</f>
        <v>买</v>
      </c>
      <c r="L447" s="4" t="str">
        <f t="shared" ca="1" si="19"/>
        <v/>
      </c>
      <c r="M447" s="3">
        <f ca="1">IF(K446="买",E447/E446-1,0)-IF(L447=1,计算结果!B$17,0)</f>
        <v>-1.1826396675680861E-2</v>
      </c>
      <c r="N447" s="2">
        <f t="shared" ca="1" si="20"/>
        <v>1.3627346159884319</v>
      </c>
      <c r="O447" s="3">
        <f ca="1">1-N447/MAX(N$2:N447)</f>
        <v>1.182639667568075E-2</v>
      </c>
    </row>
    <row r="448" spans="1:15" x14ac:dyDescent="0.15">
      <c r="A448" s="1">
        <v>39030</v>
      </c>
      <c r="B448">
        <v>1491.8</v>
      </c>
      <c r="C448">
        <v>1527.38</v>
      </c>
      <c r="D448">
        <v>1489.2</v>
      </c>
      <c r="E448" s="2">
        <v>1524.71</v>
      </c>
      <c r="F448" s="16">
        <v>22283038720</v>
      </c>
      <c r="G448" s="3">
        <f t="shared" si="18"/>
        <v>1.7714945566924989E-2</v>
      </c>
      <c r="H448" s="3">
        <f>1-E448/MAX(E$2:E448)</f>
        <v>0</v>
      </c>
      <c r="I448" s="3">
        <f ca="1">IFERROR(COUNTIF(OFFSET(G448,0,0,-计算结果!B$18,1),"&gt;0")/计算结果!B$18,COUNTIF(OFFSET(G448,0,0,-ROW(),1),"&gt;0")/计算结果!B$18)</f>
        <v>0.66666666666666663</v>
      </c>
      <c r="J448" s="3">
        <f ca="1">IFERROR(AVERAGE(OFFSET(I448,0,0,-计算结果!B$19,1)),AVERAGE(OFFSET(I448,0,0,-ROW(),1)))</f>
        <v>0.60805555555555624</v>
      </c>
      <c r="K448" s="4" t="str">
        <f ca="1">IF(计算结果!B$21=1,IF(I448&gt;J448,"买","卖"),IF(计算结果!B$21=2,IF(I448&lt;计算结果!B$20,"买",IF(I448&gt;1-计算结果!B$20,"卖",'000300'!K447)),""))</f>
        <v>买</v>
      </c>
      <c r="L448" s="4" t="str">
        <f t="shared" ca="1" si="19"/>
        <v/>
      </c>
      <c r="M448" s="3">
        <f ca="1">IF(K447="买",E448/E447-1,0)-IF(L448=1,计算结果!B$17,0)</f>
        <v>1.7714945566924989E-2</v>
      </c>
      <c r="N448" s="2">
        <f t="shared" ca="1" si="20"/>
        <v>1.3868753855328315</v>
      </c>
      <c r="O448" s="3">
        <f ca="1">1-N448/MAX(N$2:N448)</f>
        <v>0</v>
      </c>
    </row>
    <row r="449" spans="1:15" x14ac:dyDescent="0.15">
      <c r="A449" s="1">
        <v>39031</v>
      </c>
      <c r="B449">
        <v>1525.23</v>
      </c>
      <c r="C449">
        <v>1535.2</v>
      </c>
      <c r="D449">
        <v>1493.2</v>
      </c>
      <c r="E449" s="2">
        <v>1504.06</v>
      </c>
      <c r="F449" s="16">
        <v>31931185152</v>
      </c>
      <c r="G449" s="3">
        <f t="shared" si="18"/>
        <v>-1.3543559103042613E-2</v>
      </c>
      <c r="H449" s="3">
        <f>1-E449/MAX(E$2:E449)</f>
        <v>1.3543559103042613E-2</v>
      </c>
      <c r="I449" s="3">
        <f ca="1">IFERROR(COUNTIF(OFFSET(G449,0,0,-计算结果!B$18,1),"&gt;0")/计算结果!B$18,COUNTIF(OFFSET(G449,0,0,-ROW(),1),"&gt;0")/计算结果!B$18)</f>
        <v>0.66666666666666663</v>
      </c>
      <c r="J449" s="3">
        <f ca="1">IFERROR(AVERAGE(OFFSET(I449,0,0,-计算结果!B$19,1)),AVERAGE(OFFSET(I449,0,0,-ROW(),1)))</f>
        <v>0.60805555555555624</v>
      </c>
      <c r="K449" s="4" t="str">
        <f ca="1">IF(计算结果!B$21=1,IF(I449&gt;J449,"买","卖"),IF(计算结果!B$21=2,IF(I449&lt;计算结果!B$20,"买",IF(I449&gt;1-计算结果!B$20,"卖",'000300'!K448)),""))</f>
        <v>买</v>
      </c>
      <c r="L449" s="4" t="str">
        <f t="shared" ca="1" si="19"/>
        <v/>
      </c>
      <c r="M449" s="3">
        <f ca="1">IF(K448="买",E449/E448-1,0)-IF(L449=1,计算结果!B$17,0)</f>
        <v>-1.3543559103042613E-2</v>
      </c>
      <c r="N449" s="2">
        <f t="shared" ca="1" si="20"/>
        <v>1.3680921567803126</v>
      </c>
      <c r="O449" s="3">
        <f ca="1">1-N449/MAX(N$2:N449)</f>
        <v>1.3543559103042613E-2</v>
      </c>
    </row>
    <row r="450" spans="1:15" x14ac:dyDescent="0.15">
      <c r="A450" s="1">
        <v>39034</v>
      </c>
      <c r="B450">
        <v>1498.06</v>
      </c>
      <c r="C450">
        <v>1512.95</v>
      </c>
      <c r="D450">
        <v>1465.63</v>
      </c>
      <c r="E450" s="2">
        <v>1475.78</v>
      </c>
      <c r="F450" s="16">
        <v>25176221696</v>
      </c>
      <c r="G450" s="3">
        <f t="shared" si="18"/>
        <v>-1.8802441391965741E-2</v>
      </c>
      <c r="H450" s="3">
        <f>1-E450/MAX(E$2:E450)</f>
        <v>3.2091348518734741E-2</v>
      </c>
      <c r="I450" s="3">
        <f ca="1">IFERROR(COUNTIF(OFFSET(G450,0,0,-计算结果!B$18,1),"&gt;0")/计算结果!B$18,COUNTIF(OFFSET(G450,0,0,-ROW(),1),"&gt;0")/计算结果!B$18)</f>
        <v>0.66666666666666663</v>
      </c>
      <c r="J450" s="3">
        <f ca="1">IFERROR(AVERAGE(OFFSET(I450,0,0,-计算结果!B$19,1)),AVERAGE(OFFSET(I450,0,0,-ROW(),1)))</f>
        <v>0.60805555555555613</v>
      </c>
      <c r="K450" s="4" t="str">
        <f ca="1">IF(计算结果!B$21=1,IF(I450&gt;J450,"买","卖"),IF(计算结果!B$21=2,IF(I450&lt;计算结果!B$20,"买",IF(I450&gt;1-计算结果!B$20,"卖",'000300'!K449)),""))</f>
        <v>买</v>
      </c>
      <c r="L450" s="4" t="str">
        <f t="shared" ca="1" si="19"/>
        <v/>
      </c>
      <c r="M450" s="3">
        <f ca="1">IF(K449="买",E450/E449-1,0)-IF(L450=1,计算结果!B$17,0)</f>
        <v>-1.8802441391965741E-2</v>
      </c>
      <c r="N450" s="2">
        <f t="shared" ca="1" si="20"/>
        <v>1.3423686841836429</v>
      </c>
      <c r="O450" s="3">
        <f ca="1">1-N450/MAX(N$2:N450)</f>
        <v>3.2091348518734741E-2</v>
      </c>
    </row>
    <row r="451" spans="1:15" x14ac:dyDescent="0.15">
      <c r="A451" s="1">
        <v>39035</v>
      </c>
      <c r="B451">
        <v>1475.44</v>
      </c>
      <c r="C451">
        <v>1493.88</v>
      </c>
      <c r="D451">
        <v>1453.26</v>
      </c>
      <c r="E451" s="2">
        <v>1493.78</v>
      </c>
      <c r="F451" s="16">
        <v>22029307904</v>
      </c>
      <c r="G451" s="3">
        <f t="shared" ref="G451:G514" si="21">E451/E450-1</f>
        <v>1.2196939923294847E-2</v>
      </c>
      <c r="H451" s="3">
        <f>1-E451/MAX(E$2:E451)</f>
        <v>2.028582484538044E-2</v>
      </c>
      <c r="I451" s="3">
        <f ca="1">IFERROR(COUNTIF(OFFSET(G451,0,0,-计算结果!B$18,1),"&gt;0")/计算结果!B$18,COUNTIF(OFFSET(G451,0,0,-ROW(),1),"&gt;0")/计算结果!B$18)</f>
        <v>0.7</v>
      </c>
      <c r="J451" s="3">
        <f ca="1">IFERROR(AVERAGE(OFFSET(I451,0,0,-计算结果!B$19,1)),AVERAGE(OFFSET(I451,0,0,-ROW(),1)))</f>
        <v>0.60861111111111166</v>
      </c>
      <c r="K451" s="4" t="str">
        <f ca="1">IF(计算结果!B$21=1,IF(I451&gt;J451,"买","卖"),IF(计算结果!B$21=2,IF(I451&lt;计算结果!B$20,"买",IF(I451&gt;1-计算结果!B$20,"卖",'000300'!K450)),""))</f>
        <v>买</v>
      </c>
      <c r="L451" s="4" t="str">
        <f t="shared" ca="1" si="19"/>
        <v/>
      </c>
      <c r="M451" s="3">
        <f ca="1">IF(K450="买",E451/E450-1,0)-IF(L451=1,计算结果!B$17,0)</f>
        <v>1.2196939923294847E-2</v>
      </c>
      <c r="N451" s="2">
        <f t="shared" ca="1" si="20"/>
        <v>1.3587414743795432</v>
      </c>
      <c r="O451" s="3">
        <f ca="1">1-N451/MAX(N$2:N451)</f>
        <v>2.0285824845380329E-2</v>
      </c>
    </row>
    <row r="452" spans="1:15" x14ac:dyDescent="0.15">
      <c r="A452" s="1">
        <v>39036</v>
      </c>
      <c r="B452">
        <v>1494.11</v>
      </c>
      <c r="C452">
        <v>1534.85</v>
      </c>
      <c r="D452">
        <v>1490.87</v>
      </c>
      <c r="E452" s="2">
        <v>1534.76</v>
      </c>
      <c r="F452" s="16">
        <v>26135568384</v>
      </c>
      <c r="G452" s="3">
        <f t="shared" si="21"/>
        <v>2.7433758652545936E-2</v>
      </c>
      <c r="H452" s="3">
        <f>1-E452/MAX(E$2:E452)</f>
        <v>0</v>
      </c>
      <c r="I452" s="3">
        <f ca="1">IFERROR(COUNTIF(OFFSET(G452,0,0,-计算结果!B$18,1),"&gt;0")/计算结果!B$18,COUNTIF(OFFSET(G452,0,0,-ROW(),1),"&gt;0")/计算结果!B$18)</f>
        <v>0.7</v>
      </c>
      <c r="J452" s="3">
        <f ca="1">IFERROR(AVERAGE(OFFSET(I452,0,0,-计算结果!B$19,1)),AVERAGE(OFFSET(I452,0,0,-ROW(),1)))</f>
        <v>0.60944444444444501</v>
      </c>
      <c r="K452" s="4" t="str">
        <f ca="1">IF(计算结果!B$21=1,IF(I452&gt;J452,"买","卖"),IF(计算结果!B$21=2,IF(I452&lt;计算结果!B$20,"买",IF(I452&gt;1-计算结果!B$20,"卖",'000300'!K451)),""))</f>
        <v>买</v>
      </c>
      <c r="L452" s="4" t="str">
        <f t="shared" ref="L452:L515" ca="1" si="22">IF(K451&lt;&gt;K452,1,"")</f>
        <v/>
      </c>
      <c r="M452" s="3">
        <f ca="1">IF(K451="买",E452/E451-1,0)-IF(L452=1,计算结果!B$17,0)</f>
        <v>2.7433758652545936E-2</v>
      </c>
      <c r="N452" s="2">
        <f t="shared" ref="N452:N515" ca="1" si="23">IFERROR(N451*(1+M452),N451)</f>
        <v>1.396016860058876</v>
      </c>
      <c r="O452" s="3">
        <f ca="1">1-N452/MAX(N$2:N452)</f>
        <v>0</v>
      </c>
    </row>
    <row r="453" spans="1:15" x14ac:dyDescent="0.15">
      <c r="A453" s="1">
        <v>39037</v>
      </c>
      <c r="B453">
        <v>1540.26</v>
      </c>
      <c r="C453">
        <v>1558.41</v>
      </c>
      <c r="D453">
        <v>1531.29</v>
      </c>
      <c r="E453" s="2">
        <v>1533.29</v>
      </c>
      <c r="F453" s="16">
        <v>34127308800</v>
      </c>
      <c r="G453" s="3">
        <f t="shared" si="21"/>
        <v>-9.5780447757309872E-4</v>
      </c>
      <c r="H453" s="3">
        <f>1-E453/MAX(E$2:E453)</f>
        <v>9.5780447757309872E-4</v>
      </c>
      <c r="I453" s="3">
        <f ca="1">IFERROR(COUNTIF(OFFSET(G453,0,0,-计算结果!B$18,1),"&gt;0")/计算结果!B$18,COUNTIF(OFFSET(G453,0,0,-ROW(),1),"&gt;0")/计算结果!B$18)</f>
        <v>0.66666666666666663</v>
      </c>
      <c r="J453" s="3">
        <f ca="1">IFERROR(AVERAGE(OFFSET(I453,0,0,-计算结果!B$19,1)),AVERAGE(OFFSET(I453,0,0,-ROW(),1)))</f>
        <v>0.61027777777777825</v>
      </c>
      <c r="K453" s="4" t="str">
        <f ca="1">IF(计算结果!B$21=1,IF(I453&gt;J453,"买","卖"),IF(计算结果!B$21=2,IF(I453&lt;计算结果!B$20,"买",IF(I453&gt;1-计算结果!B$20,"卖",'000300'!K452)),""))</f>
        <v>买</v>
      </c>
      <c r="L453" s="4" t="str">
        <f t="shared" ca="1" si="22"/>
        <v/>
      </c>
      <c r="M453" s="3">
        <f ca="1">IF(K452="买",E453/E452-1,0)-IF(L453=1,计算结果!B$17,0)</f>
        <v>-9.5780447757309872E-4</v>
      </c>
      <c r="N453" s="2">
        <f t="shared" ca="1" si="23"/>
        <v>1.3946797488595442</v>
      </c>
      <c r="O453" s="3">
        <f ca="1">1-N453/MAX(N$2:N453)</f>
        <v>9.5780447757309872E-4</v>
      </c>
    </row>
    <row r="454" spans="1:15" x14ac:dyDescent="0.15">
      <c r="A454" s="1">
        <v>39038</v>
      </c>
      <c r="B454">
        <v>1528.01</v>
      </c>
      <c r="C454">
        <v>1562.24</v>
      </c>
      <c r="D454">
        <v>1521.55</v>
      </c>
      <c r="E454" s="2">
        <v>1562.08</v>
      </c>
      <c r="F454" s="16">
        <v>26950445056</v>
      </c>
      <c r="G454" s="3">
        <f t="shared" si="21"/>
        <v>1.8776617600062551E-2</v>
      </c>
      <c r="H454" s="3">
        <f>1-E454/MAX(E$2:E454)</f>
        <v>0</v>
      </c>
      <c r="I454" s="3">
        <f ca="1">IFERROR(COUNTIF(OFFSET(G454,0,0,-计算结果!B$18,1),"&gt;0")/计算结果!B$18,COUNTIF(OFFSET(G454,0,0,-ROW(),1),"&gt;0")/计算结果!B$18)</f>
        <v>0.66666666666666663</v>
      </c>
      <c r="J454" s="3">
        <f ca="1">IFERROR(AVERAGE(OFFSET(I454,0,0,-计算结果!B$19,1)),AVERAGE(OFFSET(I454,0,0,-ROW(),1)))</f>
        <v>0.61083333333333378</v>
      </c>
      <c r="K454" s="4" t="str">
        <f ca="1">IF(计算结果!B$21=1,IF(I454&gt;J454,"买","卖"),IF(计算结果!B$21=2,IF(I454&lt;计算结果!B$20,"买",IF(I454&gt;1-计算结果!B$20,"卖",'000300'!K453)),""))</f>
        <v>买</v>
      </c>
      <c r="L454" s="4" t="str">
        <f t="shared" ca="1" si="22"/>
        <v/>
      </c>
      <c r="M454" s="3">
        <f ca="1">IF(K453="买",E454/E453-1,0)-IF(L454=1,计算结果!B$17,0)</f>
        <v>1.8776617600062551E-2</v>
      </c>
      <c r="N454" s="2">
        <f t="shared" ca="1" si="23"/>
        <v>1.4208671171784311</v>
      </c>
      <c r="O454" s="3">
        <f ca="1">1-N454/MAX(N$2:N454)</f>
        <v>0</v>
      </c>
    </row>
    <row r="455" spans="1:15" x14ac:dyDescent="0.15">
      <c r="A455" s="1">
        <v>39041</v>
      </c>
      <c r="B455">
        <v>1567.34</v>
      </c>
      <c r="C455">
        <v>1593.19</v>
      </c>
      <c r="D455">
        <v>1567.34</v>
      </c>
      <c r="E455" s="2">
        <v>1593.16</v>
      </c>
      <c r="F455" s="16">
        <v>32990613504</v>
      </c>
      <c r="G455" s="3">
        <f t="shared" si="21"/>
        <v>1.9896548192154251E-2</v>
      </c>
      <c r="H455" s="3">
        <f>1-E455/MAX(E$2:E455)</f>
        <v>0</v>
      </c>
      <c r="I455" s="3">
        <f ca="1">IFERROR(COUNTIF(OFFSET(G455,0,0,-计算结果!B$18,1),"&gt;0")/计算结果!B$18,COUNTIF(OFFSET(G455,0,0,-ROW(),1),"&gt;0")/计算结果!B$18)</f>
        <v>0.66666666666666663</v>
      </c>
      <c r="J455" s="3">
        <f ca="1">IFERROR(AVERAGE(OFFSET(I455,0,0,-计算结果!B$19,1)),AVERAGE(OFFSET(I455,0,0,-ROW(),1)))</f>
        <v>0.61138888888888931</v>
      </c>
      <c r="K455" s="4" t="str">
        <f ca="1">IF(计算结果!B$21=1,IF(I455&gt;J455,"买","卖"),IF(计算结果!B$21=2,IF(I455&lt;计算结果!B$20,"买",IF(I455&gt;1-计算结果!B$20,"卖",'000300'!K454)),""))</f>
        <v>买</v>
      </c>
      <c r="L455" s="4" t="str">
        <f t="shared" ca="1" si="22"/>
        <v/>
      </c>
      <c r="M455" s="3">
        <f ca="1">IF(K454="买",E455/E454-1,0)-IF(L455=1,计算结果!B$17,0)</f>
        <v>1.9896548192154251E-2</v>
      </c>
      <c r="N455" s="2">
        <f t="shared" ca="1" si="23"/>
        <v>1.4491374682500191</v>
      </c>
      <c r="O455" s="3">
        <f ca="1">1-N455/MAX(N$2:N455)</f>
        <v>0</v>
      </c>
    </row>
    <row r="456" spans="1:15" x14ac:dyDescent="0.15">
      <c r="A456" s="1">
        <v>39042</v>
      </c>
      <c r="B456">
        <v>1591.47</v>
      </c>
      <c r="C456">
        <v>1612.46</v>
      </c>
      <c r="D456">
        <v>1568.95</v>
      </c>
      <c r="E456" s="2">
        <v>1612.25</v>
      </c>
      <c r="F456" s="16">
        <v>32628580352</v>
      </c>
      <c r="G456" s="3">
        <f t="shared" si="21"/>
        <v>1.1982475080971167E-2</v>
      </c>
      <c r="H456" s="3">
        <f>1-E456/MAX(E$2:E456)</f>
        <v>0</v>
      </c>
      <c r="I456" s="3">
        <f ca="1">IFERROR(COUNTIF(OFFSET(G456,0,0,-计算结果!B$18,1),"&gt;0")/计算结果!B$18,COUNTIF(OFFSET(G456,0,0,-ROW(),1),"&gt;0")/计算结果!B$18)</f>
        <v>0.66666666666666663</v>
      </c>
      <c r="J456" s="3">
        <f ca="1">IFERROR(AVERAGE(OFFSET(I456,0,0,-计算结果!B$19,1)),AVERAGE(OFFSET(I456,0,0,-ROW(),1)))</f>
        <v>0.61194444444444485</v>
      </c>
      <c r="K456" s="4" t="str">
        <f ca="1">IF(计算结果!B$21=1,IF(I456&gt;J456,"买","卖"),IF(计算结果!B$21=2,IF(I456&lt;计算结果!B$20,"买",IF(I456&gt;1-计算结果!B$20,"卖",'000300'!K455)),""))</f>
        <v>买</v>
      </c>
      <c r="L456" s="4" t="str">
        <f t="shared" ca="1" si="22"/>
        <v/>
      </c>
      <c r="M456" s="3">
        <f ca="1">IF(K455="买",E456/E455-1,0)-IF(L456=1,计算结果!B$17,0)</f>
        <v>1.1982475080971167E-2</v>
      </c>
      <c r="N456" s="2">
        <f t="shared" ca="1" si="23"/>
        <v>1.4665017218522265</v>
      </c>
      <c r="O456" s="3">
        <f ca="1">1-N456/MAX(N$2:N456)</f>
        <v>0</v>
      </c>
    </row>
    <row r="457" spans="1:15" x14ac:dyDescent="0.15">
      <c r="A457" s="1">
        <v>39043</v>
      </c>
      <c r="B457">
        <v>1610.05</v>
      </c>
      <c r="C457">
        <v>1639.41</v>
      </c>
      <c r="D457">
        <v>1600.38</v>
      </c>
      <c r="E457" s="2">
        <v>1624.03</v>
      </c>
      <c r="F457" s="16">
        <v>38065262592</v>
      </c>
      <c r="G457" s="3">
        <f t="shared" si="21"/>
        <v>7.306559156458281E-3</v>
      </c>
      <c r="H457" s="3">
        <f>1-E457/MAX(E$2:E457)</f>
        <v>0</v>
      </c>
      <c r="I457" s="3">
        <f ca="1">IFERROR(COUNTIF(OFFSET(G457,0,0,-计算结果!B$18,1),"&gt;0")/计算结果!B$18,COUNTIF(OFFSET(G457,0,0,-ROW(),1),"&gt;0")/计算结果!B$18)</f>
        <v>0.7</v>
      </c>
      <c r="J457" s="3">
        <f ca="1">IFERROR(AVERAGE(OFFSET(I457,0,0,-计算结果!B$19,1)),AVERAGE(OFFSET(I457,0,0,-ROW(),1)))</f>
        <v>0.6127777777777782</v>
      </c>
      <c r="K457" s="4" t="str">
        <f ca="1">IF(计算结果!B$21=1,IF(I457&gt;J457,"买","卖"),IF(计算结果!B$21=2,IF(I457&lt;计算结果!B$20,"买",IF(I457&gt;1-计算结果!B$20,"卖",'000300'!K456)),""))</f>
        <v>买</v>
      </c>
      <c r="L457" s="4" t="str">
        <f t="shared" ca="1" si="22"/>
        <v/>
      </c>
      <c r="M457" s="3">
        <f ca="1">IF(K456="买",E457/E456-1,0)-IF(L457=1,计算结果!B$17,0)</f>
        <v>7.306559156458281E-3</v>
      </c>
      <c r="N457" s="2">
        <f t="shared" ca="1" si="23"/>
        <v>1.4772168034359876</v>
      </c>
      <c r="O457" s="3">
        <f ca="1">1-N457/MAX(N$2:N457)</f>
        <v>0</v>
      </c>
    </row>
    <row r="458" spans="1:15" x14ac:dyDescent="0.15">
      <c r="A458" s="1">
        <v>39044</v>
      </c>
      <c r="B458">
        <v>1623.71</v>
      </c>
      <c r="C458">
        <v>1642.81</v>
      </c>
      <c r="D458">
        <v>1618.04</v>
      </c>
      <c r="E458" s="2">
        <v>1634.91</v>
      </c>
      <c r="F458" s="16">
        <v>31474405376</v>
      </c>
      <c r="G458" s="3">
        <f t="shared" si="21"/>
        <v>6.6993836320758948E-3</v>
      </c>
      <c r="H458" s="3">
        <f>1-E458/MAX(E$2:E458)</f>
        <v>0</v>
      </c>
      <c r="I458" s="3">
        <f ca="1">IFERROR(COUNTIF(OFFSET(G458,0,0,-计算结果!B$18,1),"&gt;0")/计算结果!B$18,COUNTIF(OFFSET(G458,0,0,-ROW(),1),"&gt;0")/计算结果!B$18)</f>
        <v>0.73333333333333328</v>
      </c>
      <c r="J458" s="3">
        <f ca="1">IFERROR(AVERAGE(OFFSET(I458,0,0,-计算结果!B$19,1)),AVERAGE(OFFSET(I458,0,0,-ROW(),1)))</f>
        <v>0.61361111111111155</v>
      </c>
      <c r="K458" s="4" t="str">
        <f ca="1">IF(计算结果!B$21=1,IF(I458&gt;J458,"买","卖"),IF(计算结果!B$21=2,IF(I458&lt;计算结果!B$20,"买",IF(I458&gt;1-计算结果!B$20,"卖",'000300'!K457)),""))</f>
        <v>买</v>
      </c>
      <c r="L458" s="4" t="str">
        <f t="shared" ca="1" si="22"/>
        <v/>
      </c>
      <c r="M458" s="3">
        <f ca="1">IF(K457="买",E458/E457-1,0)-IF(L458=1,计算结果!B$17,0)</f>
        <v>6.6993836320758948E-3</v>
      </c>
      <c r="N458" s="2">
        <f t="shared" ca="1" si="23"/>
        <v>1.4871132455099541</v>
      </c>
      <c r="O458" s="3">
        <f ca="1">1-N458/MAX(N$2:N458)</f>
        <v>0</v>
      </c>
    </row>
    <row r="459" spans="1:15" x14ac:dyDescent="0.15">
      <c r="A459" s="1">
        <v>39045</v>
      </c>
      <c r="B459">
        <v>1629.89</v>
      </c>
      <c r="C459">
        <v>1640.75</v>
      </c>
      <c r="D459">
        <v>1611.55</v>
      </c>
      <c r="E459" s="2">
        <v>1636.58</v>
      </c>
      <c r="F459" s="16">
        <v>32398045184</v>
      </c>
      <c r="G459" s="3">
        <f t="shared" si="21"/>
        <v>1.0214629551472676E-3</v>
      </c>
      <c r="H459" s="3">
        <f>1-E459/MAX(E$2:E459)</f>
        <v>0</v>
      </c>
      <c r="I459" s="3">
        <f ca="1">IFERROR(COUNTIF(OFFSET(G459,0,0,-计算结果!B$18,1),"&gt;0")/计算结果!B$18,COUNTIF(OFFSET(G459,0,0,-ROW(),1),"&gt;0")/计算结果!B$18)</f>
        <v>0.73333333333333328</v>
      </c>
      <c r="J459" s="3">
        <f ca="1">IFERROR(AVERAGE(OFFSET(I459,0,0,-计算结果!B$19,1)),AVERAGE(OFFSET(I459,0,0,-ROW(),1)))</f>
        <v>0.61472222222222273</v>
      </c>
      <c r="K459" s="4" t="str">
        <f ca="1">IF(计算结果!B$21=1,IF(I459&gt;J459,"买","卖"),IF(计算结果!B$21=2,IF(I459&lt;计算结果!B$20,"买",IF(I459&gt;1-计算结果!B$20,"卖",'000300'!K458)),""))</f>
        <v>买</v>
      </c>
      <c r="L459" s="4" t="str">
        <f t="shared" ca="1" si="22"/>
        <v/>
      </c>
      <c r="M459" s="3">
        <f ca="1">IF(K458="买",E459/E458-1,0)-IF(L459=1,计算结果!B$17,0)</f>
        <v>1.0214629551472676E-3</v>
      </c>
      <c r="N459" s="2">
        <f t="shared" ca="1" si="23"/>
        <v>1.4886322766003512</v>
      </c>
      <c r="O459" s="3">
        <f ca="1">1-N459/MAX(N$2:N459)</f>
        <v>0</v>
      </c>
    </row>
    <row r="460" spans="1:15" x14ac:dyDescent="0.15">
      <c r="A460" s="1">
        <v>39048</v>
      </c>
      <c r="B460">
        <v>1632.66</v>
      </c>
      <c r="C460">
        <v>1651.8</v>
      </c>
      <c r="D460">
        <v>1627.92</v>
      </c>
      <c r="E460" s="2">
        <v>1651.8</v>
      </c>
      <c r="F460" s="16">
        <v>32057819136</v>
      </c>
      <c r="G460" s="3">
        <f t="shared" si="21"/>
        <v>9.2998814601181756E-3</v>
      </c>
      <c r="H460" s="3">
        <f>1-E460/MAX(E$2:E460)</f>
        <v>0</v>
      </c>
      <c r="I460" s="3">
        <f ca="1">IFERROR(COUNTIF(OFFSET(G460,0,0,-计算结果!B$18,1),"&gt;0")/计算结果!B$18,COUNTIF(OFFSET(G460,0,0,-ROW(),1),"&gt;0")/计算结果!B$18)</f>
        <v>0.76666666666666672</v>
      </c>
      <c r="J460" s="3">
        <f ca="1">IFERROR(AVERAGE(OFFSET(I460,0,0,-计算结果!B$19,1)),AVERAGE(OFFSET(I460,0,0,-ROW(),1)))</f>
        <v>0.6161111111111115</v>
      </c>
      <c r="K460" s="4" t="str">
        <f ca="1">IF(计算结果!B$21=1,IF(I460&gt;J460,"买","卖"),IF(计算结果!B$21=2,IF(I460&lt;计算结果!B$20,"买",IF(I460&gt;1-计算结果!B$20,"卖",'000300'!K459)),""))</f>
        <v>买</v>
      </c>
      <c r="L460" s="4" t="str">
        <f t="shared" ca="1" si="22"/>
        <v/>
      </c>
      <c r="M460" s="3">
        <f ca="1">IF(K459="买",E460/E459-1,0)-IF(L460=1,计算结果!B$17,0)</f>
        <v>9.2998814601181756E-3</v>
      </c>
      <c r="N460" s="2">
        <f t="shared" ca="1" si="23"/>
        <v>1.5024763803104404</v>
      </c>
      <c r="O460" s="3">
        <f ca="1">1-N460/MAX(N$2:N460)</f>
        <v>0</v>
      </c>
    </row>
    <row r="461" spans="1:15" x14ac:dyDescent="0.15">
      <c r="A461" s="1">
        <v>39049</v>
      </c>
      <c r="B461">
        <v>1649.68</v>
      </c>
      <c r="C461">
        <v>1656.19</v>
      </c>
      <c r="D461">
        <v>1629.82</v>
      </c>
      <c r="E461" s="2">
        <v>1644.01</v>
      </c>
      <c r="F461" s="16">
        <v>29502973952</v>
      </c>
      <c r="G461" s="3">
        <f t="shared" si="21"/>
        <v>-4.7160673204987846E-3</v>
      </c>
      <c r="H461" s="3">
        <f>1-E461/MAX(E$2:E461)</f>
        <v>4.7160673204987846E-3</v>
      </c>
      <c r="I461" s="3">
        <f ca="1">IFERROR(COUNTIF(OFFSET(G461,0,0,-计算结果!B$18,1),"&gt;0")/计算结果!B$18,COUNTIF(OFFSET(G461,0,0,-ROW(),1),"&gt;0")/计算结果!B$18)</f>
        <v>0.76666666666666672</v>
      </c>
      <c r="J461" s="3">
        <f ca="1">IFERROR(AVERAGE(OFFSET(I461,0,0,-计算结果!B$19,1)),AVERAGE(OFFSET(I461,0,0,-ROW(),1)))</f>
        <v>0.6177777777777782</v>
      </c>
      <c r="K461" s="4" t="str">
        <f ca="1">IF(计算结果!B$21=1,IF(I461&gt;J461,"买","卖"),IF(计算结果!B$21=2,IF(I461&lt;计算结果!B$20,"买",IF(I461&gt;1-计算结果!B$20,"卖",'000300'!K460)),""))</f>
        <v>买</v>
      </c>
      <c r="L461" s="4" t="str">
        <f t="shared" ca="1" si="22"/>
        <v/>
      </c>
      <c r="M461" s="3">
        <f ca="1">IF(K460="买",E461/E460-1,0)-IF(L461=1,计算结果!B$17,0)</f>
        <v>-4.7160673204987846E-3</v>
      </c>
      <c r="N461" s="2">
        <f t="shared" ca="1" si="23"/>
        <v>1.495390600553437</v>
      </c>
      <c r="O461" s="3">
        <f ca="1">1-N461/MAX(N$2:N461)</f>
        <v>4.7160673204987846E-3</v>
      </c>
    </row>
    <row r="462" spans="1:15" x14ac:dyDescent="0.15">
      <c r="A462" s="1">
        <v>39050</v>
      </c>
      <c r="B462">
        <v>1617.69</v>
      </c>
      <c r="C462">
        <v>1672.91</v>
      </c>
      <c r="D462">
        <v>1604.81</v>
      </c>
      <c r="E462" s="2">
        <v>1667.14</v>
      </c>
      <c r="F462" s="16">
        <v>30895011840</v>
      </c>
      <c r="G462" s="3">
        <f t="shared" si="21"/>
        <v>1.4069257486268416E-2</v>
      </c>
      <c r="H462" s="3">
        <f>1-E462/MAX(E$2:E462)</f>
        <v>0</v>
      </c>
      <c r="I462" s="3">
        <f ca="1">IFERROR(COUNTIF(OFFSET(G462,0,0,-计算结果!B$18,1),"&gt;0")/计算结果!B$18,COUNTIF(OFFSET(G462,0,0,-ROW(),1),"&gt;0")/计算结果!B$18)</f>
        <v>0.76666666666666672</v>
      </c>
      <c r="J462" s="3">
        <f ca="1">IFERROR(AVERAGE(OFFSET(I462,0,0,-计算结果!B$19,1)),AVERAGE(OFFSET(I462,0,0,-ROW(),1)))</f>
        <v>0.61972222222222262</v>
      </c>
      <c r="K462" s="4" t="str">
        <f ca="1">IF(计算结果!B$21=1,IF(I462&gt;J462,"买","卖"),IF(计算结果!B$21=2,IF(I462&lt;计算结果!B$20,"买",IF(I462&gt;1-计算结果!B$20,"卖",'000300'!K461)),""))</f>
        <v>买</v>
      </c>
      <c r="L462" s="4" t="str">
        <f t="shared" ca="1" si="22"/>
        <v/>
      </c>
      <c r="M462" s="3">
        <f ca="1">IF(K461="买",E462/E461-1,0)-IF(L462=1,计算结果!B$17,0)</f>
        <v>1.4069257486268416E-2</v>
      </c>
      <c r="N462" s="2">
        <f t="shared" ca="1" si="23"/>
        <v>1.5164296359551688</v>
      </c>
      <c r="O462" s="3">
        <f ca="1">1-N462/MAX(N$2:N462)</f>
        <v>0</v>
      </c>
    </row>
    <row r="463" spans="1:15" x14ac:dyDescent="0.15">
      <c r="A463" s="1">
        <v>39051</v>
      </c>
      <c r="B463">
        <v>1671.67</v>
      </c>
      <c r="C463">
        <v>1714.49</v>
      </c>
      <c r="D463">
        <v>1671.67</v>
      </c>
      <c r="E463" s="2">
        <v>1714.36</v>
      </c>
      <c r="F463" s="16">
        <v>39869046784</v>
      </c>
      <c r="G463" s="3">
        <f t="shared" si="21"/>
        <v>2.8323955996496952E-2</v>
      </c>
      <c r="H463" s="3">
        <f>1-E463/MAX(E$2:E463)</f>
        <v>0</v>
      </c>
      <c r="I463" s="3">
        <f ca="1">IFERROR(COUNTIF(OFFSET(G463,0,0,-计算结果!B$18,1),"&gt;0")/计算结果!B$18,COUNTIF(OFFSET(G463,0,0,-ROW(),1),"&gt;0")/计算结果!B$18)</f>
        <v>0.76666666666666672</v>
      </c>
      <c r="J463" s="3">
        <f ca="1">IFERROR(AVERAGE(OFFSET(I463,0,0,-计算结果!B$19,1)),AVERAGE(OFFSET(I463,0,0,-ROW(),1)))</f>
        <v>0.62138888888888921</v>
      </c>
      <c r="K463" s="4" t="str">
        <f ca="1">IF(计算结果!B$21=1,IF(I463&gt;J463,"买","卖"),IF(计算结果!B$21=2,IF(I463&lt;计算结果!B$20,"买",IF(I463&gt;1-计算结果!B$20,"卖",'000300'!K462)),""))</f>
        <v>买</v>
      </c>
      <c r="L463" s="4" t="str">
        <f t="shared" ca="1" si="22"/>
        <v/>
      </c>
      <c r="M463" s="3">
        <f ca="1">IF(K462="买",E463/E462-1,0)-IF(L463=1,计算结果!B$17,0)</f>
        <v>2.8323955996496952E-2</v>
      </c>
      <c r="N463" s="2">
        <f t="shared" ca="1" si="23"/>
        <v>1.5593809222357469</v>
      </c>
      <c r="O463" s="3">
        <f ca="1">1-N463/MAX(N$2:N463)</f>
        <v>0</v>
      </c>
    </row>
    <row r="464" spans="1:15" x14ac:dyDescent="0.15">
      <c r="A464" s="1">
        <v>39052</v>
      </c>
      <c r="B464">
        <v>1719.28</v>
      </c>
      <c r="C464">
        <v>1741.8</v>
      </c>
      <c r="D464">
        <v>1715.79</v>
      </c>
      <c r="E464" s="2">
        <v>1729.22</v>
      </c>
      <c r="F464" s="16">
        <v>41045221376</v>
      </c>
      <c r="G464" s="3">
        <f t="shared" si="21"/>
        <v>8.6679577218320425E-3</v>
      </c>
      <c r="H464" s="3">
        <f>1-E464/MAX(E$2:E464)</f>
        <v>0</v>
      </c>
      <c r="I464" s="3">
        <f ca="1">IFERROR(COUNTIF(OFFSET(G464,0,0,-计算结果!B$18,1),"&gt;0")/计算结果!B$18,COUNTIF(OFFSET(G464,0,0,-ROW(),1),"&gt;0")/计算结果!B$18)</f>
        <v>0.76666666666666672</v>
      </c>
      <c r="J464" s="3">
        <f ca="1">IFERROR(AVERAGE(OFFSET(I464,0,0,-计算结果!B$19,1)),AVERAGE(OFFSET(I464,0,0,-ROW(),1)))</f>
        <v>0.62333333333333363</v>
      </c>
      <c r="K464" s="4" t="str">
        <f ca="1">IF(计算结果!B$21=1,IF(I464&gt;J464,"买","卖"),IF(计算结果!B$21=2,IF(I464&lt;计算结果!B$20,"买",IF(I464&gt;1-计算结果!B$20,"卖",'000300'!K463)),""))</f>
        <v>买</v>
      </c>
      <c r="L464" s="4" t="str">
        <f t="shared" ca="1" si="22"/>
        <v/>
      </c>
      <c r="M464" s="3">
        <f ca="1">IF(K463="买",E464/E463-1,0)-IF(L464=1,计算结果!B$17,0)</f>
        <v>8.6679577218320425E-3</v>
      </c>
      <c r="N464" s="2">
        <f t="shared" ca="1" si="23"/>
        <v>1.5728975701419179</v>
      </c>
      <c r="O464" s="3">
        <f ca="1">1-N464/MAX(N$2:N464)</f>
        <v>0</v>
      </c>
    </row>
    <row r="465" spans="1:15" x14ac:dyDescent="0.15">
      <c r="A465" s="1">
        <v>39055</v>
      </c>
      <c r="B465">
        <v>1731.9</v>
      </c>
      <c r="C465">
        <v>1780.8</v>
      </c>
      <c r="D465">
        <v>1731.9</v>
      </c>
      <c r="E465" s="2">
        <v>1780.74</v>
      </c>
      <c r="F465" s="16">
        <v>46947581952</v>
      </c>
      <c r="G465" s="3">
        <f t="shared" si="21"/>
        <v>2.9793779854500935E-2</v>
      </c>
      <c r="H465" s="3">
        <f>1-E465/MAX(E$2:E465)</f>
        <v>0</v>
      </c>
      <c r="I465" s="3">
        <f ca="1">IFERROR(COUNTIF(OFFSET(G465,0,0,-计算结果!B$18,1),"&gt;0")/计算结果!B$18,COUNTIF(OFFSET(G465,0,0,-ROW(),1),"&gt;0")/计算结果!B$18)</f>
        <v>0.8</v>
      </c>
      <c r="J465" s="3">
        <f ca="1">IFERROR(AVERAGE(OFFSET(I465,0,0,-计算结果!B$19,1)),AVERAGE(OFFSET(I465,0,0,-ROW(),1)))</f>
        <v>0.62527777777777815</v>
      </c>
      <c r="K465" s="4" t="str">
        <f ca="1">IF(计算结果!B$21=1,IF(I465&gt;J465,"买","卖"),IF(计算结果!B$21=2,IF(I465&lt;计算结果!B$20,"买",IF(I465&gt;1-计算结果!B$20,"卖",'000300'!K464)),""))</f>
        <v>买</v>
      </c>
      <c r="L465" s="4" t="str">
        <f t="shared" ca="1" si="22"/>
        <v/>
      </c>
      <c r="M465" s="3">
        <f ca="1">IF(K464="买",E465/E464-1,0)-IF(L465=1,计算结果!B$17,0)</f>
        <v>2.9793779854500935E-2</v>
      </c>
      <c r="N465" s="2">
        <f t="shared" ca="1" si="23"/>
        <v>1.6197601340804055</v>
      </c>
      <c r="O465" s="3">
        <f ca="1">1-N465/MAX(N$2:N465)</f>
        <v>0</v>
      </c>
    </row>
    <row r="466" spans="1:15" x14ac:dyDescent="0.15">
      <c r="A466" s="1">
        <v>39056</v>
      </c>
      <c r="B466">
        <v>1785.44</v>
      </c>
      <c r="C466">
        <v>1811.66</v>
      </c>
      <c r="D466">
        <v>1777.43</v>
      </c>
      <c r="E466" s="2">
        <v>1794.23</v>
      </c>
      <c r="F466" s="16">
        <v>47255773184</v>
      </c>
      <c r="G466" s="3">
        <f t="shared" si="21"/>
        <v>7.5755023192605186E-3</v>
      </c>
      <c r="H466" s="3">
        <f>1-E466/MAX(E$2:E466)</f>
        <v>0</v>
      </c>
      <c r="I466" s="3">
        <f ca="1">IFERROR(COUNTIF(OFFSET(G466,0,0,-计算结果!B$18,1),"&gt;0")/计算结果!B$18,COUNTIF(OFFSET(G466,0,0,-ROW(),1),"&gt;0")/计算结果!B$18)</f>
        <v>0.8</v>
      </c>
      <c r="J466" s="3">
        <f ca="1">IFERROR(AVERAGE(OFFSET(I466,0,0,-计算结果!B$19,1)),AVERAGE(OFFSET(I466,0,0,-ROW(),1)))</f>
        <v>0.62694444444444453</v>
      </c>
      <c r="K466" s="4" t="str">
        <f ca="1">IF(计算结果!B$21=1,IF(I466&gt;J466,"买","卖"),IF(计算结果!B$21=2,IF(I466&lt;计算结果!B$20,"买",IF(I466&gt;1-计算结果!B$20,"卖",'000300'!K465)),""))</f>
        <v>买</v>
      </c>
      <c r="L466" s="4" t="str">
        <f t="shared" ca="1" si="22"/>
        <v/>
      </c>
      <c r="M466" s="3">
        <f ca="1">IF(K465="买",E466/E465-1,0)-IF(L466=1,计算结果!B$17,0)</f>
        <v>7.5755023192605186E-3</v>
      </c>
      <c r="N466" s="2">
        <f t="shared" ca="1" si="23"/>
        <v>1.6320306307327774</v>
      </c>
      <c r="O466" s="3">
        <f ca="1">1-N466/MAX(N$2:N466)</f>
        <v>0</v>
      </c>
    </row>
    <row r="467" spans="1:15" x14ac:dyDescent="0.15">
      <c r="A467" s="1">
        <v>39057</v>
      </c>
      <c r="B467">
        <v>1794.26</v>
      </c>
      <c r="C467">
        <v>1806.65</v>
      </c>
      <c r="D467">
        <v>1717.72</v>
      </c>
      <c r="E467" s="2">
        <v>1779.41</v>
      </c>
      <c r="F467" s="16">
        <v>53383290880</v>
      </c>
      <c r="G467" s="3">
        <f t="shared" si="21"/>
        <v>-8.2598106151384743E-3</v>
      </c>
      <c r="H467" s="3">
        <f>1-E467/MAX(E$2:E467)</f>
        <v>8.2598106151384743E-3</v>
      </c>
      <c r="I467" s="3">
        <f ca="1">IFERROR(COUNTIF(OFFSET(G467,0,0,-计算结果!B$18,1),"&gt;0")/计算结果!B$18,COUNTIF(OFFSET(G467,0,0,-ROW(),1),"&gt;0")/计算结果!B$18)</f>
        <v>0.76666666666666672</v>
      </c>
      <c r="J467" s="3">
        <f ca="1">IFERROR(AVERAGE(OFFSET(I467,0,0,-计算结果!B$19,1)),AVERAGE(OFFSET(I467,0,0,-ROW(),1)))</f>
        <v>0.62861111111111123</v>
      </c>
      <c r="K467" s="4" t="str">
        <f ca="1">IF(计算结果!B$21=1,IF(I467&gt;J467,"买","卖"),IF(计算结果!B$21=2,IF(I467&lt;计算结果!B$20,"买",IF(I467&gt;1-计算结果!B$20,"卖",'000300'!K466)),""))</f>
        <v>买</v>
      </c>
      <c r="L467" s="4" t="str">
        <f t="shared" ca="1" si="22"/>
        <v/>
      </c>
      <c r="M467" s="3">
        <f ca="1">IF(K466="买",E467/E466-1,0)-IF(L467=1,计算结果!B$17,0)</f>
        <v>-8.2598106151384743E-3</v>
      </c>
      <c r="N467" s="2">
        <f t="shared" ca="1" si="23"/>
        <v>1.6185503668048198</v>
      </c>
      <c r="O467" s="3">
        <f ca="1">1-N467/MAX(N$2:N467)</f>
        <v>8.2598106151384743E-3</v>
      </c>
    </row>
    <row r="468" spans="1:15" x14ac:dyDescent="0.15">
      <c r="A468" s="1">
        <v>39058</v>
      </c>
      <c r="B468">
        <v>1774.19</v>
      </c>
      <c r="C468">
        <v>1820.72</v>
      </c>
      <c r="D468">
        <v>1770.57</v>
      </c>
      <c r="E468" s="2">
        <v>1775.71</v>
      </c>
      <c r="F468" s="16">
        <v>51388010496</v>
      </c>
      <c r="G468" s="3">
        <f t="shared" si="21"/>
        <v>-2.0793409051315104E-3</v>
      </c>
      <c r="H468" s="3">
        <f>1-E468/MAX(E$2:E468)</f>
        <v>1.0321976558189339E-2</v>
      </c>
      <c r="I468" s="3">
        <f ca="1">IFERROR(COUNTIF(OFFSET(G468,0,0,-计算结果!B$18,1),"&gt;0")/计算结果!B$18,COUNTIF(OFFSET(G468,0,0,-ROW(),1),"&gt;0")/计算结果!B$18)</f>
        <v>0.73333333333333328</v>
      </c>
      <c r="J468" s="3">
        <f ca="1">IFERROR(AVERAGE(OFFSET(I468,0,0,-计算结果!B$19,1)),AVERAGE(OFFSET(I468,0,0,-ROW(),1)))</f>
        <v>0.62972222222222241</v>
      </c>
      <c r="K468" s="4" t="str">
        <f ca="1">IF(计算结果!B$21=1,IF(I468&gt;J468,"买","卖"),IF(计算结果!B$21=2,IF(I468&lt;计算结果!B$20,"买",IF(I468&gt;1-计算结果!B$20,"卖",'000300'!K467)),""))</f>
        <v>买</v>
      </c>
      <c r="L468" s="4" t="str">
        <f t="shared" ca="1" si="22"/>
        <v/>
      </c>
      <c r="M468" s="3">
        <f ca="1">IF(K467="买",E468/E467-1,0)-IF(L468=1,计算结果!B$17,0)</f>
        <v>-2.0793409051315104E-3</v>
      </c>
      <c r="N468" s="2">
        <f t="shared" ca="1" si="23"/>
        <v>1.6151848488201068</v>
      </c>
      <c r="O468" s="3">
        <f ca="1">1-N468/MAX(N$2:N468)</f>
        <v>1.0321976558189339E-2</v>
      </c>
    </row>
    <row r="469" spans="1:15" x14ac:dyDescent="0.15">
      <c r="A469" s="1">
        <v>39059</v>
      </c>
      <c r="B469">
        <v>1752.77</v>
      </c>
      <c r="C469">
        <v>1772.16</v>
      </c>
      <c r="D469">
        <v>1710</v>
      </c>
      <c r="E469" s="2">
        <v>1711.58</v>
      </c>
      <c r="F469" s="16">
        <v>41980239872</v>
      </c>
      <c r="G469" s="3">
        <f t="shared" si="21"/>
        <v>-3.6115131412223889E-2</v>
      </c>
      <c r="H469" s="3">
        <f>1-E469/MAX(E$2:E469)</f>
        <v>4.6064328430580281E-2</v>
      </c>
      <c r="I469" s="3">
        <f ca="1">IFERROR(COUNTIF(OFFSET(G469,0,0,-计算结果!B$18,1),"&gt;0")/计算结果!B$18,COUNTIF(OFFSET(G469,0,0,-ROW(),1),"&gt;0")/计算结果!B$18)</f>
        <v>0.73333333333333328</v>
      </c>
      <c r="J469" s="3">
        <f ca="1">IFERROR(AVERAGE(OFFSET(I469,0,0,-计算结果!B$19,1)),AVERAGE(OFFSET(I469,0,0,-ROW(),1)))</f>
        <v>0.63083333333333347</v>
      </c>
      <c r="K469" s="4" t="str">
        <f ca="1">IF(计算结果!B$21=1,IF(I469&gt;J469,"买","卖"),IF(计算结果!B$21=2,IF(I469&lt;计算结果!B$20,"买",IF(I469&gt;1-计算结果!B$20,"卖",'000300'!K468)),""))</f>
        <v>买</v>
      </c>
      <c r="L469" s="4" t="str">
        <f t="shared" ca="1" si="22"/>
        <v/>
      </c>
      <c r="M469" s="3">
        <f ca="1">IF(K468="买",E469/E468-1,0)-IF(L469=1,计算结果!B$17,0)</f>
        <v>-3.6115131412223889E-2</v>
      </c>
      <c r="N469" s="2">
        <f t="shared" ca="1" si="23"/>
        <v>1.5568522357499357</v>
      </c>
      <c r="O469" s="3">
        <f ca="1">1-N469/MAX(N$2:N469)</f>
        <v>4.6064328430580281E-2</v>
      </c>
    </row>
    <row r="470" spans="1:15" x14ac:dyDescent="0.15">
      <c r="A470" s="1">
        <v>39062</v>
      </c>
      <c r="B470">
        <v>1705.91</v>
      </c>
      <c r="C470">
        <v>1790.11</v>
      </c>
      <c r="D470">
        <v>1705.91</v>
      </c>
      <c r="E470" s="2">
        <v>1789.92</v>
      </c>
      <c r="F470" s="16">
        <v>33169358848</v>
      </c>
      <c r="G470" s="3">
        <f t="shared" si="21"/>
        <v>4.5770574556842414E-2</v>
      </c>
      <c r="H470" s="3">
        <f>1-E470/MAX(E$2:E470)</f>
        <v>2.4021446525807066E-3</v>
      </c>
      <c r="I470" s="3">
        <f ca="1">IFERROR(COUNTIF(OFFSET(G470,0,0,-计算结果!B$18,1),"&gt;0")/计算结果!B$18,COUNTIF(OFFSET(G470,0,0,-ROW(),1),"&gt;0")/计算结果!B$18)</f>
        <v>0.73333333333333328</v>
      </c>
      <c r="J470" s="3">
        <f ca="1">IFERROR(AVERAGE(OFFSET(I470,0,0,-计算结果!B$19,1)),AVERAGE(OFFSET(I470,0,0,-ROW(),1)))</f>
        <v>0.63194444444444453</v>
      </c>
      <c r="K470" s="4" t="str">
        <f ca="1">IF(计算结果!B$21=1,IF(I470&gt;J470,"买","卖"),IF(计算结果!B$21=2,IF(I470&lt;计算结果!B$20,"买",IF(I470&gt;1-计算结果!B$20,"卖",'000300'!K469)),""))</f>
        <v>买</v>
      </c>
      <c r="L470" s="4" t="str">
        <f t="shared" ca="1" si="22"/>
        <v/>
      </c>
      <c r="M470" s="3">
        <f ca="1">IF(K469="买",E470/E469-1,0)-IF(L470=1,计算结果!B$17,0)</f>
        <v>4.5770574556842414E-2</v>
      </c>
      <c r="N470" s="2">
        <f t="shared" ca="1" si="23"/>
        <v>1.628110257080315</v>
      </c>
      <c r="O470" s="3">
        <f ca="1">1-N470/MAX(N$2:N470)</f>
        <v>2.4021446525805956E-3</v>
      </c>
    </row>
    <row r="471" spans="1:15" x14ac:dyDescent="0.15">
      <c r="A471" s="1">
        <v>39063</v>
      </c>
      <c r="B471">
        <v>1798.46</v>
      </c>
      <c r="C471">
        <v>1819.8</v>
      </c>
      <c r="D471">
        <v>1772.11</v>
      </c>
      <c r="E471" s="2">
        <v>1802.79</v>
      </c>
      <c r="F471" s="16">
        <v>38702469120</v>
      </c>
      <c r="G471" s="3">
        <f t="shared" si="21"/>
        <v>7.1902654867255222E-3</v>
      </c>
      <c r="H471" s="3">
        <f>1-E471/MAX(E$2:E471)</f>
        <v>0</v>
      </c>
      <c r="I471" s="3">
        <f ca="1">IFERROR(COUNTIF(OFFSET(G471,0,0,-计算结果!B$18,1),"&gt;0")/计算结果!B$18,COUNTIF(OFFSET(G471,0,0,-ROW(),1),"&gt;0")/计算结果!B$18)</f>
        <v>0.73333333333333328</v>
      </c>
      <c r="J471" s="3">
        <f ca="1">IFERROR(AVERAGE(OFFSET(I471,0,0,-计算结果!B$19,1)),AVERAGE(OFFSET(I471,0,0,-ROW(),1)))</f>
        <v>0.63305555555555559</v>
      </c>
      <c r="K471" s="4" t="str">
        <f ca="1">IF(计算结果!B$21=1,IF(I471&gt;J471,"买","卖"),IF(计算结果!B$21=2,IF(I471&lt;计算结果!B$20,"买",IF(I471&gt;1-计算结果!B$20,"卖",'000300'!K470)),""))</f>
        <v>买</v>
      </c>
      <c r="L471" s="4" t="str">
        <f t="shared" ca="1" si="22"/>
        <v/>
      </c>
      <c r="M471" s="3">
        <f ca="1">IF(K470="买",E471/E470-1,0)-IF(L471=1,计算结果!B$17,0)</f>
        <v>7.1902654867255222E-3</v>
      </c>
      <c r="N471" s="2">
        <f t="shared" ca="1" si="23"/>
        <v>1.6398168020703834</v>
      </c>
      <c r="O471" s="3">
        <f ca="1">1-N471/MAX(N$2:N471)</f>
        <v>0</v>
      </c>
    </row>
    <row r="472" spans="1:15" x14ac:dyDescent="0.15">
      <c r="A472" s="1">
        <v>39064</v>
      </c>
      <c r="B472">
        <v>1805.42</v>
      </c>
      <c r="C472">
        <v>1813.28</v>
      </c>
      <c r="D472">
        <v>1779.56</v>
      </c>
      <c r="E472" s="2">
        <v>1803.86</v>
      </c>
      <c r="F472" s="16">
        <v>33154392064</v>
      </c>
      <c r="G472" s="3">
        <f t="shared" si="21"/>
        <v>5.9352448149807557E-4</v>
      </c>
      <c r="H472" s="3">
        <f>1-E472/MAX(E$2:E472)</f>
        <v>0</v>
      </c>
      <c r="I472" s="3">
        <f ca="1">IFERROR(COUNTIF(OFFSET(G472,0,0,-计算结果!B$18,1),"&gt;0")/计算结果!B$18,COUNTIF(OFFSET(G472,0,0,-ROW(),1),"&gt;0")/计算结果!B$18)</f>
        <v>0.73333333333333328</v>
      </c>
      <c r="J472" s="3">
        <f ca="1">IFERROR(AVERAGE(OFFSET(I472,0,0,-计算结果!B$19,1)),AVERAGE(OFFSET(I472,0,0,-ROW(),1)))</f>
        <v>0.63444444444444437</v>
      </c>
      <c r="K472" s="4" t="str">
        <f ca="1">IF(计算结果!B$21=1,IF(I472&gt;J472,"买","卖"),IF(计算结果!B$21=2,IF(I472&lt;计算结果!B$20,"买",IF(I472&gt;1-计算结果!B$20,"卖",'000300'!K471)),""))</f>
        <v>买</v>
      </c>
      <c r="L472" s="4" t="str">
        <f t="shared" ca="1" si="22"/>
        <v/>
      </c>
      <c r="M472" s="3">
        <f ca="1">IF(K471="买",E472/E471-1,0)-IF(L472=1,计算结果!B$17,0)</f>
        <v>5.9352448149807557E-4</v>
      </c>
      <c r="N472" s="2">
        <f t="shared" ca="1" si="23"/>
        <v>1.640790073487584</v>
      </c>
      <c r="O472" s="3">
        <f ca="1">1-N472/MAX(N$2:N472)</f>
        <v>0</v>
      </c>
    </row>
    <row r="473" spans="1:15" x14ac:dyDescent="0.15">
      <c r="A473" s="1">
        <v>39065</v>
      </c>
      <c r="B473">
        <v>1807.08</v>
      </c>
      <c r="C473">
        <v>1836.19</v>
      </c>
      <c r="D473">
        <v>1805.2</v>
      </c>
      <c r="E473" s="2">
        <v>1836.14</v>
      </c>
      <c r="F473" s="16">
        <v>33323931648</v>
      </c>
      <c r="G473" s="3">
        <f t="shared" si="21"/>
        <v>1.7894958588804188E-2</v>
      </c>
      <c r="H473" s="3">
        <f>1-E473/MAX(E$2:E473)</f>
        <v>0</v>
      </c>
      <c r="I473" s="3">
        <f ca="1">IFERROR(COUNTIF(OFFSET(G473,0,0,-计算结果!B$18,1),"&gt;0")/计算结果!B$18,COUNTIF(OFFSET(G473,0,0,-ROW(),1),"&gt;0")/计算结果!B$18)</f>
        <v>0.73333333333333328</v>
      </c>
      <c r="J473" s="3">
        <f ca="1">IFERROR(AVERAGE(OFFSET(I473,0,0,-计算结果!B$19,1)),AVERAGE(OFFSET(I473,0,0,-ROW(),1)))</f>
        <v>0.63583333333333336</v>
      </c>
      <c r="K473" s="4" t="str">
        <f ca="1">IF(计算结果!B$21=1,IF(I473&gt;J473,"买","卖"),IF(计算结果!B$21=2,IF(I473&lt;计算结果!B$20,"买",IF(I473&gt;1-计算结果!B$20,"卖",'000300'!K472)),""))</f>
        <v>买</v>
      </c>
      <c r="L473" s="4" t="str">
        <f t="shared" ca="1" si="22"/>
        <v/>
      </c>
      <c r="M473" s="3">
        <f ca="1">IF(K472="买",E473/E472-1,0)-IF(L473=1,计算结果!B$17,0)</f>
        <v>1.7894958588804188E-2</v>
      </c>
      <c r="N473" s="2">
        <f t="shared" ca="1" si="23"/>
        <v>1.6701519439055652</v>
      </c>
      <c r="O473" s="3">
        <f ca="1">1-N473/MAX(N$2:N473)</f>
        <v>0</v>
      </c>
    </row>
    <row r="474" spans="1:15" x14ac:dyDescent="0.15">
      <c r="A474" s="1">
        <v>39066</v>
      </c>
      <c r="B474">
        <v>1842.88</v>
      </c>
      <c r="C474">
        <v>1867.78</v>
      </c>
      <c r="D474">
        <v>1832.51</v>
      </c>
      <c r="E474" s="2">
        <v>1867.64</v>
      </c>
      <c r="F474" s="16">
        <v>36957409280</v>
      </c>
      <c r="G474" s="3">
        <f t="shared" si="21"/>
        <v>1.7155554587340749E-2</v>
      </c>
      <c r="H474" s="3">
        <f>1-E474/MAX(E$2:E474)</f>
        <v>0</v>
      </c>
      <c r="I474" s="3">
        <f ca="1">IFERROR(COUNTIF(OFFSET(G474,0,0,-计算结果!B$18,1),"&gt;0")/计算结果!B$18,COUNTIF(OFFSET(G474,0,0,-ROW(),1),"&gt;0")/计算结果!B$18)</f>
        <v>0.73333333333333328</v>
      </c>
      <c r="J474" s="3">
        <f ca="1">IFERROR(AVERAGE(OFFSET(I474,0,0,-计算结果!B$19,1)),AVERAGE(OFFSET(I474,0,0,-ROW(),1)))</f>
        <v>0.63722222222222213</v>
      </c>
      <c r="K474" s="4" t="str">
        <f ca="1">IF(计算结果!B$21=1,IF(I474&gt;J474,"买","卖"),IF(计算结果!B$21=2,IF(I474&lt;计算结果!B$20,"买",IF(I474&gt;1-计算结果!B$20,"卖",'000300'!K473)),""))</f>
        <v>买</v>
      </c>
      <c r="L474" s="4" t="str">
        <f t="shared" ca="1" si="22"/>
        <v/>
      </c>
      <c r="M474" s="3">
        <f ca="1">IF(K473="买",E474/E473-1,0)-IF(L474=1,计算结果!B$17,0)</f>
        <v>1.7155554587340749E-2</v>
      </c>
      <c r="N474" s="2">
        <f t="shared" ca="1" si="23"/>
        <v>1.6988043267483903</v>
      </c>
      <c r="O474" s="3">
        <f ca="1">1-N474/MAX(N$2:N474)</f>
        <v>0</v>
      </c>
    </row>
    <row r="475" spans="1:15" x14ac:dyDescent="0.15">
      <c r="A475" s="1">
        <v>39069</v>
      </c>
      <c r="B475">
        <v>1875.01</v>
      </c>
      <c r="C475">
        <v>1918.29</v>
      </c>
      <c r="D475">
        <v>1875.01</v>
      </c>
      <c r="E475" s="2">
        <v>1916.11</v>
      </c>
      <c r="F475" s="16">
        <v>46530166784</v>
      </c>
      <c r="G475" s="3">
        <f t="shared" si="21"/>
        <v>2.5952539033218258E-2</v>
      </c>
      <c r="H475" s="3">
        <f>1-E475/MAX(E$2:E475)</f>
        <v>0</v>
      </c>
      <c r="I475" s="3">
        <f ca="1">IFERROR(COUNTIF(OFFSET(G475,0,0,-计算结果!B$18,1),"&gt;0")/计算结果!B$18,COUNTIF(OFFSET(G475,0,0,-ROW(),1),"&gt;0")/计算结果!B$18)</f>
        <v>0.73333333333333328</v>
      </c>
      <c r="J475" s="3">
        <f ca="1">IFERROR(AVERAGE(OFFSET(I475,0,0,-计算结果!B$19,1)),AVERAGE(OFFSET(I475,0,0,-ROW(),1)))</f>
        <v>0.63861111111111102</v>
      </c>
      <c r="K475" s="4" t="str">
        <f ca="1">IF(计算结果!B$21=1,IF(I475&gt;J475,"买","卖"),IF(计算结果!B$21=2,IF(I475&lt;计算结果!B$20,"买",IF(I475&gt;1-计算结果!B$20,"卖",'000300'!K474)),""))</f>
        <v>买</v>
      </c>
      <c r="L475" s="4" t="str">
        <f t="shared" ca="1" si="22"/>
        <v/>
      </c>
      <c r="M475" s="3">
        <f ca="1">IF(K474="买",E475/E474-1,0)-IF(L475=1,计算结果!B$17,0)</f>
        <v>2.5952539033218258E-2</v>
      </c>
      <c r="N475" s="2">
        <f t="shared" ca="1" si="23"/>
        <v>1.7428926123481281</v>
      </c>
      <c r="O475" s="3">
        <f ca="1">1-N475/MAX(N$2:N475)</f>
        <v>0</v>
      </c>
    </row>
    <row r="476" spans="1:15" x14ac:dyDescent="0.15">
      <c r="A476" s="1">
        <v>39070</v>
      </c>
      <c r="B476">
        <v>1924.8</v>
      </c>
      <c r="C476">
        <v>1936.75</v>
      </c>
      <c r="D476">
        <v>1882.54</v>
      </c>
      <c r="E476" s="2">
        <v>1921.44</v>
      </c>
      <c r="F476" s="16">
        <v>48969822208</v>
      </c>
      <c r="G476" s="3">
        <f t="shared" si="21"/>
        <v>2.7816774611062467E-3</v>
      </c>
      <c r="H476" s="3">
        <f>1-E476/MAX(E$2:E476)</f>
        <v>0</v>
      </c>
      <c r="I476" s="3">
        <f ca="1">IFERROR(COUNTIF(OFFSET(G476,0,0,-计算结果!B$18,1),"&gt;0")/计算结果!B$18,COUNTIF(OFFSET(G476,0,0,-ROW(),1),"&gt;0")/计算结果!B$18)</f>
        <v>0.73333333333333328</v>
      </c>
      <c r="J476" s="3">
        <f ca="1">IFERROR(AVERAGE(OFFSET(I476,0,0,-计算结果!B$19,1)),AVERAGE(OFFSET(I476,0,0,-ROW(),1)))</f>
        <v>0.63972222222222219</v>
      </c>
      <c r="K476" s="4" t="str">
        <f ca="1">IF(计算结果!B$21=1,IF(I476&gt;J476,"买","卖"),IF(计算结果!B$21=2,IF(I476&lt;计算结果!B$20,"买",IF(I476&gt;1-计算结果!B$20,"卖",'000300'!K475)),""))</f>
        <v>买</v>
      </c>
      <c r="L476" s="4" t="str">
        <f t="shared" ca="1" si="22"/>
        <v/>
      </c>
      <c r="M476" s="3">
        <f ca="1">IF(K475="买",E476/E475-1,0)-IF(L476=1,计算结果!B$17,0)</f>
        <v>2.7816774611062467E-3</v>
      </c>
      <c r="N476" s="2">
        <f t="shared" ca="1" si="23"/>
        <v>1.7477407774450255</v>
      </c>
      <c r="O476" s="3">
        <f ca="1">1-N476/MAX(N$2:N476)</f>
        <v>0</v>
      </c>
    </row>
    <row r="477" spans="1:15" x14ac:dyDescent="0.15">
      <c r="A477" s="1">
        <v>39071</v>
      </c>
      <c r="B477">
        <v>1912.9</v>
      </c>
      <c r="C477">
        <v>1936.8</v>
      </c>
      <c r="D477">
        <v>1893.42</v>
      </c>
      <c r="E477" s="2">
        <v>1936.55</v>
      </c>
      <c r="F477" s="16">
        <v>39745359872</v>
      </c>
      <c r="G477" s="3">
        <f t="shared" si="21"/>
        <v>7.8638937463568759E-3</v>
      </c>
      <c r="H477" s="3">
        <f>1-E477/MAX(E$2:E477)</f>
        <v>0</v>
      </c>
      <c r="I477" s="3">
        <f ca="1">IFERROR(COUNTIF(OFFSET(G477,0,0,-计算结果!B$18,1),"&gt;0")/计算结果!B$18,COUNTIF(OFFSET(G477,0,0,-ROW(),1),"&gt;0")/计算结果!B$18)</f>
        <v>0.76666666666666672</v>
      </c>
      <c r="J477" s="3">
        <f ca="1">IFERROR(AVERAGE(OFFSET(I477,0,0,-计算结果!B$19,1)),AVERAGE(OFFSET(I477,0,0,-ROW(),1)))</f>
        <v>0.6413888888888889</v>
      </c>
      <c r="K477" s="4" t="str">
        <f ca="1">IF(计算结果!B$21=1,IF(I477&gt;J477,"买","卖"),IF(计算结果!B$21=2,IF(I477&lt;计算结果!B$20,"买",IF(I477&gt;1-计算结果!B$20,"卖",'000300'!K476)),""))</f>
        <v>买</v>
      </c>
      <c r="L477" s="4" t="str">
        <f t="shared" ca="1" si="22"/>
        <v/>
      </c>
      <c r="M477" s="3">
        <f ca="1">IF(K476="买",E477/E476-1,0)-IF(L477=1,计算结果!B$17,0)</f>
        <v>7.8638937463568759E-3</v>
      </c>
      <c r="N477" s="2">
        <f t="shared" ca="1" si="23"/>
        <v>1.7614848252150284</v>
      </c>
      <c r="O477" s="3">
        <f ca="1">1-N477/MAX(N$2:N477)</f>
        <v>0</v>
      </c>
    </row>
    <row r="478" spans="1:15" x14ac:dyDescent="0.15">
      <c r="A478" s="1">
        <v>39072</v>
      </c>
      <c r="B478">
        <v>1935.78</v>
      </c>
      <c r="C478">
        <v>1945.47</v>
      </c>
      <c r="D478">
        <v>1905.72</v>
      </c>
      <c r="E478" s="2">
        <v>1908.98</v>
      </c>
      <c r="F478" s="16">
        <v>43437772800</v>
      </c>
      <c r="G478" s="3">
        <f t="shared" si="21"/>
        <v>-1.4236657974232458E-2</v>
      </c>
      <c r="H478" s="3">
        <f>1-E478/MAX(E$2:E478)</f>
        <v>1.4236657974232458E-2</v>
      </c>
      <c r="I478" s="3">
        <f ca="1">IFERROR(COUNTIF(OFFSET(G478,0,0,-计算结果!B$18,1),"&gt;0")/计算结果!B$18,COUNTIF(OFFSET(G478,0,0,-ROW(),1),"&gt;0")/计算结果!B$18)</f>
        <v>0.73333333333333328</v>
      </c>
      <c r="J478" s="3">
        <f ca="1">IFERROR(AVERAGE(OFFSET(I478,0,0,-计算结果!B$19,1)),AVERAGE(OFFSET(I478,0,0,-ROW(),1)))</f>
        <v>0.64250000000000007</v>
      </c>
      <c r="K478" s="4" t="str">
        <f ca="1">IF(计算结果!B$21=1,IF(I478&gt;J478,"买","卖"),IF(计算结果!B$21=2,IF(I478&lt;计算结果!B$20,"买",IF(I478&gt;1-计算结果!B$20,"卖",'000300'!K477)),""))</f>
        <v>买</v>
      </c>
      <c r="L478" s="4" t="str">
        <f t="shared" ca="1" si="22"/>
        <v/>
      </c>
      <c r="M478" s="3">
        <f ca="1">IF(K477="买",E478/E477-1,0)-IF(L478=1,计算结果!B$17,0)</f>
        <v>-1.4236657974232458E-2</v>
      </c>
      <c r="N478" s="2">
        <f t="shared" ca="1" si="23"/>
        <v>1.7364071682316413</v>
      </c>
      <c r="O478" s="3">
        <f ca="1">1-N478/MAX(N$2:N478)</f>
        <v>1.4236657974232458E-2</v>
      </c>
    </row>
    <row r="479" spans="1:15" x14ac:dyDescent="0.15">
      <c r="A479" s="1">
        <v>39073</v>
      </c>
      <c r="B479">
        <v>1896.48</v>
      </c>
      <c r="C479">
        <v>1918.49</v>
      </c>
      <c r="D479">
        <v>1880.57</v>
      </c>
      <c r="E479" s="2">
        <v>1895.64</v>
      </c>
      <c r="F479" s="16">
        <v>34870779904</v>
      </c>
      <c r="G479" s="3">
        <f t="shared" si="21"/>
        <v>-6.9880250185963E-3</v>
      </c>
      <c r="H479" s="3">
        <f>1-E479/MAX(E$2:E479)</f>
        <v>2.1125196870723673E-2</v>
      </c>
      <c r="I479" s="3">
        <f ca="1">IFERROR(COUNTIF(OFFSET(G479,0,0,-计算结果!B$18,1),"&gt;0")/计算结果!B$18,COUNTIF(OFFSET(G479,0,0,-ROW(),1),"&gt;0")/计算结果!B$18)</f>
        <v>0.73333333333333328</v>
      </c>
      <c r="J479" s="3">
        <f ca="1">IFERROR(AVERAGE(OFFSET(I479,0,0,-计算结果!B$19,1)),AVERAGE(OFFSET(I479,0,0,-ROW(),1)))</f>
        <v>0.64388888888888896</v>
      </c>
      <c r="K479" s="4" t="str">
        <f ca="1">IF(计算结果!B$21=1,IF(I479&gt;J479,"买","卖"),IF(计算结果!B$21=2,IF(I479&lt;计算结果!B$20,"买",IF(I479&gt;1-计算结果!B$20,"卖",'000300'!K478)),""))</f>
        <v>买</v>
      </c>
      <c r="L479" s="4" t="str">
        <f t="shared" ca="1" si="22"/>
        <v/>
      </c>
      <c r="M479" s="3">
        <f ca="1">IF(K478="买",E479/E478-1,0)-IF(L479=1,计算结果!B$17,0)</f>
        <v>-6.9880250185963E-3</v>
      </c>
      <c r="N479" s="2">
        <f t="shared" ca="1" si="23"/>
        <v>1.7242731114975687</v>
      </c>
      <c r="O479" s="3">
        <f ca="1">1-N479/MAX(N$2:N479)</f>
        <v>2.1125196870723673E-2</v>
      </c>
    </row>
    <row r="480" spans="1:15" x14ac:dyDescent="0.15">
      <c r="A480" s="1">
        <v>39076</v>
      </c>
      <c r="B480">
        <v>1898.82</v>
      </c>
      <c r="C480">
        <v>1957.47</v>
      </c>
      <c r="D480">
        <v>1898.82</v>
      </c>
      <c r="E480" s="2">
        <v>1939.1</v>
      </c>
      <c r="F480" s="16">
        <v>41951576064</v>
      </c>
      <c r="G480" s="3">
        <f t="shared" si="21"/>
        <v>2.2926294022071581E-2</v>
      </c>
      <c r="H480" s="3">
        <f>1-E480/MAX(E$2:E480)</f>
        <v>0</v>
      </c>
      <c r="I480" s="3">
        <f ca="1">IFERROR(COUNTIF(OFFSET(G480,0,0,-计算结果!B$18,1),"&gt;0")/计算结果!B$18,COUNTIF(OFFSET(G480,0,0,-ROW(),1),"&gt;0")/计算结果!B$18)</f>
        <v>0.76666666666666672</v>
      </c>
      <c r="J480" s="3">
        <f ca="1">IFERROR(AVERAGE(OFFSET(I480,0,0,-计算结果!B$19,1)),AVERAGE(OFFSET(I480,0,0,-ROW(),1)))</f>
        <v>0.64555555555555555</v>
      </c>
      <c r="K480" s="4" t="str">
        <f ca="1">IF(计算结果!B$21=1,IF(I480&gt;J480,"买","卖"),IF(计算结果!B$21=2,IF(I480&lt;计算结果!B$20,"买",IF(I480&gt;1-计算结果!B$20,"卖",'000300'!K479)),""))</f>
        <v>买</v>
      </c>
      <c r="L480" s="4" t="str">
        <f t="shared" ca="1" si="22"/>
        <v/>
      </c>
      <c r="M480" s="3">
        <f ca="1">IF(K479="买",E480/E479-1,0)-IF(L480=1,计算结果!B$17,0)</f>
        <v>2.2926294022071581E-2</v>
      </c>
      <c r="N480" s="2">
        <f t="shared" ca="1" si="23"/>
        <v>1.7638043038261142</v>
      </c>
      <c r="O480" s="3">
        <f ca="1">1-N480/MAX(N$2:N480)</f>
        <v>0</v>
      </c>
    </row>
    <row r="481" spans="1:15" x14ac:dyDescent="0.15">
      <c r="A481" s="1">
        <v>39077</v>
      </c>
      <c r="B481">
        <v>1941.8</v>
      </c>
      <c r="C481">
        <v>1959.98</v>
      </c>
      <c r="D481">
        <v>1914.97</v>
      </c>
      <c r="E481" s="2">
        <v>1938.24</v>
      </c>
      <c r="F481" s="16">
        <v>39106899968</v>
      </c>
      <c r="G481" s="3">
        <f t="shared" si="21"/>
        <v>-4.4350471868392916E-4</v>
      </c>
      <c r="H481" s="3">
        <f>1-E481/MAX(E$2:E481)</f>
        <v>4.4350471868392916E-4</v>
      </c>
      <c r="I481" s="3">
        <f ca="1">IFERROR(COUNTIF(OFFSET(G481,0,0,-计算结果!B$18,1),"&gt;0")/计算结果!B$18,COUNTIF(OFFSET(G481,0,0,-ROW(),1),"&gt;0")/计算结果!B$18)</f>
        <v>0.73333333333333328</v>
      </c>
      <c r="J481" s="3">
        <f ca="1">IFERROR(AVERAGE(OFFSET(I481,0,0,-计算结果!B$19,1)),AVERAGE(OFFSET(I481,0,0,-ROW(),1)))</f>
        <v>0.64694444444444466</v>
      </c>
      <c r="K481" s="4" t="str">
        <f ca="1">IF(计算结果!B$21=1,IF(I481&gt;J481,"买","卖"),IF(计算结果!B$21=2,IF(I481&lt;计算结果!B$20,"买",IF(I481&gt;1-计算结果!B$20,"卖",'000300'!K480)),""))</f>
        <v>买</v>
      </c>
      <c r="L481" s="4" t="str">
        <f t="shared" ca="1" si="22"/>
        <v/>
      </c>
      <c r="M481" s="3">
        <f ca="1">IF(K480="买",E481/E480-1,0)-IF(L481=1,计算结果!B$17,0)</f>
        <v>-4.4350471868392916E-4</v>
      </c>
      <c r="N481" s="2">
        <f t="shared" ca="1" si="23"/>
        <v>1.7630220482945322</v>
      </c>
      <c r="O481" s="3">
        <f ca="1">1-N481/MAX(N$2:N481)</f>
        <v>4.4350471868392916E-4</v>
      </c>
    </row>
    <row r="482" spans="1:15" x14ac:dyDescent="0.15">
      <c r="A482" s="1">
        <v>39078</v>
      </c>
      <c r="B482">
        <v>1940.41</v>
      </c>
      <c r="C482">
        <v>1983.11</v>
      </c>
      <c r="D482">
        <v>1939.55</v>
      </c>
      <c r="E482" s="2">
        <v>1982.88</v>
      </c>
      <c r="F482" s="16">
        <v>38961688576</v>
      </c>
      <c r="G482" s="3">
        <f t="shared" si="21"/>
        <v>2.3031203566121983E-2</v>
      </c>
      <c r="H482" s="3">
        <f>1-E482/MAX(E$2:E482)</f>
        <v>0</v>
      </c>
      <c r="I482" s="3">
        <f ca="1">IFERROR(COUNTIF(OFFSET(G482,0,0,-计算结果!B$18,1),"&gt;0")/计算结果!B$18,COUNTIF(OFFSET(G482,0,0,-ROW(),1),"&gt;0")/计算结果!B$18)</f>
        <v>0.73333333333333328</v>
      </c>
      <c r="J482" s="3">
        <f ca="1">IFERROR(AVERAGE(OFFSET(I482,0,0,-计算结果!B$19,1)),AVERAGE(OFFSET(I482,0,0,-ROW(),1)))</f>
        <v>0.64833333333333343</v>
      </c>
      <c r="K482" s="4" t="str">
        <f ca="1">IF(计算结果!B$21=1,IF(I482&gt;J482,"买","卖"),IF(计算结果!B$21=2,IF(I482&lt;计算结果!B$20,"买",IF(I482&gt;1-计算结果!B$20,"卖",'000300'!K481)),""))</f>
        <v>买</v>
      </c>
      <c r="L482" s="4" t="str">
        <f t="shared" ca="1" si="22"/>
        <v/>
      </c>
      <c r="M482" s="3">
        <f ca="1">IF(K481="买",E482/E481-1,0)-IF(L482=1,计算结果!B$17,0)</f>
        <v>2.3031203566121983E-2</v>
      </c>
      <c r="N482" s="2">
        <f t="shared" ca="1" si="23"/>
        <v>1.8036265679803649</v>
      </c>
      <c r="O482" s="3">
        <f ca="1">1-N482/MAX(N$2:N482)</f>
        <v>0</v>
      </c>
    </row>
    <row r="483" spans="1:15" x14ac:dyDescent="0.15">
      <c r="A483" s="1">
        <v>39079</v>
      </c>
      <c r="B483">
        <v>1988.02</v>
      </c>
      <c r="C483">
        <v>2010.37</v>
      </c>
      <c r="D483">
        <v>1964.97</v>
      </c>
      <c r="E483" s="2">
        <v>1979.93</v>
      </c>
      <c r="F483" s="16">
        <v>45224329216</v>
      </c>
      <c r="G483" s="3">
        <f t="shared" si="21"/>
        <v>-1.4877350117001864E-3</v>
      </c>
      <c r="H483" s="3">
        <f>1-E483/MAX(E$2:E483)</f>
        <v>1.4877350117001864E-3</v>
      </c>
      <c r="I483" s="3">
        <f ca="1">IFERROR(COUNTIF(OFFSET(G483,0,0,-计算结果!B$18,1),"&gt;0")/计算结果!B$18,COUNTIF(OFFSET(G483,0,0,-ROW(),1),"&gt;0")/计算结果!B$18)</f>
        <v>0.73333333333333328</v>
      </c>
      <c r="J483" s="3">
        <f ca="1">IFERROR(AVERAGE(OFFSET(I483,0,0,-计算结果!B$19,1)),AVERAGE(OFFSET(I483,0,0,-ROW(),1)))</f>
        <v>0.6494444444444446</v>
      </c>
      <c r="K483" s="4" t="str">
        <f ca="1">IF(计算结果!B$21=1,IF(I483&gt;J483,"买","卖"),IF(计算结果!B$21=2,IF(I483&lt;计算结果!B$20,"买",IF(I483&gt;1-计算结果!B$20,"卖",'000300'!K482)),""))</f>
        <v>买</v>
      </c>
      <c r="L483" s="4" t="str">
        <f t="shared" ca="1" si="22"/>
        <v/>
      </c>
      <c r="M483" s="3">
        <f ca="1">IF(K482="买",E483/E482-1,0)-IF(L483=1,计算结果!B$17,0)</f>
        <v>-1.4877350117001864E-3</v>
      </c>
      <c r="N483" s="2">
        <f t="shared" ca="1" si="23"/>
        <v>1.8009432495871478</v>
      </c>
      <c r="O483" s="3">
        <f ca="1">1-N483/MAX(N$2:N483)</f>
        <v>1.4877350117001864E-3</v>
      </c>
    </row>
    <row r="484" spans="1:15" x14ac:dyDescent="0.15">
      <c r="A484" s="1">
        <v>39080</v>
      </c>
      <c r="B484">
        <v>1991.88</v>
      </c>
      <c r="C484">
        <v>2052.86</v>
      </c>
      <c r="D484">
        <v>1991.88</v>
      </c>
      <c r="E484" s="2">
        <v>2041.05</v>
      </c>
      <c r="F484" s="16">
        <v>55716388864</v>
      </c>
      <c r="G484" s="3">
        <f t="shared" si="21"/>
        <v>3.0869778224482669E-2</v>
      </c>
      <c r="H484" s="3">
        <f>1-E484/MAX(E$2:E484)</f>
        <v>0</v>
      </c>
      <c r="I484" s="3">
        <f ca="1">IFERROR(COUNTIF(OFFSET(G484,0,0,-计算结果!B$18,1),"&gt;0")/计算结果!B$18,COUNTIF(OFFSET(G484,0,0,-ROW(),1),"&gt;0")/计算结果!B$18)</f>
        <v>0.73333333333333328</v>
      </c>
      <c r="J484" s="3">
        <f ca="1">IFERROR(AVERAGE(OFFSET(I484,0,0,-计算结果!B$19,1)),AVERAGE(OFFSET(I484,0,0,-ROW(),1)))</f>
        <v>0.65083333333333349</v>
      </c>
      <c r="K484" s="4" t="str">
        <f ca="1">IF(计算结果!B$21=1,IF(I484&gt;J484,"买","卖"),IF(计算结果!B$21=2,IF(I484&lt;计算结果!B$20,"买",IF(I484&gt;1-计算结果!B$20,"卖",'000300'!K483)),""))</f>
        <v>买</v>
      </c>
      <c r="L484" s="4" t="str">
        <f t="shared" ca="1" si="22"/>
        <v/>
      </c>
      <c r="M484" s="3">
        <f ca="1">IF(K483="买",E484/E483-1,0)-IF(L484=1,计算结果!B$17,0)</f>
        <v>3.0869778224482669E-2</v>
      </c>
      <c r="N484" s="2">
        <f t="shared" ca="1" si="23"/>
        <v>1.8565379682967822</v>
      </c>
      <c r="O484" s="3">
        <f ca="1">1-N484/MAX(N$2:N484)</f>
        <v>0</v>
      </c>
    </row>
    <row r="485" spans="1:15" x14ac:dyDescent="0.15">
      <c r="A485" s="1">
        <v>39086</v>
      </c>
      <c r="B485">
        <v>2073.25</v>
      </c>
      <c r="C485">
        <v>2139.4899999999998</v>
      </c>
      <c r="D485">
        <v>2054.2399999999998</v>
      </c>
      <c r="E485" s="2">
        <v>2067.09</v>
      </c>
      <c r="F485" s="16">
        <v>82381070336</v>
      </c>
      <c r="G485" s="3">
        <f t="shared" si="21"/>
        <v>1.2758139193062457E-2</v>
      </c>
      <c r="H485" s="3">
        <f>1-E485/MAX(E$2:E485)</f>
        <v>0</v>
      </c>
      <c r="I485" s="3">
        <f ca="1">IFERROR(COUNTIF(OFFSET(G485,0,0,-计算结果!B$18,1),"&gt;0")/计算结果!B$18,COUNTIF(OFFSET(G485,0,0,-ROW(),1),"&gt;0")/计算结果!B$18)</f>
        <v>0.73333333333333328</v>
      </c>
      <c r="J485" s="3">
        <f ca="1">IFERROR(AVERAGE(OFFSET(I485,0,0,-计算结果!B$19,1)),AVERAGE(OFFSET(I485,0,0,-ROW(),1)))</f>
        <v>0.65222222222222237</v>
      </c>
      <c r="K485" s="4" t="str">
        <f ca="1">IF(计算结果!B$21=1,IF(I485&gt;J485,"买","卖"),IF(计算结果!B$21=2,IF(I485&lt;计算结果!B$20,"买",IF(I485&gt;1-计算结果!B$20,"卖",'000300'!K484)),""))</f>
        <v>买</v>
      </c>
      <c r="L485" s="4" t="str">
        <f t="shared" ca="1" si="22"/>
        <v/>
      </c>
      <c r="M485" s="3">
        <f ca="1">IF(K484="买",E485/E484-1,0)-IF(L485=1,计算结果!B$17,0)</f>
        <v>1.2758139193062457E-2</v>
      </c>
      <c r="N485" s="2">
        <f t="shared" ca="1" si="23"/>
        <v>1.880223938113518</v>
      </c>
      <c r="O485" s="3">
        <f ca="1">1-N485/MAX(N$2:N485)</f>
        <v>0</v>
      </c>
    </row>
    <row r="486" spans="1:15" x14ac:dyDescent="0.15">
      <c r="A486" s="1">
        <v>39087</v>
      </c>
      <c r="B486">
        <v>2051.15</v>
      </c>
      <c r="C486">
        <v>2083.4</v>
      </c>
      <c r="D486">
        <v>2030.76</v>
      </c>
      <c r="E486" s="2">
        <v>2072.88</v>
      </c>
      <c r="F486" s="16">
        <v>68026060800</v>
      </c>
      <c r="G486" s="3">
        <f t="shared" si="21"/>
        <v>2.8010391419821534E-3</v>
      </c>
      <c r="H486" s="3">
        <f>1-E486/MAX(E$2:E486)</f>
        <v>0</v>
      </c>
      <c r="I486" s="3">
        <f ca="1">IFERROR(COUNTIF(OFFSET(G486,0,0,-计算结果!B$18,1),"&gt;0")/计算结果!B$18,COUNTIF(OFFSET(G486,0,0,-ROW(),1),"&gt;0")/计算结果!B$18)</f>
        <v>0.73333333333333328</v>
      </c>
      <c r="J486" s="3">
        <f ca="1">IFERROR(AVERAGE(OFFSET(I486,0,0,-计算结果!B$19,1)),AVERAGE(OFFSET(I486,0,0,-ROW(),1)))</f>
        <v>0.65361111111111125</v>
      </c>
      <c r="K486" s="4" t="str">
        <f ca="1">IF(计算结果!B$21=1,IF(I486&gt;J486,"买","卖"),IF(计算结果!B$21=2,IF(I486&lt;计算结果!B$20,"买",IF(I486&gt;1-计算结果!B$20,"卖",'000300'!K485)),""))</f>
        <v>买</v>
      </c>
      <c r="L486" s="4" t="str">
        <f t="shared" ca="1" si="22"/>
        <v/>
      </c>
      <c r="M486" s="3">
        <f ca="1">IF(K485="买",E486/E485-1,0)-IF(L486=1,计算结果!B$17,0)</f>
        <v>2.8010391419821534E-3</v>
      </c>
      <c r="N486" s="2">
        <f t="shared" ca="1" si="23"/>
        <v>1.8854905189598659</v>
      </c>
      <c r="O486" s="3">
        <f ca="1">1-N486/MAX(N$2:N486)</f>
        <v>0</v>
      </c>
    </row>
    <row r="487" spans="1:15" x14ac:dyDescent="0.15">
      <c r="A487" s="1">
        <v>39090</v>
      </c>
      <c r="B487">
        <v>2072</v>
      </c>
      <c r="C487">
        <v>2131.7399999999998</v>
      </c>
      <c r="D487">
        <v>2071.7199999999998</v>
      </c>
      <c r="E487" s="2">
        <v>2131.56</v>
      </c>
      <c r="F487" s="16">
        <v>66303934464</v>
      </c>
      <c r="G487" s="3">
        <f t="shared" si="21"/>
        <v>2.8308440430705017E-2</v>
      </c>
      <c r="H487" s="3">
        <f>1-E487/MAX(E$2:E487)</f>
        <v>0</v>
      </c>
      <c r="I487" s="3">
        <f ca="1">IFERROR(COUNTIF(OFFSET(G487,0,0,-计算结果!B$18,1),"&gt;0")/计算结果!B$18,COUNTIF(OFFSET(G487,0,0,-ROW(),1),"&gt;0")/计算结果!B$18)</f>
        <v>0.73333333333333328</v>
      </c>
      <c r="J487" s="3">
        <f ca="1">IFERROR(AVERAGE(OFFSET(I487,0,0,-计算结果!B$19,1)),AVERAGE(OFFSET(I487,0,0,-ROW(),1)))</f>
        <v>0.65472222222222232</v>
      </c>
      <c r="K487" s="4" t="str">
        <f ca="1">IF(计算结果!B$21=1,IF(I487&gt;J487,"买","卖"),IF(计算结果!B$21=2,IF(I487&lt;计算结果!B$20,"买",IF(I487&gt;1-计算结果!B$20,"卖",'000300'!K486)),""))</f>
        <v>买</v>
      </c>
      <c r="L487" s="4" t="str">
        <f t="shared" ca="1" si="22"/>
        <v/>
      </c>
      <c r="M487" s="3">
        <f ca="1">IF(K486="买",E487/E486-1,0)-IF(L487=1,计算结果!B$17,0)</f>
        <v>2.8308440430705017E-2</v>
      </c>
      <c r="N487" s="2">
        <f t="shared" ca="1" si="23"/>
        <v>1.9388658149985003</v>
      </c>
      <c r="O487" s="3">
        <f ca="1">1-N487/MAX(N$2:N487)</f>
        <v>0</v>
      </c>
    </row>
    <row r="488" spans="1:15" x14ac:dyDescent="0.15">
      <c r="A488" s="1">
        <v>39091</v>
      </c>
      <c r="B488">
        <v>2137.4899999999998</v>
      </c>
      <c r="C488">
        <v>2201.36</v>
      </c>
      <c r="D488">
        <v>2128.06</v>
      </c>
      <c r="E488" s="2">
        <v>2200.09</v>
      </c>
      <c r="F488" s="16">
        <v>65456193536</v>
      </c>
      <c r="G488" s="3">
        <f t="shared" si="21"/>
        <v>3.2150162322430509E-2</v>
      </c>
      <c r="H488" s="3">
        <f>1-E488/MAX(E$2:E488)</f>
        <v>0</v>
      </c>
      <c r="I488" s="3">
        <f ca="1">IFERROR(COUNTIF(OFFSET(G488,0,0,-计算结果!B$18,1),"&gt;0")/计算结果!B$18,COUNTIF(OFFSET(G488,0,0,-ROW(),1),"&gt;0")/计算结果!B$18)</f>
        <v>0.73333333333333328</v>
      </c>
      <c r="J488" s="3">
        <f ca="1">IFERROR(AVERAGE(OFFSET(I488,0,0,-计算结果!B$19,1)),AVERAGE(OFFSET(I488,0,0,-ROW(),1)))</f>
        <v>0.65611111111111109</v>
      </c>
      <c r="K488" s="4" t="str">
        <f ca="1">IF(计算结果!B$21=1,IF(I488&gt;J488,"买","卖"),IF(计算结果!B$21=2,IF(I488&lt;计算结果!B$20,"买",IF(I488&gt;1-计算结果!B$20,"卖",'000300'!K487)),""))</f>
        <v>买</v>
      </c>
      <c r="L488" s="4" t="str">
        <f t="shared" ca="1" si="22"/>
        <v/>
      </c>
      <c r="M488" s="3">
        <f ca="1">IF(K487="买",E488/E487-1,0)-IF(L488=1,计算结果!B$17,0)</f>
        <v>3.2150162322430509E-2</v>
      </c>
      <c r="N488" s="2">
        <f t="shared" ca="1" si="23"/>
        <v>2.0012006656721137</v>
      </c>
      <c r="O488" s="3">
        <f ca="1">1-N488/MAX(N$2:N488)</f>
        <v>0</v>
      </c>
    </row>
    <row r="489" spans="1:15" x14ac:dyDescent="0.15">
      <c r="A489" s="1">
        <v>39092</v>
      </c>
      <c r="B489">
        <v>2210.7600000000002</v>
      </c>
      <c r="C489">
        <v>2255.9699999999998</v>
      </c>
      <c r="D489">
        <v>2194.77</v>
      </c>
      <c r="E489" s="2">
        <v>2255.9699999999998</v>
      </c>
      <c r="F489" s="16">
        <v>68822622208</v>
      </c>
      <c r="G489" s="3">
        <f t="shared" si="21"/>
        <v>2.5398960951597216E-2</v>
      </c>
      <c r="H489" s="3">
        <f>1-E489/MAX(E$2:E489)</f>
        <v>0</v>
      </c>
      <c r="I489" s="3">
        <f ca="1">IFERROR(COUNTIF(OFFSET(G489,0,0,-计算结果!B$18,1),"&gt;0")/计算结果!B$18,COUNTIF(OFFSET(G489,0,0,-ROW(),1),"&gt;0")/计算结果!B$18)</f>
        <v>0.73333333333333328</v>
      </c>
      <c r="J489" s="3">
        <f ca="1">IFERROR(AVERAGE(OFFSET(I489,0,0,-计算结果!B$19,1)),AVERAGE(OFFSET(I489,0,0,-ROW(),1)))</f>
        <v>0.65722222222222226</v>
      </c>
      <c r="K489" s="4" t="str">
        <f ca="1">IF(计算结果!B$21=1,IF(I489&gt;J489,"买","卖"),IF(计算结果!B$21=2,IF(I489&lt;计算结果!B$20,"买",IF(I489&gt;1-计算结果!B$20,"卖",'000300'!K488)),""))</f>
        <v>买</v>
      </c>
      <c r="L489" s="4" t="str">
        <f t="shared" ca="1" si="22"/>
        <v/>
      </c>
      <c r="M489" s="3">
        <f ca="1">IF(K488="买",E489/E488-1,0)-IF(L489=1,计算结果!B$17,0)</f>
        <v>2.5398960951597216E-2</v>
      </c>
      <c r="N489" s="2">
        <f t="shared" ca="1" si="23"/>
        <v>2.0520290832358303</v>
      </c>
      <c r="O489" s="3">
        <f ca="1">1-N489/MAX(N$2:N489)</f>
        <v>0</v>
      </c>
    </row>
    <row r="490" spans="1:15" x14ac:dyDescent="0.15">
      <c r="A490" s="1">
        <v>39093</v>
      </c>
      <c r="B490">
        <v>2257.0100000000002</v>
      </c>
      <c r="C490">
        <v>2289.9499999999998</v>
      </c>
      <c r="D490">
        <v>2224.37</v>
      </c>
      <c r="E490" s="2">
        <v>2231.63</v>
      </c>
      <c r="F490" s="16">
        <v>68730011648</v>
      </c>
      <c r="G490" s="3">
        <f t="shared" si="21"/>
        <v>-1.0789150564945338E-2</v>
      </c>
      <c r="H490" s="3">
        <f>1-E490/MAX(E$2:E490)</f>
        <v>1.0789150564945338E-2</v>
      </c>
      <c r="I490" s="3">
        <f ca="1">IFERROR(COUNTIF(OFFSET(G490,0,0,-计算结果!B$18,1),"&gt;0")/计算结果!B$18,COUNTIF(OFFSET(G490,0,0,-ROW(),1),"&gt;0")/计算结果!B$18)</f>
        <v>0.7</v>
      </c>
      <c r="J490" s="3">
        <f ca="1">IFERROR(AVERAGE(OFFSET(I490,0,0,-计算结果!B$19,1)),AVERAGE(OFFSET(I490,0,0,-ROW(),1)))</f>
        <v>0.65805555555555573</v>
      </c>
      <c r="K490" s="4" t="str">
        <f ca="1">IF(计算结果!B$21=1,IF(I490&gt;J490,"买","卖"),IF(计算结果!B$21=2,IF(I490&lt;计算结果!B$20,"买",IF(I490&gt;1-计算结果!B$20,"卖",'000300'!K489)),""))</f>
        <v>买</v>
      </c>
      <c r="L490" s="4" t="str">
        <f t="shared" ca="1" si="22"/>
        <v/>
      </c>
      <c r="M490" s="3">
        <f ca="1">IF(K489="买",E490/E489-1,0)-IF(L490=1,计算结果!B$17,0)</f>
        <v>-1.0789150564945338E-2</v>
      </c>
      <c r="N490" s="2">
        <f t="shared" ca="1" si="23"/>
        <v>2.0298894324931522</v>
      </c>
      <c r="O490" s="3">
        <f ca="1">1-N490/MAX(N$2:N490)</f>
        <v>1.0789150564945338E-2</v>
      </c>
    </row>
    <row r="491" spans="1:15" x14ac:dyDescent="0.15">
      <c r="A491" s="1">
        <v>39094</v>
      </c>
      <c r="B491">
        <v>2215.86</v>
      </c>
      <c r="C491">
        <v>2249.54</v>
      </c>
      <c r="D491">
        <v>2159.77</v>
      </c>
      <c r="E491" s="2">
        <v>2173.75</v>
      </c>
      <c r="F491" s="16">
        <v>61742829568</v>
      </c>
      <c r="G491" s="3">
        <f t="shared" si="21"/>
        <v>-2.5936199101105561E-2</v>
      </c>
      <c r="H491" s="3">
        <f>1-E491/MAX(E$2:E491)</f>
        <v>3.6445520108866591E-2</v>
      </c>
      <c r="I491" s="3">
        <f ca="1">IFERROR(COUNTIF(OFFSET(G491,0,0,-计算结果!B$18,1),"&gt;0")/计算结果!B$18,COUNTIF(OFFSET(G491,0,0,-ROW(),1),"&gt;0")/计算结果!B$18)</f>
        <v>0.7</v>
      </c>
      <c r="J491" s="3">
        <f ca="1">IFERROR(AVERAGE(OFFSET(I491,0,0,-计算结果!B$19,1)),AVERAGE(OFFSET(I491,0,0,-ROW(),1)))</f>
        <v>0.65861111111111126</v>
      </c>
      <c r="K491" s="4" t="str">
        <f ca="1">IF(计算结果!B$21=1,IF(I491&gt;J491,"买","卖"),IF(计算结果!B$21=2,IF(I491&lt;计算结果!B$20,"买",IF(I491&gt;1-计算结果!B$20,"卖",'000300'!K490)),""))</f>
        <v>买</v>
      </c>
      <c r="L491" s="4" t="str">
        <f t="shared" ca="1" si="22"/>
        <v/>
      </c>
      <c r="M491" s="3">
        <f ca="1">IF(K490="买",E491/E490-1,0)-IF(L491=1,计算结果!B$17,0)</f>
        <v>-2.5936199101105561E-2</v>
      </c>
      <c r="N491" s="2">
        <f t="shared" ca="1" si="23"/>
        <v>1.9772418160187797</v>
      </c>
      <c r="O491" s="3">
        <f ca="1">1-N491/MAX(N$2:N491)</f>
        <v>3.6445520108866702E-2</v>
      </c>
    </row>
    <row r="492" spans="1:15" x14ac:dyDescent="0.15">
      <c r="A492" s="1">
        <v>39097</v>
      </c>
      <c r="B492">
        <v>2170.94</v>
      </c>
      <c r="C492">
        <v>2287.6799999999998</v>
      </c>
      <c r="D492">
        <v>2170.94</v>
      </c>
      <c r="E492" s="2">
        <v>2287.34</v>
      </c>
      <c r="F492" s="16">
        <v>57043451904</v>
      </c>
      <c r="G492" s="3">
        <f t="shared" si="21"/>
        <v>5.225531914893633E-2</v>
      </c>
      <c r="H492" s="3">
        <f>1-E492/MAX(E$2:E492)</f>
        <v>0</v>
      </c>
      <c r="I492" s="3">
        <f ca="1">IFERROR(COUNTIF(OFFSET(G492,0,0,-计算结果!B$18,1),"&gt;0")/计算结果!B$18,COUNTIF(OFFSET(G492,0,0,-ROW(),1),"&gt;0")/计算结果!B$18)</f>
        <v>0.7</v>
      </c>
      <c r="J492" s="3">
        <f ca="1">IFERROR(AVERAGE(OFFSET(I492,0,0,-计算结果!B$19,1)),AVERAGE(OFFSET(I492,0,0,-ROW(),1)))</f>
        <v>0.65916666666666679</v>
      </c>
      <c r="K492" s="4" t="str">
        <f ca="1">IF(计算结果!B$21=1,IF(I492&gt;J492,"买","卖"),IF(计算结果!B$21=2,IF(I492&lt;计算结果!B$20,"买",IF(I492&gt;1-计算结果!B$20,"卖",'000300'!K491)),""))</f>
        <v>买</v>
      </c>
      <c r="L492" s="4" t="str">
        <f t="shared" ca="1" si="22"/>
        <v/>
      </c>
      <c r="M492" s="3">
        <f ca="1">IF(K491="买",E492/E491-1,0)-IF(L492=1,计算结果!B$17,0)</f>
        <v>5.225531914893633E-2</v>
      </c>
      <c r="N492" s="2">
        <f t="shared" ca="1" si="23"/>
        <v>2.0805632181494635</v>
      </c>
      <c r="O492" s="3">
        <f ca="1">1-N492/MAX(N$2:N492)</f>
        <v>0</v>
      </c>
    </row>
    <row r="493" spans="1:15" x14ac:dyDescent="0.15">
      <c r="A493" s="1">
        <v>39098</v>
      </c>
      <c r="B493">
        <v>2310.96</v>
      </c>
      <c r="C493">
        <v>2354.4299999999998</v>
      </c>
      <c r="D493">
        <v>2297.2399999999998</v>
      </c>
      <c r="E493" s="2">
        <v>2353.87</v>
      </c>
      <c r="F493" s="16">
        <v>67843432448</v>
      </c>
      <c r="G493" s="3">
        <f t="shared" si="21"/>
        <v>2.908618744917657E-2</v>
      </c>
      <c r="H493" s="3">
        <f>1-E493/MAX(E$2:E493)</f>
        <v>0</v>
      </c>
      <c r="I493" s="3">
        <f ca="1">IFERROR(COUNTIF(OFFSET(G493,0,0,-计算结果!B$18,1),"&gt;0")/计算结果!B$18,COUNTIF(OFFSET(G493,0,0,-ROW(),1),"&gt;0")/计算结果!B$18)</f>
        <v>0.7</v>
      </c>
      <c r="J493" s="3">
        <f ca="1">IFERROR(AVERAGE(OFFSET(I493,0,0,-计算结果!B$19,1)),AVERAGE(OFFSET(I493,0,0,-ROW(),1)))</f>
        <v>0.65972222222222243</v>
      </c>
      <c r="K493" s="4" t="str">
        <f ca="1">IF(计算结果!B$21=1,IF(I493&gt;J493,"买","卖"),IF(计算结果!B$21=2,IF(I493&lt;计算结果!B$20,"买",IF(I493&gt;1-计算结果!B$20,"卖",'000300'!K492)),""))</f>
        <v>买</v>
      </c>
      <c r="L493" s="4" t="str">
        <f t="shared" ca="1" si="22"/>
        <v/>
      </c>
      <c r="M493" s="3">
        <f ca="1">IF(K492="买",E493/E492-1,0)-IF(L493=1,计算结果!B$17,0)</f>
        <v>2.908618744917657E-2</v>
      </c>
      <c r="N493" s="2">
        <f t="shared" ca="1" si="23"/>
        <v>2.141078869912421</v>
      </c>
      <c r="O493" s="3">
        <f ca="1">1-N493/MAX(N$2:N493)</f>
        <v>0</v>
      </c>
    </row>
    <row r="494" spans="1:15" x14ac:dyDescent="0.15">
      <c r="A494" s="1">
        <v>39099</v>
      </c>
      <c r="B494">
        <v>2360.41</v>
      </c>
      <c r="C494">
        <v>2393.2199999999998</v>
      </c>
      <c r="D494">
        <v>2266.34</v>
      </c>
      <c r="E494" s="2">
        <v>2308.9299999999998</v>
      </c>
      <c r="F494" s="16">
        <v>80008904704</v>
      </c>
      <c r="G494" s="3">
        <f t="shared" si="21"/>
        <v>-1.9091963447429139E-2</v>
      </c>
      <c r="H494" s="3">
        <f>1-E494/MAX(E$2:E494)</f>
        <v>1.9091963447429139E-2</v>
      </c>
      <c r="I494" s="3">
        <f ca="1">IFERROR(COUNTIF(OFFSET(G494,0,0,-计算结果!B$18,1),"&gt;0")/计算结果!B$18,COUNTIF(OFFSET(G494,0,0,-ROW(),1),"&gt;0")/计算结果!B$18)</f>
        <v>0.66666666666666663</v>
      </c>
      <c r="J494" s="3">
        <f ca="1">IFERROR(AVERAGE(OFFSET(I494,0,0,-计算结果!B$19,1)),AVERAGE(OFFSET(I494,0,0,-ROW(),1)))</f>
        <v>0.65972222222222243</v>
      </c>
      <c r="K494" s="4" t="str">
        <f ca="1">IF(计算结果!B$21=1,IF(I494&gt;J494,"买","卖"),IF(计算结果!B$21=2,IF(I494&lt;计算结果!B$20,"买",IF(I494&gt;1-计算结果!B$20,"卖",'000300'!K493)),""))</f>
        <v>买</v>
      </c>
      <c r="L494" s="4" t="str">
        <f t="shared" ca="1" si="22"/>
        <v/>
      </c>
      <c r="M494" s="3">
        <f ca="1">IF(K493="买",E494/E493-1,0)-IF(L494=1,计算结果!B$17,0)</f>
        <v>-1.9091963447429139E-2</v>
      </c>
      <c r="N494" s="2">
        <f t="shared" ca="1" si="23"/>
        <v>2.1002014703899903</v>
      </c>
      <c r="O494" s="3">
        <f ca="1">1-N494/MAX(N$2:N494)</f>
        <v>1.9091963447429139E-2</v>
      </c>
    </row>
    <row r="495" spans="1:15" x14ac:dyDescent="0.15">
      <c r="A495" s="1">
        <v>39100</v>
      </c>
      <c r="B495">
        <v>2292.17</v>
      </c>
      <c r="C495">
        <v>2325.5300000000002</v>
      </c>
      <c r="D495">
        <v>2240.21</v>
      </c>
      <c r="E495" s="2">
        <v>2317.09</v>
      </c>
      <c r="F495" s="16">
        <v>69894971392</v>
      </c>
      <c r="G495" s="3">
        <f t="shared" si="21"/>
        <v>3.5341045419308159E-3</v>
      </c>
      <c r="H495" s="3">
        <f>1-E495/MAX(E$2:E495)</f>
        <v>1.5625331900232298E-2</v>
      </c>
      <c r="I495" s="3">
        <f ca="1">IFERROR(COUNTIF(OFFSET(G495,0,0,-计算结果!B$18,1),"&gt;0")/计算结果!B$18,COUNTIF(OFFSET(G495,0,0,-ROW(),1),"&gt;0")/计算结果!B$18)</f>
        <v>0.66666666666666663</v>
      </c>
      <c r="J495" s="3">
        <f ca="1">IFERROR(AVERAGE(OFFSET(I495,0,0,-计算结果!B$19,1)),AVERAGE(OFFSET(I495,0,0,-ROW(),1)))</f>
        <v>0.65972222222222243</v>
      </c>
      <c r="K495" s="4" t="str">
        <f ca="1">IF(计算结果!B$21=1,IF(I495&gt;J495,"买","卖"),IF(计算结果!B$21=2,IF(I495&lt;计算结果!B$20,"买",IF(I495&gt;1-计算结果!B$20,"卖",'000300'!K494)),""))</f>
        <v>买</v>
      </c>
      <c r="L495" s="4" t="str">
        <f t="shared" ca="1" si="22"/>
        <v/>
      </c>
      <c r="M495" s="3">
        <f ca="1">IF(K494="买",E495/E494-1,0)-IF(L495=1,计算结果!B$17,0)</f>
        <v>3.5341045419308159E-3</v>
      </c>
      <c r="N495" s="2">
        <f t="shared" ca="1" si="23"/>
        <v>2.1076238019454654</v>
      </c>
      <c r="O495" s="3">
        <f ca="1">1-N495/MAX(N$2:N495)</f>
        <v>1.5625331900232187E-2</v>
      </c>
    </row>
    <row r="496" spans="1:15" x14ac:dyDescent="0.15">
      <c r="A496" s="1">
        <v>39101</v>
      </c>
      <c r="B496">
        <v>2320.87</v>
      </c>
      <c r="C496">
        <v>2396.09</v>
      </c>
      <c r="D496">
        <v>2320.87</v>
      </c>
      <c r="E496" s="2">
        <v>2396.09</v>
      </c>
      <c r="F496" s="16">
        <v>73538871296</v>
      </c>
      <c r="G496" s="3">
        <f t="shared" si="21"/>
        <v>3.409448920844671E-2</v>
      </c>
      <c r="H496" s="3">
        <f>1-E496/MAX(E$2:E496)</f>
        <v>0</v>
      </c>
      <c r="I496" s="3">
        <f ca="1">IFERROR(COUNTIF(OFFSET(G496,0,0,-计算结果!B$18,1),"&gt;0")/计算结果!B$18,COUNTIF(OFFSET(G496,0,0,-ROW(),1),"&gt;0")/计算结果!B$18)</f>
        <v>0.66666666666666663</v>
      </c>
      <c r="J496" s="3">
        <f ca="1">IFERROR(AVERAGE(OFFSET(I496,0,0,-计算结果!B$19,1)),AVERAGE(OFFSET(I496,0,0,-ROW(),1)))</f>
        <v>0.65972222222222243</v>
      </c>
      <c r="K496" s="4" t="str">
        <f ca="1">IF(计算结果!B$21=1,IF(I496&gt;J496,"买","卖"),IF(计算结果!B$21=2,IF(I496&lt;计算结果!B$20,"买",IF(I496&gt;1-计算结果!B$20,"卖",'000300'!K495)),""))</f>
        <v>买</v>
      </c>
      <c r="L496" s="4" t="str">
        <f t="shared" ca="1" si="22"/>
        <v/>
      </c>
      <c r="M496" s="3">
        <f ca="1">IF(K495="买",E496/E495-1,0)-IF(L496=1,计算结果!B$17,0)</f>
        <v>3.409448920844671E-2</v>
      </c>
      <c r="N496" s="2">
        <f t="shared" ca="1" si="23"/>
        <v>2.1794821589163607</v>
      </c>
      <c r="O496" s="3">
        <f ca="1">1-N496/MAX(N$2:N496)</f>
        <v>0</v>
      </c>
    </row>
    <row r="497" spans="1:15" x14ac:dyDescent="0.15">
      <c r="A497" s="1">
        <v>39104</v>
      </c>
      <c r="B497">
        <v>2424.81</v>
      </c>
      <c r="C497">
        <v>2491.71</v>
      </c>
      <c r="D497">
        <v>2424.81</v>
      </c>
      <c r="E497" s="2">
        <v>2491.31</v>
      </c>
      <c r="F497" s="16">
        <v>81870487552</v>
      </c>
      <c r="G497" s="3">
        <f t="shared" si="21"/>
        <v>3.9739742664090194E-2</v>
      </c>
      <c r="H497" s="3">
        <f>1-E497/MAX(E$2:E497)</f>
        <v>0</v>
      </c>
      <c r="I497" s="3">
        <f ca="1">IFERROR(COUNTIF(OFFSET(G497,0,0,-计算结果!B$18,1),"&gt;0")/计算结果!B$18,COUNTIF(OFFSET(G497,0,0,-ROW(),1),"&gt;0")/计算结果!B$18)</f>
        <v>0.7</v>
      </c>
      <c r="J497" s="3">
        <f ca="1">IFERROR(AVERAGE(OFFSET(I497,0,0,-计算结果!B$19,1)),AVERAGE(OFFSET(I497,0,0,-ROW(),1)))</f>
        <v>0.66000000000000025</v>
      </c>
      <c r="K497" s="4" t="str">
        <f ca="1">IF(计算结果!B$21=1,IF(I497&gt;J497,"买","卖"),IF(计算结果!B$21=2,IF(I497&lt;计算结果!B$20,"买",IF(I497&gt;1-计算结果!B$20,"卖",'000300'!K496)),""))</f>
        <v>买</v>
      </c>
      <c r="L497" s="4" t="str">
        <f t="shared" ca="1" si="22"/>
        <v/>
      </c>
      <c r="M497" s="3">
        <f ca="1">IF(K496="买",E497/E496-1,0)-IF(L497=1,计算结果!B$17,0)</f>
        <v>3.9739742664090194E-2</v>
      </c>
      <c r="N497" s="2">
        <f t="shared" ca="1" si="23"/>
        <v>2.2660942190526727</v>
      </c>
      <c r="O497" s="3">
        <f ca="1">1-N497/MAX(N$2:N497)</f>
        <v>0</v>
      </c>
    </row>
    <row r="498" spans="1:15" x14ac:dyDescent="0.15">
      <c r="A498" s="1">
        <v>39105</v>
      </c>
      <c r="B498">
        <v>2508.2600000000002</v>
      </c>
      <c r="C498">
        <v>2516.59</v>
      </c>
      <c r="D498">
        <v>2415.11</v>
      </c>
      <c r="E498" s="2">
        <v>2508.13</v>
      </c>
      <c r="F498" s="16">
        <v>92812869632</v>
      </c>
      <c r="G498" s="3">
        <f t="shared" si="21"/>
        <v>6.7514681031264345E-3</v>
      </c>
      <c r="H498" s="3">
        <f>1-E498/MAX(E$2:E498)</f>
        <v>0</v>
      </c>
      <c r="I498" s="3">
        <f ca="1">IFERROR(COUNTIF(OFFSET(G498,0,0,-计算结果!B$18,1),"&gt;0")/计算结果!B$18,COUNTIF(OFFSET(G498,0,0,-ROW(),1),"&gt;0")/计算结果!B$18)</f>
        <v>0.73333333333333328</v>
      </c>
      <c r="J498" s="3">
        <f ca="1">IFERROR(AVERAGE(OFFSET(I498,0,0,-计算结果!B$19,1)),AVERAGE(OFFSET(I498,0,0,-ROW(),1)))</f>
        <v>0.66083333333333349</v>
      </c>
      <c r="K498" s="4" t="str">
        <f ca="1">IF(计算结果!B$21=1,IF(I498&gt;J498,"买","卖"),IF(计算结果!B$21=2,IF(I498&lt;计算结果!B$20,"买",IF(I498&gt;1-计算结果!B$20,"卖",'000300'!K497)),""))</f>
        <v>买</v>
      </c>
      <c r="L498" s="4" t="str">
        <f t="shared" ca="1" si="22"/>
        <v/>
      </c>
      <c r="M498" s="3">
        <f ca="1">IF(K497="买",E498/E497-1,0)-IF(L498=1,计算结果!B$17,0)</f>
        <v>6.7514681031264345E-3</v>
      </c>
      <c r="N498" s="2">
        <f t="shared" ca="1" si="23"/>
        <v>2.2813936818912861</v>
      </c>
      <c r="O498" s="3">
        <f ca="1">1-N498/MAX(N$2:N498)</f>
        <v>0</v>
      </c>
    </row>
    <row r="499" spans="1:15" x14ac:dyDescent="0.15">
      <c r="A499" s="1">
        <v>39106</v>
      </c>
      <c r="B499">
        <v>2508.52</v>
      </c>
      <c r="C499">
        <v>2556.1</v>
      </c>
      <c r="D499">
        <v>2489.9299999999998</v>
      </c>
      <c r="E499" s="2">
        <v>2536.4299999999998</v>
      </c>
      <c r="F499" s="16">
        <v>80277495808</v>
      </c>
      <c r="G499" s="3">
        <f t="shared" si="21"/>
        <v>1.1283306686654893E-2</v>
      </c>
      <c r="H499" s="3">
        <f>1-E499/MAX(E$2:E499)</f>
        <v>0</v>
      </c>
      <c r="I499" s="3">
        <f ca="1">IFERROR(COUNTIF(OFFSET(G499,0,0,-计算结果!B$18,1),"&gt;0")/计算结果!B$18,COUNTIF(OFFSET(G499,0,0,-ROW(),1),"&gt;0")/计算结果!B$18)</f>
        <v>0.76666666666666672</v>
      </c>
      <c r="J499" s="3">
        <f ca="1">IFERROR(AVERAGE(OFFSET(I499,0,0,-计算结果!B$19,1)),AVERAGE(OFFSET(I499,0,0,-ROW(),1)))</f>
        <v>0.66222222222222249</v>
      </c>
      <c r="K499" s="4" t="str">
        <f ca="1">IF(计算结果!B$21=1,IF(I499&gt;J499,"买","卖"),IF(计算结果!B$21=2,IF(I499&lt;计算结果!B$20,"买",IF(I499&gt;1-计算结果!B$20,"卖",'000300'!K498)),""))</f>
        <v>买</v>
      </c>
      <c r="L499" s="4" t="str">
        <f t="shared" ca="1" si="22"/>
        <v/>
      </c>
      <c r="M499" s="3">
        <f ca="1">IF(K498="买",E499/E498-1,0)-IF(L499=1,计算结果!B$17,0)</f>
        <v>1.1283306686654893E-2</v>
      </c>
      <c r="N499" s="2">
        <f t="shared" ca="1" si="23"/>
        <v>2.3071353464770623</v>
      </c>
      <c r="O499" s="3">
        <f ca="1">1-N499/MAX(N$2:N499)</f>
        <v>0</v>
      </c>
    </row>
    <row r="500" spans="1:15" x14ac:dyDescent="0.15">
      <c r="A500" s="1">
        <v>39107</v>
      </c>
      <c r="B500">
        <v>2512.46</v>
      </c>
      <c r="C500">
        <v>2529.4299999999998</v>
      </c>
      <c r="D500">
        <v>2449.0500000000002</v>
      </c>
      <c r="E500" s="2">
        <v>2452.83</v>
      </c>
      <c r="F500" s="16">
        <v>77241720832</v>
      </c>
      <c r="G500" s="3">
        <f t="shared" si="21"/>
        <v>-3.2959711089996513E-2</v>
      </c>
      <c r="H500" s="3">
        <f>1-E500/MAX(E$2:E500)</f>
        <v>3.2959711089996513E-2</v>
      </c>
      <c r="I500" s="3">
        <f ca="1">IFERROR(COUNTIF(OFFSET(G500,0,0,-计算结果!B$18,1),"&gt;0")/计算结果!B$18,COUNTIF(OFFSET(G500,0,0,-ROW(),1),"&gt;0")/计算结果!B$18)</f>
        <v>0.73333333333333328</v>
      </c>
      <c r="J500" s="3">
        <f ca="1">IFERROR(AVERAGE(OFFSET(I500,0,0,-计算结果!B$19,1)),AVERAGE(OFFSET(I500,0,0,-ROW(),1)))</f>
        <v>0.66361111111111126</v>
      </c>
      <c r="K500" s="4" t="str">
        <f ca="1">IF(计算结果!B$21=1,IF(I500&gt;J500,"买","卖"),IF(计算结果!B$21=2,IF(I500&lt;计算结果!B$20,"买",IF(I500&gt;1-计算结果!B$20,"卖",'000300'!K499)),""))</f>
        <v>买</v>
      </c>
      <c r="L500" s="4" t="str">
        <f t="shared" ca="1" si="22"/>
        <v/>
      </c>
      <c r="M500" s="3">
        <f ca="1">IF(K499="买",E500/E499-1,0)-IF(L500=1,计算结果!B$17,0)</f>
        <v>-3.2959711089996513E-2</v>
      </c>
      <c r="N500" s="2">
        <f t="shared" ca="1" si="23"/>
        <v>2.2310928320116594</v>
      </c>
      <c r="O500" s="3">
        <f ca="1">1-N500/MAX(N$2:N500)</f>
        <v>3.2959711089996513E-2</v>
      </c>
    </row>
    <row r="501" spans="1:15" x14ac:dyDescent="0.15">
      <c r="A501" s="1">
        <v>39108</v>
      </c>
      <c r="B501">
        <v>2415.75</v>
      </c>
      <c r="C501">
        <v>2524.2399999999998</v>
      </c>
      <c r="D501">
        <v>2356.98</v>
      </c>
      <c r="E501" s="2">
        <v>2512.92</v>
      </c>
      <c r="F501" s="16">
        <v>73275678720</v>
      </c>
      <c r="G501" s="3">
        <f t="shared" si="21"/>
        <v>2.4498232653710206E-2</v>
      </c>
      <c r="H501" s="3">
        <f>1-E501/MAX(E$2:E501)</f>
        <v>9.2689331067681291E-3</v>
      </c>
      <c r="I501" s="3">
        <f ca="1">IFERROR(COUNTIF(OFFSET(G501,0,0,-计算结果!B$18,1),"&gt;0")/计算结果!B$18,COUNTIF(OFFSET(G501,0,0,-ROW(),1),"&gt;0")/计算结果!B$18)</f>
        <v>0.73333333333333328</v>
      </c>
      <c r="J501" s="3">
        <f ca="1">IFERROR(AVERAGE(OFFSET(I501,0,0,-计算结果!B$19,1)),AVERAGE(OFFSET(I501,0,0,-ROW(),1)))</f>
        <v>0.66527777777777797</v>
      </c>
      <c r="K501" s="4" t="str">
        <f ca="1">IF(计算结果!B$21=1,IF(I501&gt;J501,"买","卖"),IF(计算结果!B$21=2,IF(I501&lt;计算结果!B$20,"买",IF(I501&gt;1-计算结果!B$20,"卖",'000300'!K500)),""))</f>
        <v>买</v>
      </c>
      <c r="L501" s="4" t="str">
        <f t="shared" ca="1" si="22"/>
        <v/>
      </c>
      <c r="M501" s="3">
        <f ca="1">IF(K500="买",E501/E500-1,0)-IF(L501=1,计算结果!B$17,0)</f>
        <v>2.4498232653710206E-2</v>
      </c>
      <c r="N501" s="2">
        <f t="shared" ca="1" si="23"/>
        <v>2.2857506632823061</v>
      </c>
      <c r="O501" s="3">
        <f ca="1">1-N501/MAX(N$2:N501)</f>
        <v>9.2689331067681291E-3</v>
      </c>
    </row>
    <row r="502" spans="1:15" x14ac:dyDescent="0.15">
      <c r="A502" s="1">
        <v>39111</v>
      </c>
      <c r="B502">
        <v>2529.94</v>
      </c>
      <c r="C502">
        <v>2582.41</v>
      </c>
      <c r="D502">
        <v>2521.5</v>
      </c>
      <c r="E502" s="2">
        <v>2576.92</v>
      </c>
      <c r="F502" s="16">
        <v>79544860672</v>
      </c>
      <c r="G502" s="3">
        <f t="shared" si="21"/>
        <v>2.5468379415182429E-2</v>
      </c>
      <c r="H502" s="3">
        <f>1-E502/MAX(E$2:E502)</f>
        <v>0</v>
      </c>
      <c r="I502" s="3">
        <f ca="1">IFERROR(COUNTIF(OFFSET(G502,0,0,-计算结果!B$18,1),"&gt;0")/计算结果!B$18,COUNTIF(OFFSET(G502,0,0,-ROW(),1),"&gt;0")/计算结果!B$18)</f>
        <v>0.73333333333333328</v>
      </c>
      <c r="J502" s="3">
        <f ca="1">IFERROR(AVERAGE(OFFSET(I502,0,0,-计算结果!B$19,1)),AVERAGE(OFFSET(I502,0,0,-ROW(),1)))</f>
        <v>0.66694444444444467</v>
      </c>
      <c r="K502" s="4" t="str">
        <f ca="1">IF(计算结果!B$21=1,IF(I502&gt;J502,"买","卖"),IF(计算结果!B$21=2,IF(I502&lt;计算结果!B$20,"买",IF(I502&gt;1-计算结果!B$20,"卖",'000300'!K501)),""))</f>
        <v>买</v>
      </c>
      <c r="L502" s="4" t="str">
        <f t="shared" ca="1" si="22"/>
        <v/>
      </c>
      <c r="M502" s="3">
        <f ca="1">IF(K501="买",E502/E501-1,0)-IF(L502=1,计算结果!B$17,0)</f>
        <v>2.5468379415182429E-2</v>
      </c>
      <c r="N502" s="2">
        <f t="shared" ca="1" si="23"/>
        <v>2.3439650284232849</v>
      </c>
      <c r="O502" s="3">
        <f ca="1">1-N502/MAX(N$2:N502)</f>
        <v>0</v>
      </c>
    </row>
    <row r="503" spans="1:15" x14ac:dyDescent="0.15">
      <c r="A503" s="1">
        <v>39112</v>
      </c>
      <c r="B503">
        <v>2586.52</v>
      </c>
      <c r="C503">
        <v>2599.4499999999998</v>
      </c>
      <c r="D503">
        <v>2531.7800000000002</v>
      </c>
      <c r="E503" s="2">
        <v>2551.88</v>
      </c>
      <c r="F503" s="16">
        <v>73485008896</v>
      </c>
      <c r="G503" s="3">
        <f t="shared" si="21"/>
        <v>-9.7170265277928269E-3</v>
      </c>
      <c r="H503" s="3">
        <f>1-E503/MAX(E$2:E503)</f>
        <v>9.7170265277928269E-3</v>
      </c>
      <c r="I503" s="3">
        <f ca="1">IFERROR(COUNTIF(OFFSET(G503,0,0,-计算结果!B$18,1),"&gt;0")/计算结果!B$18,COUNTIF(OFFSET(G503,0,0,-ROW(),1),"&gt;0")/计算结果!B$18)</f>
        <v>0.7</v>
      </c>
      <c r="J503" s="3">
        <f ca="1">IFERROR(AVERAGE(OFFSET(I503,0,0,-计算结果!B$19,1)),AVERAGE(OFFSET(I503,0,0,-ROW(),1)))</f>
        <v>0.66833333333333356</v>
      </c>
      <c r="K503" s="4" t="str">
        <f ca="1">IF(计算结果!B$21=1,IF(I503&gt;J503,"买","卖"),IF(计算结果!B$21=2,IF(I503&lt;计算结果!B$20,"买",IF(I503&gt;1-计算结果!B$20,"卖",'000300'!K502)),""))</f>
        <v>买</v>
      </c>
      <c r="L503" s="4" t="str">
        <f t="shared" ca="1" si="22"/>
        <v/>
      </c>
      <c r="M503" s="3">
        <f ca="1">IF(K502="买",E503/E502-1,0)-IF(L503=1,计算结果!B$17,0)</f>
        <v>-9.7170265277928269E-3</v>
      </c>
      <c r="N503" s="2">
        <f t="shared" ca="1" si="23"/>
        <v>2.3211886580618772</v>
      </c>
      <c r="O503" s="3">
        <f ca="1">1-N503/MAX(N$2:N503)</f>
        <v>9.7170265277928269E-3</v>
      </c>
    </row>
    <row r="504" spans="1:15" x14ac:dyDescent="0.15">
      <c r="A504" s="1">
        <v>39113</v>
      </c>
      <c r="B504">
        <v>2544.3000000000002</v>
      </c>
      <c r="C504">
        <v>2548.1799999999998</v>
      </c>
      <c r="D504">
        <v>2367.67</v>
      </c>
      <c r="E504" s="2">
        <v>2385.33</v>
      </c>
      <c r="F504" s="16">
        <v>71945035776</v>
      </c>
      <c r="G504" s="3">
        <f t="shared" si="21"/>
        <v>-6.5265608100694483E-2</v>
      </c>
      <c r="H504" s="3">
        <f>1-E504/MAX(E$2:E504)</f>
        <v>7.4348446983220295E-2</v>
      </c>
      <c r="I504" s="3">
        <f ca="1">IFERROR(COUNTIF(OFFSET(G504,0,0,-计算结果!B$18,1),"&gt;0")/计算结果!B$18,COUNTIF(OFFSET(G504,0,0,-ROW(),1),"&gt;0")/计算结果!B$18)</f>
        <v>0.66666666666666663</v>
      </c>
      <c r="J504" s="3">
        <f ca="1">IFERROR(AVERAGE(OFFSET(I504,0,0,-计算结果!B$19,1)),AVERAGE(OFFSET(I504,0,0,-ROW(),1)))</f>
        <v>0.66972222222222255</v>
      </c>
      <c r="K504" s="4" t="str">
        <f ca="1">IF(计算结果!B$21=1,IF(I504&gt;J504,"买","卖"),IF(计算结果!B$21=2,IF(I504&lt;计算结果!B$20,"买",IF(I504&gt;1-计算结果!B$20,"卖",'000300'!K503)),""))</f>
        <v>卖</v>
      </c>
      <c r="L504" s="4">
        <f t="shared" ca="1" si="22"/>
        <v>1</v>
      </c>
      <c r="M504" s="3">
        <f ca="1">IF(K503="买",E504/E503-1,0)-IF(L504=1,计算结果!B$17,0)</f>
        <v>-6.5265608100694483E-2</v>
      </c>
      <c r="N504" s="2">
        <f t="shared" ca="1" si="23"/>
        <v>2.1696948687770337</v>
      </c>
      <c r="O504" s="3">
        <f ca="1">1-N504/MAX(N$2:N504)</f>
        <v>7.4348446983220406E-2</v>
      </c>
    </row>
    <row r="505" spans="1:15" x14ac:dyDescent="0.15">
      <c r="A505" s="1">
        <v>39114</v>
      </c>
      <c r="B505">
        <v>2350.6</v>
      </c>
      <c r="C505">
        <v>2410.42</v>
      </c>
      <c r="D505">
        <v>2310.5700000000002</v>
      </c>
      <c r="E505" s="2">
        <v>2395.17</v>
      </c>
      <c r="F505" s="16">
        <v>57578102784</v>
      </c>
      <c r="G505" s="3">
        <f t="shared" si="21"/>
        <v>4.1252153790041213E-3</v>
      </c>
      <c r="H505" s="3">
        <f>1-E505/MAX(E$2:E505)</f>
        <v>7.052993496111637E-2</v>
      </c>
      <c r="I505" s="3">
        <f ca="1">IFERROR(COUNTIF(OFFSET(G505,0,0,-计算结果!B$18,1),"&gt;0")/计算结果!B$18,COUNTIF(OFFSET(G505,0,0,-ROW(),1),"&gt;0")/计算结果!B$18)</f>
        <v>0.66666666666666663</v>
      </c>
      <c r="J505" s="3">
        <f ca="1">IFERROR(AVERAGE(OFFSET(I505,0,0,-计算结果!B$19,1)),AVERAGE(OFFSET(I505,0,0,-ROW(),1)))</f>
        <v>0.67138888888888926</v>
      </c>
      <c r="K505" s="4" t="str">
        <f ca="1">IF(计算结果!B$21=1,IF(I505&gt;J505,"买","卖"),IF(计算结果!B$21=2,IF(I505&lt;计算结果!B$20,"买",IF(I505&gt;1-计算结果!B$20,"卖",'000300'!K504)),""))</f>
        <v>卖</v>
      </c>
      <c r="L505" s="4" t="str">
        <f t="shared" ca="1" si="22"/>
        <v/>
      </c>
      <c r="M505" s="3">
        <f ca="1">IF(K504="买",E505/E504-1,0)-IF(L505=1,计算结果!B$17,0)</f>
        <v>0</v>
      </c>
      <c r="N505" s="2">
        <f t="shared" ca="1" si="23"/>
        <v>2.1696948687770337</v>
      </c>
      <c r="O505" s="3">
        <f ca="1">1-N505/MAX(N$2:N505)</f>
        <v>7.4348446983220406E-2</v>
      </c>
    </row>
    <row r="506" spans="1:15" x14ac:dyDescent="0.15">
      <c r="A506" s="1">
        <v>39115</v>
      </c>
      <c r="B506">
        <v>2397.06</v>
      </c>
      <c r="C506">
        <v>2403.62</v>
      </c>
      <c r="D506">
        <v>2293.2800000000002</v>
      </c>
      <c r="E506" s="2">
        <v>2298</v>
      </c>
      <c r="F506" s="16">
        <v>53535113216</v>
      </c>
      <c r="G506" s="3">
        <f t="shared" si="21"/>
        <v>-4.0569145405127904E-2</v>
      </c>
      <c r="H506" s="3">
        <f>1-E506/MAX(E$2:E506)</f>
        <v>0.10823774117939244</v>
      </c>
      <c r="I506" s="3">
        <f ca="1">IFERROR(COUNTIF(OFFSET(G506,0,0,-计算结果!B$18,1),"&gt;0")/计算结果!B$18,COUNTIF(OFFSET(G506,0,0,-ROW(),1),"&gt;0")/计算结果!B$18)</f>
        <v>0.6333333333333333</v>
      </c>
      <c r="J506" s="3">
        <f ca="1">IFERROR(AVERAGE(OFFSET(I506,0,0,-计算结果!B$19,1)),AVERAGE(OFFSET(I506,0,0,-ROW(),1)))</f>
        <v>0.67277777777777814</v>
      </c>
      <c r="K506" s="4" t="str">
        <f ca="1">IF(计算结果!B$21=1,IF(I506&gt;J506,"买","卖"),IF(计算结果!B$21=2,IF(I506&lt;计算结果!B$20,"买",IF(I506&gt;1-计算结果!B$20,"卖",'000300'!K505)),""))</f>
        <v>卖</v>
      </c>
      <c r="L506" s="4" t="str">
        <f t="shared" ca="1" si="22"/>
        <v/>
      </c>
      <c r="M506" s="3">
        <f ca="1">IF(K505="买",E506/E505-1,0)-IF(L506=1,计算结果!B$17,0)</f>
        <v>0</v>
      </c>
      <c r="N506" s="2">
        <f t="shared" ca="1" si="23"/>
        <v>2.1696948687770337</v>
      </c>
      <c r="O506" s="3">
        <f ca="1">1-N506/MAX(N$2:N506)</f>
        <v>7.4348446983220406E-2</v>
      </c>
    </row>
    <row r="507" spans="1:15" x14ac:dyDescent="0.15">
      <c r="A507" s="1">
        <v>39118</v>
      </c>
      <c r="B507">
        <v>2282.77</v>
      </c>
      <c r="C507">
        <v>2304.3200000000002</v>
      </c>
      <c r="D507">
        <v>2247.9299999999998</v>
      </c>
      <c r="E507" s="2">
        <v>2271.8000000000002</v>
      </c>
      <c r="F507" s="16">
        <v>42358009856</v>
      </c>
      <c r="G507" s="3">
        <f t="shared" si="21"/>
        <v>-1.1401218450826756E-2</v>
      </c>
      <c r="H507" s="3">
        <f>1-E507/MAX(E$2:E507)</f>
        <v>0.11840491749840887</v>
      </c>
      <c r="I507" s="3">
        <f ca="1">IFERROR(COUNTIF(OFFSET(G507,0,0,-计算结果!B$18,1),"&gt;0")/计算结果!B$18,COUNTIF(OFFSET(G507,0,0,-ROW(),1),"&gt;0")/计算结果!B$18)</f>
        <v>0.6</v>
      </c>
      <c r="J507" s="3">
        <f ca="1">IFERROR(AVERAGE(OFFSET(I507,0,0,-计算结果!B$19,1)),AVERAGE(OFFSET(I507,0,0,-ROW(),1)))</f>
        <v>0.6738888888888892</v>
      </c>
      <c r="K507" s="4" t="str">
        <f ca="1">IF(计算结果!B$21=1,IF(I507&gt;J507,"买","卖"),IF(计算结果!B$21=2,IF(I507&lt;计算结果!B$20,"买",IF(I507&gt;1-计算结果!B$20,"卖",'000300'!K506)),""))</f>
        <v>卖</v>
      </c>
      <c r="L507" s="4" t="str">
        <f t="shared" ca="1" si="22"/>
        <v/>
      </c>
      <c r="M507" s="3">
        <f ca="1">IF(K506="买",E507/E506-1,0)-IF(L507=1,计算结果!B$17,0)</f>
        <v>0</v>
      </c>
      <c r="N507" s="2">
        <f t="shared" ca="1" si="23"/>
        <v>2.1696948687770337</v>
      </c>
      <c r="O507" s="3">
        <f ca="1">1-N507/MAX(N$2:N507)</f>
        <v>7.4348446983220406E-2</v>
      </c>
    </row>
    <row r="508" spans="1:15" x14ac:dyDescent="0.15">
      <c r="A508" s="1">
        <v>39119</v>
      </c>
      <c r="B508">
        <v>2271.37</v>
      </c>
      <c r="C508">
        <v>2316.6999999999998</v>
      </c>
      <c r="D508">
        <v>2198.9</v>
      </c>
      <c r="E508" s="2">
        <v>2316.04</v>
      </c>
      <c r="F508" s="16">
        <v>61206503424</v>
      </c>
      <c r="G508" s="3">
        <f t="shared" si="21"/>
        <v>1.9473545206444065E-2</v>
      </c>
      <c r="H508" s="3">
        <f>1-E508/MAX(E$2:E508)</f>
        <v>0.10123713580553528</v>
      </c>
      <c r="I508" s="3">
        <f ca="1">IFERROR(COUNTIF(OFFSET(G508,0,0,-计算结果!B$18,1),"&gt;0")/计算结果!B$18,COUNTIF(OFFSET(G508,0,0,-ROW(),1),"&gt;0")/计算结果!B$18)</f>
        <v>0.6333333333333333</v>
      </c>
      <c r="J508" s="3">
        <f ca="1">IFERROR(AVERAGE(OFFSET(I508,0,0,-计算结果!B$19,1)),AVERAGE(OFFSET(I508,0,0,-ROW(),1)))</f>
        <v>0.67527777777777809</v>
      </c>
      <c r="K508" s="4" t="str">
        <f ca="1">IF(计算结果!B$21=1,IF(I508&gt;J508,"买","卖"),IF(计算结果!B$21=2,IF(I508&lt;计算结果!B$20,"买",IF(I508&gt;1-计算结果!B$20,"卖",'000300'!K507)),""))</f>
        <v>卖</v>
      </c>
      <c r="L508" s="4" t="str">
        <f t="shared" ca="1" si="22"/>
        <v/>
      </c>
      <c r="M508" s="3">
        <f ca="1">IF(K507="买",E508/E507-1,0)-IF(L508=1,计算结果!B$17,0)</f>
        <v>0</v>
      </c>
      <c r="N508" s="2">
        <f t="shared" ca="1" si="23"/>
        <v>2.1696948687770337</v>
      </c>
      <c r="O508" s="3">
        <f ca="1">1-N508/MAX(N$2:N508)</f>
        <v>7.4348446983220406E-2</v>
      </c>
    </row>
    <row r="509" spans="1:15" x14ac:dyDescent="0.15">
      <c r="A509" s="1">
        <v>39120</v>
      </c>
      <c r="B509">
        <v>2330.4299999999998</v>
      </c>
      <c r="C509">
        <v>2390.87</v>
      </c>
      <c r="D509">
        <v>2330.4299999999998</v>
      </c>
      <c r="E509" s="2">
        <v>2369.79</v>
      </c>
      <c r="F509" s="16">
        <v>66203344896</v>
      </c>
      <c r="G509" s="3">
        <f t="shared" si="21"/>
        <v>2.320771661974752E-2</v>
      </c>
      <c r="H509" s="3">
        <f>1-E509/MAX(E$2:E509)</f>
        <v>8.0378901944957559E-2</v>
      </c>
      <c r="I509" s="3">
        <f ca="1">IFERROR(COUNTIF(OFFSET(G509,0,0,-计算结果!B$18,1),"&gt;0")/计算结果!B$18,COUNTIF(OFFSET(G509,0,0,-ROW(),1),"&gt;0")/计算结果!B$18)</f>
        <v>0.66666666666666663</v>
      </c>
      <c r="J509" s="3">
        <f ca="1">IFERROR(AVERAGE(OFFSET(I509,0,0,-计算结果!B$19,1)),AVERAGE(OFFSET(I509,0,0,-ROW(),1)))</f>
        <v>0.67666666666666708</v>
      </c>
      <c r="K509" s="4" t="str">
        <f ca="1">IF(计算结果!B$21=1,IF(I509&gt;J509,"买","卖"),IF(计算结果!B$21=2,IF(I509&lt;计算结果!B$20,"买",IF(I509&gt;1-计算结果!B$20,"卖",'000300'!K508)),""))</f>
        <v>卖</v>
      </c>
      <c r="L509" s="4" t="str">
        <f t="shared" ca="1" si="22"/>
        <v/>
      </c>
      <c r="M509" s="3">
        <f ca="1">IF(K508="买",E509/E508-1,0)-IF(L509=1,计算结果!B$17,0)</f>
        <v>0</v>
      </c>
      <c r="N509" s="2">
        <f t="shared" ca="1" si="23"/>
        <v>2.1696948687770337</v>
      </c>
      <c r="O509" s="3">
        <f ca="1">1-N509/MAX(N$2:N509)</f>
        <v>7.4348446983220406E-2</v>
      </c>
    </row>
    <row r="510" spans="1:15" x14ac:dyDescent="0.15">
      <c r="A510" s="1">
        <v>39121</v>
      </c>
      <c r="B510">
        <v>2376.63</v>
      </c>
      <c r="C510">
        <v>2415.96</v>
      </c>
      <c r="D510">
        <v>2354.6999999999998</v>
      </c>
      <c r="E510" s="2">
        <v>2410.6</v>
      </c>
      <c r="F510" s="16">
        <v>58367504384</v>
      </c>
      <c r="G510" s="3">
        <f t="shared" si="21"/>
        <v>1.7220935188350106E-2</v>
      </c>
      <c r="H510" s="3">
        <f>1-E510/MAX(E$2:E510)</f>
        <v>6.4542166617512442E-2</v>
      </c>
      <c r="I510" s="3">
        <f ca="1">IFERROR(COUNTIF(OFFSET(G510,0,0,-计算结果!B$18,1),"&gt;0")/计算结果!B$18,COUNTIF(OFFSET(G510,0,0,-ROW(),1),"&gt;0")/计算结果!B$18)</f>
        <v>0.66666666666666663</v>
      </c>
      <c r="J510" s="3">
        <f ca="1">IFERROR(AVERAGE(OFFSET(I510,0,0,-计算结果!B$19,1)),AVERAGE(OFFSET(I510,0,0,-ROW(),1)))</f>
        <v>0.6783333333333339</v>
      </c>
      <c r="K510" s="4" t="str">
        <f ca="1">IF(计算结果!B$21=1,IF(I510&gt;J510,"买","卖"),IF(计算结果!B$21=2,IF(I510&lt;计算结果!B$20,"买",IF(I510&gt;1-计算结果!B$20,"卖",'000300'!K509)),""))</f>
        <v>卖</v>
      </c>
      <c r="L510" s="4" t="str">
        <f t="shared" ca="1" si="22"/>
        <v/>
      </c>
      <c r="M510" s="3">
        <f ca="1">IF(K509="买",E510/E509-1,0)-IF(L510=1,计算结果!B$17,0)</f>
        <v>0</v>
      </c>
      <c r="N510" s="2">
        <f t="shared" ca="1" si="23"/>
        <v>2.1696948687770337</v>
      </c>
      <c r="O510" s="3">
        <f ca="1">1-N510/MAX(N$2:N510)</f>
        <v>7.4348446983220406E-2</v>
      </c>
    </row>
    <row r="511" spans="1:15" x14ac:dyDescent="0.15">
      <c r="A511" s="1">
        <v>39122</v>
      </c>
      <c r="B511">
        <v>2412.64</v>
      </c>
      <c r="C511">
        <v>2417.64</v>
      </c>
      <c r="D511">
        <v>2376.02</v>
      </c>
      <c r="E511" s="2">
        <v>2397.25</v>
      </c>
      <c r="F511" s="16">
        <v>51302932480</v>
      </c>
      <c r="G511" s="3">
        <f t="shared" si="21"/>
        <v>-5.5380403219115193E-3</v>
      </c>
      <c r="H511" s="3">
        <f>1-E511/MAX(E$2:E511)</f>
        <v>6.9722769818232666E-2</v>
      </c>
      <c r="I511" s="3">
        <f ca="1">IFERROR(COUNTIF(OFFSET(G511,0,0,-计算结果!B$18,1),"&gt;0")/计算结果!B$18,COUNTIF(OFFSET(G511,0,0,-ROW(),1),"&gt;0")/计算结果!B$18)</f>
        <v>0.66666666666666663</v>
      </c>
      <c r="J511" s="3">
        <f ca="1">IFERROR(AVERAGE(OFFSET(I511,0,0,-计算结果!B$19,1)),AVERAGE(OFFSET(I511,0,0,-ROW(),1)))</f>
        <v>0.67972222222222278</v>
      </c>
      <c r="K511" s="4" t="str">
        <f ca="1">IF(计算结果!B$21=1,IF(I511&gt;J511,"买","卖"),IF(计算结果!B$21=2,IF(I511&lt;计算结果!B$20,"买",IF(I511&gt;1-计算结果!B$20,"卖",'000300'!K510)),""))</f>
        <v>卖</v>
      </c>
      <c r="L511" s="4" t="str">
        <f t="shared" ca="1" si="22"/>
        <v/>
      </c>
      <c r="M511" s="3">
        <f ca="1">IF(K510="买",E511/E510-1,0)-IF(L511=1,计算结果!B$17,0)</f>
        <v>0</v>
      </c>
      <c r="N511" s="2">
        <f t="shared" ca="1" si="23"/>
        <v>2.1696948687770337</v>
      </c>
      <c r="O511" s="3">
        <f ca="1">1-N511/MAX(N$2:N511)</f>
        <v>7.4348446983220406E-2</v>
      </c>
    </row>
    <row r="512" spans="1:15" x14ac:dyDescent="0.15">
      <c r="A512" s="1">
        <v>39125</v>
      </c>
      <c r="B512">
        <v>2397.85</v>
      </c>
      <c r="C512">
        <v>2485.7600000000002</v>
      </c>
      <c r="D512">
        <v>2396.79</v>
      </c>
      <c r="E512" s="2">
        <v>2485.39</v>
      </c>
      <c r="F512" s="16">
        <v>51709435904</v>
      </c>
      <c r="G512" s="3">
        <f t="shared" si="21"/>
        <v>3.6767129001981314E-2</v>
      </c>
      <c r="H512" s="3">
        <f>1-E512/MAX(E$2:E512)</f>
        <v>3.5519146888533637E-2</v>
      </c>
      <c r="I512" s="3">
        <f ca="1">IFERROR(COUNTIF(OFFSET(G512,0,0,-计算结果!B$18,1),"&gt;0")/计算结果!B$18,COUNTIF(OFFSET(G512,0,0,-ROW(),1),"&gt;0")/计算结果!B$18)</f>
        <v>0.66666666666666663</v>
      </c>
      <c r="J512" s="3">
        <f ca="1">IFERROR(AVERAGE(OFFSET(I512,0,0,-计算结果!B$19,1)),AVERAGE(OFFSET(I512,0,0,-ROW(),1)))</f>
        <v>0.68083333333333385</v>
      </c>
      <c r="K512" s="4" t="str">
        <f ca="1">IF(计算结果!B$21=1,IF(I512&gt;J512,"买","卖"),IF(计算结果!B$21=2,IF(I512&lt;计算结果!B$20,"买",IF(I512&gt;1-计算结果!B$20,"卖",'000300'!K511)),""))</f>
        <v>卖</v>
      </c>
      <c r="L512" s="4" t="str">
        <f t="shared" ca="1" si="22"/>
        <v/>
      </c>
      <c r="M512" s="3">
        <f ca="1">IF(K511="买",E512/E511-1,0)-IF(L512=1,计算结果!B$17,0)</f>
        <v>0</v>
      </c>
      <c r="N512" s="2">
        <f t="shared" ca="1" si="23"/>
        <v>2.1696948687770337</v>
      </c>
      <c r="O512" s="3">
        <f ca="1">1-N512/MAX(N$2:N512)</f>
        <v>7.4348446983220406E-2</v>
      </c>
    </row>
    <row r="513" spans="1:15" x14ac:dyDescent="0.15">
      <c r="A513" s="1">
        <v>39126</v>
      </c>
      <c r="B513">
        <v>2498.34</v>
      </c>
      <c r="C513">
        <v>2526.23</v>
      </c>
      <c r="D513">
        <v>2489.66</v>
      </c>
      <c r="E513" s="2">
        <v>2522.63</v>
      </c>
      <c r="F513" s="16">
        <v>48227864576</v>
      </c>
      <c r="G513" s="3">
        <f t="shared" si="21"/>
        <v>1.4983563947710499E-2</v>
      </c>
      <c r="H513" s="3">
        <f>1-E513/MAX(E$2:E513)</f>
        <v>2.1067786349595607E-2</v>
      </c>
      <c r="I513" s="3">
        <f ca="1">IFERROR(COUNTIF(OFFSET(G513,0,0,-计算结果!B$18,1),"&gt;0")/计算结果!B$18,COUNTIF(OFFSET(G513,0,0,-ROW(),1),"&gt;0")/计算结果!B$18)</f>
        <v>0.7</v>
      </c>
      <c r="J513" s="3">
        <f ca="1">IFERROR(AVERAGE(OFFSET(I513,0,0,-计算结果!B$19,1)),AVERAGE(OFFSET(I513,0,0,-ROW(),1)))</f>
        <v>0.68250000000000055</v>
      </c>
      <c r="K513" s="4" t="str">
        <f ca="1">IF(计算结果!B$21=1,IF(I513&gt;J513,"买","卖"),IF(计算结果!B$21=2,IF(I513&lt;计算结果!B$20,"买",IF(I513&gt;1-计算结果!B$20,"卖",'000300'!K512)),""))</f>
        <v>买</v>
      </c>
      <c r="L513" s="4">
        <f t="shared" ca="1" si="22"/>
        <v>1</v>
      </c>
      <c r="M513" s="3">
        <f ca="1">IF(K512="买",E513/E512-1,0)-IF(L513=1,计算结果!B$17,0)</f>
        <v>0</v>
      </c>
      <c r="N513" s="2">
        <f t="shared" ca="1" si="23"/>
        <v>2.1696948687770337</v>
      </c>
      <c r="O513" s="3">
        <f ca="1">1-N513/MAX(N$2:N513)</f>
        <v>7.4348446983220406E-2</v>
      </c>
    </row>
    <row r="514" spans="1:15" x14ac:dyDescent="0.15">
      <c r="A514" s="1">
        <v>39127</v>
      </c>
      <c r="B514">
        <v>2527.56</v>
      </c>
      <c r="C514">
        <v>2594.66</v>
      </c>
      <c r="D514">
        <v>2520.5300000000002</v>
      </c>
      <c r="E514" s="2">
        <v>2588.35</v>
      </c>
      <c r="F514" s="16">
        <v>58462269440</v>
      </c>
      <c r="G514" s="3">
        <f t="shared" si="21"/>
        <v>2.6052175705513658E-2</v>
      </c>
      <c r="H514" s="3">
        <f>1-E514/MAX(E$2:E514)</f>
        <v>0</v>
      </c>
      <c r="I514" s="3">
        <f ca="1">IFERROR(COUNTIF(OFFSET(G514,0,0,-计算结果!B$18,1),"&gt;0")/计算结果!B$18,COUNTIF(OFFSET(G514,0,0,-ROW(),1),"&gt;0")/计算结果!B$18)</f>
        <v>0.7</v>
      </c>
      <c r="J514" s="3">
        <f ca="1">IFERROR(AVERAGE(OFFSET(I514,0,0,-计算结果!B$19,1)),AVERAGE(OFFSET(I514,0,0,-ROW(),1)))</f>
        <v>0.68416666666666726</v>
      </c>
      <c r="K514" s="4" t="str">
        <f ca="1">IF(计算结果!B$21=1,IF(I514&gt;J514,"买","卖"),IF(计算结果!B$21=2,IF(I514&lt;计算结果!B$20,"买",IF(I514&gt;1-计算结果!B$20,"卖",'000300'!K513)),""))</f>
        <v>买</v>
      </c>
      <c r="L514" s="4" t="str">
        <f t="shared" ca="1" si="22"/>
        <v/>
      </c>
      <c r="M514" s="3">
        <f ca="1">IF(K513="买",E514/E513-1,0)-IF(L514=1,计算结果!B$17,0)</f>
        <v>2.6052175705513658E-2</v>
      </c>
      <c r="N514" s="2">
        <f t="shared" ca="1" si="23"/>
        <v>2.2262201407257645</v>
      </c>
      <c r="O514" s="3">
        <f ca="1">1-N514/MAX(N$2:N514)</f>
        <v>5.023321008194559E-2</v>
      </c>
    </row>
    <row r="515" spans="1:15" x14ac:dyDescent="0.15">
      <c r="A515" s="1">
        <v>39128</v>
      </c>
      <c r="B515">
        <v>2607.63</v>
      </c>
      <c r="C515">
        <v>2669.18</v>
      </c>
      <c r="D515">
        <v>2607.63</v>
      </c>
      <c r="E515" s="2">
        <v>2668.63</v>
      </c>
      <c r="F515" s="16">
        <v>67415687168</v>
      </c>
      <c r="G515" s="3">
        <f t="shared" ref="G515:G578" si="24">E515/E514-1</f>
        <v>3.1015898159058919E-2</v>
      </c>
      <c r="H515" s="3">
        <f>1-E515/MAX(E$2:E515)</f>
        <v>0</v>
      </c>
      <c r="I515" s="3">
        <f ca="1">IFERROR(COUNTIF(OFFSET(G515,0,0,-计算结果!B$18,1),"&gt;0")/计算结果!B$18,COUNTIF(OFFSET(G515,0,0,-ROW(),1),"&gt;0")/计算结果!B$18)</f>
        <v>0.7</v>
      </c>
      <c r="J515" s="3">
        <f ca="1">IFERROR(AVERAGE(OFFSET(I515,0,0,-计算结果!B$19,1)),AVERAGE(OFFSET(I515,0,0,-ROW(),1)))</f>
        <v>0.68583333333333385</v>
      </c>
      <c r="K515" s="4" t="str">
        <f ca="1">IF(计算结果!B$21=1,IF(I515&gt;J515,"买","卖"),IF(计算结果!B$21=2,IF(I515&lt;计算结果!B$20,"买",IF(I515&gt;1-计算结果!B$20,"卖",'000300'!K514)),""))</f>
        <v>买</v>
      </c>
      <c r="L515" s="4" t="str">
        <f t="shared" ca="1" si="22"/>
        <v/>
      </c>
      <c r="M515" s="3">
        <f ca="1">IF(K514="买",E515/E514-1,0)-IF(L515=1,计算结果!B$17,0)</f>
        <v>3.1015898159058919E-2</v>
      </c>
      <c r="N515" s="2">
        <f t="shared" ca="1" si="23"/>
        <v>2.2952683578901607</v>
      </c>
      <c r="O515" s="3">
        <f ca="1">1-N515/MAX(N$2:N515)</f>
        <v>2.0775340050990909E-2</v>
      </c>
    </row>
    <row r="516" spans="1:15" x14ac:dyDescent="0.15">
      <c r="A516" s="1">
        <v>39129</v>
      </c>
      <c r="B516">
        <v>2692.67</v>
      </c>
      <c r="C516">
        <v>2717.57</v>
      </c>
      <c r="D516">
        <v>2660.49</v>
      </c>
      <c r="E516" s="2">
        <v>2676.74</v>
      </c>
      <c r="F516" s="16">
        <v>71597580288</v>
      </c>
      <c r="G516" s="3">
        <f t="shared" si="24"/>
        <v>3.0390125270267632E-3</v>
      </c>
      <c r="H516" s="3">
        <f>1-E516/MAX(E$2:E516)</f>
        <v>0</v>
      </c>
      <c r="I516" s="3">
        <f ca="1">IFERROR(COUNTIF(OFFSET(G516,0,0,-计算结果!B$18,1),"&gt;0")/计算结果!B$18,COUNTIF(OFFSET(G516,0,0,-ROW(),1),"&gt;0")/计算结果!B$18)</f>
        <v>0.7</v>
      </c>
      <c r="J516" s="3">
        <f ca="1">IFERROR(AVERAGE(OFFSET(I516,0,0,-计算结果!B$19,1)),AVERAGE(OFFSET(I516,0,0,-ROW(),1)))</f>
        <v>0.68750000000000056</v>
      </c>
      <c r="K516" s="4" t="str">
        <f ca="1">IF(计算结果!B$21=1,IF(I516&gt;J516,"买","卖"),IF(计算结果!B$21=2,IF(I516&lt;计算结果!B$20,"买",IF(I516&gt;1-计算结果!B$20,"卖",'000300'!K515)),""))</f>
        <v>买</v>
      </c>
      <c r="L516" s="4" t="str">
        <f t="shared" ref="L516:L579" ca="1" si="25">IF(K515&lt;&gt;K516,1,"")</f>
        <v/>
      </c>
      <c r="M516" s="3">
        <f ca="1">IF(K515="买",E516/E515-1,0)-IF(L516=1,计算结果!B$17,0)</f>
        <v>3.0390125270267632E-3</v>
      </c>
      <c r="N516" s="2">
        <f t="shared" ref="N516:N579" ca="1" si="26">IFERROR(N515*(1+M516),N515)</f>
        <v>2.3022437071826771</v>
      </c>
      <c r="O516" s="3">
        <f ca="1">1-N516/MAX(N$2:N516)</f>
        <v>1.7799464042632218E-2</v>
      </c>
    </row>
    <row r="517" spans="1:15" x14ac:dyDescent="0.15">
      <c r="A517" s="1">
        <v>39139</v>
      </c>
      <c r="B517">
        <v>2679.26</v>
      </c>
      <c r="C517">
        <v>2710.3</v>
      </c>
      <c r="D517">
        <v>2641.12</v>
      </c>
      <c r="E517" s="2">
        <v>2707.68</v>
      </c>
      <c r="F517" s="16">
        <v>70981615616</v>
      </c>
      <c r="G517" s="3">
        <f t="shared" si="24"/>
        <v>1.1558836495139557E-2</v>
      </c>
      <c r="H517" s="3">
        <f>1-E517/MAX(E$2:E517)</f>
        <v>0</v>
      </c>
      <c r="I517" s="3">
        <f ca="1">IFERROR(COUNTIF(OFFSET(G517,0,0,-计算结果!B$18,1),"&gt;0")/计算结果!B$18,COUNTIF(OFFSET(G517,0,0,-ROW(),1),"&gt;0")/计算结果!B$18)</f>
        <v>0.7</v>
      </c>
      <c r="J517" s="3">
        <f ca="1">IFERROR(AVERAGE(OFFSET(I517,0,0,-计算结果!B$19,1)),AVERAGE(OFFSET(I517,0,0,-ROW(),1)))</f>
        <v>0.68916666666666726</v>
      </c>
      <c r="K517" s="4" t="str">
        <f ca="1">IF(计算结果!B$21=1,IF(I517&gt;J517,"买","卖"),IF(计算结果!B$21=2,IF(I517&lt;计算结果!B$20,"买",IF(I517&gt;1-计算结果!B$20,"卖",'000300'!K516)),""))</f>
        <v>买</v>
      </c>
      <c r="L517" s="4" t="str">
        <f t="shared" ca="1" si="25"/>
        <v/>
      </c>
      <c r="M517" s="3">
        <f ca="1">IF(K516="买",E517/E516-1,0)-IF(L517=1,计算结果!B$17,0)</f>
        <v>1.1558836495139557E-2</v>
      </c>
      <c r="N517" s="2">
        <f t="shared" ca="1" si="26"/>
        <v>2.3288549657659656</v>
      </c>
      <c r="O517" s="3">
        <f ca="1">1-N517/MAX(N$2:N517)</f>
        <v>6.4463686420626054E-3</v>
      </c>
    </row>
    <row r="518" spans="1:15" x14ac:dyDescent="0.15">
      <c r="A518" s="1">
        <v>39140</v>
      </c>
      <c r="B518">
        <v>2717.81</v>
      </c>
      <c r="C518">
        <v>2719.52</v>
      </c>
      <c r="D518">
        <v>2454.92</v>
      </c>
      <c r="E518" s="2">
        <v>2457.4899999999998</v>
      </c>
      <c r="F518" s="16">
        <v>101102755840</v>
      </c>
      <c r="G518" s="3">
        <f t="shared" si="24"/>
        <v>-9.2400135909708747E-2</v>
      </c>
      <c r="H518" s="3">
        <f>1-E518/MAX(E$2:E518)</f>
        <v>9.2400135909708747E-2</v>
      </c>
      <c r="I518" s="3">
        <f ca="1">IFERROR(COUNTIF(OFFSET(G518,0,0,-计算结果!B$18,1),"&gt;0")/计算结果!B$18,COUNTIF(OFFSET(G518,0,0,-ROW(),1),"&gt;0")/计算结果!B$18)</f>
        <v>0.66666666666666663</v>
      </c>
      <c r="J518" s="3">
        <f ca="1">IFERROR(AVERAGE(OFFSET(I518,0,0,-计算结果!B$19,1)),AVERAGE(OFFSET(I518,0,0,-ROW(),1)))</f>
        <v>0.69027777777777843</v>
      </c>
      <c r="K518" s="4" t="str">
        <f ca="1">IF(计算结果!B$21=1,IF(I518&gt;J518,"买","卖"),IF(计算结果!B$21=2,IF(I518&lt;计算结果!B$20,"买",IF(I518&gt;1-计算结果!B$20,"卖",'000300'!K517)),""))</f>
        <v>卖</v>
      </c>
      <c r="L518" s="4">
        <f t="shared" ca="1" si="25"/>
        <v>1</v>
      </c>
      <c r="M518" s="3">
        <f ca="1">IF(K517="买",E518/E517-1,0)-IF(L518=1,计算结果!B$17,0)</f>
        <v>-9.2400135909708747E-2</v>
      </c>
      <c r="N518" s="2">
        <f t="shared" ca="1" si="26"/>
        <v>2.1136684504151901</v>
      </c>
      <c r="O518" s="3">
        <f ca="1">1-N518/MAX(N$2:N518)</f>
        <v>9.8250859213120711E-2</v>
      </c>
    </row>
    <row r="519" spans="1:15" x14ac:dyDescent="0.15">
      <c r="A519" s="1">
        <v>39141</v>
      </c>
      <c r="B519">
        <v>2413.42</v>
      </c>
      <c r="C519">
        <v>2554.23</v>
      </c>
      <c r="D519">
        <v>2413.33</v>
      </c>
      <c r="E519" s="2">
        <v>2544.5700000000002</v>
      </c>
      <c r="F519" s="16">
        <v>77148250112</v>
      </c>
      <c r="G519" s="3">
        <f t="shared" si="24"/>
        <v>3.543452872646502E-2</v>
      </c>
      <c r="H519" s="3">
        <f>1-E519/MAX(E$2:E519)</f>
        <v>6.0239762453465628E-2</v>
      </c>
      <c r="I519" s="3">
        <f ca="1">IFERROR(COUNTIF(OFFSET(G519,0,0,-计算结果!B$18,1),"&gt;0")/计算结果!B$18,COUNTIF(OFFSET(G519,0,0,-ROW(),1),"&gt;0")/计算结果!B$18)</f>
        <v>0.66666666666666663</v>
      </c>
      <c r="J519" s="3">
        <f ca="1">IFERROR(AVERAGE(OFFSET(I519,0,0,-计算结果!B$19,1)),AVERAGE(OFFSET(I519,0,0,-ROW(),1)))</f>
        <v>0.69138888888888961</v>
      </c>
      <c r="K519" s="4" t="str">
        <f ca="1">IF(计算结果!B$21=1,IF(I519&gt;J519,"买","卖"),IF(计算结果!B$21=2,IF(I519&lt;计算结果!B$20,"买",IF(I519&gt;1-计算结果!B$20,"卖",'000300'!K518)),""))</f>
        <v>卖</v>
      </c>
      <c r="L519" s="4" t="str">
        <f t="shared" ca="1" si="25"/>
        <v/>
      </c>
      <c r="M519" s="3">
        <f ca="1">IF(K518="买",E519/E518-1,0)-IF(L519=1,计算结果!B$17,0)</f>
        <v>0</v>
      </c>
      <c r="N519" s="2">
        <f t="shared" ca="1" si="26"/>
        <v>2.1136684504151901</v>
      </c>
      <c r="O519" s="3">
        <f ca="1">1-N519/MAX(N$2:N519)</f>
        <v>9.8250859213120711E-2</v>
      </c>
    </row>
    <row r="520" spans="1:15" x14ac:dyDescent="0.15">
      <c r="A520" s="1">
        <v>39142</v>
      </c>
      <c r="B520">
        <v>2550.2600000000002</v>
      </c>
      <c r="C520">
        <v>2550.33</v>
      </c>
      <c r="D520">
        <v>2439.5</v>
      </c>
      <c r="E520" s="2">
        <v>2473.54</v>
      </c>
      <c r="F520" s="16">
        <v>74299580416</v>
      </c>
      <c r="G520" s="3">
        <f t="shared" si="24"/>
        <v>-2.79143430913672E-2</v>
      </c>
      <c r="H520" s="3">
        <f>1-E520/MAX(E$2:E520)</f>
        <v>8.6472552147964232E-2</v>
      </c>
      <c r="I520" s="3">
        <f ca="1">IFERROR(COUNTIF(OFFSET(G520,0,0,-计算结果!B$18,1),"&gt;0")/计算结果!B$18,COUNTIF(OFFSET(G520,0,0,-ROW(),1),"&gt;0")/计算结果!B$18)</f>
        <v>0.66666666666666663</v>
      </c>
      <c r="J520" s="3">
        <f ca="1">IFERROR(AVERAGE(OFFSET(I520,0,0,-计算结果!B$19,1)),AVERAGE(OFFSET(I520,0,0,-ROW(),1)))</f>
        <v>0.69250000000000078</v>
      </c>
      <c r="K520" s="4" t="str">
        <f ca="1">IF(计算结果!B$21=1,IF(I520&gt;J520,"买","卖"),IF(计算结果!B$21=2,IF(I520&lt;计算结果!B$20,"买",IF(I520&gt;1-计算结果!B$20,"卖",'000300'!K519)),""))</f>
        <v>卖</v>
      </c>
      <c r="L520" s="4" t="str">
        <f t="shared" ca="1" si="25"/>
        <v/>
      </c>
      <c r="M520" s="3">
        <f ca="1">IF(K519="买",E520/E519-1,0)-IF(L520=1,计算结果!B$17,0)</f>
        <v>0</v>
      </c>
      <c r="N520" s="2">
        <f t="shared" ca="1" si="26"/>
        <v>2.1136684504151901</v>
      </c>
      <c r="O520" s="3">
        <f ca="1">1-N520/MAX(N$2:N520)</f>
        <v>9.8250859213120711E-2</v>
      </c>
    </row>
    <row r="521" spans="1:15" x14ac:dyDescent="0.15">
      <c r="A521" s="1">
        <v>39143</v>
      </c>
      <c r="B521">
        <v>2468.67</v>
      </c>
      <c r="C521">
        <v>2523.86</v>
      </c>
      <c r="D521">
        <v>2455.8200000000002</v>
      </c>
      <c r="E521" s="2">
        <v>2508.73</v>
      </c>
      <c r="F521" s="16">
        <v>54222098432</v>
      </c>
      <c r="G521" s="3">
        <f t="shared" si="24"/>
        <v>1.4226574059849506E-2</v>
      </c>
      <c r="H521" s="3">
        <f>1-E521/MAX(E$2:E521)</f>
        <v>7.3476186255391984E-2</v>
      </c>
      <c r="I521" s="3">
        <f ca="1">IFERROR(COUNTIF(OFFSET(G521,0,0,-计算结果!B$18,1),"&gt;0")/计算结果!B$18,COUNTIF(OFFSET(G521,0,0,-ROW(),1),"&gt;0")/计算结果!B$18)</f>
        <v>0.7</v>
      </c>
      <c r="J521" s="3">
        <f ca="1">IFERROR(AVERAGE(OFFSET(I521,0,0,-计算结果!B$19,1)),AVERAGE(OFFSET(I521,0,0,-ROW(),1)))</f>
        <v>0.69388888888888967</v>
      </c>
      <c r="K521" s="4" t="str">
        <f ca="1">IF(计算结果!B$21=1,IF(I521&gt;J521,"买","卖"),IF(计算结果!B$21=2,IF(I521&lt;计算结果!B$20,"买",IF(I521&gt;1-计算结果!B$20,"卖",'000300'!K520)),""))</f>
        <v>买</v>
      </c>
      <c r="L521" s="4">
        <f t="shared" ca="1" si="25"/>
        <v>1</v>
      </c>
      <c r="M521" s="3">
        <f ca="1">IF(K520="买",E521/E520-1,0)-IF(L521=1,计算结果!B$17,0)</f>
        <v>0</v>
      </c>
      <c r="N521" s="2">
        <f t="shared" ca="1" si="26"/>
        <v>2.1136684504151901</v>
      </c>
      <c r="O521" s="3">
        <f ca="1">1-N521/MAX(N$2:N521)</f>
        <v>9.8250859213120711E-2</v>
      </c>
    </row>
    <row r="522" spans="1:15" x14ac:dyDescent="0.15">
      <c r="A522" s="1">
        <v>39146</v>
      </c>
      <c r="B522">
        <v>2503.8200000000002</v>
      </c>
      <c r="C522">
        <v>2541.8200000000002</v>
      </c>
      <c r="D522">
        <v>2409.7199999999998</v>
      </c>
      <c r="E522" s="2">
        <v>2475.61</v>
      </c>
      <c r="F522" s="16">
        <v>63071756288</v>
      </c>
      <c r="G522" s="3">
        <f t="shared" si="24"/>
        <v>-1.3201898968800863E-2</v>
      </c>
      <c r="H522" s="3">
        <f>1-E522/MAX(E$2:E522)</f>
        <v>8.5708060036636446E-2</v>
      </c>
      <c r="I522" s="3">
        <f ca="1">IFERROR(COUNTIF(OFFSET(G522,0,0,-计算结果!B$18,1),"&gt;0")/计算结果!B$18,COUNTIF(OFFSET(G522,0,0,-ROW(),1),"&gt;0")/计算结果!B$18)</f>
        <v>0.66666666666666663</v>
      </c>
      <c r="J522" s="3">
        <f ca="1">IFERROR(AVERAGE(OFFSET(I522,0,0,-计算结果!B$19,1)),AVERAGE(OFFSET(I522,0,0,-ROW(),1)))</f>
        <v>0.69472222222222313</v>
      </c>
      <c r="K522" s="4" t="str">
        <f ca="1">IF(计算结果!B$21=1,IF(I522&gt;J522,"买","卖"),IF(计算结果!B$21=2,IF(I522&lt;计算结果!B$20,"买",IF(I522&gt;1-计算结果!B$20,"卖",'000300'!K521)),""))</f>
        <v>卖</v>
      </c>
      <c r="L522" s="4">
        <f t="shared" ca="1" si="25"/>
        <v>1</v>
      </c>
      <c r="M522" s="3">
        <f ca="1">IF(K521="买",E522/E521-1,0)-IF(L522=1,计算结果!B$17,0)</f>
        <v>-1.3201898968800863E-2</v>
      </c>
      <c r="N522" s="2">
        <f t="shared" ca="1" si="26"/>
        <v>2.0857640130792667</v>
      </c>
      <c r="O522" s="3">
        <f ca="1">1-N522/MAX(N$2:N522)</f>
        <v>0.11015566026499224</v>
      </c>
    </row>
    <row r="523" spans="1:15" x14ac:dyDescent="0.15">
      <c r="A523" s="1">
        <v>39147</v>
      </c>
      <c r="B523">
        <v>2467.7399999999998</v>
      </c>
      <c r="C523">
        <v>2539.4499999999998</v>
      </c>
      <c r="D523">
        <v>2452.14</v>
      </c>
      <c r="E523" s="2">
        <v>2520.29</v>
      </c>
      <c r="F523" s="16">
        <v>50261315584</v>
      </c>
      <c r="G523" s="3">
        <f t="shared" si="24"/>
        <v>1.804807703959832E-2</v>
      </c>
      <c r="H523" s="3">
        <f>1-E523/MAX(E$2:E523)</f>
        <v>6.9206848667493936E-2</v>
      </c>
      <c r="I523" s="3">
        <f ca="1">IFERROR(COUNTIF(OFFSET(G523,0,0,-计算结果!B$18,1),"&gt;0")/计算结果!B$18,COUNTIF(OFFSET(G523,0,0,-ROW(),1),"&gt;0")/计算结果!B$18)</f>
        <v>0.66666666666666663</v>
      </c>
      <c r="J523" s="3">
        <f ca="1">IFERROR(AVERAGE(OFFSET(I523,0,0,-计算结果!B$19,1)),AVERAGE(OFFSET(I523,0,0,-ROW(),1)))</f>
        <v>0.69555555555555637</v>
      </c>
      <c r="K523" s="4" t="str">
        <f ca="1">IF(计算结果!B$21=1,IF(I523&gt;J523,"买","卖"),IF(计算结果!B$21=2,IF(I523&lt;计算结果!B$20,"买",IF(I523&gt;1-计算结果!B$20,"卖",'000300'!K522)),""))</f>
        <v>卖</v>
      </c>
      <c r="L523" s="4" t="str">
        <f t="shared" ca="1" si="25"/>
        <v/>
      </c>
      <c r="M523" s="3">
        <f ca="1">IF(K522="买",E523/E522-1,0)-IF(L523=1,计算结果!B$17,0)</f>
        <v>0</v>
      </c>
      <c r="N523" s="2">
        <f t="shared" ca="1" si="26"/>
        <v>2.0857640130792667</v>
      </c>
      <c r="O523" s="3">
        <f ca="1">1-N523/MAX(N$2:N523)</f>
        <v>0.11015566026499224</v>
      </c>
    </row>
    <row r="524" spans="1:15" x14ac:dyDescent="0.15">
      <c r="A524" s="1">
        <v>39148</v>
      </c>
      <c r="B524">
        <v>2532.98</v>
      </c>
      <c r="C524">
        <v>2594.46</v>
      </c>
      <c r="D524">
        <v>2532.15</v>
      </c>
      <c r="E524" s="2">
        <v>2589.44</v>
      </c>
      <c r="F524" s="16">
        <v>57623240704</v>
      </c>
      <c r="G524" s="3">
        <f t="shared" si="24"/>
        <v>2.7437318721258208E-2</v>
      </c>
      <c r="H524" s="3">
        <f>1-E524/MAX(E$2:E524)</f>
        <v>4.3668380310819543E-2</v>
      </c>
      <c r="I524" s="3">
        <f ca="1">IFERROR(COUNTIF(OFFSET(G524,0,0,-计算结果!B$18,1),"&gt;0")/计算结果!B$18,COUNTIF(OFFSET(G524,0,0,-ROW(),1),"&gt;0")/计算结果!B$18)</f>
        <v>0.7</v>
      </c>
      <c r="J524" s="3">
        <f ca="1">IFERROR(AVERAGE(OFFSET(I524,0,0,-计算结果!B$19,1)),AVERAGE(OFFSET(I524,0,0,-ROW(),1)))</f>
        <v>0.69694444444444537</v>
      </c>
      <c r="K524" s="4" t="str">
        <f ca="1">IF(计算结果!B$21=1,IF(I524&gt;J524,"买","卖"),IF(计算结果!B$21=2,IF(I524&lt;计算结果!B$20,"买",IF(I524&gt;1-计算结果!B$20,"卖",'000300'!K523)),""))</f>
        <v>买</v>
      </c>
      <c r="L524" s="4">
        <f t="shared" ca="1" si="25"/>
        <v>1</v>
      </c>
      <c r="M524" s="3">
        <f ca="1">IF(K523="买",E524/E523-1,0)-IF(L524=1,计算结果!B$17,0)</f>
        <v>0</v>
      </c>
      <c r="N524" s="2">
        <f t="shared" ca="1" si="26"/>
        <v>2.0857640130792667</v>
      </c>
      <c r="O524" s="3">
        <f ca="1">1-N524/MAX(N$2:N524)</f>
        <v>0.11015566026499224</v>
      </c>
    </row>
    <row r="525" spans="1:15" x14ac:dyDescent="0.15">
      <c r="A525" s="1">
        <v>39149</v>
      </c>
      <c r="B525">
        <v>2597.7199999999998</v>
      </c>
      <c r="C525">
        <v>2628.45</v>
      </c>
      <c r="D525">
        <v>2565.11</v>
      </c>
      <c r="E525" s="2">
        <v>2627.63</v>
      </c>
      <c r="F525" s="16">
        <v>53907619840</v>
      </c>
      <c r="G525" s="3">
        <f t="shared" si="24"/>
        <v>1.4748362580326191E-2</v>
      </c>
      <c r="H525" s="3">
        <f>1-E525/MAX(E$2:E525)</f>
        <v>2.9564054836612841E-2</v>
      </c>
      <c r="I525" s="3">
        <f ca="1">IFERROR(COUNTIF(OFFSET(G525,0,0,-计算结果!B$18,1),"&gt;0")/计算结果!B$18,COUNTIF(OFFSET(G525,0,0,-ROW(),1),"&gt;0")/计算结果!B$18)</f>
        <v>0.7</v>
      </c>
      <c r="J525" s="3">
        <f ca="1">IFERROR(AVERAGE(OFFSET(I525,0,0,-计算结果!B$19,1)),AVERAGE(OFFSET(I525,0,0,-ROW(),1)))</f>
        <v>0.69833333333333414</v>
      </c>
      <c r="K525" s="4" t="str">
        <f ca="1">IF(计算结果!B$21=1,IF(I525&gt;J525,"买","卖"),IF(计算结果!B$21=2,IF(I525&lt;计算结果!B$20,"买",IF(I525&gt;1-计算结果!B$20,"卖",'000300'!K524)),""))</f>
        <v>买</v>
      </c>
      <c r="L525" s="4" t="str">
        <f t="shared" ca="1" si="25"/>
        <v/>
      </c>
      <c r="M525" s="3">
        <f ca="1">IF(K524="买",E525/E524-1,0)-IF(L525=1,计算结果!B$17,0)</f>
        <v>1.4748362580326191E-2</v>
      </c>
      <c r="N525" s="2">
        <f t="shared" ca="1" si="26"/>
        <v>2.1165256170011562</v>
      </c>
      <c r="O525" s="3">
        <f ca="1">1-N525/MAX(N$2:N525)</f>
        <v>9.7031913302529249E-2</v>
      </c>
    </row>
    <row r="526" spans="1:15" x14ac:dyDescent="0.15">
      <c r="A526" s="1">
        <v>39150</v>
      </c>
      <c r="B526">
        <v>2632.8</v>
      </c>
      <c r="C526">
        <v>2643.81</v>
      </c>
      <c r="D526">
        <v>2587.4899999999998</v>
      </c>
      <c r="E526" s="2">
        <v>2611.39</v>
      </c>
      <c r="F526" s="16">
        <v>67933044736</v>
      </c>
      <c r="G526" s="3">
        <f t="shared" si="24"/>
        <v>-6.18047441991465E-3</v>
      </c>
      <c r="H526" s="3">
        <f>1-E526/MAX(E$2:E526)</f>
        <v>3.556180937186082E-2</v>
      </c>
      <c r="I526" s="3">
        <f ca="1">IFERROR(COUNTIF(OFFSET(G526,0,0,-计算结果!B$18,1),"&gt;0")/计算结果!B$18,COUNTIF(OFFSET(G526,0,0,-ROW(),1),"&gt;0")/计算结果!B$18)</f>
        <v>0.66666666666666663</v>
      </c>
      <c r="J526" s="3">
        <f ca="1">IFERROR(AVERAGE(OFFSET(I526,0,0,-计算结果!B$19,1)),AVERAGE(OFFSET(I526,0,0,-ROW(),1)))</f>
        <v>0.69944444444444531</v>
      </c>
      <c r="K526" s="4" t="str">
        <f ca="1">IF(计算结果!B$21=1,IF(I526&gt;J526,"买","卖"),IF(计算结果!B$21=2,IF(I526&lt;计算结果!B$20,"买",IF(I526&gt;1-计算结果!B$20,"卖",'000300'!K525)),""))</f>
        <v>卖</v>
      </c>
      <c r="L526" s="4">
        <f t="shared" ca="1" si="25"/>
        <v>1</v>
      </c>
      <c r="M526" s="3">
        <f ca="1">IF(K525="买",E526/E525-1,0)-IF(L526=1,计算结果!B$17,0)</f>
        <v>-6.18047441991465E-3</v>
      </c>
      <c r="N526" s="2">
        <f t="shared" ca="1" si="26"/>
        <v>2.1034444845661864</v>
      </c>
      <c r="O526" s="3">
        <f ca="1">1-N526/MAX(N$2:N526)</f>
        <v>0.10261268446436234</v>
      </c>
    </row>
    <row r="527" spans="1:15" x14ac:dyDescent="0.15">
      <c r="A527" s="1">
        <v>39153</v>
      </c>
      <c r="B527">
        <v>2612.96</v>
      </c>
      <c r="C527">
        <v>2619.5</v>
      </c>
      <c r="D527">
        <v>2563.37</v>
      </c>
      <c r="E527" s="2">
        <v>2616.17</v>
      </c>
      <c r="F527" s="16">
        <v>60438196224</v>
      </c>
      <c r="G527" s="3">
        <f t="shared" si="24"/>
        <v>1.8304427910040832E-3</v>
      </c>
      <c r="H527" s="3">
        <f>1-E527/MAX(E$2:E527)</f>
        <v>3.379646043845641E-2</v>
      </c>
      <c r="I527" s="3">
        <f ca="1">IFERROR(COUNTIF(OFFSET(G527,0,0,-计算结果!B$18,1),"&gt;0")/计算结果!B$18,COUNTIF(OFFSET(G527,0,0,-ROW(),1),"&gt;0")/计算结果!B$18)</f>
        <v>0.66666666666666663</v>
      </c>
      <c r="J527" s="3">
        <f ca="1">IFERROR(AVERAGE(OFFSET(I527,0,0,-计算结果!B$19,1)),AVERAGE(OFFSET(I527,0,0,-ROW(),1)))</f>
        <v>0.70027777777777855</v>
      </c>
      <c r="K527" s="4" t="str">
        <f ca="1">IF(计算结果!B$21=1,IF(I527&gt;J527,"买","卖"),IF(计算结果!B$21=2,IF(I527&lt;计算结果!B$20,"买",IF(I527&gt;1-计算结果!B$20,"卖",'000300'!K526)),""))</f>
        <v>卖</v>
      </c>
      <c r="L527" s="4" t="str">
        <f t="shared" ca="1" si="25"/>
        <v/>
      </c>
      <c r="M527" s="3">
        <f ca="1">IF(K526="买",E527/E526-1,0)-IF(L527=1,计算结果!B$17,0)</f>
        <v>0</v>
      </c>
      <c r="N527" s="2">
        <f t="shared" ca="1" si="26"/>
        <v>2.1034444845661864</v>
      </c>
      <c r="O527" s="3">
        <f ca="1">1-N527/MAX(N$2:N527)</f>
        <v>0.10261268446436234</v>
      </c>
    </row>
    <row r="528" spans="1:15" x14ac:dyDescent="0.15">
      <c r="A528" s="1">
        <v>39154</v>
      </c>
      <c r="B528">
        <v>2620.7199999999998</v>
      </c>
      <c r="C528">
        <v>2641.63</v>
      </c>
      <c r="D528">
        <v>2605.23</v>
      </c>
      <c r="E528" s="2">
        <v>2640.17</v>
      </c>
      <c r="F528" s="16">
        <v>62061191168</v>
      </c>
      <c r="G528" s="3">
        <f t="shared" si="24"/>
        <v>9.1737157753510878E-3</v>
      </c>
      <c r="H528" s="3">
        <f>1-E528/MAX(E$2:E528)</f>
        <v>2.4932783785380774E-2</v>
      </c>
      <c r="I528" s="3">
        <f ca="1">IFERROR(COUNTIF(OFFSET(G528,0,0,-计算结果!B$18,1),"&gt;0")/计算结果!B$18,COUNTIF(OFFSET(G528,0,0,-ROW(),1),"&gt;0")/计算结果!B$18)</f>
        <v>0.66666666666666663</v>
      </c>
      <c r="J528" s="3">
        <f ca="1">IFERROR(AVERAGE(OFFSET(I528,0,0,-计算结果!B$19,1)),AVERAGE(OFFSET(I528,0,0,-ROW(),1)))</f>
        <v>0.70111111111111213</v>
      </c>
      <c r="K528" s="4" t="str">
        <f ca="1">IF(计算结果!B$21=1,IF(I528&gt;J528,"买","卖"),IF(计算结果!B$21=2,IF(I528&lt;计算结果!B$20,"买",IF(I528&gt;1-计算结果!B$20,"卖",'000300'!K527)),""))</f>
        <v>卖</v>
      </c>
      <c r="L528" s="4" t="str">
        <f t="shared" ca="1" si="25"/>
        <v/>
      </c>
      <c r="M528" s="3">
        <f ca="1">IF(K527="买",E528/E527-1,0)-IF(L528=1,计算结果!B$17,0)</f>
        <v>0</v>
      </c>
      <c r="N528" s="2">
        <f t="shared" ca="1" si="26"/>
        <v>2.1034444845661864</v>
      </c>
      <c r="O528" s="3">
        <f ca="1">1-N528/MAX(N$2:N528)</f>
        <v>0.10261268446436234</v>
      </c>
    </row>
    <row r="529" spans="1:15" x14ac:dyDescent="0.15">
      <c r="A529" s="1">
        <v>39155</v>
      </c>
      <c r="B529">
        <v>2609.9299999999998</v>
      </c>
      <c r="C529">
        <v>2625.12</v>
      </c>
      <c r="D529">
        <v>2546.65</v>
      </c>
      <c r="E529" s="2">
        <v>2597.36</v>
      </c>
      <c r="F529" s="16">
        <v>66581938176</v>
      </c>
      <c r="G529" s="3">
        <f t="shared" si="24"/>
        <v>-1.6214864951878072E-2</v>
      </c>
      <c r="H529" s="3">
        <f>1-E529/MAX(E$2:E529)</f>
        <v>4.0743367015304455E-2</v>
      </c>
      <c r="I529" s="3">
        <f ca="1">IFERROR(COUNTIF(OFFSET(G529,0,0,-计算结果!B$18,1),"&gt;0")/计算结果!B$18,COUNTIF(OFFSET(G529,0,0,-ROW(),1),"&gt;0")/计算结果!B$18)</f>
        <v>0.6333333333333333</v>
      </c>
      <c r="J529" s="3">
        <f ca="1">IFERROR(AVERAGE(OFFSET(I529,0,0,-计算结果!B$19,1)),AVERAGE(OFFSET(I529,0,0,-ROW(),1)))</f>
        <v>0.70138888888888984</v>
      </c>
      <c r="K529" s="4" t="str">
        <f ca="1">IF(计算结果!B$21=1,IF(I529&gt;J529,"买","卖"),IF(计算结果!B$21=2,IF(I529&lt;计算结果!B$20,"买",IF(I529&gt;1-计算结果!B$20,"卖",'000300'!K528)),""))</f>
        <v>卖</v>
      </c>
      <c r="L529" s="4" t="str">
        <f t="shared" ca="1" si="25"/>
        <v/>
      </c>
      <c r="M529" s="3">
        <f ca="1">IF(K528="买",E529/E528-1,0)-IF(L529=1,计算结果!B$17,0)</f>
        <v>0</v>
      </c>
      <c r="N529" s="2">
        <f t="shared" ca="1" si="26"/>
        <v>2.1034444845661864</v>
      </c>
      <c r="O529" s="3">
        <f ca="1">1-N529/MAX(N$2:N529)</f>
        <v>0.10261268446436234</v>
      </c>
    </row>
    <row r="530" spans="1:15" x14ac:dyDescent="0.15">
      <c r="A530" s="1">
        <v>39156</v>
      </c>
      <c r="B530">
        <v>2595.54</v>
      </c>
      <c r="C530">
        <v>2645.88</v>
      </c>
      <c r="D530">
        <v>2595.54</v>
      </c>
      <c r="E530" s="2">
        <v>2645.55</v>
      </c>
      <c r="F530" s="16">
        <v>63266779136</v>
      </c>
      <c r="G530" s="3">
        <f t="shared" si="24"/>
        <v>1.8553454276650116E-2</v>
      </c>
      <c r="H530" s="3">
        <f>1-E530/MAX(E$2:E530)</f>
        <v>2.2945842935649607E-2</v>
      </c>
      <c r="I530" s="3">
        <f ca="1">IFERROR(COUNTIF(OFFSET(G530,0,0,-计算结果!B$18,1),"&gt;0")/计算结果!B$18,COUNTIF(OFFSET(G530,0,0,-ROW(),1),"&gt;0")/计算结果!B$18)</f>
        <v>0.66666666666666663</v>
      </c>
      <c r="J530" s="3">
        <f ca="1">IFERROR(AVERAGE(OFFSET(I530,0,0,-计算结果!B$19,1)),AVERAGE(OFFSET(I530,0,0,-ROW(),1)))</f>
        <v>0.70166666666666777</v>
      </c>
      <c r="K530" s="4" t="str">
        <f ca="1">IF(计算结果!B$21=1,IF(I530&gt;J530,"买","卖"),IF(计算结果!B$21=2,IF(I530&lt;计算结果!B$20,"买",IF(I530&gt;1-计算结果!B$20,"卖",'000300'!K529)),""))</f>
        <v>卖</v>
      </c>
      <c r="L530" s="4" t="str">
        <f t="shared" ca="1" si="25"/>
        <v/>
      </c>
      <c r="M530" s="3">
        <f ca="1">IF(K529="买",E530/E529-1,0)-IF(L530=1,计算结果!B$17,0)</f>
        <v>0</v>
      </c>
      <c r="N530" s="2">
        <f t="shared" ca="1" si="26"/>
        <v>2.1034444845661864</v>
      </c>
      <c r="O530" s="3">
        <f ca="1">1-N530/MAX(N$2:N530)</f>
        <v>0.10261268446436234</v>
      </c>
    </row>
    <row r="531" spans="1:15" x14ac:dyDescent="0.15">
      <c r="A531" s="1">
        <v>39157</v>
      </c>
      <c r="B531">
        <v>2656.01</v>
      </c>
      <c r="C531">
        <v>2665.39</v>
      </c>
      <c r="D531">
        <v>2576.3200000000002</v>
      </c>
      <c r="E531" s="2">
        <v>2604.23</v>
      </c>
      <c r="F531" s="16">
        <v>74777026560</v>
      </c>
      <c r="G531" s="3">
        <f t="shared" si="24"/>
        <v>-1.5618680425620424E-2</v>
      </c>
      <c r="H531" s="3">
        <f>1-E531/MAX(E$2:E531)</f>
        <v>3.8206139573361608E-2</v>
      </c>
      <c r="I531" s="3">
        <f ca="1">IFERROR(COUNTIF(OFFSET(G531,0,0,-计算结果!B$18,1),"&gt;0")/计算结果!B$18,COUNTIF(OFFSET(G531,0,0,-ROW(),1),"&gt;0")/计算结果!B$18)</f>
        <v>0.6333333333333333</v>
      </c>
      <c r="J531" s="3">
        <f ca="1">IFERROR(AVERAGE(OFFSET(I531,0,0,-计算结果!B$19,1)),AVERAGE(OFFSET(I531,0,0,-ROW(),1)))</f>
        <v>0.70138888888888995</v>
      </c>
      <c r="K531" s="4" t="str">
        <f ca="1">IF(计算结果!B$21=1,IF(I531&gt;J531,"买","卖"),IF(计算结果!B$21=2,IF(I531&lt;计算结果!B$20,"买",IF(I531&gt;1-计算结果!B$20,"卖",'000300'!K530)),""))</f>
        <v>卖</v>
      </c>
      <c r="L531" s="4" t="str">
        <f t="shared" ca="1" si="25"/>
        <v/>
      </c>
      <c r="M531" s="3">
        <f ca="1">IF(K530="买",E531/E530-1,0)-IF(L531=1,计算结果!B$17,0)</f>
        <v>0</v>
      </c>
      <c r="N531" s="2">
        <f t="shared" ca="1" si="26"/>
        <v>2.1034444845661864</v>
      </c>
      <c r="O531" s="3">
        <f ca="1">1-N531/MAX(N$2:N531)</f>
        <v>0.10261268446436234</v>
      </c>
    </row>
    <row r="532" spans="1:15" x14ac:dyDescent="0.15">
      <c r="A532" s="1">
        <v>39160</v>
      </c>
      <c r="B532">
        <v>2533.71</v>
      </c>
      <c r="C532">
        <v>2674.8</v>
      </c>
      <c r="D532">
        <v>2523.3000000000002</v>
      </c>
      <c r="E532" s="2">
        <v>2659.41</v>
      </c>
      <c r="F532" s="16">
        <v>72943665152</v>
      </c>
      <c r="G532" s="3">
        <f t="shared" si="24"/>
        <v>2.1188604693133772E-2</v>
      </c>
      <c r="H532" s="3">
        <f>1-E532/MAX(E$2:E532)</f>
        <v>1.7827069668498452E-2</v>
      </c>
      <c r="I532" s="3">
        <f ca="1">IFERROR(COUNTIF(OFFSET(G532,0,0,-计算结果!B$18,1),"&gt;0")/计算结果!B$18,COUNTIF(OFFSET(G532,0,0,-ROW(),1),"&gt;0")/计算结果!B$18)</f>
        <v>0.6333333333333333</v>
      </c>
      <c r="J532" s="3">
        <f ca="1">IFERROR(AVERAGE(OFFSET(I532,0,0,-计算结果!B$19,1)),AVERAGE(OFFSET(I532,0,0,-ROW(),1)))</f>
        <v>0.70111111111111224</v>
      </c>
      <c r="K532" s="4" t="str">
        <f ca="1">IF(计算结果!B$21=1,IF(I532&gt;J532,"买","卖"),IF(计算结果!B$21=2,IF(I532&lt;计算结果!B$20,"买",IF(I532&gt;1-计算结果!B$20,"卖",'000300'!K531)),""))</f>
        <v>卖</v>
      </c>
      <c r="L532" s="4" t="str">
        <f t="shared" ca="1" si="25"/>
        <v/>
      </c>
      <c r="M532" s="3">
        <f ca="1">IF(K531="买",E532/E531-1,0)-IF(L532=1,计算结果!B$17,0)</f>
        <v>0</v>
      </c>
      <c r="N532" s="2">
        <f t="shared" ca="1" si="26"/>
        <v>2.1034444845661864</v>
      </c>
      <c r="O532" s="3">
        <f ca="1">1-N532/MAX(N$2:N532)</f>
        <v>0.10261268446436234</v>
      </c>
    </row>
    <row r="533" spans="1:15" x14ac:dyDescent="0.15">
      <c r="A533" s="1">
        <v>39161</v>
      </c>
      <c r="B533">
        <v>2669.64</v>
      </c>
      <c r="C533">
        <v>2674.47</v>
      </c>
      <c r="D533">
        <v>2645.25</v>
      </c>
      <c r="E533" s="2">
        <v>2672.77</v>
      </c>
      <c r="F533" s="16">
        <v>61741481984</v>
      </c>
      <c r="G533" s="3">
        <f t="shared" si="24"/>
        <v>5.0236706637938333E-3</v>
      </c>
      <c r="H533" s="3">
        <f>1-E533/MAX(E$2:E533)</f>
        <v>1.2892956331619687E-2</v>
      </c>
      <c r="I533" s="3">
        <f ca="1">IFERROR(COUNTIF(OFFSET(G533,0,0,-计算结果!B$18,1),"&gt;0")/计算结果!B$18,COUNTIF(OFFSET(G533,0,0,-ROW(),1),"&gt;0")/计算结果!B$18)</f>
        <v>0.66666666666666663</v>
      </c>
      <c r="J533" s="3">
        <f ca="1">IFERROR(AVERAGE(OFFSET(I533,0,0,-计算结果!B$19,1)),AVERAGE(OFFSET(I533,0,0,-ROW(),1)))</f>
        <v>0.70111111111111235</v>
      </c>
      <c r="K533" s="4" t="str">
        <f ca="1">IF(计算结果!B$21=1,IF(I533&gt;J533,"买","卖"),IF(计算结果!B$21=2,IF(I533&lt;计算结果!B$20,"买",IF(I533&gt;1-计算结果!B$20,"卖",'000300'!K532)),""))</f>
        <v>卖</v>
      </c>
      <c r="L533" s="4" t="str">
        <f t="shared" ca="1" si="25"/>
        <v/>
      </c>
      <c r="M533" s="3">
        <f ca="1">IF(K532="买",E533/E532-1,0)-IF(L533=1,计算结果!B$17,0)</f>
        <v>0</v>
      </c>
      <c r="N533" s="2">
        <f t="shared" ca="1" si="26"/>
        <v>2.1034444845661864</v>
      </c>
      <c r="O533" s="3">
        <f ca="1">1-N533/MAX(N$2:N533)</f>
        <v>0.10261268446436234</v>
      </c>
    </row>
    <row r="534" spans="1:15" x14ac:dyDescent="0.15">
      <c r="A534" s="1">
        <v>39162</v>
      </c>
      <c r="B534">
        <v>2685.93</v>
      </c>
      <c r="C534">
        <v>2703</v>
      </c>
      <c r="D534">
        <v>2666.89</v>
      </c>
      <c r="E534" s="2">
        <v>2702.6</v>
      </c>
      <c r="F534" s="16">
        <v>68369313792</v>
      </c>
      <c r="G534" s="3">
        <f t="shared" si="24"/>
        <v>1.1160705934292858E-2</v>
      </c>
      <c r="H534" s="3">
        <f>1-E534/MAX(E$2:E534)</f>
        <v>1.8761448915676215E-3</v>
      </c>
      <c r="I534" s="3">
        <f ca="1">IFERROR(COUNTIF(OFFSET(G534,0,0,-计算结果!B$18,1),"&gt;0")/计算结果!B$18,COUNTIF(OFFSET(G534,0,0,-ROW(),1),"&gt;0")/计算结果!B$18)</f>
        <v>0.7</v>
      </c>
      <c r="J534" s="3">
        <f ca="1">IFERROR(AVERAGE(OFFSET(I534,0,0,-计算结果!B$19,1)),AVERAGE(OFFSET(I534,0,0,-ROW(),1)))</f>
        <v>0.70111111111111235</v>
      </c>
      <c r="K534" s="4" t="str">
        <f ca="1">IF(计算结果!B$21=1,IF(I534&gt;J534,"买","卖"),IF(计算结果!B$21=2,IF(I534&lt;计算结果!B$20,"买",IF(I534&gt;1-计算结果!B$20,"卖",'000300'!K533)),""))</f>
        <v>卖</v>
      </c>
      <c r="L534" s="4" t="str">
        <f t="shared" ca="1" si="25"/>
        <v/>
      </c>
      <c r="M534" s="3">
        <f ca="1">IF(K533="买",E534/E533-1,0)-IF(L534=1,计算结果!B$17,0)</f>
        <v>0</v>
      </c>
      <c r="N534" s="2">
        <f t="shared" ca="1" si="26"/>
        <v>2.1034444845661864</v>
      </c>
      <c r="O534" s="3">
        <f ca="1">1-N534/MAX(N$2:N534)</f>
        <v>0.10261268446436234</v>
      </c>
    </row>
    <row r="535" spans="1:15" x14ac:dyDescent="0.15">
      <c r="A535" s="1">
        <v>39163</v>
      </c>
      <c r="B535">
        <v>2720.46</v>
      </c>
      <c r="C535">
        <v>2740.28</v>
      </c>
      <c r="D535">
        <v>2702.41</v>
      </c>
      <c r="E535" s="2">
        <v>2711.32</v>
      </c>
      <c r="F535" s="16">
        <v>86036275200</v>
      </c>
      <c r="G535" s="3">
        <f t="shared" si="24"/>
        <v>3.2265226078591613E-3</v>
      </c>
      <c r="H535" s="3">
        <f>1-E535/MAX(E$2:E535)</f>
        <v>0</v>
      </c>
      <c r="I535" s="3">
        <f ca="1">IFERROR(COUNTIF(OFFSET(G535,0,0,-计算结果!B$18,1),"&gt;0")/计算结果!B$18,COUNTIF(OFFSET(G535,0,0,-ROW(),1),"&gt;0")/计算结果!B$18)</f>
        <v>0.7</v>
      </c>
      <c r="J535" s="3">
        <f ca="1">IFERROR(AVERAGE(OFFSET(I535,0,0,-计算结果!B$19,1)),AVERAGE(OFFSET(I535,0,0,-ROW(),1)))</f>
        <v>0.70083333333333442</v>
      </c>
      <c r="K535" s="4" t="str">
        <f ca="1">IF(计算结果!B$21=1,IF(I535&gt;J535,"买","卖"),IF(计算结果!B$21=2,IF(I535&lt;计算结果!B$20,"买",IF(I535&gt;1-计算结果!B$20,"卖",'000300'!K534)),""))</f>
        <v>卖</v>
      </c>
      <c r="L535" s="4" t="str">
        <f t="shared" ca="1" si="25"/>
        <v/>
      </c>
      <c r="M535" s="3">
        <f ca="1">IF(K534="买",E535/E534-1,0)-IF(L535=1,计算结果!B$17,0)</f>
        <v>0</v>
      </c>
      <c r="N535" s="2">
        <f t="shared" ca="1" si="26"/>
        <v>2.1034444845661864</v>
      </c>
      <c r="O535" s="3">
        <f ca="1">1-N535/MAX(N$2:N535)</f>
        <v>0.10261268446436234</v>
      </c>
    </row>
    <row r="536" spans="1:15" x14ac:dyDescent="0.15">
      <c r="A536" s="1">
        <v>39164</v>
      </c>
      <c r="B536">
        <v>2710.36</v>
      </c>
      <c r="C536">
        <v>2726.62</v>
      </c>
      <c r="D536">
        <v>2653.79</v>
      </c>
      <c r="E536" s="2">
        <v>2716.27</v>
      </c>
      <c r="F536" s="16">
        <v>76304490496</v>
      </c>
      <c r="G536" s="3">
        <f t="shared" si="24"/>
        <v>1.8256790050601435E-3</v>
      </c>
      <c r="H536" s="3">
        <f>1-E536/MAX(E$2:E536)</f>
        <v>0</v>
      </c>
      <c r="I536" s="3">
        <f ca="1">IFERROR(COUNTIF(OFFSET(G536,0,0,-计算结果!B$18,1),"&gt;0")/计算结果!B$18,COUNTIF(OFFSET(G536,0,0,-ROW(),1),"&gt;0")/计算结果!B$18)</f>
        <v>0.73333333333333328</v>
      </c>
      <c r="J536" s="3">
        <f ca="1">IFERROR(AVERAGE(OFFSET(I536,0,0,-计算结果!B$19,1)),AVERAGE(OFFSET(I536,0,0,-ROW(),1)))</f>
        <v>0.70083333333333442</v>
      </c>
      <c r="K536" s="4" t="str">
        <f ca="1">IF(计算结果!B$21=1,IF(I536&gt;J536,"买","卖"),IF(计算结果!B$21=2,IF(I536&lt;计算结果!B$20,"买",IF(I536&gt;1-计算结果!B$20,"卖",'000300'!K535)),""))</f>
        <v>买</v>
      </c>
      <c r="L536" s="4">
        <f t="shared" ca="1" si="25"/>
        <v>1</v>
      </c>
      <c r="M536" s="3">
        <f ca="1">IF(K535="买",E536/E535-1,0)-IF(L536=1,计算结果!B$17,0)</f>
        <v>0</v>
      </c>
      <c r="N536" s="2">
        <f t="shared" ca="1" si="26"/>
        <v>2.1034444845661864</v>
      </c>
      <c r="O536" s="3">
        <f ca="1">1-N536/MAX(N$2:N536)</f>
        <v>0.10261268446436234</v>
      </c>
    </row>
    <row r="537" spans="1:15" x14ac:dyDescent="0.15">
      <c r="A537" s="1">
        <v>39167</v>
      </c>
      <c r="B537">
        <v>2725.4</v>
      </c>
      <c r="C537">
        <v>2764.4</v>
      </c>
      <c r="D537">
        <v>2713.93</v>
      </c>
      <c r="E537" s="2">
        <v>2764.03</v>
      </c>
      <c r="F537" s="16">
        <v>77796098048</v>
      </c>
      <c r="G537" s="3">
        <f t="shared" si="24"/>
        <v>1.7582935422472801E-2</v>
      </c>
      <c r="H537" s="3">
        <f>1-E537/MAX(E$2:E537)</f>
        <v>0</v>
      </c>
      <c r="I537" s="3">
        <f ca="1">IFERROR(COUNTIF(OFFSET(G537,0,0,-计算结果!B$18,1),"&gt;0")/计算结果!B$18,COUNTIF(OFFSET(G537,0,0,-ROW(),1),"&gt;0")/计算结果!B$18)</f>
        <v>0.76666666666666672</v>
      </c>
      <c r="J537" s="3">
        <f ca="1">IFERROR(AVERAGE(OFFSET(I537,0,0,-计算结果!B$19,1)),AVERAGE(OFFSET(I537,0,0,-ROW(),1)))</f>
        <v>0.70083333333333442</v>
      </c>
      <c r="K537" s="4" t="str">
        <f ca="1">IF(计算结果!B$21=1,IF(I537&gt;J537,"买","卖"),IF(计算结果!B$21=2,IF(I537&lt;计算结果!B$20,"买",IF(I537&gt;1-计算结果!B$20,"卖",'000300'!K536)),""))</f>
        <v>买</v>
      </c>
      <c r="L537" s="4" t="str">
        <f t="shared" ca="1" si="25"/>
        <v/>
      </c>
      <c r="M537" s="3">
        <f ca="1">IF(K536="买",E537/E536-1,0)-IF(L537=1,计算结果!B$17,0)</f>
        <v>1.7582935422472801E-2</v>
      </c>
      <c r="N537" s="2">
        <f t="shared" ca="1" si="26"/>
        <v>2.1404292131030704</v>
      </c>
      <c r="O537" s="3">
        <f ca="1">1-N537/MAX(N$2:N537)</f>
        <v>8.6833981246352887E-2</v>
      </c>
    </row>
    <row r="538" spans="1:15" x14ac:dyDescent="0.15">
      <c r="A538" s="1">
        <v>39168</v>
      </c>
      <c r="B538">
        <v>2770.35</v>
      </c>
      <c r="C538">
        <v>2789.97</v>
      </c>
      <c r="D538">
        <v>2753.02</v>
      </c>
      <c r="E538" s="2">
        <v>2784.02</v>
      </c>
      <c r="F538" s="16">
        <v>84018397184</v>
      </c>
      <c r="G538" s="3">
        <f t="shared" si="24"/>
        <v>7.2321935724286579E-3</v>
      </c>
      <c r="H538" s="3">
        <f>1-E538/MAX(E$2:E538)</f>
        <v>0</v>
      </c>
      <c r="I538" s="3">
        <f ca="1">IFERROR(COUNTIF(OFFSET(G538,0,0,-计算结果!B$18,1),"&gt;0")/计算结果!B$18,COUNTIF(OFFSET(G538,0,0,-ROW(),1),"&gt;0")/计算结果!B$18)</f>
        <v>0.76666666666666672</v>
      </c>
      <c r="J538" s="3">
        <f ca="1">IFERROR(AVERAGE(OFFSET(I538,0,0,-计算结果!B$19,1)),AVERAGE(OFFSET(I538,0,0,-ROW(),1)))</f>
        <v>0.70083333333333431</v>
      </c>
      <c r="K538" s="4" t="str">
        <f ca="1">IF(计算结果!B$21=1,IF(I538&gt;J538,"买","卖"),IF(计算结果!B$21=2,IF(I538&lt;计算结果!B$20,"买",IF(I538&gt;1-计算结果!B$20,"卖",'000300'!K537)),""))</f>
        <v>买</v>
      </c>
      <c r="L538" s="4" t="str">
        <f t="shared" ca="1" si="25"/>
        <v/>
      </c>
      <c r="M538" s="3">
        <f ca="1">IF(K537="买",E538/E537-1,0)-IF(L538=1,计算结果!B$17,0)</f>
        <v>7.2321935724286579E-3</v>
      </c>
      <c r="N538" s="2">
        <f t="shared" ca="1" si="26"/>
        <v>2.1559092115003131</v>
      </c>
      <c r="O538" s="3">
        <f ca="1">1-N538/MAX(N$2:N538)</f>
        <v>8.0229787834962374E-2</v>
      </c>
    </row>
    <row r="539" spans="1:15" x14ac:dyDescent="0.15">
      <c r="A539" s="1">
        <v>39169</v>
      </c>
      <c r="B539">
        <v>2787.24</v>
      </c>
      <c r="C539">
        <v>2806.08</v>
      </c>
      <c r="D539">
        <v>2689.11</v>
      </c>
      <c r="E539" s="2">
        <v>2797.65</v>
      </c>
      <c r="F539" s="16">
        <v>112146079744</v>
      </c>
      <c r="G539" s="3">
        <f t="shared" si="24"/>
        <v>4.8957981623696245E-3</v>
      </c>
      <c r="H539" s="3">
        <f>1-E539/MAX(E$2:E539)</f>
        <v>0</v>
      </c>
      <c r="I539" s="3">
        <f ca="1">IFERROR(COUNTIF(OFFSET(G539,0,0,-计算结果!B$18,1),"&gt;0")/计算结果!B$18,COUNTIF(OFFSET(G539,0,0,-ROW(),1),"&gt;0")/计算结果!B$18)</f>
        <v>0.76666666666666672</v>
      </c>
      <c r="J539" s="3">
        <f ca="1">IFERROR(AVERAGE(OFFSET(I539,0,0,-计算结果!B$19,1)),AVERAGE(OFFSET(I539,0,0,-ROW(),1)))</f>
        <v>0.70111111111111213</v>
      </c>
      <c r="K539" s="4" t="str">
        <f ca="1">IF(计算结果!B$21=1,IF(I539&gt;J539,"买","卖"),IF(计算结果!B$21=2,IF(I539&lt;计算结果!B$20,"买",IF(I539&gt;1-计算结果!B$20,"卖",'000300'!K538)),""))</f>
        <v>买</v>
      </c>
      <c r="L539" s="4" t="str">
        <f t="shared" ca="1" si="25"/>
        <v/>
      </c>
      <c r="M539" s="3">
        <f ca="1">IF(K538="买",E539/E538-1,0)-IF(L539=1,计算结果!B$17,0)</f>
        <v>4.8957981623696245E-3</v>
      </c>
      <c r="N539" s="2">
        <f t="shared" ca="1" si="26"/>
        <v>2.1664641078562119</v>
      </c>
      <c r="O539" s="3">
        <f ca="1">1-N539/MAX(N$2:N539)</f>
        <v>7.5726778520442628E-2</v>
      </c>
    </row>
    <row r="540" spans="1:15" x14ac:dyDescent="0.15">
      <c r="A540" s="1">
        <v>39170</v>
      </c>
      <c r="B540">
        <v>2802.38</v>
      </c>
      <c r="C540">
        <v>2830.08</v>
      </c>
      <c r="D540">
        <v>2782.93</v>
      </c>
      <c r="E540" s="2">
        <v>2783.3</v>
      </c>
      <c r="F540" s="16">
        <v>113233436672</v>
      </c>
      <c r="G540" s="3">
        <f t="shared" si="24"/>
        <v>-5.129304952370739E-3</v>
      </c>
      <c r="H540" s="3">
        <f>1-E540/MAX(E$2:E540)</f>
        <v>5.129304952370739E-3</v>
      </c>
      <c r="I540" s="3">
        <f ca="1">IFERROR(COUNTIF(OFFSET(G540,0,0,-计算结果!B$18,1),"&gt;0")/计算结果!B$18,COUNTIF(OFFSET(G540,0,0,-ROW(),1),"&gt;0")/计算结果!B$18)</f>
        <v>0.73333333333333328</v>
      </c>
      <c r="J540" s="3">
        <f ca="1">IFERROR(AVERAGE(OFFSET(I540,0,0,-计算结果!B$19,1)),AVERAGE(OFFSET(I540,0,0,-ROW(),1)))</f>
        <v>0.70111111111111213</v>
      </c>
      <c r="K540" s="4" t="str">
        <f ca="1">IF(计算结果!B$21=1,IF(I540&gt;J540,"买","卖"),IF(计算结果!B$21=2,IF(I540&lt;计算结果!B$20,"买",IF(I540&gt;1-计算结果!B$20,"卖",'000300'!K539)),""))</f>
        <v>买</v>
      </c>
      <c r="L540" s="4" t="str">
        <f t="shared" ca="1" si="25"/>
        <v/>
      </c>
      <c r="M540" s="3">
        <f ca="1">IF(K539="买",E540/E539-1,0)-IF(L540=1,计算结果!B$17,0)</f>
        <v>-5.129304952370739E-3</v>
      </c>
      <c r="N540" s="2">
        <f t="shared" ca="1" si="26"/>
        <v>2.1553516527786516</v>
      </c>
      <c r="O540" s="3">
        <f ca="1">1-N540/MAX(N$2:N540)</f>
        <v>8.0467657732721354E-2</v>
      </c>
    </row>
    <row r="541" spans="1:15" x14ac:dyDescent="0.15">
      <c r="A541" s="1">
        <v>39171</v>
      </c>
      <c r="B541">
        <v>2768.71</v>
      </c>
      <c r="C541">
        <v>2801.95</v>
      </c>
      <c r="D541">
        <v>2753.15</v>
      </c>
      <c r="E541" s="2">
        <v>2781.78</v>
      </c>
      <c r="F541" s="16">
        <v>66536968192</v>
      </c>
      <c r="G541" s="3">
        <f t="shared" si="24"/>
        <v>-5.4611432472240207E-4</v>
      </c>
      <c r="H541" s="3">
        <f>1-E541/MAX(E$2:E541)</f>
        <v>5.6726180901828238E-3</v>
      </c>
      <c r="I541" s="3">
        <f ca="1">IFERROR(COUNTIF(OFFSET(G541,0,0,-计算结果!B$18,1),"&gt;0")/计算结果!B$18,COUNTIF(OFFSET(G541,0,0,-ROW(),1),"&gt;0")/计算结果!B$18)</f>
        <v>0.73333333333333328</v>
      </c>
      <c r="J541" s="3">
        <f ca="1">IFERROR(AVERAGE(OFFSET(I541,0,0,-计算结果!B$19,1)),AVERAGE(OFFSET(I541,0,0,-ROW(),1)))</f>
        <v>0.70138888888888984</v>
      </c>
      <c r="K541" s="4" t="str">
        <f ca="1">IF(计算结果!B$21=1,IF(I541&gt;J541,"买","卖"),IF(计算结果!B$21=2,IF(I541&lt;计算结果!B$20,"买",IF(I541&gt;1-计算结果!B$20,"卖",'000300'!K540)),""))</f>
        <v>买</v>
      </c>
      <c r="L541" s="4" t="str">
        <f t="shared" ca="1" si="25"/>
        <v/>
      </c>
      <c r="M541" s="3">
        <f ca="1">IF(K540="买",E541/E540-1,0)-IF(L541=1,计算结果!B$17,0)</f>
        <v>-5.4611432472240207E-4</v>
      </c>
      <c r="N541" s="2">
        <f t="shared" ca="1" si="26"/>
        <v>2.1541745843662552</v>
      </c>
      <c r="O541" s="3">
        <f ca="1">1-N541/MAX(N$2:N541)</f>
        <v>8.0969827516878978E-2</v>
      </c>
    </row>
    <row r="542" spans="1:15" x14ac:dyDescent="0.15">
      <c r="A542" s="1">
        <v>39174</v>
      </c>
      <c r="B542">
        <v>2793.96</v>
      </c>
      <c r="C542">
        <v>2850.15</v>
      </c>
      <c r="D542">
        <v>2793.96</v>
      </c>
      <c r="E542" s="2">
        <v>2850.11</v>
      </c>
      <c r="F542" s="16">
        <v>76680511488</v>
      </c>
      <c r="G542" s="3">
        <f t="shared" si="24"/>
        <v>2.4563409040254669E-2</v>
      </c>
      <c r="H542" s="3">
        <f>1-E542/MAX(E$2:E542)</f>
        <v>0</v>
      </c>
      <c r="I542" s="3">
        <f ca="1">IFERROR(COUNTIF(OFFSET(G542,0,0,-计算结果!B$18,1),"&gt;0")/计算结果!B$18,COUNTIF(OFFSET(G542,0,0,-ROW(),1),"&gt;0")/计算结果!B$18)</f>
        <v>0.73333333333333328</v>
      </c>
      <c r="J542" s="3">
        <f ca="1">IFERROR(AVERAGE(OFFSET(I542,0,0,-计算结果!B$19,1)),AVERAGE(OFFSET(I542,0,0,-ROW(),1)))</f>
        <v>0.70166666666666755</v>
      </c>
      <c r="K542" s="4" t="str">
        <f ca="1">IF(计算结果!B$21=1,IF(I542&gt;J542,"买","卖"),IF(计算结果!B$21=2,IF(I542&lt;计算结果!B$20,"买",IF(I542&gt;1-计算结果!B$20,"卖",'000300'!K541)),""))</f>
        <v>买</v>
      </c>
      <c r="L542" s="4" t="str">
        <f t="shared" ca="1" si="25"/>
        <v/>
      </c>
      <c r="M542" s="3">
        <f ca="1">IF(K541="买",E542/E541-1,0)-IF(L542=1,计算结果!B$17,0)</f>
        <v>2.4563409040254669E-2</v>
      </c>
      <c r="N542" s="2">
        <f t="shared" ca="1" si="26"/>
        <v>2.2070884558261641</v>
      </c>
      <c r="O542" s="3">
        <f ca="1">1-N542/MAX(N$2:N542)</f>
        <v>5.8395313469840282E-2</v>
      </c>
    </row>
    <row r="543" spans="1:15" x14ac:dyDescent="0.15">
      <c r="A543" s="1">
        <v>39175</v>
      </c>
      <c r="B543">
        <v>2861.9</v>
      </c>
      <c r="C543">
        <v>2888.33</v>
      </c>
      <c r="D543">
        <v>2852.57</v>
      </c>
      <c r="E543" s="2">
        <v>2888.11</v>
      </c>
      <c r="F543" s="16">
        <v>87091855360</v>
      </c>
      <c r="G543" s="3">
        <f t="shared" si="24"/>
        <v>1.3332818733312157E-2</v>
      </c>
      <c r="H543" s="3">
        <f>1-E543/MAX(E$2:E543)</f>
        <v>0</v>
      </c>
      <c r="I543" s="3">
        <f ca="1">IFERROR(COUNTIF(OFFSET(G543,0,0,-计算结果!B$18,1),"&gt;0")/计算结果!B$18,COUNTIF(OFFSET(G543,0,0,-ROW(),1),"&gt;0")/计算结果!B$18)</f>
        <v>0.73333333333333328</v>
      </c>
      <c r="J543" s="3">
        <f ca="1">IFERROR(AVERAGE(OFFSET(I543,0,0,-计算结果!B$19,1)),AVERAGE(OFFSET(I543,0,0,-ROW(),1)))</f>
        <v>0.70166666666666755</v>
      </c>
      <c r="K543" s="4" t="str">
        <f ca="1">IF(计算结果!B$21=1,IF(I543&gt;J543,"买","卖"),IF(计算结果!B$21=2,IF(I543&lt;计算结果!B$20,"买",IF(I543&gt;1-计算结果!B$20,"卖",'000300'!K542)),""))</f>
        <v>买</v>
      </c>
      <c r="L543" s="4" t="str">
        <f t="shared" ca="1" si="25"/>
        <v/>
      </c>
      <c r="M543" s="3">
        <f ca="1">IF(K542="买",E543/E542-1,0)-IF(L543=1,计算结果!B$17,0)</f>
        <v>1.3332818733312157E-2</v>
      </c>
      <c r="N543" s="2">
        <f t="shared" ca="1" si="26"/>
        <v>2.2365151661360803</v>
      </c>
      <c r="O543" s="3">
        <f ca="1">1-N543/MAX(N$2:N543)</f>
        <v>4.584106886589645E-2</v>
      </c>
    </row>
    <row r="544" spans="1:15" x14ac:dyDescent="0.15">
      <c r="A544" s="1">
        <v>39176</v>
      </c>
      <c r="B544">
        <v>2893.38</v>
      </c>
      <c r="C544">
        <v>2924.68</v>
      </c>
      <c r="D544">
        <v>2875.69</v>
      </c>
      <c r="E544" s="2">
        <v>2911.82</v>
      </c>
      <c r="F544" s="16">
        <v>88456069120</v>
      </c>
      <c r="G544" s="3">
        <f t="shared" si="24"/>
        <v>8.2095211054979966E-3</v>
      </c>
      <c r="H544" s="3">
        <f>1-E544/MAX(E$2:E544)</f>
        <v>0</v>
      </c>
      <c r="I544" s="3">
        <f ca="1">IFERROR(COUNTIF(OFFSET(G544,0,0,-计算结果!B$18,1),"&gt;0")/计算结果!B$18,COUNTIF(OFFSET(G544,0,0,-ROW(),1),"&gt;0")/计算结果!B$18)</f>
        <v>0.73333333333333328</v>
      </c>
      <c r="J544" s="3">
        <f ca="1">IFERROR(AVERAGE(OFFSET(I544,0,0,-计算结果!B$19,1)),AVERAGE(OFFSET(I544,0,0,-ROW(),1)))</f>
        <v>0.70138888888888973</v>
      </c>
      <c r="K544" s="4" t="str">
        <f ca="1">IF(计算结果!B$21=1,IF(I544&gt;J544,"买","卖"),IF(计算结果!B$21=2,IF(I544&lt;计算结果!B$20,"买",IF(I544&gt;1-计算结果!B$20,"卖",'000300'!K543)),""))</f>
        <v>买</v>
      </c>
      <c r="L544" s="4" t="str">
        <f t="shared" ca="1" si="25"/>
        <v/>
      </c>
      <c r="M544" s="3">
        <f ca="1">IF(K543="买",E544/E543-1,0)-IF(L544=1,计算结果!B$17,0)</f>
        <v>8.2095211054979966E-3</v>
      </c>
      <c r="N544" s="2">
        <f t="shared" ca="1" si="26"/>
        <v>2.2548758845952408</v>
      </c>
      <c r="O544" s="3">
        <f ca="1">1-N544/MAX(N$2:N544)</f>
        <v>3.8007880982751541E-2</v>
      </c>
    </row>
    <row r="545" spans="1:15" x14ac:dyDescent="0.15">
      <c r="A545" s="1">
        <v>39177</v>
      </c>
      <c r="B545">
        <v>2909.5</v>
      </c>
      <c r="C545">
        <v>2950.66</v>
      </c>
      <c r="D545">
        <v>2895.42</v>
      </c>
      <c r="E545" s="2">
        <v>2945.04</v>
      </c>
      <c r="F545" s="16">
        <v>85195595776</v>
      </c>
      <c r="G545" s="3">
        <f t="shared" si="24"/>
        <v>1.1408672239355377E-2</v>
      </c>
      <c r="H545" s="3">
        <f>1-E545/MAX(E$2:E545)</f>
        <v>0</v>
      </c>
      <c r="I545" s="3">
        <f ca="1">IFERROR(COUNTIF(OFFSET(G545,0,0,-计算结果!B$18,1),"&gt;0")/计算结果!B$18,COUNTIF(OFFSET(G545,0,0,-ROW(),1),"&gt;0")/计算结果!B$18)</f>
        <v>0.73333333333333328</v>
      </c>
      <c r="J545" s="3">
        <f ca="1">IFERROR(AVERAGE(OFFSET(I545,0,0,-计算结果!B$19,1)),AVERAGE(OFFSET(I545,0,0,-ROW(),1)))</f>
        <v>0.70111111111111202</v>
      </c>
      <c r="K545" s="4" t="str">
        <f ca="1">IF(计算结果!B$21=1,IF(I545&gt;J545,"买","卖"),IF(计算结果!B$21=2,IF(I545&lt;计算结果!B$20,"买",IF(I545&gt;1-计算结果!B$20,"卖",'000300'!K544)),""))</f>
        <v>买</v>
      </c>
      <c r="L545" s="4" t="str">
        <f t="shared" ca="1" si="25"/>
        <v/>
      </c>
      <c r="M545" s="3">
        <f ca="1">IF(K544="买",E545/E544-1,0)-IF(L545=1,计算结果!B$17,0)</f>
        <v>1.1408672239355377E-2</v>
      </c>
      <c r="N545" s="2">
        <f t="shared" ca="1" si="26"/>
        <v>2.2806010245030146</v>
      </c>
      <c r="O545" s="3">
        <f ca="1">1-N545/MAX(N$2:N545)</f>
        <v>2.7032828200040715E-2</v>
      </c>
    </row>
    <row r="546" spans="1:15" x14ac:dyDescent="0.15">
      <c r="A546" s="1">
        <v>39178</v>
      </c>
      <c r="B546">
        <v>2921.73</v>
      </c>
      <c r="C546">
        <v>2977.46</v>
      </c>
      <c r="D546">
        <v>2911.05</v>
      </c>
      <c r="E546" s="2">
        <v>2972.01</v>
      </c>
      <c r="F546" s="16">
        <v>93049569280</v>
      </c>
      <c r="G546" s="3">
        <f t="shared" si="24"/>
        <v>9.1577703528644694E-3</v>
      </c>
      <c r="H546" s="3">
        <f>1-E546/MAX(E$2:E546)</f>
        <v>0</v>
      </c>
      <c r="I546" s="3">
        <f ca="1">IFERROR(COUNTIF(OFFSET(G546,0,0,-计算结果!B$18,1),"&gt;0")/计算结果!B$18,COUNTIF(OFFSET(G546,0,0,-ROW(),1),"&gt;0")/计算结果!B$18)</f>
        <v>0.73333333333333328</v>
      </c>
      <c r="J546" s="3">
        <f ca="1">IFERROR(AVERAGE(OFFSET(I546,0,0,-计算结果!B$19,1)),AVERAGE(OFFSET(I546,0,0,-ROW(),1)))</f>
        <v>0.7008333333333342</v>
      </c>
      <c r="K546" s="4" t="str">
        <f ca="1">IF(计算结果!B$21=1,IF(I546&gt;J546,"买","卖"),IF(计算结果!B$21=2,IF(I546&lt;计算结果!B$20,"买",IF(I546&gt;1-计算结果!B$20,"卖",'000300'!K545)),""))</f>
        <v>买</v>
      </c>
      <c r="L546" s="4" t="str">
        <f t="shared" ca="1" si="25"/>
        <v/>
      </c>
      <c r="M546" s="3">
        <f ca="1">IF(K545="买",E546/E545-1,0)-IF(L546=1,计算结果!B$17,0)</f>
        <v>9.1577703528644694E-3</v>
      </c>
      <c r="N546" s="2">
        <f t="shared" ca="1" si="26"/>
        <v>2.3014862449519207</v>
      </c>
      <c r="O546" s="3">
        <f ca="1">1-N546/MAX(N$2:N546)</f>
        <v>1.8122618279820646E-2</v>
      </c>
    </row>
    <row r="547" spans="1:15" x14ac:dyDescent="0.15">
      <c r="A547" s="1">
        <v>39181</v>
      </c>
      <c r="B547">
        <v>2988.38</v>
      </c>
      <c r="C547">
        <v>3043.06</v>
      </c>
      <c r="D547">
        <v>2988.38</v>
      </c>
      <c r="E547" s="2">
        <v>3038.17</v>
      </c>
      <c r="F547" s="16">
        <v>106218790912</v>
      </c>
      <c r="G547" s="3">
        <f t="shared" si="24"/>
        <v>2.2261028731397126E-2</v>
      </c>
      <c r="H547" s="3">
        <f>1-E547/MAX(E$2:E547)</f>
        <v>0</v>
      </c>
      <c r="I547" s="3">
        <f ca="1">IFERROR(COUNTIF(OFFSET(G547,0,0,-计算结果!B$18,1),"&gt;0")/计算结果!B$18,COUNTIF(OFFSET(G547,0,0,-ROW(),1),"&gt;0")/计算结果!B$18)</f>
        <v>0.73333333333333328</v>
      </c>
      <c r="J547" s="3">
        <f ca="1">IFERROR(AVERAGE(OFFSET(I547,0,0,-计算结果!B$19,1)),AVERAGE(OFFSET(I547,0,0,-ROW(),1)))</f>
        <v>0.70083333333333409</v>
      </c>
      <c r="K547" s="4" t="str">
        <f ca="1">IF(计算结果!B$21=1,IF(I547&gt;J547,"买","卖"),IF(计算结果!B$21=2,IF(I547&lt;计算结果!B$20,"买",IF(I547&gt;1-计算结果!B$20,"卖",'000300'!K546)),""))</f>
        <v>买</v>
      </c>
      <c r="L547" s="4" t="str">
        <f t="shared" ca="1" si="25"/>
        <v/>
      </c>
      <c r="M547" s="3">
        <f ca="1">IF(K546="买",E547/E546-1,0)-IF(L547=1,计算结果!B$17,0)</f>
        <v>2.2261028731397126E-2</v>
      </c>
      <c r="N547" s="2">
        <f t="shared" ca="1" si="26"/>
        <v>2.3527196963757109</v>
      </c>
      <c r="O547" s="3">
        <f ca="1">1-N547/MAX(N$2:N547)</f>
        <v>0</v>
      </c>
    </row>
    <row r="548" spans="1:15" x14ac:dyDescent="0.15">
      <c r="A548" s="1">
        <v>39182</v>
      </c>
      <c r="B548">
        <v>3053.35</v>
      </c>
      <c r="C548">
        <v>3081.62</v>
      </c>
      <c r="D548">
        <v>2993.11</v>
      </c>
      <c r="E548" s="2">
        <v>3081.57</v>
      </c>
      <c r="F548" s="16">
        <v>119702216704</v>
      </c>
      <c r="G548" s="3">
        <f t="shared" si="24"/>
        <v>1.4284914932344073E-2</v>
      </c>
      <c r="H548" s="3">
        <f>1-E548/MAX(E$2:E548)</f>
        <v>0</v>
      </c>
      <c r="I548" s="3">
        <f ca="1">IFERROR(COUNTIF(OFFSET(G548,0,0,-计算结果!B$18,1),"&gt;0")/计算结果!B$18,COUNTIF(OFFSET(G548,0,0,-ROW(),1),"&gt;0")/计算结果!B$18)</f>
        <v>0.76666666666666672</v>
      </c>
      <c r="J548" s="3">
        <f ca="1">IFERROR(AVERAGE(OFFSET(I548,0,0,-计算结果!B$19,1)),AVERAGE(OFFSET(I548,0,0,-ROW(),1)))</f>
        <v>0.70138888888888962</v>
      </c>
      <c r="K548" s="4" t="str">
        <f ca="1">IF(计算结果!B$21=1,IF(I548&gt;J548,"买","卖"),IF(计算结果!B$21=2,IF(I548&lt;计算结果!B$20,"买",IF(I548&gt;1-计算结果!B$20,"卖",'000300'!K547)),""))</f>
        <v>买</v>
      </c>
      <c r="L548" s="4" t="str">
        <f t="shared" ca="1" si="25"/>
        <v/>
      </c>
      <c r="M548" s="3">
        <f ca="1">IF(K547="买",E548/E547-1,0)-IF(L548=1,计算结果!B$17,0)</f>
        <v>1.4284914932344073E-2</v>
      </c>
      <c r="N548" s="2">
        <f t="shared" ca="1" si="26"/>
        <v>2.3863280970980885</v>
      </c>
      <c r="O548" s="3">
        <f ca="1">1-N548/MAX(N$2:N548)</f>
        <v>0</v>
      </c>
    </row>
    <row r="549" spans="1:15" x14ac:dyDescent="0.15">
      <c r="A549" s="1">
        <v>39183</v>
      </c>
      <c r="B549">
        <v>3092.08</v>
      </c>
      <c r="C549">
        <v>3121.54</v>
      </c>
      <c r="D549">
        <v>3059.28</v>
      </c>
      <c r="E549" s="2">
        <v>3121.32</v>
      </c>
      <c r="F549" s="16">
        <v>124218925056</v>
      </c>
      <c r="G549" s="3">
        <f t="shared" si="24"/>
        <v>1.2899268879175141E-2</v>
      </c>
      <c r="H549" s="3">
        <f>1-E549/MAX(E$2:E549)</f>
        <v>0</v>
      </c>
      <c r="I549" s="3">
        <f ca="1">IFERROR(COUNTIF(OFFSET(G549,0,0,-计算结果!B$18,1),"&gt;0")/计算结果!B$18,COUNTIF(OFFSET(G549,0,0,-ROW(),1),"&gt;0")/计算结果!B$18)</f>
        <v>0.76666666666666672</v>
      </c>
      <c r="J549" s="3">
        <f ca="1">IFERROR(AVERAGE(OFFSET(I549,0,0,-计算结果!B$19,1)),AVERAGE(OFFSET(I549,0,0,-ROW(),1)))</f>
        <v>0.70194444444444515</v>
      </c>
      <c r="K549" s="4" t="str">
        <f ca="1">IF(计算结果!B$21=1,IF(I549&gt;J549,"买","卖"),IF(计算结果!B$21=2,IF(I549&lt;计算结果!B$20,"买",IF(I549&gt;1-计算结果!B$20,"卖",'000300'!K548)),""))</f>
        <v>买</v>
      </c>
      <c r="L549" s="4" t="str">
        <f t="shared" ca="1" si="25"/>
        <v/>
      </c>
      <c r="M549" s="3">
        <f ca="1">IF(K548="买",E549/E548-1,0)-IF(L549=1,计算结果!B$17,0)</f>
        <v>1.2899268879175141E-2</v>
      </c>
      <c r="N549" s="2">
        <f t="shared" ca="1" si="26"/>
        <v>2.417109984856487</v>
      </c>
      <c r="O549" s="3">
        <f ca="1">1-N549/MAX(N$2:N549)</f>
        <v>0</v>
      </c>
    </row>
    <row r="550" spans="1:15" x14ac:dyDescent="0.15">
      <c r="A550" s="1">
        <v>39184</v>
      </c>
      <c r="B550">
        <v>3129.25</v>
      </c>
      <c r="C550">
        <v>3176.69</v>
      </c>
      <c r="D550">
        <v>3114.91</v>
      </c>
      <c r="E550" s="2">
        <v>3176.44</v>
      </c>
      <c r="F550" s="16">
        <v>118434111488</v>
      </c>
      <c r="G550" s="3">
        <f t="shared" si="24"/>
        <v>1.7659195468583855E-2</v>
      </c>
      <c r="H550" s="3">
        <f>1-E550/MAX(E$2:E550)</f>
        <v>0</v>
      </c>
      <c r="I550" s="3">
        <f ca="1">IFERROR(COUNTIF(OFFSET(G550,0,0,-计算结果!B$18,1),"&gt;0")/计算结果!B$18,COUNTIF(OFFSET(G550,0,0,-ROW(),1),"&gt;0")/计算结果!B$18)</f>
        <v>0.8</v>
      </c>
      <c r="J550" s="3">
        <f ca="1">IFERROR(AVERAGE(OFFSET(I550,0,0,-计算结果!B$19,1)),AVERAGE(OFFSET(I550,0,0,-ROW(),1)))</f>
        <v>0.70305555555555621</v>
      </c>
      <c r="K550" s="4" t="str">
        <f ca="1">IF(计算结果!B$21=1,IF(I550&gt;J550,"买","卖"),IF(计算结果!B$21=2,IF(I550&lt;计算结果!B$20,"买",IF(I550&gt;1-计算结果!B$20,"卖",'000300'!K549)),""))</f>
        <v>买</v>
      </c>
      <c r="L550" s="4" t="str">
        <f t="shared" ca="1" si="25"/>
        <v/>
      </c>
      <c r="M550" s="3">
        <f ca="1">IF(K549="买",E550/E549-1,0)-IF(L550=1,计算结果!B$17,0)</f>
        <v>1.7659195468583855E-2</v>
      </c>
      <c r="N550" s="2">
        <f t="shared" ca="1" si="26"/>
        <v>2.4597942025481334</v>
      </c>
      <c r="O550" s="3">
        <f ca="1">1-N550/MAX(N$2:N550)</f>
        <v>0</v>
      </c>
    </row>
    <row r="551" spans="1:15" x14ac:dyDescent="0.15">
      <c r="A551" s="1">
        <v>39185</v>
      </c>
      <c r="B551">
        <v>3182.78</v>
      </c>
      <c r="C551">
        <v>3211.61</v>
      </c>
      <c r="D551">
        <v>3154.11</v>
      </c>
      <c r="E551" s="2">
        <v>3169.23</v>
      </c>
      <c r="F551" s="16">
        <v>129728364544</v>
      </c>
      <c r="G551" s="3">
        <f t="shared" si="24"/>
        <v>-2.2698366725013575E-3</v>
      </c>
      <c r="H551" s="3">
        <f>1-E551/MAX(E$2:E551)</f>
        <v>2.2698366725013575E-3</v>
      </c>
      <c r="I551" s="3">
        <f ca="1">IFERROR(COUNTIF(OFFSET(G551,0,0,-计算结果!B$18,1),"&gt;0")/计算结果!B$18,COUNTIF(OFFSET(G551,0,0,-ROW(),1),"&gt;0")/计算结果!B$18)</f>
        <v>0.76666666666666672</v>
      </c>
      <c r="J551" s="3">
        <f ca="1">IFERROR(AVERAGE(OFFSET(I551,0,0,-计算结果!B$19,1)),AVERAGE(OFFSET(I551,0,0,-ROW(),1)))</f>
        <v>0.70416666666666727</v>
      </c>
      <c r="K551" s="4" t="str">
        <f ca="1">IF(计算结果!B$21=1,IF(I551&gt;J551,"买","卖"),IF(计算结果!B$21=2,IF(I551&lt;计算结果!B$20,"买",IF(I551&gt;1-计算结果!B$20,"卖",'000300'!K550)),""))</f>
        <v>买</v>
      </c>
      <c r="L551" s="4" t="str">
        <f t="shared" ca="1" si="25"/>
        <v/>
      </c>
      <c r="M551" s="3">
        <f ca="1">IF(K550="买",E551/E550-1,0)-IF(L551=1,计算结果!B$17,0)</f>
        <v>-2.2698366725013575E-3</v>
      </c>
      <c r="N551" s="2">
        <f t="shared" ca="1" si="26"/>
        <v>2.4542108714603836</v>
      </c>
      <c r="O551" s="3">
        <f ca="1">1-N551/MAX(N$2:N551)</f>
        <v>2.2698366725012464E-3</v>
      </c>
    </row>
    <row r="552" spans="1:15" x14ac:dyDescent="0.15">
      <c r="A552" s="1">
        <v>39188</v>
      </c>
      <c r="B552">
        <v>3177.3</v>
      </c>
      <c r="C552">
        <v>3256.57</v>
      </c>
      <c r="D552">
        <v>3177.29</v>
      </c>
      <c r="E552" s="2">
        <v>3256</v>
      </c>
      <c r="F552" s="16">
        <v>112706592768</v>
      </c>
      <c r="G552" s="3">
        <f t="shared" si="24"/>
        <v>2.7378890140507206E-2</v>
      </c>
      <c r="H552" s="3">
        <f>1-E552/MAX(E$2:E552)</f>
        <v>0</v>
      </c>
      <c r="I552" s="3">
        <f ca="1">IFERROR(COUNTIF(OFFSET(G552,0,0,-计算结果!B$18,1),"&gt;0")/计算结果!B$18,COUNTIF(OFFSET(G552,0,0,-ROW(),1),"&gt;0")/计算结果!B$18)</f>
        <v>0.8</v>
      </c>
      <c r="J552" s="3">
        <f ca="1">IFERROR(AVERAGE(OFFSET(I552,0,0,-计算结果!B$19,1)),AVERAGE(OFFSET(I552,0,0,-ROW(),1)))</f>
        <v>0.70555555555555605</v>
      </c>
      <c r="K552" s="4" t="str">
        <f ca="1">IF(计算结果!B$21=1,IF(I552&gt;J552,"买","卖"),IF(计算结果!B$21=2,IF(I552&lt;计算结果!B$20,"买",IF(I552&gt;1-计算结果!B$20,"卖",'000300'!K551)),""))</f>
        <v>买</v>
      </c>
      <c r="L552" s="4" t="str">
        <f t="shared" ca="1" si="25"/>
        <v/>
      </c>
      <c r="M552" s="3">
        <f ca="1">IF(K551="买",E552/E551-1,0)-IF(L552=1,计算结果!B$17,0)</f>
        <v>2.7378890140507206E-2</v>
      </c>
      <c r="N552" s="2">
        <f t="shared" ca="1" si="26"/>
        <v>2.521404441291736</v>
      </c>
      <c r="O552" s="3">
        <f ca="1">1-N552/MAX(N$2:N552)</f>
        <v>0</v>
      </c>
    </row>
    <row r="553" spans="1:15" x14ac:dyDescent="0.15">
      <c r="A553" s="1">
        <v>39189</v>
      </c>
      <c r="B553">
        <v>3273.43</v>
      </c>
      <c r="C553">
        <v>3288.17</v>
      </c>
      <c r="D553">
        <v>3182.95</v>
      </c>
      <c r="E553" s="2">
        <v>3283.6</v>
      </c>
      <c r="F553" s="16">
        <v>133823422464</v>
      </c>
      <c r="G553" s="3">
        <f t="shared" si="24"/>
        <v>8.4766584766584607E-3</v>
      </c>
      <c r="H553" s="3">
        <f>1-E553/MAX(E$2:E553)</f>
        <v>0</v>
      </c>
      <c r="I553" s="3">
        <f ca="1">IFERROR(COUNTIF(OFFSET(G553,0,0,-计算结果!B$18,1),"&gt;0")/计算结果!B$18,COUNTIF(OFFSET(G553,0,0,-ROW(),1),"&gt;0")/计算结果!B$18)</f>
        <v>0.8</v>
      </c>
      <c r="J553" s="3">
        <f ca="1">IFERROR(AVERAGE(OFFSET(I553,0,0,-计算结果!B$19,1)),AVERAGE(OFFSET(I553,0,0,-ROW(),1)))</f>
        <v>0.70694444444444493</v>
      </c>
      <c r="K553" s="4" t="str">
        <f ca="1">IF(计算结果!B$21=1,IF(I553&gt;J553,"买","卖"),IF(计算结果!B$21=2,IF(I553&lt;计算结果!B$20,"买",IF(I553&gt;1-计算结果!B$20,"卖",'000300'!K552)),""))</f>
        <v>买</v>
      </c>
      <c r="L553" s="4" t="str">
        <f t="shared" ca="1" si="25"/>
        <v/>
      </c>
      <c r="M553" s="3">
        <f ca="1">IF(K552="买",E553/E552-1,0)-IF(L553=1,计算结果!B$17,0)</f>
        <v>8.4766584766584607E-3</v>
      </c>
      <c r="N553" s="2">
        <f t="shared" ca="1" si="26"/>
        <v>2.5427775256220957</v>
      </c>
      <c r="O553" s="3">
        <f ca="1">1-N553/MAX(N$2:N553)</f>
        <v>0</v>
      </c>
    </row>
    <row r="554" spans="1:15" x14ac:dyDescent="0.15">
      <c r="A554" s="1">
        <v>39190</v>
      </c>
      <c r="B554">
        <v>3294.21</v>
      </c>
      <c r="C554">
        <v>3311.98</v>
      </c>
      <c r="D554">
        <v>3244.93</v>
      </c>
      <c r="E554" s="2">
        <v>3304.5</v>
      </c>
      <c r="F554" s="16">
        <v>129242251264</v>
      </c>
      <c r="G554" s="3">
        <f t="shared" si="24"/>
        <v>6.3649652820074731E-3</v>
      </c>
      <c r="H554" s="3">
        <f>1-E554/MAX(E$2:E554)</f>
        <v>0</v>
      </c>
      <c r="I554" s="3">
        <f ca="1">IFERROR(COUNTIF(OFFSET(G554,0,0,-计算结果!B$18,1),"&gt;0")/计算结果!B$18,COUNTIF(OFFSET(G554,0,0,-ROW(),1),"&gt;0")/计算结果!B$18)</f>
        <v>0.8</v>
      </c>
      <c r="J554" s="3">
        <f ca="1">IFERROR(AVERAGE(OFFSET(I554,0,0,-计算结果!B$19,1)),AVERAGE(OFFSET(I554,0,0,-ROW(),1)))</f>
        <v>0.70805555555555599</v>
      </c>
      <c r="K554" s="4" t="str">
        <f ca="1">IF(计算结果!B$21=1,IF(I554&gt;J554,"买","卖"),IF(计算结果!B$21=2,IF(I554&lt;计算结果!B$20,"买",IF(I554&gt;1-计算结果!B$20,"卖",'000300'!K553)),""))</f>
        <v>买</v>
      </c>
      <c r="L554" s="4" t="str">
        <f t="shared" ca="1" si="25"/>
        <v/>
      </c>
      <c r="M554" s="3">
        <f ca="1">IF(K553="买",E554/E553-1,0)-IF(L554=1,计算结果!B$17,0)</f>
        <v>6.3649652820074731E-3</v>
      </c>
      <c r="N554" s="2">
        <f t="shared" ca="1" si="26"/>
        <v>2.5589622162925494</v>
      </c>
      <c r="O554" s="3">
        <f ca="1">1-N554/MAX(N$2:N554)</f>
        <v>0</v>
      </c>
    </row>
    <row r="555" spans="1:15" x14ac:dyDescent="0.15">
      <c r="A555" s="1">
        <v>39191</v>
      </c>
      <c r="B555">
        <v>3297.95</v>
      </c>
      <c r="C555">
        <v>3297.95</v>
      </c>
      <c r="D555">
        <v>3065.28</v>
      </c>
      <c r="E555" s="2">
        <v>3150.3</v>
      </c>
      <c r="F555" s="16">
        <v>143830319104</v>
      </c>
      <c r="G555" s="3">
        <f t="shared" si="24"/>
        <v>-4.6663640490240521E-2</v>
      </c>
      <c r="H555" s="3">
        <f>1-E555/MAX(E$2:E555)</f>
        <v>4.6663640490240521E-2</v>
      </c>
      <c r="I555" s="3">
        <f ca="1">IFERROR(COUNTIF(OFFSET(G555,0,0,-计算结果!B$18,1),"&gt;0")/计算结果!B$18,COUNTIF(OFFSET(G555,0,0,-ROW(),1),"&gt;0")/计算结果!B$18)</f>
        <v>0.76666666666666672</v>
      </c>
      <c r="J555" s="3">
        <f ca="1">IFERROR(AVERAGE(OFFSET(I555,0,0,-计算结果!B$19,1)),AVERAGE(OFFSET(I555,0,0,-ROW(),1)))</f>
        <v>0.70916666666666706</v>
      </c>
      <c r="K555" s="4" t="str">
        <f ca="1">IF(计算结果!B$21=1,IF(I555&gt;J555,"买","卖"),IF(计算结果!B$21=2,IF(I555&lt;计算结果!B$20,"买",IF(I555&gt;1-计算结果!B$20,"卖",'000300'!K554)),""))</f>
        <v>买</v>
      </c>
      <c r="L555" s="4" t="str">
        <f t="shared" ca="1" si="25"/>
        <v/>
      </c>
      <c r="M555" s="3">
        <f ca="1">IF(K554="买",E555/E554-1,0)-IF(L555=1,计算结果!B$17,0)</f>
        <v>-4.6663640490240521E-2</v>
      </c>
      <c r="N555" s="2">
        <f t="shared" ca="1" si="26"/>
        <v>2.4395517234033646</v>
      </c>
      <c r="O555" s="3">
        <f ca="1">1-N555/MAX(N$2:N555)</f>
        <v>4.6663640490240632E-2</v>
      </c>
    </row>
    <row r="556" spans="1:15" x14ac:dyDescent="0.15">
      <c r="A556" s="1">
        <v>39192</v>
      </c>
      <c r="B556">
        <v>3165.67</v>
      </c>
      <c r="C556">
        <v>3297.41</v>
      </c>
      <c r="D556">
        <v>3165.67</v>
      </c>
      <c r="E556" s="2">
        <v>3289.28</v>
      </c>
      <c r="F556" s="16">
        <v>118620471296</v>
      </c>
      <c r="G556" s="3">
        <f t="shared" si="24"/>
        <v>4.4116433355553486E-2</v>
      </c>
      <c r="H556" s="3">
        <f>1-E556/MAX(E$2:E556)</f>
        <v>4.6058405205022801E-3</v>
      </c>
      <c r="I556" s="3">
        <f ca="1">IFERROR(COUNTIF(OFFSET(G556,0,0,-计算结果!B$18,1),"&gt;0")/计算结果!B$18,COUNTIF(OFFSET(G556,0,0,-ROW(),1),"&gt;0")/计算结果!B$18)</f>
        <v>0.8</v>
      </c>
      <c r="J556" s="3">
        <f ca="1">IFERROR(AVERAGE(OFFSET(I556,0,0,-计算结果!B$19,1)),AVERAGE(OFFSET(I556,0,0,-ROW(),1)))</f>
        <v>0.71055555555555594</v>
      </c>
      <c r="K556" s="4" t="str">
        <f ca="1">IF(计算结果!B$21=1,IF(I556&gt;J556,"买","卖"),IF(计算结果!B$21=2,IF(I556&lt;计算结果!B$20,"买",IF(I556&gt;1-计算结果!B$20,"卖",'000300'!K555)),""))</f>
        <v>买</v>
      </c>
      <c r="L556" s="4" t="str">
        <f t="shared" ca="1" si="25"/>
        <v/>
      </c>
      <c r="M556" s="3">
        <f ca="1">IF(K555="买",E556/E555-1,0)-IF(L556=1,计算结果!B$17,0)</f>
        <v>4.4116433355553486E-2</v>
      </c>
      <c r="N556" s="2">
        <f t="shared" ca="1" si="26"/>
        <v>2.547176044426315</v>
      </c>
      <c r="O556" s="3">
        <f ca="1">1-N556/MAX(N$2:N556)</f>
        <v>4.6058405205022801E-3</v>
      </c>
    </row>
    <row r="557" spans="1:15" x14ac:dyDescent="0.15">
      <c r="A557" s="1">
        <v>39195</v>
      </c>
      <c r="B557">
        <v>3330.8</v>
      </c>
      <c r="C557">
        <v>3433.52</v>
      </c>
      <c r="D557">
        <v>3330.8</v>
      </c>
      <c r="E557" s="2">
        <v>3431.32</v>
      </c>
      <c r="F557" s="16">
        <v>137583443968</v>
      </c>
      <c r="G557" s="3">
        <f t="shared" si="24"/>
        <v>4.3182702597528877E-2</v>
      </c>
      <c r="H557" s="3">
        <f>1-E557/MAX(E$2:E557)</f>
        <v>0</v>
      </c>
      <c r="I557" s="3">
        <f ca="1">IFERROR(COUNTIF(OFFSET(G557,0,0,-计算结果!B$18,1),"&gt;0")/计算结果!B$18,COUNTIF(OFFSET(G557,0,0,-ROW(),1),"&gt;0")/计算结果!B$18)</f>
        <v>0.8</v>
      </c>
      <c r="J557" s="3">
        <f ca="1">IFERROR(AVERAGE(OFFSET(I557,0,0,-计算结果!B$19,1)),AVERAGE(OFFSET(I557,0,0,-ROW(),1)))</f>
        <v>0.71194444444444471</v>
      </c>
      <c r="K557" s="4" t="str">
        <f ca="1">IF(计算结果!B$21=1,IF(I557&gt;J557,"买","卖"),IF(计算结果!B$21=2,IF(I557&lt;计算结果!B$20,"买",IF(I557&gt;1-计算结果!B$20,"卖",'000300'!K556)),""))</f>
        <v>买</v>
      </c>
      <c r="L557" s="4" t="str">
        <f t="shared" ca="1" si="25"/>
        <v/>
      </c>
      <c r="M557" s="3">
        <f ca="1">IF(K556="买",E557/E556-1,0)-IF(L557=1,计算结果!B$17,0)</f>
        <v>4.3182702597528877E-2</v>
      </c>
      <c r="N557" s="2">
        <f t="shared" ca="1" si="26"/>
        <v>2.6571699900163264</v>
      </c>
      <c r="O557" s="3">
        <f ca="1">1-N557/MAX(N$2:N557)</f>
        <v>0</v>
      </c>
    </row>
    <row r="558" spans="1:15" x14ac:dyDescent="0.15">
      <c r="A558" s="1">
        <v>39196</v>
      </c>
      <c r="B558">
        <v>3462.48</v>
      </c>
      <c r="C558">
        <v>3490.81</v>
      </c>
      <c r="D558">
        <v>3418.3</v>
      </c>
      <c r="E558" s="2">
        <v>3445.2</v>
      </c>
      <c r="F558" s="16">
        <v>149412298752</v>
      </c>
      <c r="G558" s="3">
        <f t="shared" si="24"/>
        <v>4.0450905191005138E-3</v>
      </c>
      <c r="H558" s="3">
        <f>1-E558/MAX(E$2:E558)</f>
        <v>0</v>
      </c>
      <c r="I558" s="3">
        <f ca="1">IFERROR(COUNTIF(OFFSET(G558,0,0,-计算结果!B$18,1),"&gt;0")/计算结果!B$18,COUNTIF(OFFSET(G558,0,0,-ROW(),1),"&gt;0")/计算结果!B$18)</f>
        <v>0.8</v>
      </c>
      <c r="J558" s="3">
        <f ca="1">IFERROR(AVERAGE(OFFSET(I558,0,0,-计算结果!B$19,1)),AVERAGE(OFFSET(I558,0,0,-ROW(),1)))</f>
        <v>0.71305555555555578</v>
      </c>
      <c r="K558" s="4" t="str">
        <f ca="1">IF(计算结果!B$21=1,IF(I558&gt;J558,"买","卖"),IF(计算结果!B$21=2,IF(I558&lt;计算结果!B$20,"买",IF(I558&gt;1-计算结果!B$20,"卖",'000300'!K557)),""))</f>
        <v>买</v>
      </c>
      <c r="L558" s="4" t="str">
        <f t="shared" ca="1" si="25"/>
        <v/>
      </c>
      <c r="M558" s="3">
        <f ca="1">IF(K557="买",E558/E557-1,0)-IF(L558=1,计算结果!B$17,0)</f>
        <v>4.0450905191005138E-3</v>
      </c>
      <c r="N558" s="2">
        <f t="shared" ca="1" si="26"/>
        <v>2.6679184831505798</v>
      </c>
      <c r="O558" s="3">
        <f ca="1">1-N558/MAX(N$2:N558)</f>
        <v>0</v>
      </c>
    </row>
    <row r="559" spans="1:15" x14ac:dyDescent="0.15">
      <c r="A559" s="1">
        <v>39197</v>
      </c>
      <c r="B559">
        <v>3432.02</v>
      </c>
      <c r="C559">
        <v>3467.83</v>
      </c>
      <c r="D559">
        <v>3376.08</v>
      </c>
      <c r="E559" s="2">
        <v>3448.28</v>
      </c>
      <c r="F559" s="16">
        <v>129089175552</v>
      </c>
      <c r="G559" s="3">
        <f t="shared" si="24"/>
        <v>8.93997445721606E-4</v>
      </c>
      <c r="H559" s="3">
        <f>1-E559/MAX(E$2:E559)</f>
        <v>0</v>
      </c>
      <c r="I559" s="3">
        <f ca="1">IFERROR(COUNTIF(OFFSET(G559,0,0,-计算结果!B$18,1),"&gt;0")/计算结果!B$18,COUNTIF(OFFSET(G559,0,0,-ROW(),1),"&gt;0")/计算结果!B$18)</f>
        <v>0.83333333333333337</v>
      </c>
      <c r="J559" s="3">
        <f ca="1">IFERROR(AVERAGE(OFFSET(I559,0,0,-计算结果!B$19,1)),AVERAGE(OFFSET(I559,0,0,-ROW(),1)))</f>
        <v>0.71472222222222237</v>
      </c>
      <c r="K559" s="4" t="str">
        <f ca="1">IF(计算结果!B$21=1,IF(I559&gt;J559,"买","卖"),IF(计算结果!B$21=2,IF(I559&lt;计算结果!B$20,"买",IF(I559&gt;1-计算结果!B$20,"卖",'000300'!K558)),""))</f>
        <v>买</v>
      </c>
      <c r="L559" s="4" t="str">
        <f t="shared" ca="1" si="25"/>
        <v/>
      </c>
      <c r="M559" s="3">
        <f ca="1">IF(K558="买",E559/E558-1,0)-IF(L559=1,计算结果!B$17,0)</f>
        <v>8.93997445721606E-4</v>
      </c>
      <c r="N559" s="2">
        <f t="shared" ca="1" si="26"/>
        <v>2.6703035954599099</v>
      </c>
      <c r="O559" s="3">
        <f ca="1">1-N559/MAX(N$2:N559)</f>
        <v>0</v>
      </c>
    </row>
    <row r="560" spans="1:15" x14ac:dyDescent="0.15">
      <c r="A560" s="1">
        <v>39198</v>
      </c>
      <c r="B560">
        <v>3465.11</v>
      </c>
      <c r="C560">
        <v>3493.91</v>
      </c>
      <c r="D560">
        <v>3438.88</v>
      </c>
      <c r="E560" s="2">
        <v>3493.58</v>
      </c>
      <c r="F560" s="16">
        <v>107807047680</v>
      </c>
      <c r="G560" s="3">
        <f t="shared" si="24"/>
        <v>1.313698423561882E-2</v>
      </c>
      <c r="H560" s="3">
        <f>1-E560/MAX(E$2:E560)</f>
        <v>0</v>
      </c>
      <c r="I560" s="3">
        <f ca="1">IFERROR(COUNTIF(OFFSET(G560,0,0,-计算结果!B$18,1),"&gt;0")/计算结果!B$18,COUNTIF(OFFSET(G560,0,0,-ROW(),1),"&gt;0")/计算结果!B$18)</f>
        <v>0.83333333333333337</v>
      </c>
      <c r="J560" s="3">
        <f ca="1">IFERROR(AVERAGE(OFFSET(I560,0,0,-计算结果!B$19,1)),AVERAGE(OFFSET(I560,0,0,-ROW(),1)))</f>
        <v>0.71638888888888885</v>
      </c>
      <c r="K560" s="4" t="str">
        <f ca="1">IF(计算结果!B$21=1,IF(I560&gt;J560,"买","卖"),IF(计算结果!B$21=2,IF(I560&lt;计算结果!B$20,"买",IF(I560&gt;1-计算结果!B$20,"卖",'000300'!K559)),""))</f>
        <v>买</v>
      </c>
      <c r="L560" s="4" t="str">
        <f t="shared" ca="1" si="25"/>
        <v/>
      </c>
      <c r="M560" s="3">
        <f ca="1">IF(K559="买",E560/E559-1,0)-IF(L560=1,计算结果!B$17,0)</f>
        <v>1.313698423561882E-2</v>
      </c>
      <c r="N560" s="2">
        <f t="shared" ca="1" si="26"/>
        <v>2.7053833316977829</v>
      </c>
      <c r="O560" s="3">
        <f ca="1">1-N560/MAX(N$2:N560)</f>
        <v>0</v>
      </c>
    </row>
    <row r="561" spans="1:15" x14ac:dyDescent="0.15">
      <c r="A561" s="1">
        <v>39199</v>
      </c>
      <c r="B561">
        <v>3499.94</v>
      </c>
      <c r="C561">
        <v>3503.89</v>
      </c>
      <c r="D561">
        <v>3436</v>
      </c>
      <c r="E561" s="2">
        <v>3470.52</v>
      </c>
      <c r="F561" s="16">
        <v>113722810368</v>
      </c>
      <c r="G561" s="3">
        <f t="shared" si="24"/>
        <v>-6.6006789596917415E-3</v>
      </c>
      <c r="H561" s="3">
        <f>1-E561/MAX(E$2:E561)</f>
        <v>6.6006789596917415E-3</v>
      </c>
      <c r="I561" s="3">
        <f ca="1">IFERROR(COUNTIF(OFFSET(G561,0,0,-计算结果!B$18,1),"&gt;0")/计算结果!B$18,COUNTIF(OFFSET(G561,0,0,-ROW(),1),"&gt;0")/计算结果!B$18)</f>
        <v>0.83333333333333337</v>
      </c>
      <c r="J561" s="3">
        <f ca="1">IFERROR(AVERAGE(OFFSET(I561,0,0,-计算结果!B$19,1)),AVERAGE(OFFSET(I561,0,0,-ROW(),1)))</f>
        <v>0.71805555555555545</v>
      </c>
      <c r="K561" s="4" t="str">
        <f ca="1">IF(计算结果!B$21=1,IF(I561&gt;J561,"买","卖"),IF(计算结果!B$21=2,IF(I561&lt;计算结果!B$20,"买",IF(I561&gt;1-计算结果!B$20,"卖",'000300'!K560)),""))</f>
        <v>买</v>
      </c>
      <c r="L561" s="4" t="str">
        <f t="shared" ca="1" si="25"/>
        <v/>
      </c>
      <c r="M561" s="3">
        <f ca="1">IF(K560="买",E561/E560-1,0)-IF(L561=1,计算结果!B$17,0)</f>
        <v>-6.6006789596917415E-3</v>
      </c>
      <c r="N561" s="2">
        <f t="shared" ca="1" si="26"/>
        <v>2.6875259648623446</v>
      </c>
      <c r="O561" s="3">
        <f ca="1">1-N561/MAX(N$2:N561)</f>
        <v>6.6006789596917415E-3</v>
      </c>
    </row>
    <row r="562" spans="1:15" x14ac:dyDescent="0.15">
      <c r="A562" s="1">
        <v>39202</v>
      </c>
      <c r="B562">
        <v>3487.36</v>
      </c>
      <c r="C562">
        <v>3568.68</v>
      </c>
      <c r="D562">
        <v>3478.93</v>
      </c>
      <c r="E562" s="2">
        <v>3558.71</v>
      </c>
      <c r="F562" s="16">
        <v>138081370112</v>
      </c>
      <c r="G562" s="3">
        <f t="shared" si="24"/>
        <v>2.5411177575694666E-2</v>
      </c>
      <c r="H562" s="3">
        <f>1-E562/MAX(E$2:E562)</f>
        <v>0</v>
      </c>
      <c r="I562" s="3">
        <f ca="1">IFERROR(COUNTIF(OFFSET(G562,0,0,-计算结果!B$18,1),"&gt;0")/计算结果!B$18,COUNTIF(OFFSET(G562,0,0,-ROW(),1),"&gt;0")/计算结果!B$18)</f>
        <v>0.83333333333333337</v>
      </c>
      <c r="J562" s="3">
        <f ca="1">IFERROR(AVERAGE(OFFSET(I562,0,0,-计算结果!B$19,1)),AVERAGE(OFFSET(I562,0,0,-ROW(),1)))</f>
        <v>0.71944444444444433</v>
      </c>
      <c r="K562" s="4" t="str">
        <f ca="1">IF(计算结果!B$21=1,IF(I562&gt;J562,"买","卖"),IF(计算结果!B$21=2,IF(I562&lt;计算结果!B$20,"买",IF(I562&gt;1-计算结果!B$20,"卖",'000300'!K561)),""))</f>
        <v>买</v>
      </c>
      <c r="L562" s="4" t="str">
        <f t="shared" ca="1" si="25"/>
        <v/>
      </c>
      <c r="M562" s="3">
        <f ca="1">IF(K561="买",E562/E561-1,0)-IF(L562=1,计算结果!B$17,0)</f>
        <v>2.5411177575694666E-2</v>
      </c>
      <c r="N562" s="2">
        <f t="shared" ca="1" si="26"/>
        <v>2.7558191643947518</v>
      </c>
      <c r="O562" s="3">
        <f ca="1">1-N562/MAX(N$2:N562)</f>
        <v>0</v>
      </c>
    </row>
    <row r="563" spans="1:15" x14ac:dyDescent="0.15">
      <c r="A563" s="1">
        <v>39210</v>
      </c>
      <c r="B563">
        <v>3643.81</v>
      </c>
      <c r="C563">
        <v>3699.37</v>
      </c>
      <c r="D563">
        <v>3618.78</v>
      </c>
      <c r="E563" s="2">
        <v>3686.03</v>
      </c>
      <c r="F563" s="16">
        <v>153677414400</v>
      </c>
      <c r="G563" s="3">
        <f t="shared" si="24"/>
        <v>3.5777009084752676E-2</v>
      </c>
      <c r="H563" s="3">
        <f>1-E563/MAX(E$2:E563)</f>
        <v>0</v>
      </c>
      <c r="I563" s="3">
        <f ca="1">IFERROR(COUNTIF(OFFSET(G563,0,0,-计算结果!B$18,1),"&gt;0")/计算结果!B$18,COUNTIF(OFFSET(G563,0,0,-ROW(),1),"&gt;0")/计算结果!B$18)</f>
        <v>0.83333333333333337</v>
      </c>
      <c r="J563" s="3">
        <f ca="1">IFERROR(AVERAGE(OFFSET(I563,0,0,-计算结果!B$19,1)),AVERAGE(OFFSET(I563,0,0,-ROW(),1)))</f>
        <v>0.72055555555555528</v>
      </c>
      <c r="K563" s="4" t="str">
        <f ca="1">IF(计算结果!B$21=1,IF(I563&gt;J563,"买","卖"),IF(计算结果!B$21=2,IF(I563&lt;计算结果!B$20,"买",IF(I563&gt;1-计算结果!B$20,"卖",'000300'!K562)),""))</f>
        <v>买</v>
      </c>
      <c r="L563" s="4" t="str">
        <f t="shared" ca="1" si="25"/>
        <v/>
      </c>
      <c r="M563" s="3">
        <f ca="1">IF(K562="买",E563/E562-1,0)-IF(L563=1,计算结果!B$17,0)</f>
        <v>3.5777009084752676E-2</v>
      </c>
      <c r="N563" s="2">
        <f t="shared" ca="1" si="26"/>
        <v>2.8544141316752385</v>
      </c>
      <c r="O563" s="3">
        <f ca="1">1-N563/MAX(N$2:N563)</f>
        <v>0</v>
      </c>
    </row>
    <row r="564" spans="1:15" x14ac:dyDescent="0.15">
      <c r="A564" s="1">
        <v>39211</v>
      </c>
      <c r="B564">
        <v>3699.3</v>
      </c>
      <c r="C564">
        <v>3717.34</v>
      </c>
      <c r="D564">
        <v>3556.61</v>
      </c>
      <c r="E564" s="2">
        <v>3701.28</v>
      </c>
      <c r="F564" s="16">
        <v>189060481024</v>
      </c>
      <c r="G564" s="3">
        <f t="shared" si="24"/>
        <v>4.1372425075216768E-3</v>
      </c>
      <c r="H564" s="3">
        <f>1-E564/MAX(E$2:E564)</f>
        <v>0</v>
      </c>
      <c r="I564" s="3">
        <f ca="1">IFERROR(COUNTIF(OFFSET(G564,0,0,-计算结果!B$18,1),"&gt;0")/计算结果!B$18,COUNTIF(OFFSET(G564,0,0,-ROW(),1),"&gt;0")/计算结果!B$18)</f>
        <v>0.83333333333333337</v>
      </c>
      <c r="J564" s="3">
        <f ca="1">IFERROR(AVERAGE(OFFSET(I564,0,0,-计算结果!B$19,1)),AVERAGE(OFFSET(I564,0,0,-ROW(),1)))</f>
        <v>0.72166666666666635</v>
      </c>
      <c r="K564" s="4" t="str">
        <f ca="1">IF(计算结果!B$21=1,IF(I564&gt;J564,"买","卖"),IF(计算结果!B$21=2,IF(I564&lt;计算结果!B$20,"买",IF(I564&gt;1-计算结果!B$20,"卖",'000300'!K563)),""))</f>
        <v>买</v>
      </c>
      <c r="L564" s="4" t="str">
        <f t="shared" ca="1" si="25"/>
        <v/>
      </c>
      <c r="M564" s="3">
        <f ca="1">IF(K563="买",E564/E563-1,0)-IF(L564=1,计算结果!B$17,0)</f>
        <v>4.1372425075216768E-3</v>
      </c>
      <c r="N564" s="2">
        <f t="shared" ca="1" si="26"/>
        <v>2.8662235351548757</v>
      </c>
      <c r="O564" s="3">
        <f ca="1">1-N564/MAX(N$2:N564)</f>
        <v>0</v>
      </c>
    </row>
    <row r="565" spans="1:15" x14ac:dyDescent="0.15">
      <c r="A565" s="1">
        <v>39212</v>
      </c>
      <c r="B565">
        <v>3703.52</v>
      </c>
      <c r="C565">
        <v>3742.23</v>
      </c>
      <c r="D565">
        <v>3671.81</v>
      </c>
      <c r="E565" s="2">
        <v>3724.51</v>
      </c>
      <c r="F565" s="16">
        <v>153159221248</v>
      </c>
      <c r="G565" s="3">
        <f t="shared" si="24"/>
        <v>6.2762071499589123E-3</v>
      </c>
      <c r="H565" s="3">
        <f>1-E565/MAX(E$2:E565)</f>
        <v>0</v>
      </c>
      <c r="I565" s="3">
        <f ca="1">IFERROR(COUNTIF(OFFSET(G565,0,0,-计算结果!B$18,1),"&gt;0")/计算结果!B$18,COUNTIF(OFFSET(G565,0,0,-ROW(),1),"&gt;0")/计算结果!B$18)</f>
        <v>0.83333333333333337</v>
      </c>
      <c r="J565" s="3">
        <f ca="1">IFERROR(AVERAGE(OFFSET(I565,0,0,-计算结果!B$19,1)),AVERAGE(OFFSET(I565,0,0,-ROW(),1)))</f>
        <v>0.72277777777777752</v>
      </c>
      <c r="K565" s="4" t="str">
        <f ca="1">IF(计算结果!B$21=1,IF(I565&gt;J565,"买","卖"),IF(计算结果!B$21=2,IF(I565&lt;计算结果!B$20,"买",IF(I565&gt;1-计算结果!B$20,"卖",'000300'!K564)),""))</f>
        <v>买</v>
      </c>
      <c r="L565" s="4" t="str">
        <f t="shared" ca="1" si="25"/>
        <v/>
      </c>
      <c r="M565" s="3">
        <f ca="1">IF(K564="买",E565/E564-1,0)-IF(L565=1,计算结果!B$17,0)</f>
        <v>6.2762071499589123E-3</v>
      </c>
      <c r="N565" s="2">
        <f t="shared" ca="1" si="26"/>
        <v>2.8842125477995952</v>
      </c>
      <c r="O565" s="3">
        <f ca="1">1-N565/MAX(N$2:N565)</f>
        <v>0</v>
      </c>
    </row>
    <row r="566" spans="1:15" x14ac:dyDescent="0.15">
      <c r="A566" s="1">
        <v>39213</v>
      </c>
      <c r="B566">
        <v>3696.29</v>
      </c>
      <c r="C566">
        <v>3715.37</v>
      </c>
      <c r="D566">
        <v>3629.71</v>
      </c>
      <c r="E566" s="2">
        <v>3702.61</v>
      </c>
      <c r="F566" s="16">
        <v>133773918208</v>
      </c>
      <c r="G566" s="3">
        <f t="shared" si="24"/>
        <v>-5.8799681031868056E-3</v>
      </c>
      <c r="H566" s="3">
        <f>1-E566/MAX(E$2:E566)</f>
        <v>5.8799681031868056E-3</v>
      </c>
      <c r="I566" s="3">
        <f ca="1">IFERROR(COUNTIF(OFFSET(G566,0,0,-计算结果!B$18,1),"&gt;0")/计算结果!B$18,COUNTIF(OFFSET(G566,0,0,-ROW(),1),"&gt;0")/计算结果!B$18)</f>
        <v>0.8</v>
      </c>
      <c r="J566" s="3">
        <f ca="1">IFERROR(AVERAGE(OFFSET(I566,0,0,-计算结果!B$19,1)),AVERAGE(OFFSET(I566,0,0,-ROW(),1)))</f>
        <v>0.72361111111111087</v>
      </c>
      <c r="K566" s="4" t="str">
        <f ca="1">IF(计算结果!B$21=1,IF(I566&gt;J566,"买","卖"),IF(计算结果!B$21=2,IF(I566&lt;计算结果!B$20,"买",IF(I566&gt;1-计算结果!B$20,"卖",'000300'!K565)),""))</f>
        <v>买</v>
      </c>
      <c r="L566" s="4" t="str">
        <f t="shared" ca="1" si="25"/>
        <v/>
      </c>
      <c r="M566" s="3">
        <f ca="1">IF(K565="买",E566/E565-1,0)-IF(L566=1,计算结果!B$17,0)</f>
        <v>-5.8799681031868056E-3</v>
      </c>
      <c r="N566" s="2">
        <f t="shared" ca="1" si="26"/>
        <v>2.8672534700157226</v>
      </c>
      <c r="O566" s="3">
        <f ca="1">1-N566/MAX(N$2:N566)</f>
        <v>5.8799681031868056E-3</v>
      </c>
    </row>
    <row r="567" spans="1:15" x14ac:dyDescent="0.15">
      <c r="A567" s="1">
        <v>39216</v>
      </c>
      <c r="B567">
        <v>3648.27</v>
      </c>
      <c r="C567">
        <v>3769.16</v>
      </c>
      <c r="D567">
        <v>3620.86</v>
      </c>
      <c r="E567" s="2">
        <v>3734.42</v>
      </c>
      <c r="F567" s="16">
        <v>137156730880</v>
      </c>
      <c r="G567" s="3">
        <f t="shared" si="24"/>
        <v>8.5912369922838128E-3</v>
      </c>
      <c r="H567" s="3">
        <f>1-E567/MAX(E$2:E567)</f>
        <v>0</v>
      </c>
      <c r="I567" s="3">
        <f ca="1">IFERROR(COUNTIF(OFFSET(G567,0,0,-计算结果!B$18,1),"&gt;0")/计算结果!B$18,COUNTIF(OFFSET(G567,0,0,-ROW(),1),"&gt;0")/计算结果!B$18)</f>
        <v>0.8</v>
      </c>
      <c r="J567" s="3">
        <f ca="1">IFERROR(AVERAGE(OFFSET(I567,0,0,-计算结果!B$19,1)),AVERAGE(OFFSET(I567,0,0,-ROW(),1)))</f>
        <v>0.72472222222222193</v>
      </c>
      <c r="K567" s="4" t="str">
        <f ca="1">IF(计算结果!B$21=1,IF(I567&gt;J567,"买","卖"),IF(计算结果!B$21=2,IF(I567&lt;计算结果!B$20,"买",IF(I567&gt;1-计算结果!B$20,"卖",'000300'!K566)),""))</f>
        <v>买</v>
      </c>
      <c r="L567" s="4" t="str">
        <f t="shared" ca="1" si="25"/>
        <v/>
      </c>
      <c r="M567" s="3">
        <f ca="1">IF(K566="买",E567/E566-1,0)-IF(L567=1,计算结果!B$17,0)</f>
        <v>8.5912369922838128E-3</v>
      </c>
      <c r="N567" s="2">
        <f t="shared" ca="1" si="26"/>
        <v>2.8918867240935757</v>
      </c>
      <c r="O567" s="3">
        <f ca="1">1-N567/MAX(N$2:N567)</f>
        <v>0</v>
      </c>
    </row>
    <row r="568" spans="1:15" x14ac:dyDescent="0.15">
      <c r="A568" s="1">
        <v>39217</v>
      </c>
      <c r="B568">
        <v>3739.05</v>
      </c>
      <c r="C568">
        <v>3751.64</v>
      </c>
      <c r="D568">
        <v>3600.21</v>
      </c>
      <c r="E568" s="2">
        <v>3604.64</v>
      </c>
      <c r="F568" s="16">
        <v>138220191744</v>
      </c>
      <c r="G568" s="3">
        <f t="shared" si="24"/>
        <v>-3.4752384573775941E-2</v>
      </c>
      <c r="H568" s="3">
        <f>1-E568/MAX(E$2:E568)</f>
        <v>3.4752384573775941E-2</v>
      </c>
      <c r="I568" s="3">
        <f ca="1">IFERROR(COUNTIF(OFFSET(G568,0,0,-计算结果!B$18,1),"&gt;0")/计算结果!B$18,COUNTIF(OFFSET(G568,0,0,-ROW(),1),"&gt;0")/计算结果!B$18)</f>
        <v>0.76666666666666672</v>
      </c>
      <c r="J568" s="3">
        <f ca="1">IFERROR(AVERAGE(OFFSET(I568,0,0,-计算结果!B$19,1)),AVERAGE(OFFSET(I568,0,0,-ROW(),1)))</f>
        <v>0.72555555555555518</v>
      </c>
      <c r="K568" s="4" t="str">
        <f ca="1">IF(计算结果!B$21=1,IF(I568&gt;J568,"买","卖"),IF(计算结果!B$21=2,IF(I568&lt;计算结果!B$20,"买",IF(I568&gt;1-计算结果!B$20,"卖",'000300'!K567)),""))</f>
        <v>买</v>
      </c>
      <c r="L568" s="4" t="str">
        <f t="shared" ca="1" si="25"/>
        <v/>
      </c>
      <c r="M568" s="3">
        <f ca="1">IF(K567="买",E568/E567-1,0)-IF(L568=1,计算结果!B$17,0)</f>
        <v>-3.4752384573775941E-2</v>
      </c>
      <c r="N568" s="2">
        <f t="shared" ca="1" si="26"/>
        <v>2.7913867645140789</v>
      </c>
      <c r="O568" s="3">
        <f ca="1">1-N568/MAX(N$2:N568)</f>
        <v>3.4752384573775941E-2</v>
      </c>
    </row>
    <row r="569" spans="1:15" x14ac:dyDescent="0.15">
      <c r="A569" s="1">
        <v>39218</v>
      </c>
      <c r="B569">
        <v>3598</v>
      </c>
      <c r="C569">
        <v>3700.65</v>
      </c>
      <c r="D569">
        <v>3557.2</v>
      </c>
      <c r="E569" s="2">
        <v>3700.29</v>
      </c>
      <c r="F569" s="16">
        <v>126693810176</v>
      </c>
      <c r="G569" s="3">
        <f t="shared" si="24"/>
        <v>2.6535243463979841E-2</v>
      </c>
      <c r="H569" s="3">
        <f>1-E569/MAX(E$2:E569)</f>
        <v>9.1393040954150795E-3</v>
      </c>
      <c r="I569" s="3">
        <f ca="1">IFERROR(COUNTIF(OFFSET(G569,0,0,-计算结果!B$18,1),"&gt;0")/计算结果!B$18,COUNTIF(OFFSET(G569,0,0,-ROW(),1),"&gt;0")/计算结果!B$18)</f>
        <v>0.76666666666666672</v>
      </c>
      <c r="J569" s="3">
        <f ca="1">IFERROR(AVERAGE(OFFSET(I569,0,0,-计算结果!B$19,1)),AVERAGE(OFFSET(I569,0,0,-ROW(),1)))</f>
        <v>0.72638888888888842</v>
      </c>
      <c r="K569" s="4" t="str">
        <f ca="1">IF(计算结果!B$21=1,IF(I569&gt;J569,"买","卖"),IF(计算结果!B$21=2,IF(I569&lt;计算结果!B$20,"买",IF(I569&gt;1-计算结果!B$20,"卖",'000300'!K568)),""))</f>
        <v>买</v>
      </c>
      <c r="L569" s="4" t="str">
        <f t="shared" ca="1" si="25"/>
        <v/>
      </c>
      <c r="M569" s="3">
        <f ca="1">IF(K568="买",E569/E568-1,0)-IF(L569=1,计算结果!B$17,0)</f>
        <v>2.6535243463979841E-2</v>
      </c>
      <c r="N569" s="2">
        <f t="shared" ca="1" si="26"/>
        <v>2.8654568919125909</v>
      </c>
      <c r="O569" s="3">
        <f ca="1">1-N569/MAX(N$2:N569)</f>
        <v>9.1393040954150795E-3</v>
      </c>
    </row>
    <row r="570" spans="1:15" x14ac:dyDescent="0.15">
      <c r="A570" s="1">
        <v>39219</v>
      </c>
      <c r="B570">
        <v>3716.44</v>
      </c>
      <c r="C570">
        <v>3794.16</v>
      </c>
      <c r="D570">
        <v>3705.27</v>
      </c>
      <c r="E570" s="2">
        <v>3778.6</v>
      </c>
      <c r="F570" s="16">
        <v>135459102720</v>
      </c>
      <c r="G570" s="3">
        <f t="shared" si="24"/>
        <v>2.116320612708722E-2</v>
      </c>
      <c r="H570" s="3">
        <f>1-E570/MAX(E$2:E570)</f>
        <v>0</v>
      </c>
      <c r="I570" s="3">
        <f ca="1">IFERROR(COUNTIF(OFFSET(G570,0,0,-计算结果!B$18,1),"&gt;0")/计算结果!B$18,COUNTIF(OFFSET(G570,0,0,-ROW(),1),"&gt;0")/计算结果!B$18)</f>
        <v>0.8</v>
      </c>
      <c r="J570" s="3">
        <f ca="1">IFERROR(AVERAGE(OFFSET(I570,0,0,-计算结果!B$19,1)),AVERAGE(OFFSET(I570,0,0,-ROW(),1)))</f>
        <v>0.72749999999999948</v>
      </c>
      <c r="K570" s="4" t="str">
        <f ca="1">IF(计算结果!B$21=1,IF(I570&gt;J570,"买","卖"),IF(计算结果!B$21=2,IF(I570&lt;计算结果!B$20,"买",IF(I570&gt;1-计算结果!B$20,"卖",'000300'!K569)),""))</f>
        <v>买</v>
      </c>
      <c r="L570" s="4" t="str">
        <f t="shared" ca="1" si="25"/>
        <v/>
      </c>
      <c r="M570" s="3">
        <f ca="1">IF(K569="买",E570/E569-1,0)-IF(L570=1,计算结果!B$17,0)</f>
        <v>2.116320612708722E-2</v>
      </c>
      <c r="N570" s="2">
        <f t="shared" ca="1" si="26"/>
        <v>2.92609914676442</v>
      </c>
      <c r="O570" s="3">
        <f ca="1">1-N570/MAX(N$2:N570)</f>
        <v>0</v>
      </c>
    </row>
    <row r="571" spans="1:15" x14ac:dyDescent="0.15">
      <c r="A571" s="1">
        <v>39220</v>
      </c>
      <c r="B571">
        <v>3771.27</v>
      </c>
      <c r="C571">
        <v>3805.21</v>
      </c>
      <c r="D571">
        <v>3746.24</v>
      </c>
      <c r="E571" s="2">
        <v>3776.63</v>
      </c>
      <c r="F571" s="16">
        <v>120741773312</v>
      </c>
      <c r="G571" s="3">
        <f t="shared" si="24"/>
        <v>-5.2135711639222926E-4</v>
      </c>
      <c r="H571" s="3">
        <f>1-E571/MAX(E$2:E571)</f>
        <v>5.2135711639222926E-4</v>
      </c>
      <c r="I571" s="3">
        <f ca="1">IFERROR(COUNTIF(OFFSET(G571,0,0,-计算结果!B$18,1),"&gt;0")/计算结果!B$18,COUNTIF(OFFSET(G571,0,0,-ROW(),1),"&gt;0")/计算结果!B$18)</f>
        <v>0.8</v>
      </c>
      <c r="J571" s="3">
        <f ca="1">IFERROR(AVERAGE(OFFSET(I571,0,0,-计算结果!B$19,1)),AVERAGE(OFFSET(I571,0,0,-ROW(),1)))</f>
        <v>0.72833333333333283</v>
      </c>
      <c r="K571" s="4" t="str">
        <f ca="1">IF(计算结果!B$21=1,IF(I571&gt;J571,"买","卖"),IF(计算结果!B$21=2,IF(I571&lt;计算结果!B$20,"买",IF(I571&gt;1-计算结果!B$20,"卖",'000300'!K570)),""))</f>
        <v>买</v>
      </c>
      <c r="L571" s="4" t="str">
        <f t="shared" ca="1" si="25"/>
        <v/>
      </c>
      <c r="M571" s="3">
        <f ca="1">IF(K570="买",E571/E570-1,0)-IF(L571=1,计算结果!B$17,0)</f>
        <v>-5.2135711639222926E-4</v>
      </c>
      <c r="N571" s="2">
        <f t="shared" ca="1" si="26"/>
        <v>2.9245736041509849</v>
      </c>
      <c r="O571" s="3">
        <f ca="1">1-N571/MAX(N$2:N571)</f>
        <v>5.2135711639234028E-4</v>
      </c>
    </row>
    <row r="572" spans="1:15" x14ac:dyDescent="0.15">
      <c r="A572" s="1">
        <v>39223</v>
      </c>
      <c r="B572">
        <v>3650.8</v>
      </c>
      <c r="C572">
        <v>3843.84</v>
      </c>
      <c r="D572">
        <v>3643.08</v>
      </c>
      <c r="E572" s="2">
        <v>3831.44</v>
      </c>
      <c r="F572" s="16">
        <v>145129799680</v>
      </c>
      <c r="G572" s="3">
        <f t="shared" si="24"/>
        <v>1.4512938784048135E-2</v>
      </c>
      <c r="H572" s="3">
        <f>1-E572/MAX(E$2:E572)</f>
        <v>0</v>
      </c>
      <c r="I572" s="3">
        <f ca="1">IFERROR(COUNTIF(OFFSET(G572,0,0,-计算结果!B$18,1),"&gt;0")/计算结果!B$18,COUNTIF(OFFSET(G572,0,0,-ROW(),1),"&gt;0")/计算结果!B$18)</f>
        <v>0.8</v>
      </c>
      <c r="J572" s="3">
        <f ca="1">IFERROR(AVERAGE(OFFSET(I572,0,0,-计算结果!B$19,1)),AVERAGE(OFFSET(I572,0,0,-ROW(),1)))</f>
        <v>0.72916666666666607</v>
      </c>
      <c r="K572" s="4" t="str">
        <f ca="1">IF(计算结果!B$21=1,IF(I572&gt;J572,"买","卖"),IF(计算结果!B$21=2,IF(I572&lt;计算结果!B$20,"买",IF(I572&gt;1-计算结果!B$20,"卖",'000300'!K571)),""))</f>
        <v>买</v>
      </c>
      <c r="L572" s="4" t="str">
        <f t="shared" ca="1" si="25"/>
        <v/>
      </c>
      <c r="M572" s="3">
        <f ca="1">IF(K571="买",E572/E571-1,0)-IF(L572=1,计算结果!B$17,0)</f>
        <v>1.4512938784048135E-2</v>
      </c>
      <c r="N572" s="2">
        <f t="shared" ca="1" si="26"/>
        <v>2.9670177618374711</v>
      </c>
      <c r="O572" s="3">
        <f ca="1">1-N572/MAX(N$2:N572)</f>
        <v>0</v>
      </c>
    </row>
    <row r="573" spans="1:15" x14ac:dyDescent="0.15">
      <c r="A573" s="1">
        <v>39224</v>
      </c>
      <c r="B573">
        <v>3849.04</v>
      </c>
      <c r="C573">
        <v>3893.19</v>
      </c>
      <c r="D573">
        <v>3849.04</v>
      </c>
      <c r="E573" s="2">
        <v>3870.49</v>
      </c>
      <c r="F573" s="16">
        <v>161323368448</v>
      </c>
      <c r="G573" s="3">
        <f t="shared" si="24"/>
        <v>1.0191990478775503E-2</v>
      </c>
      <c r="H573" s="3">
        <f>1-E573/MAX(E$2:E573)</f>
        <v>0</v>
      </c>
      <c r="I573" s="3">
        <f ca="1">IFERROR(COUNTIF(OFFSET(G573,0,0,-计算结果!B$18,1),"&gt;0")/计算结果!B$18,COUNTIF(OFFSET(G573,0,0,-ROW(),1),"&gt;0")/计算结果!B$18)</f>
        <v>0.8</v>
      </c>
      <c r="J573" s="3">
        <f ca="1">IFERROR(AVERAGE(OFFSET(I573,0,0,-计算结果!B$19,1)),AVERAGE(OFFSET(I573,0,0,-ROW(),1)))</f>
        <v>0.73027777777777725</v>
      </c>
      <c r="K573" s="4" t="str">
        <f ca="1">IF(计算结果!B$21=1,IF(I573&gt;J573,"买","卖"),IF(计算结果!B$21=2,IF(I573&lt;计算结果!B$20,"买",IF(I573&gt;1-计算结果!B$20,"卖",'000300'!K572)),""))</f>
        <v>买</v>
      </c>
      <c r="L573" s="4" t="str">
        <f t="shared" ca="1" si="25"/>
        <v/>
      </c>
      <c r="M573" s="3">
        <f ca="1">IF(K572="买",E573/E572-1,0)-IF(L573=1,计算结果!B$17,0)</f>
        <v>1.0191990478775503E-2</v>
      </c>
      <c r="N573" s="2">
        <f t="shared" ca="1" si="26"/>
        <v>2.9972575786164763</v>
      </c>
      <c r="O573" s="3">
        <f ca="1">1-N573/MAX(N$2:N573)</f>
        <v>0</v>
      </c>
    </row>
    <row r="574" spans="1:15" x14ac:dyDescent="0.15">
      <c r="A574" s="1">
        <v>39225</v>
      </c>
      <c r="B574">
        <v>3879.76</v>
      </c>
      <c r="C574">
        <v>3939.49</v>
      </c>
      <c r="D574">
        <v>3853.91</v>
      </c>
      <c r="E574" s="2">
        <v>3938.95</v>
      </c>
      <c r="F574" s="16">
        <v>147494469632</v>
      </c>
      <c r="G574" s="3">
        <f t="shared" si="24"/>
        <v>1.7687682954871331E-2</v>
      </c>
      <c r="H574" s="3">
        <f>1-E574/MAX(E$2:E574)</f>
        <v>0</v>
      </c>
      <c r="I574" s="3">
        <f ca="1">IFERROR(COUNTIF(OFFSET(G574,0,0,-计算结果!B$18,1),"&gt;0")/计算结果!B$18,COUNTIF(OFFSET(G574,0,0,-ROW(),1),"&gt;0")/计算结果!B$18)</f>
        <v>0.8</v>
      </c>
      <c r="J574" s="3">
        <f ca="1">IFERROR(AVERAGE(OFFSET(I574,0,0,-计算结果!B$19,1)),AVERAGE(OFFSET(I574,0,0,-ROW(),1)))</f>
        <v>0.7313888888888882</v>
      </c>
      <c r="K574" s="4" t="str">
        <f ca="1">IF(计算结果!B$21=1,IF(I574&gt;J574,"买","卖"),IF(计算结果!B$21=2,IF(I574&lt;计算结果!B$20,"买",IF(I574&gt;1-计算结果!B$20,"卖",'000300'!K573)),""))</f>
        <v>买</v>
      </c>
      <c r="L574" s="4" t="str">
        <f t="shared" ca="1" si="25"/>
        <v/>
      </c>
      <c r="M574" s="3">
        <f ca="1">IF(K573="买",E574/E573-1,0)-IF(L574=1,计算结果!B$17,0)</f>
        <v>1.7687682954871331E-2</v>
      </c>
      <c r="N574" s="2">
        <f t="shared" ca="1" si="26"/>
        <v>3.05027212040113</v>
      </c>
      <c r="O574" s="3">
        <f ca="1">1-N574/MAX(N$2:N574)</f>
        <v>0</v>
      </c>
    </row>
    <row r="575" spans="1:15" x14ac:dyDescent="0.15">
      <c r="A575" s="1">
        <v>39226</v>
      </c>
      <c r="B575">
        <v>3953.89</v>
      </c>
      <c r="C575">
        <v>3972.58</v>
      </c>
      <c r="D575">
        <v>3858.51</v>
      </c>
      <c r="E575" s="2">
        <v>3919.75</v>
      </c>
      <c r="F575" s="16">
        <v>172374228992</v>
      </c>
      <c r="G575" s="3">
        <f t="shared" si="24"/>
        <v>-4.8743954607192164E-3</v>
      </c>
      <c r="H575" s="3">
        <f>1-E575/MAX(E$2:E575)</f>
        <v>4.8743954607192164E-3</v>
      </c>
      <c r="I575" s="3">
        <f ca="1">IFERROR(COUNTIF(OFFSET(G575,0,0,-计算结果!B$18,1),"&gt;0")/计算结果!B$18,COUNTIF(OFFSET(G575,0,0,-ROW(),1),"&gt;0")/计算结果!B$18)</f>
        <v>0.76666666666666672</v>
      </c>
      <c r="J575" s="3">
        <f ca="1">IFERROR(AVERAGE(OFFSET(I575,0,0,-计算结果!B$19,1)),AVERAGE(OFFSET(I575,0,0,-ROW(),1)))</f>
        <v>0.73222222222222155</v>
      </c>
      <c r="K575" s="4" t="str">
        <f ca="1">IF(计算结果!B$21=1,IF(I575&gt;J575,"买","卖"),IF(计算结果!B$21=2,IF(I575&lt;计算结果!B$20,"买",IF(I575&gt;1-计算结果!B$20,"卖",'000300'!K574)),""))</f>
        <v>买</v>
      </c>
      <c r="L575" s="4" t="str">
        <f t="shared" ca="1" si="25"/>
        <v/>
      </c>
      <c r="M575" s="3">
        <f ca="1">IF(K574="买",E575/E574-1,0)-IF(L575=1,计算结果!B$17,0)</f>
        <v>-4.8743954607192164E-3</v>
      </c>
      <c r="N575" s="2">
        <f t="shared" ca="1" si="26"/>
        <v>3.0354038878234886</v>
      </c>
      <c r="O575" s="3">
        <f ca="1">1-N575/MAX(N$2:N575)</f>
        <v>4.8743954607191053E-3</v>
      </c>
    </row>
    <row r="576" spans="1:15" x14ac:dyDescent="0.15">
      <c r="A576" s="1">
        <v>39227</v>
      </c>
      <c r="B576">
        <v>3907.73</v>
      </c>
      <c r="C576">
        <v>3996.85</v>
      </c>
      <c r="D576">
        <v>3888.31</v>
      </c>
      <c r="E576" s="2">
        <v>3985.25</v>
      </c>
      <c r="F576" s="16">
        <v>150809051136</v>
      </c>
      <c r="G576" s="3">
        <f t="shared" si="24"/>
        <v>1.6710249378149022E-2</v>
      </c>
      <c r="H576" s="3">
        <f>1-E576/MAX(E$2:E576)</f>
        <v>0</v>
      </c>
      <c r="I576" s="3">
        <f ca="1">IFERROR(COUNTIF(OFFSET(G576,0,0,-计算结果!B$18,1),"&gt;0")/计算结果!B$18,COUNTIF(OFFSET(G576,0,0,-ROW(),1),"&gt;0")/计算结果!B$18)</f>
        <v>0.76666666666666672</v>
      </c>
      <c r="J576" s="3">
        <f ca="1">IFERROR(AVERAGE(OFFSET(I576,0,0,-计算结果!B$19,1)),AVERAGE(OFFSET(I576,0,0,-ROW(),1)))</f>
        <v>0.73305555555555491</v>
      </c>
      <c r="K576" s="4" t="str">
        <f ca="1">IF(计算结果!B$21=1,IF(I576&gt;J576,"买","卖"),IF(计算结果!B$21=2,IF(I576&lt;计算结果!B$20,"买",IF(I576&gt;1-计算结果!B$20,"卖",'000300'!K575)),""))</f>
        <v>买</v>
      </c>
      <c r="L576" s="4" t="str">
        <f t="shared" ca="1" si="25"/>
        <v/>
      </c>
      <c r="M576" s="3">
        <f ca="1">IF(K575="买",E576/E575-1,0)-IF(L576=1,计算结果!B$17,0)</f>
        <v>1.6710249378149022E-2</v>
      </c>
      <c r="N576" s="2">
        <f t="shared" ca="1" si="26"/>
        <v>3.0861262437524219</v>
      </c>
      <c r="O576" s="3">
        <f ca="1">1-N576/MAX(N$2:N576)</f>
        <v>0</v>
      </c>
    </row>
    <row r="577" spans="1:15" x14ac:dyDescent="0.15">
      <c r="A577" s="1">
        <v>39230</v>
      </c>
      <c r="B577">
        <v>4033.92</v>
      </c>
      <c r="C577">
        <v>4091.94</v>
      </c>
      <c r="D577">
        <v>4027.36</v>
      </c>
      <c r="E577" s="2">
        <v>4072.58</v>
      </c>
      <c r="F577" s="16">
        <v>183212933120</v>
      </c>
      <c r="G577" s="3">
        <f t="shared" si="24"/>
        <v>2.1913305313342901E-2</v>
      </c>
      <c r="H577" s="3">
        <f>1-E577/MAX(E$2:E577)</f>
        <v>0</v>
      </c>
      <c r="I577" s="3">
        <f ca="1">IFERROR(COUNTIF(OFFSET(G577,0,0,-计算结果!B$18,1),"&gt;0")/计算结果!B$18,COUNTIF(OFFSET(G577,0,0,-ROW(),1),"&gt;0")/计算结果!B$18)</f>
        <v>0.76666666666666672</v>
      </c>
      <c r="J577" s="3">
        <f ca="1">IFERROR(AVERAGE(OFFSET(I577,0,0,-计算结果!B$19,1)),AVERAGE(OFFSET(I577,0,0,-ROW(),1)))</f>
        <v>0.73361111111111044</v>
      </c>
      <c r="K577" s="4" t="str">
        <f ca="1">IF(计算结果!B$21=1,IF(I577&gt;J577,"买","卖"),IF(计算结果!B$21=2,IF(I577&lt;计算结果!B$20,"买",IF(I577&gt;1-计算结果!B$20,"卖",'000300'!K576)),""))</f>
        <v>买</v>
      </c>
      <c r="L577" s="4" t="str">
        <f t="shared" ca="1" si="25"/>
        <v/>
      </c>
      <c r="M577" s="3">
        <f ca="1">IF(K576="买",E577/E576-1,0)-IF(L577=1,计算结果!B$17,0)</f>
        <v>2.1913305313342901E-2</v>
      </c>
      <c r="N577" s="2">
        <f t="shared" ca="1" si="26"/>
        <v>3.1537534703672887</v>
      </c>
      <c r="O577" s="3">
        <f ca="1">1-N577/MAX(N$2:N577)</f>
        <v>0</v>
      </c>
    </row>
    <row r="578" spans="1:15" x14ac:dyDescent="0.15">
      <c r="A578" s="1">
        <v>39231</v>
      </c>
      <c r="B578">
        <v>4090.9</v>
      </c>
      <c r="C578">
        <v>4168.53</v>
      </c>
      <c r="D578">
        <v>4079.87</v>
      </c>
      <c r="E578" s="2">
        <v>4168.29</v>
      </c>
      <c r="F578" s="16">
        <v>179476692992</v>
      </c>
      <c r="G578" s="3">
        <f t="shared" si="24"/>
        <v>2.3501073029873032E-2</v>
      </c>
      <c r="H578" s="3">
        <f>1-E578/MAX(E$2:E578)</f>
        <v>0</v>
      </c>
      <c r="I578" s="3">
        <f ca="1">IFERROR(COUNTIF(OFFSET(G578,0,0,-计算结果!B$18,1),"&gt;0")/计算结果!B$18,COUNTIF(OFFSET(G578,0,0,-ROW(),1),"&gt;0")/计算结果!B$18)</f>
        <v>0.76666666666666672</v>
      </c>
      <c r="J578" s="3">
        <f ca="1">IFERROR(AVERAGE(OFFSET(I578,0,0,-计算结果!B$19,1)),AVERAGE(OFFSET(I578,0,0,-ROW(),1)))</f>
        <v>0.73388888888888826</v>
      </c>
      <c r="K578" s="4" t="str">
        <f ca="1">IF(计算结果!B$21=1,IF(I578&gt;J578,"买","卖"),IF(计算结果!B$21=2,IF(I578&lt;计算结果!B$20,"买",IF(I578&gt;1-计算结果!B$20,"卖",'000300'!K577)),""))</f>
        <v>买</v>
      </c>
      <c r="L578" s="4" t="str">
        <f t="shared" ca="1" si="25"/>
        <v/>
      </c>
      <c r="M578" s="3">
        <f ca="1">IF(K577="买",E578/E577-1,0)-IF(L578=1,计算结果!B$17,0)</f>
        <v>2.3501073029873032E-2</v>
      </c>
      <c r="N578" s="2">
        <f t="shared" ca="1" si="26"/>
        <v>3.2278700609926059</v>
      </c>
      <c r="O578" s="3">
        <f ca="1">1-N578/MAX(N$2:N578)</f>
        <v>0</v>
      </c>
    </row>
    <row r="579" spans="1:15" x14ac:dyDescent="0.15">
      <c r="A579" s="1">
        <v>39232</v>
      </c>
      <c r="B579">
        <v>3906.04</v>
      </c>
      <c r="C579">
        <v>4104.2</v>
      </c>
      <c r="D579">
        <v>3849.7</v>
      </c>
      <c r="E579" s="2">
        <v>3886.46</v>
      </c>
      <c r="F579" s="16">
        <v>210318901248</v>
      </c>
      <c r="G579" s="3">
        <f t="shared" ref="G579:G642" si="27">E579/E578-1</f>
        <v>-6.7612858030511314E-2</v>
      </c>
      <c r="H579" s="3">
        <f>1-E579/MAX(E$2:E579)</f>
        <v>6.7612858030511314E-2</v>
      </c>
      <c r="I579" s="3">
        <f ca="1">IFERROR(COUNTIF(OFFSET(G579,0,0,-计算结果!B$18,1),"&gt;0")/计算结果!B$18,COUNTIF(OFFSET(G579,0,0,-ROW(),1),"&gt;0")/计算结果!B$18)</f>
        <v>0.73333333333333328</v>
      </c>
      <c r="J579" s="3">
        <f ca="1">IFERROR(AVERAGE(OFFSET(I579,0,0,-计算结果!B$19,1)),AVERAGE(OFFSET(I579,0,0,-ROW(),1)))</f>
        <v>0.73388888888888826</v>
      </c>
      <c r="K579" s="4" t="str">
        <f ca="1">IF(计算结果!B$21=1,IF(I579&gt;J579,"买","卖"),IF(计算结果!B$21=2,IF(I579&lt;计算结果!B$20,"买",IF(I579&gt;1-计算结果!B$20,"卖",'000300'!K578)),""))</f>
        <v>卖</v>
      </c>
      <c r="L579" s="4">
        <f t="shared" ca="1" si="25"/>
        <v>1</v>
      </c>
      <c r="M579" s="3">
        <f ca="1">IF(K578="买",E579/E578-1,0)-IF(L579=1,计算结果!B$17,0)</f>
        <v>-6.7612858030511314E-2</v>
      </c>
      <c r="N579" s="2">
        <f t="shared" ca="1" si="26"/>
        <v>3.0096245408177751</v>
      </c>
      <c r="O579" s="3">
        <f ca="1">1-N579/MAX(N$2:N579)</f>
        <v>6.7612858030511314E-2</v>
      </c>
    </row>
    <row r="580" spans="1:15" x14ac:dyDescent="0.15">
      <c r="A580" s="1">
        <v>39233</v>
      </c>
      <c r="B580">
        <v>3828.92</v>
      </c>
      <c r="C580">
        <v>3991.73</v>
      </c>
      <c r="D580">
        <v>3683.56</v>
      </c>
      <c r="E580" s="2">
        <v>3927.95</v>
      </c>
      <c r="F580" s="16">
        <v>193671970816</v>
      </c>
      <c r="G580" s="3">
        <f t="shared" si="27"/>
        <v>1.0675524770613842E-2</v>
      </c>
      <c r="H580" s="3">
        <f>1-E580/MAX(E$2:E580)</f>
        <v>5.7659136000614231E-2</v>
      </c>
      <c r="I580" s="3">
        <f ca="1">IFERROR(COUNTIF(OFFSET(G580,0,0,-计算结果!B$18,1),"&gt;0")/计算结果!B$18,COUNTIF(OFFSET(G580,0,0,-ROW(),1),"&gt;0")/计算结果!B$18)</f>
        <v>0.73333333333333328</v>
      </c>
      <c r="J580" s="3">
        <f ca="1">IFERROR(AVERAGE(OFFSET(I580,0,0,-计算结果!B$19,1)),AVERAGE(OFFSET(I580,0,0,-ROW(),1)))</f>
        <v>0.73361111111111055</v>
      </c>
      <c r="K580" s="4" t="str">
        <f ca="1">IF(计算结果!B$21=1,IF(I580&gt;J580,"买","卖"),IF(计算结果!B$21=2,IF(I580&lt;计算结果!B$20,"买",IF(I580&gt;1-计算结果!B$20,"卖",'000300'!K579)),""))</f>
        <v>卖</v>
      </c>
      <c r="L580" s="4" t="str">
        <f t="shared" ref="L580:L643" ca="1" si="28">IF(K579&lt;&gt;K580,1,"")</f>
        <v/>
      </c>
      <c r="M580" s="3">
        <f ca="1">IF(K579="买",E580/E579-1,0)-IF(L580=1,计算结果!B$17,0)</f>
        <v>0</v>
      </c>
      <c r="N580" s="2">
        <f t="shared" ref="N580:N643" ca="1" si="29">IFERROR(N579*(1+M580),N579)</f>
        <v>3.0096245408177751</v>
      </c>
      <c r="O580" s="3">
        <f ca="1">1-N580/MAX(N$2:N580)</f>
        <v>6.7612858030511314E-2</v>
      </c>
    </row>
    <row r="581" spans="1:15" x14ac:dyDescent="0.15">
      <c r="A581" s="1">
        <v>39234</v>
      </c>
      <c r="B581">
        <v>3953.1</v>
      </c>
      <c r="C581">
        <v>4014.15</v>
      </c>
      <c r="D581">
        <v>3780.03</v>
      </c>
      <c r="E581" s="2">
        <v>3803.96</v>
      </c>
      <c r="F581" s="16">
        <v>193980268544</v>
      </c>
      <c r="G581" s="3">
        <f t="shared" si="27"/>
        <v>-3.1566084089664992E-2</v>
      </c>
      <c r="H581" s="3">
        <f>1-E581/MAX(E$2:E581)</f>
        <v>8.7405146954746438E-2</v>
      </c>
      <c r="I581" s="3">
        <f ca="1">IFERROR(COUNTIF(OFFSET(G581,0,0,-计算结果!B$18,1),"&gt;0")/计算结果!B$18,COUNTIF(OFFSET(G581,0,0,-ROW(),1),"&gt;0")/计算结果!B$18)</f>
        <v>0.73333333333333328</v>
      </c>
      <c r="J581" s="3">
        <f ca="1">IFERROR(AVERAGE(OFFSET(I581,0,0,-计算结果!B$19,1)),AVERAGE(OFFSET(I581,0,0,-ROW(),1)))</f>
        <v>0.73333333333333273</v>
      </c>
      <c r="K581" s="4" t="str">
        <f ca="1">IF(计算结果!B$21=1,IF(I581&gt;J581,"买","卖"),IF(计算结果!B$21=2,IF(I581&lt;计算结果!B$20,"买",IF(I581&gt;1-计算结果!B$20,"卖",'000300'!K580)),""))</f>
        <v>卖</v>
      </c>
      <c r="L581" s="4" t="str">
        <f t="shared" ca="1" si="28"/>
        <v/>
      </c>
      <c r="M581" s="3">
        <f ca="1">IF(K580="买",E581/E580-1,0)-IF(L581=1,计算结果!B$17,0)</f>
        <v>0</v>
      </c>
      <c r="N581" s="2">
        <f t="shared" ca="1" si="29"/>
        <v>3.0096245408177751</v>
      </c>
      <c r="O581" s="3">
        <f ca="1">1-N581/MAX(N$2:N581)</f>
        <v>6.7612858030511314E-2</v>
      </c>
    </row>
    <row r="582" spans="1:15" x14ac:dyDescent="0.15">
      <c r="A582" s="1">
        <v>39237</v>
      </c>
      <c r="B582">
        <v>3804.96</v>
      </c>
      <c r="C582">
        <v>3822.41</v>
      </c>
      <c r="D582">
        <v>3503.94</v>
      </c>
      <c r="E582" s="2">
        <v>3511.43</v>
      </c>
      <c r="F582" s="16">
        <v>131296198656</v>
      </c>
      <c r="G582" s="3">
        <f t="shared" si="27"/>
        <v>-7.6901439552466422E-2</v>
      </c>
      <c r="H582" s="3">
        <f>1-E582/MAX(E$2:E582)</f>
        <v>0.15758500488209792</v>
      </c>
      <c r="I582" s="3">
        <f ca="1">IFERROR(COUNTIF(OFFSET(G582,0,0,-计算结果!B$18,1),"&gt;0")/计算结果!B$18,COUNTIF(OFFSET(G582,0,0,-ROW(),1),"&gt;0")/计算结果!B$18)</f>
        <v>0.7</v>
      </c>
      <c r="J582" s="3">
        <f ca="1">IFERROR(AVERAGE(OFFSET(I582,0,0,-计算结果!B$19,1)),AVERAGE(OFFSET(I582,0,0,-ROW(),1)))</f>
        <v>0.7327777777777772</v>
      </c>
      <c r="K582" s="4" t="str">
        <f ca="1">IF(计算结果!B$21=1,IF(I582&gt;J582,"买","卖"),IF(计算结果!B$21=2,IF(I582&lt;计算结果!B$20,"买",IF(I582&gt;1-计算结果!B$20,"卖",'000300'!K581)),""))</f>
        <v>卖</v>
      </c>
      <c r="L582" s="4" t="str">
        <f t="shared" ca="1" si="28"/>
        <v/>
      </c>
      <c r="M582" s="3">
        <f ca="1">IF(K581="买",E582/E581-1,0)-IF(L582=1,计算结果!B$17,0)</f>
        <v>0</v>
      </c>
      <c r="N582" s="2">
        <f t="shared" ca="1" si="29"/>
        <v>3.0096245408177751</v>
      </c>
      <c r="O582" s="3">
        <f ca="1">1-N582/MAX(N$2:N582)</f>
        <v>6.7612858030511314E-2</v>
      </c>
    </row>
    <row r="583" spans="1:15" x14ac:dyDescent="0.15">
      <c r="A583" s="1">
        <v>39238</v>
      </c>
      <c r="B583">
        <v>3407</v>
      </c>
      <c r="C583">
        <v>3635.15</v>
      </c>
      <c r="D583">
        <v>3246.73</v>
      </c>
      <c r="E583" s="2">
        <v>3634.63</v>
      </c>
      <c r="F583" s="16">
        <v>150764929024</v>
      </c>
      <c r="G583" s="3">
        <f t="shared" si="27"/>
        <v>3.5085421039291687E-2</v>
      </c>
      <c r="H583" s="3">
        <f>1-E583/MAX(E$2:E583)</f>
        <v>0.12802852008857346</v>
      </c>
      <c r="I583" s="3">
        <f ca="1">IFERROR(COUNTIF(OFFSET(G583,0,0,-计算结果!B$18,1),"&gt;0")/计算结果!B$18,COUNTIF(OFFSET(G583,0,0,-ROW(),1),"&gt;0")/计算结果!B$18)</f>
        <v>0.7</v>
      </c>
      <c r="J583" s="3">
        <f ca="1">IFERROR(AVERAGE(OFFSET(I583,0,0,-计算结果!B$19,1)),AVERAGE(OFFSET(I583,0,0,-ROW(),1)))</f>
        <v>0.73222222222222166</v>
      </c>
      <c r="K583" s="4" t="str">
        <f ca="1">IF(计算结果!B$21=1,IF(I583&gt;J583,"买","卖"),IF(计算结果!B$21=2,IF(I583&lt;计算结果!B$20,"买",IF(I583&gt;1-计算结果!B$20,"卖",'000300'!K582)),""))</f>
        <v>卖</v>
      </c>
      <c r="L583" s="4" t="str">
        <f t="shared" ca="1" si="28"/>
        <v/>
      </c>
      <c r="M583" s="3">
        <f ca="1">IF(K582="买",E583/E582-1,0)-IF(L583=1,计算结果!B$17,0)</f>
        <v>0</v>
      </c>
      <c r="N583" s="2">
        <f t="shared" ca="1" si="29"/>
        <v>3.0096245408177751</v>
      </c>
      <c r="O583" s="3">
        <f ca="1">1-N583/MAX(N$2:N583)</f>
        <v>6.7612858030511314E-2</v>
      </c>
    </row>
    <row r="584" spans="1:15" x14ac:dyDescent="0.15">
      <c r="A584" s="1">
        <v>39239</v>
      </c>
      <c r="B584">
        <v>3652.89</v>
      </c>
      <c r="C584">
        <v>3712.53</v>
      </c>
      <c r="D584">
        <v>3550.74</v>
      </c>
      <c r="E584" s="2">
        <v>3677.58</v>
      </c>
      <c r="F584" s="16">
        <v>135938465792</v>
      </c>
      <c r="G584" s="3">
        <f t="shared" si="27"/>
        <v>1.181688369930356E-2</v>
      </c>
      <c r="H584" s="3">
        <f>1-E584/MAX(E$2:E584)</f>
        <v>0.11772453452135045</v>
      </c>
      <c r="I584" s="3">
        <f ca="1">IFERROR(COUNTIF(OFFSET(G584,0,0,-计算结果!B$18,1),"&gt;0")/计算结果!B$18,COUNTIF(OFFSET(G584,0,0,-ROW(),1),"&gt;0")/计算结果!B$18)</f>
        <v>0.7</v>
      </c>
      <c r="J584" s="3">
        <f ca="1">IFERROR(AVERAGE(OFFSET(I584,0,0,-计算结果!B$19,1)),AVERAGE(OFFSET(I584,0,0,-ROW(),1)))</f>
        <v>0.73166666666666613</v>
      </c>
      <c r="K584" s="4" t="str">
        <f ca="1">IF(计算结果!B$21=1,IF(I584&gt;J584,"买","卖"),IF(计算结果!B$21=2,IF(I584&lt;计算结果!B$20,"买",IF(I584&gt;1-计算结果!B$20,"卖",'000300'!K583)),""))</f>
        <v>卖</v>
      </c>
      <c r="L584" s="4" t="str">
        <f t="shared" ca="1" si="28"/>
        <v/>
      </c>
      <c r="M584" s="3">
        <f ca="1">IF(K583="买",E584/E583-1,0)-IF(L584=1,计算结果!B$17,0)</f>
        <v>0</v>
      </c>
      <c r="N584" s="2">
        <f t="shared" ca="1" si="29"/>
        <v>3.0096245408177751</v>
      </c>
      <c r="O584" s="3">
        <f ca="1">1-N584/MAX(N$2:N584)</f>
        <v>6.7612858030511314E-2</v>
      </c>
    </row>
    <row r="585" spans="1:15" x14ac:dyDescent="0.15">
      <c r="A585" s="1">
        <v>39240</v>
      </c>
      <c r="B585">
        <v>3694.55</v>
      </c>
      <c r="C585">
        <v>3802.3</v>
      </c>
      <c r="D585">
        <v>3684.46</v>
      </c>
      <c r="E585" s="2">
        <v>3802.3</v>
      </c>
      <c r="F585" s="16">
        <v>137228582912</v>
      </c>
      <c r="G585" s="3">
        <f t="shared" si="27"/>
        <v>3.3913606230184135E-2</v>
      </c>
      <c r="H585" s="3">
        <f>1-E585/MAX(E$2:E585)</f>
        <v>8.780339179855523E-2</v>
      </c>
      <c r="I585" s="3">
        <f ca="1">IFERROR(COUNTIF(OFFSET(G585,0,0,-计算结果!B$18,1),"&gt;0")/计算结果!B$18,COUNTIF(OFFSET(G585,0,0,-ROW(),1),"&gt;0")/计算结果!B$18)</f>
        <v>0.73333333333333328</v>
      </c>
      <c r="J585" s="3">
        <f ca="1">IFERROR(AVERAGE(OFFSET(I585,0,0,-计算结果!B$19,1)),AVERAGE(OFFSET(I585,0,0,-ROW(),1)))</f>
        <v>0.7311111111111106</v>
      </c>
      <c r="K585" s="4" t="str">
        <f ca="1">IF(计算结果!B$21=1,IF(I585&gt;J585,"买","卖"),IF(计算结果!B$21=2,IF(I585&lt;计算结果!B$20,"买",IF(I585&gt;1-计算结果!B$20,"卖",'000300'!K584)),""))</f>
        <v>买</v>
      </c>
      <c r="L585" s="4">
        <f t="shared" ca="1" si="28"/>
        <v>1</v>
      </c>
      <c r="M585" s="3">
        <f ca="1">IF(K584="买",E585/E584-1,0)-IF(L585=1,计算结果!B$17,0)</f>
        <v>0</v>
      </c>
      <c r="N585" s="2">
        <f t="shared" ca="1" si="29"/>
        <v>3.0096245408177751</v>
      </c>
      <c r="O585" s="3">
        <f ca="1">1-N585/MAX(N$2:N585)</f>
        <v>6.7612858030511314E-2</v>
      </c>
    </row>
    <row r="586" spans="1:15" x14ac:dyDescent="0.15">
      <c r="A586" s="1">
        <v>39241</v>
      </c>
      <c r="B586">
        <v>3814.19</v>
      </c>
      <c r="C586">
        <v>3861.21</v>
      </c>
      <c r="D586">
        <v>3769.15</v>
      </c>
      <c r="E586" s="2">
        <v>3837.87</v>
      </c>
      <c r="F586" s="16">
        <v>136650653696</v>
      </c>
      <c r="G586" s="3">
        <f t="shared" si="27"/>
        <v>9.3548641611655992E-3</v>
      </c>
      <c r="H586" s="3">
        <f>1-E586/MAX(E$2:E586)</f>
        <v>7.9269916440554811E-2</v>
      </c>
      <c r="I586" s="3">
        <f ca="1">IFERROR(COUNTIF(OFFSET(G586,0,0,-计算结果!B$18,1),"&gt;0")/计算结果!B$18,COUNTIF(OFFSET(G586,0,0,-ROW(),1),"&gt;0")/计算结果!B$18)</f>
        <v>0.73333333333333328</v>
      </c>
      <c r="J586" s="3">
        <f ca="1">IFERROR(AVERAGE(OFFSET(I586,0,0,-计算结果!B$19,1)),AVERAGE(OFFSET(I586,0,0,-ROW(),1)))</f>
        <v>0.73055555555555507</v>
      </c>
      <c r="K586" s="4" t="str">
        <f ca="1">IF(计算结果!B$21=1,IF(I586&gt;J586,"买","卖"),IF(计算结果!B$21=2,IF(I586&lt;计算结果!B$20,"买",IF(I586&gt;1-计算结果!B$20,"卖",'000300'!K585)),""))</f>
        <v>买</v>
      </c>
      <c r="L586" s="4" t="str">
        <f t="shared" ca="1" si="28"/>
        <v/>
      </c>
      <c r="M586" s="3">
        <f ca="1">IF(K585="买",E586/E585-1,0)-IF(L586=1,计算结果!B$17,0)</f>
        <v>9.3548641611655992E-3</v>
      </c>
      <c r="N586" s="2">
        <f t="shared" ca="1" si="29"/>
        <v>3.0377791695732359</v>
      </c>
      <c r="O586" s="3">
        <f ca="1">1-N586/MAX(N$2:N586)</f>
        <v>5.8890502971769232E-2</v>
      </c>
    </row>
    <row r="587" spans="1:15" x14ac:dyDescent="0.15">
      <c r="A587" s="1">
        <v>39244</v>
      </c>
      <c r="B587">
        <v>3876.07</v>
      </c>
      <c r="C587">
        <v>3937.79</v>
      </c>
      <c r="D587">
        <v>3870.23</v>
      </c>
      <c r="E587" s="2">
        <v>3931.86</v>
      </c>
      <c r="F587" s="16">
        <v>140519096320</v>
      </c>
      <c r="G587" s="3">
        <f t="shared" si="27"/>
        <v>2.4490146878346719E-2</v>
      </c>
      <c r="H587" s="3">
        <f>1-E587/MAX(E$2:E587)</f>
        <v>5.6721101458871548E-2</v>
      </c>
      <c r="I587" s="3">
        <f ca="1">IFERROR(COUNTIF(OFFSET(G587,0,0,-计算结果!B$18,1),"&gt;0")/计算结果!B$18,COUNTIF(OFFSET(G587,0,0,-ROW(),1),"&gt;0")/计算结果!B$18)</f>
        <v>0.73333333333333328</v>
      </c>
      <c r="J587" s="3">
        <f ca="1">IFERROR(AVERAGE(OFFSET(I587,0,0,-计算结果!B$19,1)),AVERAGE(OFFSET(I587,0,0,-ROW(),1)))</f>
        <v>0.73027777777777736</v>
      </c>
      <c r="K587" s="4" t="str">
        <f ca="1">IF(计算结果!B$21=1,IF(I587&gt;J587,"买","卖"),IF(计算结果!B$21=2,IF(I587&lt;计算结果!B$20,"买",IF(I587&gt;1-计算结果!B$20,"卖",'000300'!K586)),""))</f>
        <v>买</v>
      </c>
      <c r="L587" s="4" t="str">
        <f t="shared" ca="1" si="28"/>
        <v/>
      </c>
      <c r="M587" s="3">
        <f ca="1">IF(K586="买",E587/E586-1,0)-IF(L587=1,计算结果!B$17,0)</f>
        <v>2.4490146878346719E-2</v>
      </c>
      <c r="N587" s="2">
        <f t="shared" ca="1" si="29"/>
        <v>3.1121748276200667</v>
      </c>
      <c r="O587" s="3">
        <f ca="1">1-N587/MAX(N$2:N587)</f>
        <v>3.584259316094085E-2</v>
      </c>
    </row>
    <row r="588" spans="1:15" x14ac:dyDescent="0.15">
      <c r="A588" s="1">
        <v>39245</v>
      </c>
      <c r="B588">
        <v>3953.96</v>
      </c>
      <c r="C588">
        <v>4036.35</v>
      </c>
      <c r="D588">
        <v>3834.02</v>
      </c>
      <c r="E588" s="2">
        <v>4036.11</v>
      </c>
      <c r="F588" s="16">
        <v>158102388736</v>
      </c>
      <c r="G588" s="3">
        <f t="shared" si="27"/>
        <v>2.6514168866643262E-2</v>
      </c>
      <c r="H588" s="3">
        <f>1-E588/MAX(E$2:E588)</f>
        <v>3.1710845454610892E-2</v>
      </c>
      <c r="I588" s="3">
        <f ca="1">IFERROR(COUNTIF(OFFSET(G588,0,0,-计算结果!B$18,1),"&gt;0")/计算结果!B$18,COUNTIF(OFFSET(G588,0,0,-ROW(),1),"&gt;0")/计算结果!B$18)</f>
        <v>0.73333333333333328</v>
      </c>
      <c r="J588" s="3">
        <f ca="1">IFERROR(AVERAGE(OFFSET(I588,0,0,-计算结果!B$19,1)),AVERAGE(OFFSET(I588,0,0,-ROW(),1)))</f>
        <v>0.73027777777777736</v>
      </c>
      <c r="K588" s="4" t="str">
        <f ca="1">IF(计算结果!B$21=1,IF(I588&gt;J588,"买","卖"),IF(计算结果!B$21=2,IF(I588&lt;计算结果!B$20,"买",IF(I588&gt;1-计算结果!B$20,"卖",'000300'!K587)),""))</f>
        <v>买</v>
      </c>
      <c r="L588" s="4" t="str">
        <f t="shared" ca="1" si="28"/>
        <v/>
      </c>
      <c r="M588" s="3">
        <f ca="1">IF(K587="买",E588/E587-1,0)-IF(L588=1,计算结果!B$17,0)</f>
        <v>2.6514168866643262E-2</v>
      </c>
      <c r="N588" s="2">
        <f t="shared" ca="1" si="29"/>
        <v>3.1946915565421015</v>
      </c>
      <c r="O588" s="3">
        <f ca="1">1-N588/MAX(N$2:N588)</f>
        <v>1.0278760861985092E-2</v>
      </c>
    </row>
    <row r="589" spans="1:15" x14ac:dyDescent="0.15">
      <c r="A589" s="1">
        <v>39246</v>
      </c>
      <c r="B589">
        <v>4071.74</v>
      </c>
      <c r="C589">
        <v>4146.5200000000004</v>
      </c>
      <c r="D589">
        <v>4064.15</v>
      </c>
      <c r="E589" s="2">
        <v>4118.2700000000004</v>
      </c>
      <c r="F589" s="16">
        <v>165908856832</v>
      </c>
      <c r="G589" s="3">
        <f t="shared" si="27"/>
        <v>2.0356234096692294E-2</v>
      </c>
      <c r="H589" s="3">
        <f>1-E589/MAX(E$2:E589)</f>
        <v>1.2000124751396779E-2</v>
      </c>
      <c r="I589" s="3">
        <f ca="1">IFERROR(COUNTIF(OFFSET(G589,0,0,-计算结果!B$18,1),"&gt;0")/计算结果!B$18,COUNTIF(OFFSET(G589,0,0,-ROW(),1),"&gt;0")/计算结果!B$18)</f>
        <v>0.73333333333333328</v>
      </c>
      <c r="J589" s="3">
        <f ca="1">IFERROR(AVERAGE(OFFSET(I589,0,0,-计算结果!B$19,1)),AVERAGE(OFFSET(I589,0,0,-ROW(),1)))</f>
        <v>0.73027777777777725</v>
      </c>
      <c r="K589" s="4" t="str">
        <f ca="1">IF(计算结果!B$21=1,IF(I589&gt;J589,"买","卖"),IF(计算结果!B$21=2,IF(I589&lt;计算结果!B$20,"买",IF(I589&gt;1-计算结果!B$20,"卖",'000300'!K588)),""))</f>
        <v>买</v>
      </c>
      <c r="L589" s="4" t="str">
        <f t="shared" ca="1" si="28"/>
        <v/>
      </c>
      <c r="M589" s="3">
        <f ca="1">IF(K588="买",E589/E588-1,0)-IF(L589=1,计算结果!B$17,0)</f>
        <v>2.0356234096692294E-2</v>
      </c>
      <c r="N589" s="2">
        <f t="shared" ca="1" si="29"/>
        <v>3.2597234457337989</v>
      </c>
      <c r="O589" s="3">
        <f ca="1">1-N589/MAX(N$2:N589)</f>
        <v>0</v>
      </c>
    </row>
    <row r="590" spans="1:15" x14ac:dyDescent="0.15">
      <c r="A590" s="1">
        <v>39247</v>
      </c>
      <c r="B590">
        <v>4103.5200000000004</v>
      </c>
      <c r="C590">
        <v>4132</v>
      </c>
      <c r="D590">
        <v>4022.78</v>
      </c>
      <c r="E590" s="2">
        <v>4075.82</v>
      </c>
      <c r="F590" s="16">
        <v>133792268288</v>
      </c>
      <c r="G590" s="3">
        <f t="shared" si="27"/>
        <v>-1.0307726302549391E-2</v>
      </c>
      <c r="H590" s="3">
        <f>1-E590/MAX(E$2:E590)</f>
        <v>2.2184157052412279E-2</v>
      </c>
      <c r="I590" s="3">
        <f ca="1">IFERROR(COUNTIF(OFFSET(G590,0,0,-计算结果!B$18,1),"&gt;0")/计算结果!B$18,COUNTIF(OFFSET(G590,0,0,-ROW(),1),"&gt;0")/计算结果!B$18)</f>
        <v>0.7</v>
      </c>
      <c r="J590" s="3">
        <f ca="1">IFERROR(AVERAGE(OFFSET(I590,0,0,-计算结果!B$19,1)),AVERAGE(OFFSET(I590,0,0,-ROW(),1)))</f>
        <v>0.72999999999999965</v>
      </c>
      <c r="K590" s="4" t="str">
        <f ca="1">IF(计算结果!B$21=1,IF(I590&gt;J590,"买","卖"),IF(计算结果!B$21=2,IF(I590&lt;计算结果!B$20,"买",IF(I590&gt;1-计算结果!B$20,"卖",'000300'!K589)),""))</f>
        <v>卖</v>
      </c>
      <c r="L590" s="4">
        <f t="shared" ca="1" si="28"/>
        <v>1</v>
      </c>
      <c r="M590" s="3">
        <f ca="1">IF(K589="买",E590/E589-1,0)-IF(L590=1,计算结果!B$17,0)</f>
        <v>-1.0307726302549391E-2</v>
      </c>
      <c r="N590" s="2">
        <f t="shared" ca="1" si="29"/>
        <v>3.2261231086331716</v>
      </c>
      <c r="O590" s="3">
        <f ca="1">1-N590/MAX(N$2:N590)</f>
        <v>1.0307726302549391E-2</v>
      </c>
    </row>
    <row r="591" spans="1:15" x14ac:dyDescent="0.15">
      <c r="A591" s="1">
        <v>39248</v>
      </c>
      <c r="B591">
        <v>4043.11</v>
      </c>
      <c r="C591">
        <v>4115.7299999999996</v>
      </c>
      <c r="D591">
        <v>4025.1</v>
      </c>
      <c r="E591" s="2">
        <v>4099.38</v>
      </c>
      <c r="F591" s="16">
        <v>109234266112</v>
      </c>
      <c r="G591" s="3">
        <f t="shared" si="27"/>
        <v>5.7804319130874138E-3</v>
      </c>
      <c r="H591" s="3">
        <f>1-E591/MAX(E$2:E591)</f>
        <v>1.6531959148715636E-2</v>
      </c>
      <c r="I591" s="3">
        <f ca="1">IFERROR(COUNTIF(OFFSET(G591,0,0,-计算结果!B$18,1),"&gt;0")/计算结果!B$18,COUNTIF(OFFSET(G591,0,0,-ROW(),1),"&gt;0")/计算结果!B$18)</f>
        <v>0.73333333333333328</v>
      </c>
      <c r="J591" s="3">
        <f ca="1">IFERROR(AVERAGE(OFFSET(I591,0,0,-计算结果!B$19,1)),AVERAGE(OFFSET(I591,0,0,-ROW(),1)))</f>
        <v>0.72999999999999965</v>
      </c>
      <c r="K591" s="4" t="str">
        <f ca="1">IF(计算结果!B$21=1,IF(I591&gt;J591,"买","卖"),IF(计算结果!B$21=2,IF(I591&lt;计算结果!B$20,"买",IF(I591&gt;1-计算结果!B$20,"卖",'000300'!K590)),""))</f>
        <v>买</v>
      </c>
      <c r="L591" s="4">
        <f t="shared" ca="1" si="28"/>
        <v>1</v>
      </c>
      <c r="M591" s="3">
        <f ca="1">IF(K590="买",E591/E590-1,0)-IF(L591=1,计算结果!B$17,0)</f>
        <v>0</v>
      </c>
      <c r="N591" s="2">
        <f t="shared" ca="1" si="29"/>
        <v>3.2261231086331716</v>
      </c>
      <c r="O591" s="3">
        <f ca="1">1-N591/MAX(N$2:N591)</f>
        <v>1.0307726302549391E-2</v>
      </c>
    </row>
    <row r="592" spans="1:15" x14ac:dyDescent="0.15">
      <c r="A592" s="1">
        <v>39251</v>
      </c>
      <c r="B592">
        <v>4178.76</v>
      </c>
      <c r="C592">
        <v>4246.3999999999996</v>
      </c>
      <c r="D592">
        <v>4177.1899999999996</v>
      </c>
      <c r="E592" s="2">
        <v>4227.57</v>
      </c>
      <c r="F592" s="16">
        <v>141848330240</v>
      </c>
      <c r="G592" s="3">
        <f t="shared" si="27"/>
        <v>3.12705823807502E-2</v>
      </c>
      <c r="H592" s="3">
        <f>1-E592/MAX(E$2:E592)</f>
        <v>0</v>
      </c>
      <c r="I592" s="3">
        <f ca="1">IFERROR(COUNTIF(OFFSET(G592,0,0,-计算结果!B$18,1),"&gt;0")/计算结果!B$18,COUNTIF(OFFSET(G592,0,0,-ROW(),1),"&gt;0")/计算结果!B$18)</f>
        <v>0.73333333333333328</v>
      </c>
      <c r="J592" s="3">
        <f ca="1">IFERROR(AVERAGE(OFFSET(I592,0,0,-计算结果!B$19,1)),AVERAGE(OFFSET(I592,0,0,-ROW(),1)))</f>
        <v>0.72999999999999965</v>
      </c>
      <c r="K592" s="4" t="str">
        <f ca="1">IF(计算结果!B$21=1,IF(I592&gt;J592,"买","卖"),IF(计算结果!B$21=2,IF(I592&lt;计算结果!B$20,"买",IF(I592&gt;1-计算结果!B$20,"卖",'000300'!K591)),""))</f>
        <v>买</v>
      </c>
      <c r="L592" s="4" t="str">
        <f t="shared" ca="1" si="28"/>
        <v/>
      </c>
      <c r="M592" s="3">
        <f ca="1">IF(K591="买",E592/E591-1,0)-IF(L592=1,计算结果!B$17,0)</f>
        <v>3.12705823807502E-2</v>
      </c>
      <c r="N592" s="2">
        <f t="shared" ca="1" si="29"/>
        <v>3.3270058570721273</v>
      </c>
      <c r="O592" s="3">
        <f ca="1">1-N592/MAX(N$2:N592)</f>
        <v>0</v>
      </c>
    </row>
    <row r="593" spans="1:15" x14ac:dyDescent="0.15">
      <c r="A593" s="1">
        <v>39252</v>
      </c>
      <c r="B593">
        <v>4227.59</v>
      </c>
      <c r="C593">
        <v>4254.71</v>
      </c>
      <c r="D593">
        <v>4186.18</v>
      </c>
      <c r="E593" s="2">
        <v>4253</v>
      </c>
      <c r="F593" s="16">
        <v>130523275264</v>
      </c>
      <c r="G593" s="3">
        <f t="shared" si="27"/>
        <v>6.0152759150056134E-3</v>
      </c>
      <c r="H593" s="3">
        <f>1-E593/MAX(E$2:E593)</f>
        <v>0</v>
      </c>
      <c r="I593" s="3">
        <f ca="1">IFERROR(COUNTIF(OFFSET(G593,0,0,-计算结果!B$18,1),"&gt;0")/计算结果!B$18,COUNTIF(OFFSET(G593,0,0,-ROW(),1),"&gt;0")/计算结果!B$18)</f>
        <v>0.73333333333333328</v>
      </c>
      <c r="J593" s="3">
        <f ca="1">IFERROR(AVERAGE(OFFSET(I593,0,0,-计算结果!B$19,1)),AVERAGE(OFFSET(I593,0,0,-ROW(),1)))</f>
        <v>0.72999999999999976</v>
      </c>
      <c r="K593" s="4" t="str">
        <f ca="1">IF(计算结果!B$21=1,IF(I593&gt;J593,"买","卖"),IF(计算结果!B$21=2,IF(I593&lt;计算结果!B$20,"买",IF(I593&gt;1-计算结果!B$20,"卖",'000300'!K592)),""))</f>
        <v>买</v>
      </c>
      <c r="L593" s="4" t="str">
        <f t="shared" ca="1" si="28"/>
        <v/>
      </c>
      <c r="M593" s="3">
        <f ca="1">IF(K592="买",E593/E592-1,0)-IF(L593=1,计算结果!B$17,0)</f>
        <v>6.0152759150056134E-3</v>
      </c>
      <c r="N593" s="2">
        <f t="shared" ca="1" si="29"/>
        <v>3.347018715273256</v>
      </c>
      <c r="O593" s="3">
        <f ca="1">1-N593/MAX(N$2:N593)</f>
        <v>0</v>
      </c>
    </row>
    <row r="594" spans="1:15" x14ac:dyDescent="0.15">
      <c r="A594" s="1">
        <v>39253</v>
      </c>
      <c r="B594">
        <v>4268.6499999999996</v>
      </c>
      <c r="C594">
        <v>4292.2</v>
      </c>
      <c r="D594">
        <v>4138.33</v>
      </c>
      <c r="E594" s="2">
        <v>4157.6000000000004</v>
      </c>
      <c r="F594" s="16">
        <v>141060751360</v>
      </c>
      <c r="G594" s="3">
        <f t="shared" si="27"/>
        <v>-2.2431225017634504E-2</v>
      </c>
      <c r="H594" s="3">
        <f>1-E594/MAX(E$2:E594)</f>
        <v>2.2431225017634504E-2</v>
      </c>
      <c r="I594" s="3">
        <f ca="1">IFERROR(COUNTIF(OFFSET(G594,0,0,-计算结果!B$18,1),"&gt;0")/计算结果!B$18,COUNTIF(OFFSET(G594,0,0,-ROW(),1),"&gt;0")/计算结果!B$18)</f>
        <v>0.7</v>
      </c>
      <c r="J594" s="3">
        <f ca="1">IFERROR(AVERAGE(OFFSET(I594,0,0,-计算结果!B$19,1)),AVERAGE(OFFSET(I594,0,0,-ROW(),1)))</f>
        <v>0.72972222222222205</v>
      </c>
      <c r="K594" s="4" t="str">
        <f ca="1">IF(计算结果!B$21=1,IF(I594&gt;J594,"买","卖"),IF(计算结果!B$21=2,IF(I594&lt;计算结果!B$20,"买",IF(I594&gt;1-计算结果!B$20,"卖",'000300'!K593)),""))</f>
        <v>卖</v>
      </c>
      <c r="L594" s="4">
        <f t="shared" ca="1" si="28"/>
        <v>1</v>
      </c>
      <c r="M594" s="3">
        <f ca="1">IF(K593="买",E594/E593-1,0)-IF(L594=1,计算结果!B$17,0)</f>
        <v>-2.2431225017634504E-2</v>
      </c>
      <c r="N594" s="2">
        <f t="shared" ca="1" si="29"/>
        <v>3.2719409853327277</v>
      </c>
      <c r="O594" s="3">
        <f ca="1">1-N594/MAX(N$2:N594)</f>
        <v>2.2431225017634504E-2</v>
      </c>
    </row>
    <row r="595" spans="1:15" x14ac:dyDescent="0.15">
      <c r="A595" s="1">
        <v>39254</v>
      </c>
      <c r="B595">
        <v>4140.6899999999996</v>
      </c>
      <c r="C595">
        <v>4208.87</v>
      </c>
      <c r="D595">
        <v>4110.96</v>
      </c>
      <c r="E595" s="2">
        <v>4197.28</v>
      </c>
      <c r="F595" s="16">
        <v>121783099392</v>
      </c>
      <c r="G595" s="3">
        <f t="shared" si="27"/>
        <v>9.5439676736577272E-3</v>
      </c>
      <c r="H595" s="3">
        <f>1-E595/MAX(E$2:E595)</f>
        <v>1.310134023042564E-2</v>
      </c>
      <c r="I595" s="3">
        <f ca="1">IFERROR(COUNTIF(OFFSET(G595,0,0,-计算结果!B$18,1),"&gt;0")/计算结果!B$18,COUNTIF(OFFSET(G595,0,0,-ROW(),1),"&gt;0")/计算结果!B$18)</f>
        <v>0.7</v>
      </c>
      <c r="J595" s="3">
        <f ca="1">IFERROR(AVERAGE(OFFSET(I595,0,0,-计算结果!B$19,1)),AVERAGE(OFFSET(I595,0,0,-ROW(),1)))</f>
        <v>0.72944444444444434</v>
      </c>
      <c r="K595" s="4" t="str">
        <f ca="1">IF(计算结果!B$21=1,IF(I595&gt;J595,"买","卖"),IF(计算结果!B$21=2,IF(I595&lt;计算结果!B$20,"买",IF(I595&gt;1-计算结果!B$20,"卖",'000300'!K594)),""))</f>
        <v>卖</v>
      </c>
      <c r="L595" s="4" t="str">
        <f t="shared" ca="1" si="28"/>
        <v/>
      </c>
      <c r="M595" s="3">
        <f ca="1">IF(K594="买",E595/E594-1,0)-IF(L595=1,计算结果!B$17,0)</f>
        <v>0</v>
      </c>
      <c r="N595" s="2">
        <f t="shared" ca="1" si="29"/>
        <v>3.2719409853327277</v>
      </c>
      <c r="O595" s="3">
        <f ca="1">1-N595/MAX(N$2:N595)</f>
        <v>2.2431225017634504E-2</v>
      </c>
    </row>
    <row r="596" spans="1:15" x14ac:dyDescent="0.15">
      <c r="A596" s="1">
        <v>39255</v>
      </c>
      <c r="B596">
        <v>4203.13</v>
      </c>
      <c r="C596">
        <v>4220.92</v>
      </c>
      <c r="D596">
        <v>3970.35</v>
      </c>
      <c r="E596" s="2">
        <v>4051.43</v>
      </c>
      <c r="F596" s="16">
        <v>127747670016</v>
      </c>
      <c r="G596" s="3">
        <f t="shared" si="27"/>
        <v>-3.474869439255901E-2</v>
      </c>
      <c r="H596" s="3">
        <f>1-E596/MAX(E$2:E596)</f>
        <v>4.7394780155184613E-2</v>
      </c>
      <c r="I596" s="3">
        <f ca="1">IFERROR(COUNTIF(OFFSET(G596,0,0,-计算结果!B$18,1),"&gt;0")/计算结果!B$18,COUNTIF(OFFSET(G596,0,0,-ROW(),1),"&gt;0")/计算结果!B$18)</f>
        <v>0.7</v>
      </c>
      <c r="J596" s="3">
        <f ca="1">IFERROR(AVERAGE(OFFSET(I596,0,0,-计算结果!B$19,1)),AVERAGE(OFFSET(I596,0,0,-ROW(),1)))</f>
        <v>0.72916666666666663</v>
      </c>
      <c r="K596" s="4" t="str">
        <f ca="1">IF(计算结果!B$21=1,IF(I596&gt;J596,"买","卖"),IF(计算结果!B$21=2,IF(I596&lt;计算结果!B$20,"买",IF(I596&gt;1-计算结果!B$20,"卖",'000300'!K595)),""))</f>
        <v>卖</v>
      </c>
      <c r="L596" s="4" t="str">
        <f t="shared" ca="1" si="28"/>
        <v/>
      </c>
      <c r="M596" s="3">
        <f ca="1">IF(K595="买",E596/E595-1,0)-IF(L596=1,计算结果!B$17,0)</f>
        <v>0</v>
      </c>
      <c r="N596" s="2">
        <f t="shared" ca="1" si="29"/>
        <v>3.2719409853327277</v>
      </c>
      <c r="O596" s="3">
        <f ca="1">1-N596/MAX(N$2:N596)</f>
        <v>2.2431225017634504E-2</v>
      </c>
    </row>
    <row r="597" spans="1:15" x14ac:dyDescent="0.15">
      <c r="A597" s="1">
        <v>39258</v>
      </c>
      <c r="B597">
        <v>4066.45</v>
      </c>
      <c r="C597">
        <v>4105.99</v>
      </c>
      <c r="D597">
        <v>3850.84</v>
      </c>
      <c r="E597" s="2">
        <v>3877.59</v>
      </c>
      <c r="F597" s="16">
        <v>113432698880</v>
      </c>
      <c r="G597" s="3">
        <f t="shared" si="27"/>
        <v>-4.2908306449821354E-2</v>
      </c>
      <c r="H597" s="3">
        <f>1-E597/MAX(E$2:E597)</f>
        <v>8.8269456853985351E-2</v>
      </c>
      <c r="I597" s="3">
        <f ca="1">IFERROR(COUNTIF(OFFSET(G597,0,0,-计算结果!B$18,1),"&gt;0")/计算结果!B$18,COUNTIF(OFFSET(G597,0,0,-ROW(),1),"&gt;0")/计算结果!B$18)</f>
        <v>0.66666666666666663</v>
      </c>
      <c r="J597" s="3">
        <f ca="1">IFERROR(AVERAGE(OFFSET(I597,0,0,-计算结果!B$19,1)),AVERAGE(OFFSET(I597,0,0,-ROW(),1)))</f>
        <v>0.72833333333333339</v>
      </c>
      <c r="K597" s="4" t="str">
        <f ca="1">IF(计算结果!B$21=1,IF(I597&gt;J597,"买","卖"),IF(计算结果!B$21=2,IF(I597&lt;计算结果!B$20,"买",IF(I597&gt;1-计算结果!B$20,"卖",'000300'!K596)),""))</f>
        <v>卖</v>
      </c>
      <c r="L597" s="4" t="str">
        <f t="shared" ca="1" si="28"/>
        <v/>
      </c>
      <c r="M597" s="3">
        <f ca="1">IF(K596="买",E597/E596-1,0)-IF(L597=1,计算结果!B$17,0)</f>
        <v>0</v>
      </c>
      <c r="N597" s="2">
        <f t="shared" ca="1" si="29"/>
        <v>3.2719409853327277</v>
      </c>
      <c r="O597" s="3">
        <f ca="1">1-N597/MAX(N$2:N597)</f>
        <v>2.2431225017634504E-2</v>
      </c>
    </row>
    <row r="598" spans="1:15" x14ac:dyDescent="0.15">
      <c r="A598" s="1">
        <v>39259</v>
      </c>
      <c r="B598">
        <v>3804.41</v>
      </c>
      <c r="C598">
        <v>3929.37</v>
      </c>
      <c r="D598">
        <v>3752.93</v>
      </c>
      <c r="E598" s="2">
        <v>3928.21</v>
      </c>
      <c r="F598" s="16">
        <v>87867744256</v>
      </c>
      <c r="G598" s="3">
        <f t="shared" si="27"/>
        <v>1.305450034686495E-2</v>
      </c>
      <c r="H598" s="3">
        <f>1-E598/MAX(E$2:E598)</f>
        <v>7.6367270162238432E-2</v>
      </c>
      <c r="I598" s="3">
        <f ca="1">IFERROR(COUNTIF(OFFSET(G598,0,0,-计算结果!B$18,1),"&gt;0")/计算结果!B$18,COUNTIF(OFFSET(G598,0,0,-ROW(),1),"&gt;0")/计算结果!B$18)</f>
        <v>0.7</v>
      </c>
      <c r="J598" s="3">
        <f ca="1">IFERROR(AVERAGE(OFFSET(I598,0,0,-计算结果!B$19,1)),AVERAGE(OFFSET(I598,0,0,-ROW(),1)))</f>
        <v>0.72805555555555557</v>
      </c>
      <c r="K598" s="4" t="str">
        <f ca="1">IF(计算结果!B$21=1,IF(I598&gt;J598,"买","卖"),IF(计算结果!B$21=2,IF(I598&lt;计算结果!B$20,"买",IF(I598&gt;1-计算结果!B$20,"卖",'000300'!K597)),""))</f>
        <v>卖</v>
      </c>
      <c r="L598" s="4" t="str">
        <f t="shared" ca="1" si="28"/>
        <v/>
      </c>
      <c r="M598" s="3">
        <f ca="1">IF(K597="买",E598/E597-1,0)-IF(L598=1,计算结果!B$17,0)</f>
        <v>0</v>
      </c>
      <c r="N598" s="2">
        <f t="shared" ca="1" si="29"/>
        <v>3.2719409853327277</v>
      </c>
      <c r="O598" s="3">
        <f ca="1">1-N598/MAX(N$2:N598)</f>
        <v>2.2431225017634504E-2</v>
      </c>
    </row>
    <row r="599" spans="1:15" x14ac:dyDescent="0.15">
      <c r="A599" s="1">
        <v>39260</v>
      </c>
      <c r="B599">
        <v>3946.88</v>
      </c>
      <c r="C599">
        <v>4053.41</v>
      </c>
      <c r="D599">
        <v>3912.2</v>
      </c>
      <c r="E599" s="2">
        <v>4040.48</v>
      </c>
      <c r="F599" s="16">
        <v>102131621888</v>
      </c>
      <c r="G599" s="3">
        <f t="shared" si="27"/>
        <v>2.8580447582995827E-2</v>
      </c>
      <c r="H599" s="3">
        <f>1-E599/MAX(E$2:E599)</f>
        <v>4.9969433341170988E-2</v>
      </c>
      <c r="I599" s="3">
        <f ca="1">IFERROR(COUNTIF(OFFSET(G599,0,0,-计算结果!B$18,1),"&gt;0")/计算结果!B$18,COUNTIF(OFFSET(G599,0,0,-ROW(),1),"&gt;0")/计算结果!B$18)</f>
        <v>0.7</v>
      </c>
      <c r="J599" s="3">
        <f ca="1">IFERROR(AVERAGE(OFFSET(I599,0,0,-计算结果!B$19,1)),AVERAGE(OFFSET(I599,0,0,-ROW(),1)))</f>
        <v>0.72777777777777786</v>
      </c>
      <c r="K599" s="4" t="str">
        <f ca="1">IF(计算结果!B$21=1,IF(I599&gt;J599,"买","卖"),IF(计算结果!B$21=2,IF(I599&lt;计算结果!B$20,"买",IF(I599&gt;1-计算结果!B$20,"卖",'000300'!K598)),""))</f>
        <v>卖</v>
      </c>
      <c r="L599" s="4" t="str">
        <f t="shared" ca="1" si="28"/>
        <v/>
      </c>
      <c r="M599" s="3">
        <f ca="1">IF(K598="买",E599/E598-1,0)-IF(L599=1,计算结果!B$17,0)</f>
        <v>0</v>
      </c>
      <c r="N599" s="2">
        <f t="shared" ca="1" si="29"/>
        <v>3.2719409853327277</v>
      </c>
      <c r="O599" s="3">
        <f ca="1">1-N599/MAX(N$2:N599)</f>
        <v>2.2431225017634504E-2</v>
      </c>
    </row>
    <row r="600" spans="1:15" x14ac:dyDescent="0.15">
      <c r="A600" s="1">
        <v>39261</v>
      </c>
      <c r="B600">
        <v>4038.38</v>
      </c>
      <c r="C600">
        <v>4067.81</v>
      </c>
      <c r="D600">
        <v>3857.85</v>
      </c>
      <c r="E600" s="2">
        <v>3858.52</v>
      </c>
      <c r="F600" s="16">
        <v>98372050944</v>
      </c>
      <c r="G600" s="3">
        <f t="shared" si="27"/>
        <v>-4.5034253356036946E-2</v>
      </c>
      <c r="H600" s="3">
        <f>1-E600/MAX(E$2:E600)</f>
        <v>9.2753350576063931E-2</v>
      </c>
      <c r="I600" s="3">
        <f ca="1">IFERROR(COUNTIF(OFFSET(G600,0,0,-计算结果!B$18,1),"&gt;0")/计算结果!B$18,COUNTIF(OFFSET(G600,0,0,-ROW(),1),"&gt;0")/计算结果!B$18)</f>
        <v>0.66666666666666663</v>
      </c>
      <c r="J600" s="3">
        <f ca="1">IFERROR(AVERAGE(OFFSET(I600,0,0,-计算结果!B$19,1)),AVERAGE(OFFSET(I600,0,0,-ROW(),1)))</f>
        <v>0.72694444444444462</v>
      </c>
      <c r="K600" s="4" t="str">
        <f ca="1">IF(计算结果!B$21=1,IF(I600&gt;J600,"买","卖"),IF(计算结果!B$21=2,IF(I600&lt;计算结果!B$20,"买",IF(I600&gt;1-计算结果!B$20,"卖",'000300'!K599)),""))</f>
        <v>卖</v>
      </c>
      <c r="L600" s="4" t="str">
        <f t="shared" ca="1" si="28"/>
        <v/>
      </c>
      <c r="M600" s="3">
        <f ca="1">IF(K599="买",E600/E599-1,0)-IF(L600=1,计算结果!B$17,0)</f>
        <v>0</v>
      </c>
      <c r="N600" s="2">
        <f t="shared" ca="1" si="29"/>
        <v>3.2719409853327277</v>
      </c>
      <c r="O600" s="3">
        <f ca="1">1-N600/MAX(N$2:N600)</f>
        <v>2.2431225017634504E-2</v>
      </c>
    </row>
    <row r="601" spans="1:15" x14ac:dyDescent="0.15">
      <c r="A601" s="1">
        <v>39262</v>
      </c>
      <c r="B601">
        <v>3769.33</v>
      </c>
      <c r="C601">
        <v>3867.75</v>
      </c>
      <c r="D601">
        <v>3718.16</v>
      </c>
      <c r="E601" s="2">
        <v>3764.08</v>
      </c>
      <c r="F601" s="16">
        <v>88527585280</v>
      </c>
      <c r="G601" s="3">
        <f t="shared" si="27"/>
        <v>-2.4475705710997997E-2</v>
      </c>
      <c r="H601" s="3">
        <f>1-E601/MAX(E$2:E601)</f>
        <v>0.11495885257465321</v>
      </c>
      <c r="I601" s="3">
        <f ca="1">IFERROR(COUNTIF(OFFSET(G601,0,0,-计算结果!B$18,1),"&gt;0")/计算结果!B$18,COUNTIF(OFFSET(G601,0,0,-ROW(),1),"&gt;0")/计算结果!B$18)</f>
        <v>0.66666666666666663</v>
      </c>
      <c r="J601" s="3">
        <f ca="1">IFERROR(AVERAGE(OFFSET(I601,0,0,-计算结果!B$19,1)),AVERAGE(OFFSET(I601,0,0,-ROW(),1)))</f>
        <v>0.72638888888888919</v>
      </c>
      <c r="K601" s="4" t="str">
        <f ca="1">IF(计算结果!B$21=1,IF(I601&gt;J601,"买","卖"),IF(计算结果!B$21=2,IF(I601&lt;计算结果!B$20,"买",IF(I601&gt;1-计算结果!B$20,"卖",'000300'!K600)),""))</f>
        <v>卖</v>
      </c>
      <c r="L601" s="4" t="str">
        <f t="shared" ca="1" si="28"/>
        <v/>
      </c>
      <c r="M601" s="3">
        <f ca="1">IF(K600="买",E601/E600-1,0)-IF(L601=1,计算结果!B$17,0)</f>
        <v>0</v>
      </c>
      <c r="N601" s="2">
        <f t="shared" ca="1" si="29"/>
        <v>3.2719409853327277</v>
      </c>
      <c r="O601" s="3">
        <f ca="1">1-N601/MAX(N$2:N601)</f>
        <v>2.2431225017634504E-2</v>
      </c>
    </row>
    <row r="602" spans="1:15" x14ac:dyDescent="0.15">
      <c r="A602" s="1">
        <v>39265</v>
      </c>
      <c r="B602">
        <v>3746.18</v>
      </c>
      <c r="C602">
        <v>3801.9</v>
      </c>
      <c r="D602">
        <v>3644.19</v>
      </c>
      <c r="E602" s="2">
        <v>3757.66</v>
      </c>
      <c r="F602" s="16">
        <v>71995867136</v>
      </c>
      <c r="G602" s="3">
        <f t="shared" si="27"/>
        <v>-1.7055960553442606E-3</v>
      </c>
      <c r="H602" s="3">
        <f>1-E602/MAX(E$2:E602)</f>
        <v>0.11646837526451914</v>
      </c>
      <c r="I602" s="3">
        <f ca="1">IFERROR(COUNTIF(OFFSET(G602,0,0,-计算结果!B$18,1),"&gt;0")/计算结果!B$18,COUNTIF(OFFSET(G602,0,0,-ROW(),1),"&gt;0")/计算结果!B$18)</f>
        <v>0.6333333333333333</v>
      </c>
      <c r="J602" s="3">
        <f ca="1">IFERROR(AVERAGE(OFFSET(I602,0,0,-计算结果!B$19,1)),AVERAGE(OFFSET(I602,0,0,-ROW(),1)))</f>
        <v>0.72555555555555584</v>
      </c>
      <c r="K602" s="4" t="str">
        <f ca="1">IF(计算结果!B$21=1,IF(I602&gt;J602,"买","卖"),IF(计算结果!B$21=2,IF(I602&lt;计算结果!B$20,"买",IF(I602&gt;1-计算结果!B$20,"卖",'000300'!K601)),""))</f>
        <v>卖</v>
      </c>
      <c r="L602" s="4" t="str">
        <f t="shared" ca="1" si="28"/>
        <v/>
      </c>
      <c r="M602" s="3">
        <f ca="1">IF(K601="买",E602/E601-1,0)-IF(L602=1,计算结果!B$17,0)</f>
        <v>0</v>
      </c>
      <c r="N602" s="2">
        <f t="shared" ca="1" si="29"/>
        <v>3.2719409853327277</v>
      </c>
      <c r="O602" s="3">
        <f ca="1">1-N602/MAX(N$2:N602)</f>
        <v>2.2431225017634504E-2</v>
      </c>
    </row>
    <row r="603" spans="1:15" x14ac:dyDescent="0.15">
      <c r="A603" s="1">
        <v>39266</v>
      </c>
      <c r="B603">
        <v>3782.78</v>
      </c>
      <c r="C603">
        <v>3835.29</v>
      </c>
      <c r="D603">
        <v>3744.01</v>
      </c>
      <c r="E603" s="2">
        <v>3832.23</v>
      </c>
      <c r="F603" s="16">
        <v>68887494656</v>
      </c>
      <c r="G603" s="3">
        <f t="shared" si="27"/>
        <v>1.9844797027937622E-2</v>
      </c>
      <c r="H603" s="3">
        <f>1-E603/MAX(E$2:E603)</f>
        <v>9.8934869503879641E-2</v>
      </c>
      <c r="I603" s="3">
        <f ca="1">IFERROR(COUNTIF(OFFSET(G603,0,0,-计算结果!B$18,1),"&gt;0")/计算结果!B$18,COUNTIF(OFFSET(G603,0,0,-ROW(),1),"&gt;0")/计算结果!B$18)</f>
        <v>0.6333333333333333</v>
      </c>
      <c r="J603" s="3">
        <f ca="1">IFERROR(AVERAGE(OFFSET(I603,0,0,-计算结果!B$19,1)),AVERAGE(OFFSET(I603,0,0,-ROW(),1)))</f>
        <v>0.7247222222222226</v>
      </c>
      <c r="K603" s="4" t="str">
        <f ca="1">IF(计算结果!B$21=1,IF(I603&gt;J603,"买","卖"),IF(计算结果!B$21=2,IF(I603&lt;计算结果!B$20,"买",IF(I603&gt;1-计算结果!B$20,"卖",'000300'!K602)),""))</f>
        <v>卖</v>
      </c>
      <c r="L603" s="4" t="str">
        <f t="shared" ca="1" si="28"/>
        <v/>
      </c>
      <c r="M603" s="3">
        <f ca="1">IF(K602="买",E603/E602-1,0)-IF(L603=1,计算结果!B$17,0)</f>
        <v>0</v>
      </c>
      <c r="N603" s="2">
        <f t="shared" ca="1" si="29"/>
        <v>3.2719409853327277</v>
      </c>
      <c r="O603" s="3">
        <f ca="1">1-N603/MAX(N$2:N603)</f>
        <v>2.2431225017634504E-2</v>
      </c>
    </row>
    <row r="604" spans="1:15" x14ac:dyDescent="0.15">
      <c r="A604" s="1">
        <v>39267</v>
      </c>
      <c r="B604">
        <v>3840.41</v>
      </c>
      <c r="C604">
        <v>3848.08</v>
      </c>
      <c r="D604">
        <v>3727.56</v>
      </c>
      <c r="E604" s="2">
        <v>3743.58</v>
      </c>
      <c r="F604" s="16">
        <v>59055648768</v>
      </c>
      <c r="G604" s="3">
        <f t="shared" si="27"/>
        <v>-2.3132745164042845E-2</v>
      </c>
      <c r="H604" s="3">
        <f>1-E604/MAX(E$2:E604)</f>
        <v>0.11977897954385142</v>
      </c>
      <c r="I604" s="3">
        <f ca="1">IFERROR(COUNTIF(OFFSET(G604,0,0,-计算结果!B$18,1),"&gt;0")/计算结果!B$18,COUNTIF(OFFSET(G604,0,0,-ROW(),1),"&gt;0")/计算结果!B$18)</f>
        <v>0.6</v>
      </c>
      <c r="J604" s="3">
        <f ca="1">IFERROR(AVERAGE(OFFSET(I604,0,0,-计算结果!B$19,1)),AVERAGE(OFFSET(I604,0,0,-ROW(),1)))</f>
        <v>0.72361111111111143</v>
      </c>
      <c r="K604" s="4" t="str">
        <f ca="1">IF(计算结果!B$21=1,IF(I604&gt;J604,"买","卖"),IF(计算结果!B$21=2,IF(I604&lt;计算结果!B$20,"买",IF(I604&gt;1-计算结果!B$20,"卖",'000300'!K603)),""))</f>
        <v>卖</v>
      </c>
      <c r="L604" s="4" t="str">
        <f t="shared" ca="1" si="28"/>
        <v/>
      </c>
      <c r="M604" s="3">
        <f ca="1">IF(K603="买",E604/E603-1,0)-IF(L604=1,计算结果!B$17,0)</f>
        <v>0</v>
      </c>
      <c r="N604" s="2">
        <f t="shared" ca="1" si="29"/>
        <v>3.2719409853327277</v>
      </c>
      <c r="O604" s="3">
        <f ca="1">1-N604/MAX(N$2:N604)</f>
        <v>2.2431225017634504E-2</v>
      </c>
    </row>
    <row r="605" spans="1:15" x14ac:dyDescent="0.15">
      <c r="A605" s="1">
        <v>39268</v>
      </c>
      <c r="B605">
        <v>3688.31</v>
      </c>
      <c r="C605">
        <v>3706.6</v>
      </c>
      <c r="D605">
        <v>3535.04</v>
      </c>
      <c r="E605" s="2">
        <v>3537.44</v>
      </c>
      <c r="F605" s="16">
        <v>61324054528</v>
      </c>
      <c r="G605" s="3">
        <f t="shared" si="27"/>
        <v>-5.5064937840249129E-2</v>
      </c>
      <c r="H605" s="3">
        <f>1-E605/MAX(E$2:E605)</f>
        <v>0.16824829532094987</v>
      </c>
      <c r="I605" s="3">
        <f ca="1">IFERROR(COUNTIF(OFFSET(G605,0,0,-计算结果!B$18,1),"&gt;0")/计算结果!B$18,COUNTIF(OFFSET(G605,0,0,-ROW(),1),"&gt;0")/计算结果!B$18)</f>
        <v>0.6</v>
      </c>
      <c r="J605" s="3">
        <f ca="1">IFERROR(AVERAGE(OFFSET(I605,0,0,-计算结果!B$19,1)),AVERAGE(OFFSET(I605,0,0,-ROW(),1)))</f>
        <v>0.72250000000000025</v>
      </c>
      <c r="K605" s="4" t="str">
        <f ca="1">IF(计算结果!B$21=1,IF(I605&gt;J605,"买","卖"),IF(计算结果!B$21=2,IF(I605&lt;计算结果!B$20,"买",IF(I605&gt;1-计算结果!B$20,"卖",'000300'!K604)),""))</f>
        <v>卖</v>
      </c>
      <c r="L605" s="4" t="str">
        <f t="shared" ca="1" si="28"/>
        <v/>
      </c>
      <c r="M605" s="3">
        <f ca="1">IF(K604="买",E605/E604-1,0)-IF(L605=1,计算结果!B$17,0)</f>
        <v>0</v>
      </c>
      <c r="N605" s="2">
        <f t="shared" ca="1" si="29"/>
        <v>3.2719409853327277</v>
      </c>
      <c r="O605" s="3">
        <f ca="1">1-N605/MAX(N$2:N605)</f>
        <v>2.2431225017634504E-2</v>
      </c>
    </row>
    <row r="606" spans="1:15" x14ac:dyDescent="0.15">
      <c r="A606" s="1">
        <v>39269</v>
      </c>
      <c r="B606">
        <v>3517.6</v>
      </c>
      <c r="C606">
        <v>3712.74</v>
      </c>
      <c r="D606">
        <v>3475.27</v>
      </c>
      <c r="E606" s="2">
        <v>3710.28</v>
      </c>
      <c r="F606" s="16">
        <v>71894990848</v>
      </c>
      <c r="G606" s="3">
        <f t="shared" si="27"/>
        <v>4.8860192681713377E-2</v>
      </c>
      <c r="H606" s="3">
        <f>1-E606/MAX(E$2:E606)</f>
        <v>0.12760874676698797</v>
      </c>
      <c r="I606" s="3">
        <f ca="1">IFERROR(COUNTIF(OFFSET(G606,0,0,-计算结果!B$18,1),"&gt;0")/计算结果!B$18,COUNTIF(OFFSET(G606,0,0,-ROW(),1),"&gt;0")/计算结果!B$18)</f>
        <v>0.6</v>
      </c>
      <c r="J606" s="3">
        <f ca="1">IFERROR(AVERAGE(OFFSET(I606,0,0,-计算结果!B$19,1)),AVERAGE(OFFSET(I606,0,0,-ROW(),1)))</f>
        <v>0.72138888888888908</v>
      </c>
      <c r="K606" s="4" t="str">
        <f ca="1">IF(计算结果!B$21=1,IF(I606&gt;J606,"买","卖"),IF(计算结果!B$21=2,IF(I606&lt;计算结果!B$20,"买",IF(I606&gt;1-计算结果!B$20,"卖",'000300'!K605)),""))</f>
        <v>卖</v>
      </c>
      <c r="L606" s="4" t="str">
        <f t="shared" ca="1" si="28"/>
        <v/>
      </c>
      <c r="M606" s="3">
        <f ca="1">IF(K605="买",E606/E605-1,0)-IF(L606=1,计算结果!B$17,0)</f>
        <v>0</v>
      </c>
      <c r="N606" s="2">
        <f t="shared" ca="1" si="29"/>
        <v>3.2719409853327277</v>
      </c>
      <c r="O606" s="3">
        <f ca="1">1-N606/MAX(N$2:N606)</f>
        <v>2.2431225017634504E-2</v>
      </c>
    </row>
    <row r="607" spans="1:15" x14ac:dyDescent="0.15">
      <c r="A607" s="1">
        <v>39272</v>
      </c>
      <c r="B607">
        <v>3743.87</v>
      </c>
      <c r="C607">
        <v>3840.99</v>
      </c>
      <c r="D607">
        <v>3722.23</v>
      </c>
      <c r="E607" s="2">
        <v>3821.3</v>
      </c>
      <c r="F607" s="16">
        <v>79270985728</v>
      </c>
      <c r="G607" s="3">
        <f t="shared" si="27"/>
        <v>2.9922270017357144E-2</v>
      </c>
      <c r="H607" s="3">
        <f>1-E607/MAX(E$2:E607)</f>
        <v>0.10150482012696915</v>
      </c>
      <c r="I607" s="3">
        <f ca="1">IFERROR(COUNTIF(OFFSET(G607,0,0,-计算结果!B$18,1),"&gt;0")/计算结果!B$18,COUNTIF(OFFSET(G607,0,0,-ROW(),1),"&gt;0")/计算结果!B$18)</f>
        <v>0.6</v>
      </c>
      <c r="J607" s="3">
        <f ca="1">IFERROR(AVERAGE(OFFSET(I607,0,0,-计算结果!B$19,1)),AVERAGE(OFFSET(I607,0,0,-ROW(),1)))</f>
        <v>0.72027777777777791</v>
      </c>
      <c r="K607" s="4" t="str">
        <f ca="1">IF(计算结果!B$21=1,IF(I607&gt;J607,"买","卖"),IF(计算结果!B$21=2,IF(I607&lt;计算结果!B$20,"买",IF(I607&gt;1-计算结果!B$20,"卖",'000300'!K606)),""))</f>
        <v>卖</v>
      </c>
      <c r="L607" s="4" t="str">
        <f t="shared" ca="1" si="28"/>
        <v/>
      </c>
      <c r="M607" s="3">
        <f ca="1">IF(K606="买",E607/E606-1,0)-IF(L607=1,计算结果!B$17,0)</f>
        <v>0</v>
      </c>
      <c r="N607" s="2">
        <f t="shared" ca="1" si="29"/>
        <v>3.2719409853327277</v>
      </c>
      <c r="O607" s="3">
        <f ca="1">1-N607/MAX(N$2:N607)</f>
        <v>2.2431225017634504E-2</v>
      </c>
    </row>
    <row r="608" spans="1:15" x14ac:dyDescent="0.15">
      <c r="A608" s="1">
        <v>39273</v>
      </c>
      <c r="B608">
        <v>3832.76</v>
      </c>
      <c r="C608">
        <v>3852.93</v>
      </c>
      <c r="D608">
        <v>3764.25</v>
      </c>
      <c r="E608" s="2">
        <v>3775.62</v>
      </c>
      <c r="F608" s="16">
        <v>77184565248</v>
      </c>
      <c r="G608" s="3">
        <f t="shared" si="27"/>
        <v>-1.1954047052050387E-2</v>
      </c>
      <c r="H608" s="3">
        <f>1-E608/MAX(E$2:E608)</f>
        <v>0.11224547378321192</v>
      </c>
      <c r="I608" s="3">
        <f ca="1">IFERROR(COUNTIF(OFFSET(G608,0,0,-计算结果!B$18,1),"&gt;0")/计算结果!B$18,COUNTIF(OFFSET(G608,0,0,-ROW(),1),"&gt;0")/计算结果!B$18)</f>
        <v>0.56666666666666665</v>
      </c>
      <c r="J608" s="3">
        <f ca="1">IFERROR(AVERAGE(OFFSET(I608,0,0,-计算结果!B$19,1)),AVERAGE(OFFSET(I608,0,0,-ROW(),1)))</f>
        <v>0.71888888888888902</v>
      </c>
      <c r="K608" s="4" t="str">
        <f ca="1">IF(计算结果!B$21=1,IF(I608&gt;J608,"买","卖"),IF(计算结果!B$21=2,IF(I608&lt;计算结果!B$20,"买",IF(I608&gt;1-计算结果!B$20,"卖",'000300'!K607)),""))</f>
        <v>卖</v>
      </c>
      <c r="L608" s="4" t="str">
        <f t="shared" ca="1" si="28"/>
        <v/>
      </c>
      <c r="M608" s="3">
        <f ca="1">IF(K607="买",E608/E607-1,0)-IF(L608=1,计算结果!B$17,0)</f>
        <v>0</v>
      </c>
      <c r="N608" s="2">
        <f t="shared" ca="1" si="29"/>
        <v>3.2719409853327277</v>
      </c>
      <c r="O608" s="3">
        <f ca="1">1-N608/MAX(N$2:N608)</f>
        <v>2.2431225017634504E-2</v>
      </c>
    </row>
    <row r="609" spans="1:15" x14ac:dyDescent="0.15">
      <c r="A609" s="1">
        <v>39274</v>
      </c>
      <c r="B609">
        <v>3751.49</v>
      </c>
      <c r="C609">
        <v>3797.81</v>
      </c>
      <c r="D609">
        <v>3732.29</v>
      </c>
      <c r="E609" s="2">
        <v>3789.87</v>
      </c>
      <c r="F609" s="16">
        <v>51532283904</v>
      </c>
      <c r="G609" s="3">
        <f t="shared" si="27"/>
        <v>3.7742145660846216E-3</v>
      </c>
      <c r="H609" s="3">
        <f>1-E609/MAX(E$2:E609)</f>
        <v>0.10889489771925698</v>
      </c>
      <c r="I609" s="3">
        <f ca="1">IFERROR(COUNTIF(OFFSET(G609,0,0,-计算结果!B$18,1),"&gt;0")/计算结果!B$18,COUNTIF(OFFSET(G609,0,0,-ROW(),1),"&gt;0")/计算结果!B$18)</f>
        <v>0.6</v>
      </c>
      <c r="J609" s="3">
        <f ca="1">IFERROR(AVERAGE(OFFSET(I609,0,0,-计算结果!B$19,1)),AVERAGE(OFFSET(I609,0,0,-ROW(),1)))</f>
        <v>0.71777777777777785</v>
      </c>
      <c r="K609" s="4" t="str">
        <f ca="1">IF(计算结果!B$21=1,IF(I609&gt;J609,"买","卖"),IF(计算结果!B$21=2,IF(I609&lt;计算结果!B$20,"买",IF(I609&gt;1-计算结果!B$20,"卖",'000300'!K608)),""))</f>
        <v>卖</v>
      </c>
      <c r="L609" s="4" t="str">
        <f t="shared" ca="1" si="28"/>
        <v/>
      </c>
      <c r="M609" s="3">
        <f ca="1">IF(K608="买",E609/E608-1,0)-IF(L609=1,计算结果!B$17,0)</f>
        <v>0</v>
      </c>
      <c r="N609" s="2">
        <f t="shared" ca="1" si="29"/>
        <v>3.2719409853327277</v>
      </c>
      <c r="O609" s="3">
        <f ca="1">1-N609/MAX(N$2:N609)</f>
        <v>2.2431225017634504E-2</v>
      </c>
    </row>
    <row r="610" spans="1:15" x14ac:dyDescent="0.15">
      <c r="A610" s="1">
        <v>39275</v>
      </c>
      <c r="B610">
        <v>3799.19</v>
      </c>
      <c r="C610">
        <v>3839.21</v>
      </c>
      <c r="D610">
        <v>3780.03</v>
      </c>
      <c r="E610" s="2">
        <v>3816.92</v>
      </c>
      <c r="F610" s="16">
        <v>45968044032</v>
      </c>
      <c r="G610" s="3">
        <f t="shared" si="27"/>
        <v>7.1374479863426377E-3</v>
      </c>
      <c r="H610" s="3">
        <f>1-E610/MAX(E$2:E610)</f>
        <v>0.10253468140136368</v>
      </c>
      <c r="I610" s="3">
        <f ca="1">IFERROR(COUNTIF(OFFSET(G610,0,0,-计算结果!B$18,1),"&gt;0")/计算结果!B$18,COUNTIF(OFFSET(G610,0,0,-ROW(),1),"&gt;0")/计算结果!B$18)</f>
        <v>0.6</v>
      </c>
      <c r="J610" s="3">
        <f ca="1">IFERROR(AVERAGE(OFFSET(I610,0,0,-计算结果!B$19,1)),AVERAGE(OFFSET(I610,0,0,-ROW(),1)))</f>
        <v>0.71694444444444438</v>
      </c>
      <c r="K610" s="4" t="str">
        <f ca="1">IF(计算结果!B$21=1,IF(I610&gt;J610,"买","卖"),IF(计算结果!B$21=2,IF(I610&lt;计算结果!B$20,"买",IF(I610&gt;1-计算结果!B$20,"卖",'000300'!K609)),""))</f>
        <v>卖</v>
      </c>
      <c r="L610" s="4" t="str">
        <f t="shared" ca="1" si="28"/>
        <v/>
      </c>
      <c r="M610" s="3">
        <f ca="1">IF(K609="买",E610/E609-1,0)-IF(L610=1,计算结果!B$17,0)</f>
        <v>0</v>
      </c>
      <c r="N610" s="2">
        <f t="shared" ca="1" si="29"/>
        <v>3.2719409853327277</v>
      </c>
      <c r="O610" s="3">
        <f ca="1">1-N610/MAX(N$2:N610)</f>
        <v>2.2431225017634504E-2</v>
      </c>
    </row>
    <row r="611" spans="1:15" x14ac:dyDescent="0.15">
      <c r="A611" s="1">
        <v>39276</v>
      </c>
      <c r="B611">
        <v>3825.03</v>
      </c>
      <c r="C611">
        <v>3829.68</v>
      </c>
      <c r="D611">
        <v>3773.93</v>
      </c>
      <c r="E611" s="2">
        <v>3820.12</v>
      </c>
      <c r="F611" s="16">
        <v>38615515136</v>
      </c>
      <c r="G611" s="3">
        <f t="shared" si="27"/>
        <v>8.3837230017924647E-4</v>
      </c>
      <c r="H611" s="3">
        <f>1-E611/MAX(E$2:E611)</f>
        <v>0.1017822713378792</v>
      </c>
      <c r="I611" s="3">
        <f ca="1">IFERROR(COUNTIF(OFFSET(G611,0,0,-计算结果!B$18,1),"&gt;0")/计算结果!B$18,COUNTIF(OFFSET(G611,0,0,-ROW(),1),"&gt;0")/计算结果!B$18)</f>
        <v>0.6333333333333333</v>
      </c>
      <c r="J611" s="3">
        <f ca="1">IFERROR(AVERAGE(OFFSET(I611,0,0,-计算结果!B$19,1)),AVERAGE(OFFSET(I611,0,0,-ROW(),1)))</f>
        <v>0.71638888888888885</v>
      </c>
      <c r="K611" s="4" t="str">
        <f ca="1">IF(计算结果!B$21=1,IF(I611&gt;J611,"买","卖"),IF(计算结果!B$21=2,IF(I611&lt;计算结果!B$20,"买",IF(I611&gt;1-计算结果!B$20,"卖",'000300'!K610)),""))</f>
        <v>卖</v>
      </c>
      <c r="L611" s="4" t="str">
        <f t="shared" ca="1" si="28"/>
        <v/>
      </c>
      <c r="M611" s="3">
        <f ca="1">IF(K610="买",E611/E610-1,0)-IF(L611=1,计算结果!B$17,0)</f>
        <v>0</v>
      </c>
      <c r="N611" s="2">
        <f t="shared" ca="1" si="29"/>
        <v>3.2719409853327277</v>
      </c>
      <c r="O611" s="3">
        <f ca="1">1-N611/MAX(N$2:N611)</f>
        <v>2.2431225017634504E-2</v>
      </c>
    </row>
    <row r="612" spans="1:15" x14ac:dyDescent="0.15">
      <c r="A612" s="1">
        <v>39279</v>
      </c>
      <c r="B612">
        <v>3824.91</v>
      </c>
      <c r="C612">
        <v>3830.37</v>
      </c>
      <c r="D612">
        <v>3697.22</v>
      </c>
      <c r="E612" s="2">
        <v>3697.97</v>
      </c>
      <c r="F612" s="16">
        <v>44462952448</v>
      </c>
      <c r="G612" s="3">
        <f t="shared" si="27"/>
        <v>-3.1975435326638935E-2</v>
      </c>
      <c r="H612" s="3">
        <f>1-E612/MAX(E$2:E612)</f>
        <v>0.13050317422995539</v>
      </c>
      <c r="I612" s="3">
        <f ca="1">IFERROR(COUNTIF(OFFSET(G612,0,0,-计算结果!B$18,1),"&gt;0")/计算结果!B$18,COUNTIF(OFFSET(G612,0,0,-ROW(),1),"&gt;0")/计算结果!B$18)</f>
        <v>0.6333333333333333</v>
      </c>
      <c r="J612" s="3">
        <f ca="1">IFERROR(AVERAGE(OFFSET(I612,0,0,-计算结果!B$19,1)),AVERAGE(OFFSET(I612,0,0,-ROW(),1)))</f>
        <v>0.71583333333333343</v>
      </c>
      <c r="K612" s="4" t="str">
        <f ca="1">IF(计算结果!B$21=1,IF(I612&gt;J612,"买","卖"),IF(计算结果!B$21=2,IF(I612&lt;计算结果!B$20,"买",IF(I612&gt;1-计算结果!B$20,"卖",'000300'!K611)),""))</f>
        <v>卖</v>
      </c>
      <c r="L612" s="4" t="str">
        <f t="shared" ca="1" si="28"/>
        <v/>
      </c>
      <c r="M612" s="3">
        <f ca="1">IF(K611="买",E612/E611-1,0)-IF(L612=1,计算结果!B$17,0)</f>
        <v>0</v>
      </c>
      <c r="N612" s="2">
        <f t="shared" ca="1" si="29"/>
        <v>3.2719409853327277</v>
      </c>
      <c r="O612" s="3">
        <f ca="1">1-N612/MAX(N$2:N612)</f>
        <v>2.2431225017634504E-2</v>
      </c>
    </row>
    <row r="613" spans="1:15" x14ac:dyDescent="0.15">
      <c r="A613" s="1">
        <v>39280</v>
      </c>
      <c r="B613">
        <v>3684.33</v>
      </c>
      <c r="C613">
        <v>3812.25</v>
      </c>
      <c r="D613">
        <v>3650.25</v>
      </c>
      <c r="E613" s="2">
        <v>3789.65</v>
      </c>
      <c r="F613" s="16">
        <v>50158227456</v>
      </c>
      <c r="G613" s="3">
        <f t="shared" si="27"/>
        <v>2.4791980464957897E-2</v>
      </c>
      <c r="H613" s="3">
        <f>1-E613/MAX(E$2:E613)</f>
        <v>0.10894662591112159</v>
      </c>
      <c r="I613" s="3">
        <f ca="1">IFERROR(COUNTIF(OFFSET(G613,0,0,-计算结果!B$18,1),"&gt;0")/计算结果!B$18,COUNTIF(OFFSET(G613,0,0,-ROW(),1),"&gt;0")/计算结果!B$18)</f>
        <v>0.6333333333333333</v>
      </c>
      <c r="J613" s="3">
        <f ca="1">IFERROR(AVERAGE(OFFSET(I613,0,0,-计算结果!B$19,1)),AVERAGE(OFFSET(I613,0,0,-ROW(),1)))</f>
        <v>0.7152777777777779</v>
      </c>
      <c r="K613" s="4" t="str">
        <f ca="1">IF(计算结果!B$21=1,IF(I613&gt;J613,"买","卖"),IF(计算结果!B$21=2,IF(I613&lt;计算结果!B$20,"买",IF(I613&gt;1-计算结果!B$20,"卖",'000300'!K612)),""))</f>
        <v>卖</v>
      </c>
      <c r="L613" s="4" t="str">
        <f t="shared" ca="1" si="28"/>
        <v/>
      </c>
      <c r="M613" s="3">
        <f ca="1">IF(K612="买",E613/E612-1,0)-IF(L613=1,计算结果!B$17,0)</f>
        <v>0</v>
      </c>
      <c r="N613" s="2">
        <f t="shared" ca="1" si="29"/>
        <v>3.2719409853327277</v>
      </c>
      <c r="O613" s="3">
        <f ca="1">1-N613/MAX(N$2:N613)</f>
        <v>2.2431225017634504E-2</v>
      </c>
    </row>
    <row r="614" spans="1:15" x14ac:dyDescent="0.15">
      <c r="A614" s="1">
        <v>39281</v>
      </c>
      <c r="B614">
        <v>3776.94</v>
      </c>
      <c r="C614">
        <v>3861.51</v>
      </c>
      <c r="D614">
        <v>3756.7</v>
      </c>
      <c r="E614" s="2">
        <v>3807.57</v>
      </c>
      <c r="F614" s="16">
        <v>69467832320</v>
      </c>
      <c r="G614" s="3">
        <f t="shared" si="27"/>
        <v>4.7286688744343497E-3</v>
      </c>
      <c r="H614" s="3">
        <f>1-E614/MAX(E$2:E614)</f>
        <v>0.10473312955560776</v>
      </c>
      <c r="I614" s="3">
        <f ca="1">IFERROR(COUNTIF(OFFSET(G614,0,0,-计算结果!B$18,1),"&gt;0")/计算结果!B$18,COUNTIF(OFFSET(G614,0,0,-ROW(),1),"&gt;0")/计算结果!B$18)</f>
        <v>0.6333333333333333</v>
      </c>
      <c r="J614" s="3">
        <f ca="1">IFERROR(AVERAGE(OFFSET(I614,0,0,-计算结果!B$19,1)),AVERAGE(OFFSET(I614,0,0,-ROW(),1)))</f>
        <v>0.71500000000000019</v>
      </c>
      <c r="K614" s="4" t="str">
        <f ca="1">IF(计算结果!B$21=1,IF(I614&gt;J614,"买","卖"),IF(计算结果!B$21=2,IF(I614&lt;计算结果!B$20,"买",IF(I614&gt;1-计算结果!B$20,"卖",'000300'!K613)),""))</f>
        <v>卖</v>
      </c>
      <c r="L614" s="4" t="str">
        <f t="shared" ca="1" si="28"/>
        <v/>
      </c>
      <c r="M614" s="3">
        <f ca="1">IF(K613="买",E614/E613-1,0)-IF(L614=1,计算结果!B$17,0)</f>
        <v>0</v>
      </c>
      <c r="N614" s="2">
        <f t="shared" ca="1" si="29"/>
        <v>3.2719409853327277</v>
      </c>
      <c r="O614" s="3">
        <f ca="1">1-N614/MAX(N$2:N614)</f>
        <v>2.2431225017634504E-2</v>
      </c>
    </row>
    <row r="615" spans="1:15" x14ac:dyDescent="0.15">
      <c r="A615" s="1">
        <v>39282</v>
      </c>
      <c r="B615">
        <v>3796.92</v>
      </c>
      <c r="C615">
        <v>3836.39</v>
      </c>
      <c r="D615">
        <v>3778.51</v>
      </c>
      <c r="E615" s="2">
        <v>3807</v>
      </c>
      <c r="F615" s="16">
        <v>45728489472</v>
      </c>
      <c r="G615" s="3">
        <f t="shared" si="27"/>
        <v>-1.4970177829953801E-4</v>
      </c>
      <c r="H615" s="3">
        <f>1-E615/MAX(E$2:E615)</f>
        <v>0.10486715259816604</v>
      </c>
      <c r="I615" s="3">
        <f ca="1">IFERROR(COUNTIF(OFFSET(G615,0,0,-计算结果!B$18,1),"&gt;0")/计算结果!B$18,COUNTIF(OFFSET(G615,0,0,-ROW(),1),"&gt;0")/计算结果!B$18)</f>
        <v>0.6</v>
      </c>
      <c r="J615" s="3">
        <f ca="1">IFERROR(AVERAGE(OFFSET(I615,0,0,-计算结果!B$19,1)),AVERAGE(OFFSET(I615,0,0,-ROW(),1)))</f>
        <v>0.71444444444444455</v>
      </c>
      <c r="K615" s="4" t="str">
        <f ca="1">IF(计算结果!B$21=1,IF(I615&gt;J615,"买","卖"),IF(计算结果!B$21=2,IF(I615&lt;计算结果!B$20,"买",IF(I615&gt;1-计算结果!B$20,"卖",'000300'!K614)),""))</f>
        <v>卖</v>
      </c>
      <c r="L615" s="4" t="str">
        <f t="shared" ca="1" si="28"/>
        <v/>
      </c>
      <c r="M615" s="3">
        <f ca="1">IF(K614="买",E615/E614-1,0)-IF(L615=1,计算结果!B$17,0)</f>
        <v>0</v>
      </c>
      <c r="N615" s="2">
        <f t="shared" ca="1" si="29"/>
        <v>3.2719409853327277</v>
      </c>
      <c r="O615" s="3">
        <f ca="1">1-N615/MAX(N$2:N615)</f>
        <v>2.2431225017634504E-2</v>
      </c>
    </row>
    <row r="616" spans="1:15" x14ac:dyDescent="0.15">
      <c r="A616" s="1">
        <v>39283</v>
      </c>
      <c r="B616">
        <v>3808.08</v>
      </c>
      <c r="C616">
        <v>3971.89</v>
      </c>
      <c r="D616">
        <v>3808.08</v>
      </c>
      <c r="E616" s="2">
        <v>3971.88</v>
      </c>
      <c r="F616" s="16">
        <v>81556217856</v>
      </c>
      <c r="G616" s="3">
        <f t="shared" si="27"/>
        <v>4.3309692671394728E-2</v>
      </c>
      <c r="H616" s="3">
        <f>1-E616/MAX(E$2:E616)</f>
        <v>6.6099224077121987E-2</v>
      </c>
      <c r="I616" s="3">
        <f ca="1">IFERROR(COUNTIF(OFFSET(G616,0,0,-计算结果!B$18,1),"&gt;0")/计算结果!B$18,COUNTIF(OFFSET(G616,0,0,-ROW(),1),"&gt;0")/计算结果!B$18)</f>
        <v>0.6</v>
      </c>
      <c r="J616" s="3">
        <f ca="1">IFERROR(AVERAGE(OFFSET(I616,0,0,-计算结果!B$19,1)),AVERAGE(OFFSET(I616,0,0,-ROW(),1)))</f>
        <v>0.71388888888888891</v>
      </c>
      <c r="K616" s="4" t="str">
        <f ca="1">IF(计算结果!B$21=1,IF(I616&gt;J616,"买","卖"),IF(计算结果!B$21=2,IF(I616&lt;计算结果!B$20,"买",IF(I616&gt;1-计算结果!B$20,"卖",'000300'!K615)),""))</f>
        <v>卖</v>
      </c>
      <c r="L616" s="4" t="str">
        <f t="shared" ca="1" si="28"/>
        <v/>
      </c>
      <c r="M616" s="3">
        <f ca="1">IF(K615="买",E616/E615-1,0)-IF(L616=1,计算结果!B$17,0)</f>
        <v>0</v>
      </c>
      <c r="N616" s="2">
        <f t="shared" ca="1" si="29"/>
        <v>3.2719409853327277</v>
      </c>
      <c r="O616" s="3">
        <f ca="1">1-N616/MAX(N$2:N616)</f>
        <v>2.2431225017634504E-2</v>
      </c>
    </row>
    <row r="617" spans="1:15" x14ac:dyDescent="0.15">
      <c r="A617" s="1">
        <v>39286</v>
      </c>
      <c r="B617">
        <v>4009.06</v>
      </c>
      <c r="C617">
        <v>4157.3900000000003</v>
      </c>
      <c r="D617">
        <v>4009.06</v>
      </c>
      <c r="E617" s="2">
        <v>4156.72</v>
      </c>
      <c r="F617" s="16">
        <v>125824180224</v>
      </c>
      <c r="G617" s="3">
        <f t="shared" si="27"/>
        <v>4.653715620814336E-2</v>
      </c>
      <c r="H617" s="3">
        <f>1-E617/MAX(E$2:E617)</f>
        <v>2.2638137785092827E-2</v>
      </c>
      <c r="I617" s="3">
        <f ca="1">IFERROR(COUNTIF(OFFSET(G617,0,0,-计算结果!B$18,1),"&gt;0")/计算结果!B$18,COUNTIF(OFFSET(G617,0,0,-ROW(),1),"&gt;0")/计算结果!B$18)</f>
        <v>0.6</v>
      </c>
      <c r="J617" s="3">
        <f ca="1">IFERROR(AVERAGE(OFFSET(I617,0,0,-计算结果!B$19,1)),AVERAGE(OFFSET(I617,0,0,-ROW(),1)))</f>
        <v>0.71305555555555555</v>
      </c>
      <c r="K617" s="4" t="str">
        <f ca="1">IF(计算结果!B$21=1,IF(I617&gt;J617,"买","卖"),IF(计算结果!B$21=2,IF(I617&lt;计算结果!B$20,"买",IF(I617&gt;1-计算结果!B$20,"卖",'000300'!K616)),""))</f>
        <v>卖</v>
      </c>
      <c r="L617" s="4" t="str">
        <f t="shared" ca="1" si="28"/>
        <v/>
      </c>
      <c r="M617" s="3">
        <f ca="1">IF(K616="买",E617/E616-1,0)-IF(L617=1,计算结果!B$17,0)</f>
        <v>0</v>
      </c>
      <c r="N617" s="2">
        <f t="shared" ca="1" si="29"/>
        <v>3.2719409853327277</v>
      </c>
      <c r="O617" s="3">
        <f ca="1">1-N617/MAX(N$2:N617)</f>
        <v>2.2431225017634504E-2</v>
      </c>
    </row>
    <row r="618" spans="1:15" x14ac:dyDescent="0.15">
      <c r="A618" s="1">
        <v>39287</v>
      </c>
      <c r="B618">
        <v>4187.33</v>
      </c>
      <c r="C618">
        <v>4241.58</v>
      </c>
      <c r="D618">
        <v>4143.59</v>
      </c>
      <c r="E618" s="2">
        <v>4161.3500000000004</v>
      </c>
      <c r="F618" s="16">
        <v>112024887296</v>
      </c>
      <c r="G618" s="3">
        <f t="shared" si="27"/>
        <v>1.11385900421479E-3</v>
      </c>
      <c r="H618" s="3">
        <f>1-E618/MAX(E$2:E618)</f>
        <v>2.1549494474488506E-2</v>
      </c>
      <c r="I618" s="3">
        <f ca="1">IFERROR(COUNTIF(OFFSET(G618,0,0,-计算结果!B$18,1),"&gt;0")/计算结果!B$18,COUNTIF(OFFSET(G618,0,0,-ROW(),1),"&gt;0")/计算结果!B$18)</f>
        <v>0.6</v>
      </c>
      <c r="J618" s="3">
        <f ca="1">IFERROR(AVERAGE(OFFSET(I618,0,0,-计算结果!B$19,1)),AVERAGE(OFFSET(I618,0,0,-ROW(),1)))</f>
        <v>0.71194444444444438</v>
      </c>
      <c r="K618" s="4" t="str">
        <f ca="1">IF(计算结果!B$21=1,IF(I618&gt;J618,"买","卖"),IF(计算结果!B$21=2,IF(I618&lt;计算结果!B$20,"买",IF(I618&gt;1-计算结果!B$20,"卖",'000300'!K617)),""))</f>
        <v>卖</v>
      </c>
      <c r="L618" s="4" t="str">
        <f t="shared" ca="1" si="28"/>
        <v/>
      </c>
      <c r="M618" s="3">
        <f ca="1">IF(K617="买",E618/E617-1,0)-IF(L618=1,计算结果!B$17,0)</f>
        <v>0</v>
      </c>
      <c r="N618" s="2">
        <f t="shared" ca="1" si="29"/>
        <v>3.2719409853327277</v>
      </c>
      <c r="O618" s="3">
        <f ca="1">1-N618/MAX(N$2:N618)</f>
        <v>2.2431225017634504E-2</v>
      </c>
    </row>
    <row r="619" spans="1:15" x14ac:dyDescent="0.15">
      <c r="A619" s="1">
        <v>39288</v>
      </c>
      <c r="B619">
        <v>4163.3599999999997</v>
      </c>
      <c r="C619">
        <v>4256.05</v>
      </c>
      <c r="D619">
        <v>4163.3500000000004</v>
      </c>
      <c r="E619" s="2">
        <v>4255.46</v>
      </c>
      <c r="F619" s="16">
        <v>101771763712</v>
      </c>
      <c r="G619" s="3">
        <f t="shared" si="27"/>
        <v>2.2615257068018702E-2</v>
      </c>
      <c r="H619" s="3">
        <f>1-E619/MAX(E$2:E619)</f>
        <v>0</v>
      </c>
      <c r="I619" s="3">
        <f ca="1">IFERROR(COUNTIF(OFFSET(G619,0,0,-计算结果!B$18,1),"&gt;0")/计算结果!B$18,COUNTIF(OFFSET(G619,0,0,-ROW(),1),"&gt;0")/计算结果!B$18)</f>
        <v>0.6</v>
      </c>
      <c r="J619" s="3">
        <f ca="1">IFERROR(AVERAGE(OFFSET(I619,0,0,-计算结果!B$19,1)),AVERAGE(OFFSET(I619,0,0,-ROW(),1)))</f>
        <v>0.71055555555555538</v>
      </c>
      <c r="K619" s="4" t="str">
        <f ca="1">IF(计算结果!B$21=1,IF(I619&gt;J619,"买","卖"),IF(计算结果!B$21=2,IF(I619&lt;计算结果!B$20,"买",IF(I619&gt;1-计算结果!B$20,"卖",'000300'!K618)),""))</f>
        <v>卖</v>
      </c>
      <c r="L619" s="4" t="str">
        <f t="shared" ca="1" si="28"/>
        <v/>
      </c>
      <c r="M619" s="3">
        <f ca="1">IF(K618="买",E619/E618-1,0)-IF(L619=1,计算结果!B$17,0)</f>
        <v>0</v>
      </c>
      <c r="N619" s="2">
        <f t="shared" ca="1" si="29"/>
        <v>3.2719409853327277</v>
      </c>
      <c r="O619" s="3">
        <f ca="1">1-N619/MAX(N$2:N619)</f>
        <v>2.2431225017634504E-2</v>
      </c>
    </row>
    <row r="620" spans="1:15" x14ac:dyDescent="0.15">
      <c r="A620" s="1">
        <v>39289</v>
      </c>
      <c r="B620">
        <v>4282.68</v>
      </c>
      <c r="C620">
        <v>4325.93</v>
      </c>
      <c r="D620">
        <v>4244.08</v>
      </c>
      <c r="E620" s="2">
        <v>4303.1899999999996</v>
      </c>
      <c r="F620" s="16">
        <v>103986601984</v>
      </c>
      <c r="G620" s="3">
        <f t="shared" si="27"/>
        <v>1.1216178744483551E-2</v>
      </c>
      <c r="H620" s="3">
        <f>1-E620/MAX(E$2:E620)</f>
        <v>0</v>
      </c>
      <c r="I620" s="3">
        <f ca="1">IFERROR(COUNTIF(OFFSET(G620,0,0,-计算结果!B$18,1),"&gt;0")/计算结果!B$18,COUNTIF(OFFSET(G620,0,0,-ROW(),1),"&gt;0")/计算结果!B$18)</f>
        <v>0.6333333333333333</v>
      </c>
      <c r="J620" s="3">
        <f ca="1">IFERROR(AVERAGE(OFFSET(I620,0,0,-计算结果!B$19,1)),AVERAGE(OFFSET(I620,0,0,-ROW(),1)))</f>
        <v>0.70972222222222214</v>
      </c>
      <c r="K620" s="4" t="str">
        <f ca="1">IF(计算结果!B$21=1,IF(I620&gt;J620,"买","卖"),IF(计算结果!B$21=2,IF(I620&lt;计算结果!B$20,"买",IF(I620&gt;1-计算结果!B$20,"卖",'000300'!K619)),""))</f>
        <v>卖</v>
      </c>
      <c r="L620" s="4" t="str">
        <f t="shared" ca="1" si="28"/>
        <v/>
      </c>
      <c r="M620" s="3">
        <f ca="1">IF(K619="买",E620/E619-1,0)-IF(L620=1,计算结果!B$17,0)</f>
        <v>0</v>
      </c>
      <c r="N620" s="2">
        <f t="shared" ca="1" si="29"/>
        <v>3.2719409853327277</v>
      </c>
      <c r="O620" s="3">
        <f ca="1">1-N620/MAX(N$2:N620)</f>
        <v>2.2431225017634504E-2</v>
      </c>
    </row>
    <row r="621" spans="1:15" x14ac:dyDescent="0.15">
      <c r="A621" s="1">
        <v>39290</v>
      </c>
      <c r="B621">
        <v>4277.55</v>
      </c>
      <c r="C621">
        <v>4318.34</v>
      </c>
      <c r="D621">
        <v>4225.03</v>
      </c>
      <c r="E621" s="2">
        <v>4307.1400000000003</v>
      </c>
      <c r="F621" s="16">
        <v>105910067200</v>
      </c>
      <c r="G621" s="3">
        <f t="shared" si="27"/>
        <v>9.1792367987486578E-4</v>
      </c>
      <c r="H621" s="3">
        <f>1-E621/MAX(E$2:E621)</f>
        <v>0</v>
      </c>
      <c r="I621" s="3">
        <f ca="1">IFERROR(COUNTIF(OFFSET(G621,0,0,-计算结果!B$18,1),"&gt;0")/计算结果!B$18,COUNTIF(OFFSET(G621,0,0,-ROW(),1),"&gt;0")/计算结果!B$18)</f>
        <v>0.6333333333333333</v>
      </c>
      <c r="J621" s="3">
        <f ca="1">IFERROR(AVERAGE(OFFSET(I621,0,0,-计算结果!B$19,1)),AVERAGE(OFFSET(I621,0,0,-ROW(),1)))</f>
        <v>0.70888888888888901</v>
      </c>
      <c r="K621" s="4" t="str">
        <f ca="1">IF(计算结果!B$21=1,IF(I621&gt;J621,"买","卖"),IF(计算结果!B$21=2,IF(I621&lt;计算结果!B$20,"买",IF(I621&gt;1-计算结果!B$20,"卖",'000300'!K620)),""))</f>
        <v>卖</v>
      </c>
      <c r="L621" s="4" t="str">
        <f t="shared" ca="1" si="28"/>
        <v/>
      </c>
      <c r="M621" s="3">
        <f ca="1">IF(K620="买",E621/E620-1,0)-IF(L621=1,计算结果!B$17,0)</f>
        <v>0</v>
      </c>
      <c r="N621" s="2">
        <f t="shared" ca="1" si="29"/>
        <v>3.2719409853327277</v>
      </c>
      <c r="O621" s="3">
        <f ca="1">1-N621/MAX(N$2:N621)</f>
        <v>2.2431225017634504E-2</v>
      </c>
    </row>
    <row r="622" spans="1:15" x14ac:dyDescent="0.15">
      <c r="A622" s="1">
        <v>39293</v>
      </c>
      <c r="B622">
        <v>4305.18</v>
      </c>
      <c r="C622">
        <v>4426.3100000000004</v>
      </c>
      <c r="D622">
        <v>4303.7299999999996</v>
      </c>
      <c r="E622" s="2">
        <v>4410.3</v>
      </c>
      <c r="F622" s="16">
        <v>121083502592</v>
      </c>
      <c r="G622" s="3">
        <f t="shared" si="27"/>
        <v>2.3950927993982019E-2</v>
      </c>
      <c r="H622" s="3">
        <f>1-E622/MAX(E$2:E622)</f>
        <v>0</v>
      </c>
      <c r="I622" s="3">
        <f ca="1">IFERROR(COUNTIF(OFFSET(G622,0,0,-计算结果!B$18,1),"&gt;0")/计算结果!B$18,COUNTIF(OFFSET(G622,0,0,-ROW(),1),"&gt;0")/计算结果!B$18)</f>
        <v>0.6333333333333333</v>
      </c>
      <c r="J622" s="3">
        <f ca="1">IFERROR(AVERAGE(OFFSET(I622,0,0,-计算结果!B$19,1)),AVERAGE(OFFSET(I622,0,0,-ROW(),1)))</f>
        <v>0.70805555555555566</v>
      </c>
      <c r="K622" s="4" t="str">
        <f ca="1">IF(计算结果!B$21=1,IF(I622&gt;J622,"买","卖"),IF(计算结果!B$21=2,IF(I622&lt;计算结果!B$20,"买",IF(I622&gt;1-计算结果!B$20,"卖",'000300'!K621)),""))</f>
        <v>卖</v>
      </c>
      <c r="L622" s="4" t="str">
        <f t="shared" ca="1" si="28"/>
        <v/>
      </c>
      <c r="M622" s="3">
        <f ca="1">IF(K621="买",E622/E621-1,0)-IF(L622=1,计算结果!B$17,0)</f>
        <v>0</v>
      </c>
      <c r="N622" s="2">
        <f t="shared" ca="1" si="29"/>
        <v>3.2719409853327277</v>
      </c>
      <c r="O622" s="3">
        <f ca="1">1-N622/MAX(N$2:N622)</f>
        <v>2.2431225017634504E-2</v>
      </c>
    </row>
    <row r="623" spans="1:15" x14ac:dyDescent="0.15">
      <c r="A623" s="1">
        <v>39294</v>
      </c>
      <c r="B623">
        <v>4402.5200000000004</v>
      </c>
      <c r="C623">
        <v>4467.6499999999996</v>
      </c>
      <c r="D623">
        <v>4359.59</v>
      </c>
      <c r="E623" s="2">
        <v>4460.5600000000004</v>
      </c>
      <c r="F623" s="16">
        <v>118858588160</v>
      </c>
      <c r="G623" s="3">
        <f t="shared" si="27"/>
        <v>1.1396050155318305E-2</v>
      </c>
      <c r="H623" s="3">
        <f>1-E623/MAX(E$2:E623)</f>
        <v>0</v>
      </c>
      <c r="I623" s="3">
        <f ca="1">IFERROR(COUNTIF(OFFSET(G623,0,0,-计算结果!B$18,1),"&gt;0")/计算结果!B$18,COUNTIF(OFFSET(G623,0,0,-ROW(),1),"&gt;0")/计算结果!B$18)</f>
        <v>0.6333333333333333</v>
      </c>
      <c r="J623" s="3">
        <f ca="1">IFERROR(AVERAGE(OFFSET(I623,0,0,-计算结果!B$19,1)),AVERAGE(OFFSET(I623,0,0,-ROW(),1)))</f>
        <v>0.70750000000000013</v>
      </c>
      <c r="K623" s="4" t="str">
        <f ca="1">IF(计算结果!B$21=1,IF(I623&gt;J623,"买","卖"),IF(计算结果!B$21=2,IF(I623&lt;计算结果!B$20,"买",IF(I623&gt;1-计算结果!B$20,"卖",'000300'!K622)),""))</f>
        <v>卖</v>
      </c>
      <c r="L623" s="4" t="str">
        <f t="shared" ca="1" si="28"/>
        <v/>
      </c>
      <c r="M623" s="3">
        <f ca="1">IF(K622="买",E623/E622-1,0)-IF(L623=1,计算结果!B$17,0)</f>
        <v>0</v>
      </c>
      <c r="N623" s="2">
        <f t="shared" ca="1" si="29"/>
        <v>3.2719409853327277</v>
      </c>
      <c r="O623" s="3">
        <f ca="1">1-N623/MAX(N$2:N623)</f>
        <v>2.2431225017634504E-2</v>
      </c>
    </row>
    <row r="624" spans="1:15" x14ac:dyDescent="0.15">
      <c r="A624" s="1">
        <v>39295</v>
      </c>
      <c r="B624">
        <v>4479.3</v>
      </c>
      <c r="C624">
        <v>4496.25</v>
      </c>
      <c r="D624">
        <v>4271.0600000000004</v>
      </c>
      <c r="E624" s="2">
        <v>4290.4799999999996</v>
      </c>
      <c r="F624" s="16">
        <v>128911220736</v>
      </c>
      <c r="G624" s="3">
        <f t="shared" si="27"/>
        <v>-3.8129741557114127E-2</v>
      </c>
      <c r="H624" s="3">
        <f>1-E624/MAX(E$2:E624)</f>
        <v>3.8129741557114127E-2</v>
      </c>
      <c r="I624" s="3">
        <f ca="1">IFERROR(COUNTIF(OFFSET(G624,0,0,-计算结果!B$18,1),"&gt;0")/计算结果!B$18,COUNTIF(OFFSET(G624,0,0,-ROW(),1),"&gt;0")/计算结果!B$18)</f>
        <v>0.6333333333333333</v>
      </c>
      <c r="J624" s="3">
        <f ca="1">IFERROR(AVERAGE(OFFSET(I624,0,0,-计算结果!B$19,1)),AVERAGE(OFFSET(I624,0,0,-ROW(),1)))</f>
        <v>0.70722222222222242</v>
      </c>
      <c r="K624" s="4" t="str">
        <f ca="1">IF(计算结果!B$21=1,IF(I624&gt;J624,"买","卖"),IF(计算结果!B$21=2,IF(I624&lt;计算结果!B$20,"买",IF(I624&gt;1-计算结果!B$20,"卖",'000300'!K623)),""))</f>
        <v>卖</v>
      </c>
      <c r="L624" s="4" t="str">
        <f t="shared" ca="1" si="28"/>
        <v/>
      </c>
      <c r="M624" s="3">
        <f ca="1">IF(K623="买",E624/E623-1,0)-IF(L624=1,计算结果!B$17,0)</f>
        <v>0</v>
      </c>
      <c r="N624" s="2">
        <f t="shared" ca="1" si="29"/>
        <v>3.2719409853327277</v>
      </c>
      <c r="O624" s="3">
        <f ca="1">1-N624/MAX(N$2:N624)</f>
        <v>2.2431225017634504E-2</v>
      </c>
    </row>
    <row r="625" spans="1:15" x14ac:dyDescent="0.15">
      <c r="A625" s="1">
        <v>39296</v>
      </c>
      <c r="B625">
        <v>4311.6000000000004</v>
      </c>
      <c r="C625">
        <v>4449.3999999999996</v>
      </c>
      <c r="D625">
        <v>4303.9799999999996</v>
      </c>
      <c r="E625" s="2">
        <v>4436.1899999999996</v>
      </c>
      <c r="F625" s="16">
        <v>108357967872</v>
      </c>
      <c r="G625" s="3">
        <f t="shared" si="27"/>
        <v>3.396123510656146E-2</v>
      </c>
      <c r="H625" s="3">
        <f>1-E625/MAX(E$2:E625)</f>
        <v>5.4634395681261161E-3</v>
      </c>
      <c r="I625" s="3">
        <f ca="1">IFERROR(COUNTIF(OFFSET(G625,0,0,-计算结果!B$18,1),"&gt;0")/计算结果!B$18,COUNTIF(OFFSET(G625,0,0,-ROW(),1),"&gt;0")/计算结果!B$18)</f>
        <v>0.6333333333333333</v>
      </c>
      <c r="J625" s="3">
        <f ca="1">IFERROR(AVERAGE(OFFSET(I625,0,0,-计算结果!B$19,1)),AVERAGE(OFFSET(I625,0,0,-ROW(),1)))</f>
        <v>0.70694444444444471</v>
      </c>
      <c r="K625" s="4" t="str">
        <f ca="1">IF(计算结果!B$21=1,IF(I625&gt;J625,"买","卖"),IF(计算结果!B$21=2,IF(I625&lt;计算结果!B$20,"买",IF(I625&gt;1-计算结果!B$20,"卖",'000300'!K624)),""))</f>
        <v>卖</v>
      </c>
      <c r="L625" s="4" t="str">
        <f t="shared" ca="1" si="28"/>
        <v/>
      </c>
      <c r="M625" s="3">
        <f ca="1">IF(K624="买",E625/E624-1,0)-IF(L625=1,计算结果!B$17,0)</f>
        <v>0</v>
      </c>
      <c r="N625" s="2">
        <f t="shared" ca="1" si="29"/>
        <v>3.2719409853327277</v>
      </c>
      <c r="O625" s="3">
        <f ca="1">1-N625/MAX(N$2:N625)</f>
        <v>2.2431225017634504E-2</v>
      </c>
    </row>
    <row r="626" spans="1:15" x14ac:dyDescent="0.15">
      <c r="A626" s="1">
        <v>39297</v>
      </c>
      <c r="B626">
        <v>4472.8900000000003</v>
      </c>
      <c r="C626">
        <v>4599.25</v>
      </c>
      <c r="D626">
        <v>4472.8900000000003</v>
      </c>
      <c r="E626" s="2">
        <v>4598.38</v>
      </c>
      <c r="F626" s="16">
        <v>141287522304</v>
      </c>
      <c r="G626" s="3">
        <f t="shared" si="27"/>
        <v>3.6560652271431238E-2</v>
      </c>
      <c r="H626" s="3">
        <f>1-E626/MAX(E$2:E626)</f>
        <v>0</v>
      </c>
      <c r="I626" s="3">
        <f ca="1">IFERROR(COUNTIF(OFFSET(G626,0,0,-计算结果!B$18,1),"&gt;0")/计算结果!B$18,COUNTIF(OFFSET(G626,0,0,-ROW(),1),"&gt;0")/计算结果!B$18)</f>
        <v>0.66666666666666663</v>
      </c>
      <c r="J626" s="3">
        <f ca="1">IFERROR(AVERAGE(OFFSET(I626,0,0,-计算结果!B$19,1)),AVERAGE(OFFSET(I626,0,0,-ROW(),1)))</f>
        <v>0.70722222222222253</v>
      </c>
      <c r="K626" s="4" t="str">
        <f ca="1">IF(计算结果!B$21=1,IF(I626&gt;J626,"买","卖"),IF(计算结果!B$21=2,IF(I626&lt;计算结果!B$20,"买",IF(I626&gt;1-计算结果!B$20,"卖",'000300'!K625)),""))</f>
        <v>卖</v>
      </c>
      <c r="L626" s="4" t="str">
        <f t="shared" ca="1" si="28"/>
        <v/>
      </c>
      <c r="M626" s="3">
        <f ca="1">IF(K625="买",E626/E625-1,0)-IF(L626=1,计算结果!B$17,0)</f>
        <v>0</v>
      </c>
      <c r="N626" s="2">
        <f t="shared" ca="1" si="29"/>
        <v>3.2719409853327277</v>
      </c>
      <c r="O626" s="3">
        <f ca="1">1-N626/MAX(N$2:N626)</f>
        <v>2.2431225017634504E-2</v>
      </c>
    </row>
    <row r="627" spans="1:15" x14ac:dyDescent="0.15">
      <c r="A627" s="1">
        <v>39300</v>
      </c>
      <c r="B627">
        <v>4642.78</v>
      </c>
      <c r="C627">
        <v>4704.1899999999996</v>
      </c>
      <c r="D627">
        <v>4623.49</v>
      </c>
      <c r="E627" s="2">
        <v>4703.9799999999996</v>
      </c>
      <c r="F627" s="16">
        <v>136599019520</v>
      </c>
      <c r="G627" s="3">
        <f t="shared" si="27"/>
        <v>2.2964609275440306E-2</v>
      </c>
      <c r="H627" s="3">
        <f>1-E627/MAX(E$2:E627)</f>
        <v>0</v>
      </c>
      <c r="I627" s="3">
        <f ca="1">IFERROR(COUNTIF(OFFSET(G627,0,0,-计算结果!B$18,1),"&gt;0")/计算结果!B$18,COUNTIF(OFFSET(G627,0,0,-ROW(),1),"&gt;0")/计算结果!B$18)</f>
        <v>0.7</v>
      </c>
      <c r="J627" s="3">
        <f ca="1">IFERROR(AVERAGE(OFFSET(I627,0,0,-计算结果!B$19,1)),AVERAGE(OFFSET(I627,0,0,-ROW(),1)))</f>
        <v>0.70805555555555588</v>
      </c>
      <c r="K627" s="4" t="str">
        <f ca="1">IF(计算结果!B$21=1,IF(I627&gt;J627,"买","卖"),IF(计算结果!B$21=2,IF(I627&lt;计算结果!B$20,"买",IF(I627&gt;1-计算结果!B$20,"卖",'000300'!K626)),""))</f>
        <v>卖</v>
      </c>
      <c r="L627" s="4" t="str">
        <f t="shared" ca="1" si="28"/>
        <v/>
      </c>
      <c r="M627" s="3">
        <f ca="1">IF(K626="买",E627/E626-1,0)-IF(L627=1,计算结果!B$17,0)</f>
        <v>0</v>
      </c>
      <c r="N627" s="2">
        <f t="shared" ca="1" si="29"/>
        <v>3.2719409853327277</v>
      </c>
      <c r="O627" s="3">
        <f ca="1">1-N627/MAX(N$2:N627)</f>
        <v>2.2431225017634504E-2</v>
      </c>
    </row>
    <row r="628" spans="1:15" x14ac:dyDescent="0.15">
      <c r="A628" s="1">
        <v>39301</v>
      </c>
      <c r="B628">
        <v>4715.3900000000003</v>
      </c>
      <c r="C628">
        <v>4771.58</v>
      </c>
      <c r="D628">
        <v>4634.87</v>
      </c>
      <c r="E628" s="2">
        <v>4724.55</v>
      </c>
      <c r="F628" s="16">
        <v>154638123008</v>
      </c>
      <c r="G628" s="3">
        <f t="shared" si="27"/>
        <v>4.3728927418911212E-3</v>
      </c>
      <c r="H628" s="3">
        <f>1-E628/MAX(E$2:E628)</f>
        <v>0</v>
      </c>
      <c r="I628" s="3">
        <f ca="1">IFERROR(COUNTIF(OFFSET(G628,0,0,-计算结果!B$18,1),"&gt;0")/计算结果!B$18,COUNTIF(OFFSET(G628,0,0,-ROW(),1),"&gt;0")/计算结果!B$18)</f>
        <v>0.7</v>
      </c>
      <c r="J628" s="3">
        <f ca="1">IFERROR(AVERAGE(OFFSET(I628,0,0,-计算结果!B$19,1)),AVERAGE(OFFSET(I628,0,0,-ROW(),1)))</f>
        <v>0.70861111111111152</v>
      </c>
      <c r="K628" s="4" t="str">
        <f ca="1">IF(计算结果!B$21=1,IF(I628&gt;J628,"买","卖"),IF(计算结果!B$21=2,IF(I628&lt;计算结果!B$20,"买",IF(I628&gt;1-计算结果!B$20,"卖",'000300'!K627)),""))</f>
        <v>卖</v>
      </c>
      <c r="L628" s="4" t="str">
        <f t="shared" ca="1" si="28"/>
        <v/>
      </c>
      <c r="M628" s="3">
        <f ca="1">IF(K627="买",E628/E627-1,0)-IF(L628=1,计算结果!B$17,0)</f>
        <v>0</v>
      </c>
      <c r="N628" s="2">
        <f t="shared" ca="1" si="29"/>
        <v>3.2719409853327277</v>
      </c>
      <c r="O628" s="3">
        <f ca="1">1-N628/MAX(N$2:N628)</f>
        <v>2.2431225017634504E-2</v>
      </c>
    </row>
    <row r="629" spans="1:15" x14ac:dyDescent="0.15">
      <c r="A629" s="1">
        <v>39302</v>
      </c>
      <c r="B629">
        <v>4680.07</v>
      </c>
      <c r="C629">
        <v>4741.45</v>
      </c>
      <c r="D629">
        <v>4579.3999999999996</v>
      </c>
      <c r="E629" s="2">
        <v>4668.09</v>
      </c>
      <c r="F629" s="16">
        <v>135476625408</v>
      </c>
      <c r="G629" s="3">
        <f t="shared" si="27"/>
        <v>-1.1950344477251851E-2</v>
      </c>
      <c r="H629" s="3">
        <f>1-E629/MAX(E$2:E629)</f>
        <v>1.1950344477251851E-2</v>
      </c>
      <c r="I629" s="3">
        <f ca="1">IFERROR(COUNTIF(OFFSET(G629,0,0,-计算结果!B$18,1),"&gt;0")/计算结果!B$18,COUNTIF(OFFSET(G629,0,0,-ROW(),1),"&gt;0")/计算结果!B$18)</f>
        <v>0.66666666666666663</v>
      </c>
      <c r="J629" s="3">
        <f ca="1">IFERROR(AVERAGE(OFFSET(I629,0,0,-计算结果!B$19,1)),AVERAGE(OFFSET(I629,0,0,-ROW(),1)))</f>
        <v>0.70861111111111152</v>
      </c>
      <c r="K629" s="4" t="str">
        <f ca="1">IF(计算结果!B$21=1,IF(I629&gt;J629,"买","卖"),IF(计算结果!B$21=2,IF(I629&lt;计算结果!B$20,"买",IF(I629&gt;1-计算结果!B$20,"卖",'000300'!K628)),""))</f>
        <v>卖</v>
      </c>
      <c r="L629" s="4" t="str">
        <f t="shared" ca="1" si="28"/>
        <v/>
      </c>
      <c r="M629" s="3">
        <f ca="1">IF(K628="买",E629/E628-1,0)-IF(L629=1,计算结果!B$17,0)</f>
        <v>0</v>
      </c>
      <c r="N629" s="2">
        <f t="shared" ca="1" si="29"/>
        <v>3.2719409853327277</v>
      </c>
      <c r="O629" s="3">
        <f ca="1">1-N629/MAX(N$2:N629)</f>
        <v>2.2431225017634504E-2</v>
      </c>
    </row>
    <row r="630" spans="1:15" x14ac:dyDescent="0.15">
      <c r="A630" s="1">
        <v>39303</v>
      </c>
      <c r="B630">
        <v>4666.42</v>
      </c>
      <c r="C630">
        <v>4779.1400000000003</v>
      </c>
      <c r="D630">
        <v>4666.2</v>
      </c>
      <c r="E630" s="2">
        <v>4777.29</v>
      </c>
      <c r="F630" s="16">
        <v>117191335936</v>
      </c>
      <c r="G630" s="3">
        <f t="shared" si="27"/>
        <v>2.3392865176121269E-2</v>
      </c>
      <c r="H630" s="3">
        <f>1-E630/MAX(E$2:E630)</f>
        <v>0</v>
      </c>
      <c r="I630" s="3">
        <f ca="1">IFERROR(COUNTIF(OFFSET(G630,0,0,-计算结果!B$18,1),"&gt;0")/计算结果!B$18,COUNTIF(OFFSET(G630,0,0,-ROW(),1),"&gt;0")/计算结果!B$18)</f>
        <v>0.7</v>
      </c>
      <c r="J630" s="3">
        <f ca="1">IFERROR(AVERAGE(OFFSET(I630,0,0,-计算结果!B$19,1)),AVERAGE(OFFSET(I630,0,0,-ROW(),1)))</f>
        <v>0.70888888888888946</v>
      </c>
      <c r="K630" s="4" t="str">
        <f ca="1">IF(计算结果!B$21=1,IF(I630&gt;J630,"买","卖"),IF(计算结果!B$21=2,IF(I630&lt;计算结果!B$20,"买",IF(I630&gt;1-计算结果!B$20,"卖",'000300'!K629)),""))</f>
        <v>卖</v>
      </c>
      <c r="L630" s="4" t="str">
        <f t="shared" ca="1" si="28"/>
        <v/>
      </c>
      <c r="M630" s="3">
        <f ca="1">IF(K629="买",E630/E629-1,0)-IF(L630=1,计算结果!B$17,0)</f>
        <v>0</v>
      </c>
      <c r="N630" s="2">
        <f t="shared" ca="1" si="29"/>
        <v>3.2719409853327277</v>
      </c>
      <c r="O630" s="3">
        <f ca="1">1-N630/MAX(N$2:N630)</f>
        <v>2.2431225017634504E-2</v>
      </c>
    </row>
    <row r="631" spans="1:15" x14ac:dyDescent="0.15">
      <c r="A631" s="1">
        <v>39304</v>
      </c>
      <c r="B631">
        <v>4765.8500000000004</v>
      </c>
      <c r="C631">
        <v>4771.6099999999997</v>
      </c>
      <c r="D631">
        <v>4631.04</v>
      </c>
      <c r="E631" s="2">
        <v>4726.68</v>
      </c>
      <c r="F631" s="16">
        <v>123598266368</v>
      </c>
      <c r="G631" s="3">
        <f t="shared" si="27"/>
        <v>-1.059387225812114E-2</v>
      </c>
      <c r="H631" s="3">
        <f>1-E631/MAX(E$2:E631)</f>
        <v>1.059387225812114E-2</v>
      </c>
      <c r="I631" s="3">
        <f ca="1">IFERROR(COUNTIF(OFFSET(G631,0,0,-计算结果!B$18,1),"&gt;0")/计算结果!B$18,COUNTIF(OFFSET(G631,0,0,-ROW(),1),"&gt;0")/计算结果!B$18)</f>
        <v>0.7</v>
      </c>
      <c r="J631" s="3">
        <f ca="1">IFERROR(AVERAGE(OFFSET(I631,0,0,-计算结果!B$19,1)),AVERAGE(OFFSET(I631,0,0,-ROW(),1)))</f>
        <v>0.70916666666666706</v>
      </c>
      <c r="K631" s="4" t="str">
        <f ca="1">IF(计算结果!B$21=1,IF(I631&gt;J631,"买","卖"),IF(计算结果!B$21=2,IF(I631&lt;计算结果!B$20,"买",IF(I631&gt;1-计算结果!B$20,"卖",'000300'!K630)),""))</f>
        <v>卖</v>
      </c>
      <c r="L631" s="4" t="str">
        <f t="shared" ca="1" si="28"/>
        <v/>
      </c>
      <c r="M631" s="3">
        <f ca="1">IF(K630="买",E631/E630-1,0)-IF(L631=1,计算结果!B$17,0)</f>
        <v>0</v>
      </c>
      <c r="N631" s="2">
        <f t="shared" ca="1" si="29"/>
        <v>3.2719409853327277</v>
      </c>
      <c r="O631" s="3">
        <f ca="1">1-N631/MAX(N$2:N631)</f>
        <v>2.2431225017634504E-2</v>
      </c>
    </row>
    <row r="632" spans="1:15" x14ac:dyDescent="0.15">
      <c r="A632" s="1">
        <v>39307</v>
      </c>
      <c r="B632">
        <v>4724.5200000000004</v>
      </c>
      <c r="C632">
        <v>4767.08</v>
      </c>
      <c r="D632">
        <v>4663.2</v>
      </c>
      <c r="E632" s="2">
        <v>4721.1899999999996</v>
      </c>
      <c r="F632" s="16">
        <v>137189539840</v>
      </c>
      <c r="G632" s="3">
        <f t="shared" si="27"/>
        <v>-1.1614917870472752E-3</v>
      </c>
      <c r="H632" s="3">
        <f>1-E632/MAX(E$2:E632)</f>
        <v>1.1743059349547669E-2</v>
      </c>
      <c r="I632" s="3">
        <f ca="1">IFERROR(COUNTIF(OFFSET(G632,0,0,-计算结果!B$18,1),"&gt;0")/计算结果!B$18,COUNTIF(OFFSET(G632,0,0,-ROW(),1),"&gt;0")/计算结果!B$18)</f>
        <v>0.7</v>
      </c>
      <c r="J632" s="3">
        <f ca="1">IFERROR(AVERAGE(OFFSET(I632,0,0,-计算结果!B$19,1)),AVERAGE(OFFSET(I632,0,0,-ROW(),1)))</f>
        <v>0.70944444444444499</v>
      </c>
      <c r="K632" s="4" t="str">
        <f ca="1">IF(计算结果!B$21=1,IF(I632&gt;J632,"买","卖"),IF(计算结果!B$21=2,IF(I632&lt;计算结果!B$20,"买",IF(I632&gt;1-计算结果!B$20,"卖",'000300'!K631)),""))</f>
        <v>卖</v>
      </c>
      <c r="L632" s="4" t="str">
        <f t="shared" ca="1" si="28"/>
        <v/>
      </c>
      <c r="M632" s="3">
        <f ca="1">IF(K631="买",E632/E631-1,0)-IF(L632=1,计算结果!B$17,0)</f>
        <v>0</v>
      </c>
      <c r="N632" s="2">
        <f t="shared" ca="1" si="29"/>
        <v>3.2719409853327277</v>
      </c>
      <c r="O632" s="3">
        <f ca="1">1-N632/MAX(N$2:N632)</f>
        <v>2.2431225017634504E-2</v>
      </c>
    </row>
    <row r="633" spans="1:15" x14ac:dyDescent="0.15">
      <c r="A633" s="1">
        <v>39308</v>
      </c>
      <c r="B633">
        <v>4721.45</v>
      </c>
      <c r="C633">
        <v>4803.57</v>
      </c>
      <c r="D633">
        <v>4704.1499999999996</v>
      </c>
      <c r="E633" s="2">
        <v>4795.57</v>
      </c>
      <c r="F633" s="16">
        <v>105536839680</v>
      </c>
      <c r="G633" s="3">
        <f t="shared" si="27"/>
        <v>1.5754502572444595E-2</v>
      </c>
      <c r="H633" s="3">
        <f>1-E633/MAX(E$2:E633)</f>
        <v>0</v>
      </c>
      <c r="I633" s="3">
        <f ca="1">IFERROR(COUNTIF(OFFSET(G633,0,0,-计算结果!B$18,1),"&gt;0")/计算结果!B$18,COUNTIF(OFFSET(G633,0,0,-ROW(),1),"&gt;0")/计算结果!B$18)</f>
        <v>0.7</v>
      </c>
      <c r="J633" s="3">
        <f ca="1">IFERROR(AVERAGE(OFFSET(I633,0,0,-计算结果!B$19,1)),AVERAGE(OFFSET(I633,0,0,-ROW(),1)))</f>
        <v>0.70944444444444499</v>
      </c>
      <c r="K633" s="4" t="str">
        <f ca="1">IF(计算结果!B$21=1,IF(I633&gt;J633,"买","卖"),IF(计算结果!B$21=2,IF(I633&lt;计算结果!B$20,"买",IF(I633&gt;1-计算结果!B$20,"卖",'000300'!K632)),""))</f>
        <v>卖</v>
      </c>
      <c r="L633" s="4" t="str">
        <f t="shared" ca="1" si="28"/>
        <v/>
      </c>
      <c r="M633" s="3">
        <f ca="1">IF(K632="买",E633/E632-1,0)-IF(L633=1,计算结果!B$17,0)</f>
        <v>0</v>
      </c>
      <c r="N633" s="2">
        <f t="shared" ca="1" si="29"/>
        <v>3.2719409853327277</v>
      </c>
      <c r="O633" s="3">
        <f ca="1">1-N633/MAX(N$2:N633)</f>
        <v>2.2431225017634504E-2</v>
      </c>
    </row>
    <row r="634" spans="1:15" x14ac:dyDescent="0.15">
      <c r="A634" s="1">
        <v>39309</v>
      </c>
      <c r="B634">
        <v>4804.68</v>
      </c>
      <c r="C634">
        <v>4836.59</v>
      </c>
      <c r="D634">
        <v>4697.97</v>
      </c>
      <c r="E634" s="2">
        <v>4798.75</v>
      </c>
      <c r="F634" s="16">
        <v>109902913536</v>
      </c>
      <c r="G634" s="3">
        <f t="shared" si="27"/>
        <v>6.6311199711410751E-4</v>
      </c>
      <c r="H634" s="3">
        <f>1-E634/MAX(E$2:E634)</f>
        <v>0</v>
      </c>
      <c r="I634" s="3">
        <f ca="1">IFERROR(COUNTIF(OFFSET(G634,0,0,-计算结果!B$18,1),"&gt;0")/计算结果!B$18,COUNTIF(OFFSET(G634,0,0,-ROW(),1),"&gt;0")/计算结果!B$18)</f>
        <v>0.73333333333333328</v>
      </c>
      <c r="J634" s="3">
        <f ca="1">IFERROR(AVERAGE(OFFSET(I634,0,0,-计算结果!B$19,1)),AVERAGE(OFFSET(I634,0,0,-ROW(),1)))</f>
        <v>0.7097222222222227</v>
      </c>
      <c r="K634" s="4" t="str">
        <f ca="1">IF(计算结果!B$21=1,IF(I634&gt;J634,"买","卖"),IF(计算结果!B$21=2,IF(I634&lt;计算结果!B$20,"买",IF(I634&gt;1-计算结果!B$20,"卖",'000300'!K633)),""))</f>
        <v>买</v>
      </c>
      <c r="L634" s="4">
        <f t="shared" ca="1" si="28"/>
        <v>1</v>
      </c>
      <c r="M634" s="3">
        <f ca="1">IF(K633="买",E634/E633-1,0)-IF(L634=1,计算结果!B$17,0)</f>
        <v>0</v>
      </c>
      <c r="N634" s="2">
        <f t="shared" ca="1" si="29"/>
        <v>3.2719409853327277</v>
      </c>
      <c r="O634" s="3">
        <f ca="1">1-N634/MAX(N$2:N634)</f>
        <v>2.2431225017634504E-2</v>
      </c>
    </row>
    <row r="635" spans="1:15" x14ac:dyDescent="0.15">
      <c r="A635" s="1">
        <v>39310</v>
      </c>
      <c r="B635">
        <v>4772.3599999999997</v>
      </c>
      <c r="C635">
        <v>4772.97</v>
      </c>
      <c r="D635">
        <v>4665.21</v>
      </c>
      <c r="E635" s="2">
        <v>4721.9399999999996</v>
      </c>
      <c r="F635" s="16">
        <v>110214701056</v>
      </c>
      <c r="G635" s="3">
        <f t="shared" si="27"/>
        <v>-1.6006251628028267E-2</v>
      </c>
      <c r="H635" s="3">
        <f>1-E635/MAX(E$2:E635)</f>
        <v>1.6006251628028267E-2</v>
      </c>
      <c r="I635" s="3">
        <f ca="1">IFERROR(COUNTIF(OFFSET(G635,0,0,-计算结果!B$18,1),"&gt;0")/计算结果!B$18,COUNTIF(OFFSET(G635,0,0,-ROW(),1),"&gt;0")/计算结果!B$18)</f>
        <v>0.73333333333333328</v>
      </c>
      <c r="J635" s="3">
        <f ca="1">IFERROR(AVERAGE(OFFSET(I635,0,0,-计算结果!B$19,1)),AVERAGE(OFFSET(I635,0,0,-ROW(),1)))</f>
        <v>0.71000000000000052</v>
      </c>
      <c r="K635" s="4" t="str">
        <f ca="1">IF(计算结果!B$21=1,IF(I635&gt;J635,"买","卖"),IF(计算结果!B$21=2,IF(I635&lt;计算结果!B$20,"买",IF(I635&gt;1-计算结果!B$20,"卖",'000300'!K634)),""))</f>
        <v>买</v>
      </c>
      <c r="L635" s="4" t="str">
        <f t="shared" ca="1" si="28"/>
        <v/>
      </c>
      <c r="M635" s="3">
        <f ca="1">IF(K634="买",E635/E634-1,0)-IF(L635=1,计算结果!B$17,0)</f>
        <v>-1.6006251628028267E-2</v>
      </c>
      <c r="N635" s="2">
        <f t="shared" ca="1" si="29"/>
        <v>3.2195694746094334</v>
      </c>
      <c r="O635" s="3">
        <f ca="1">1-N635/MAX(N$2:N635)</f>
        <v>3.8078436813705485E-2</v>
      </c>
    </row>
    <row r="636" spans="1:15" x14ac:dyDescent="0.15">
      <c r="A636" s="1">
        <v>39311</v>
      </c>
      <c r="B636">
        <v>4694.2</v>
      </c>
      <c r="C636">
        <v>4774.99</v>
      </c>
      <c r="D636">
        <v>4616.97</v>
      </c>
      <c r="E636" s="2">
        <v>4626.58</v>
      </c>
      <c r="F636" s="16">
        <v>111565217792</v>
      </c>
      <c r="G636" s="3">
        <f t="shared" si="27"/>
        <v>-2.0195089306513814E-2</v>
      </c>
      <c r="H636" s="3">
        <f>1-E636/MAX(E$2:E636)</f>
        <v>3.5878093253451482E-2</v>
      </c>
      <c r="I636" s="3">
        <f ca="1">IFERROR(COUNTIF(OFFSET(G636,0,0,-计算结果!B$18,1),"&gt;0")/计算结果!B$18,COUNTIF(OFFSET(G636,0,0,-ROW(),1),"&gt;0")/计算结果!B$18)</f>
        <v>0.7</v>
      </c>
      <c r="J636" s="3">
        <f ca="1">IFERROR(AVERAGE(OFFSET(I636,0,0,-计算结果!B$19,1)),AVERAGE(OFFSET(I636,0,0,-ROW(),1)))</f>
        <v>0.71000000000000052</v>
      </c>
      <c r="K636" s="4" t="str">
        <f ca="1">IF(计算结果!B$21=1,IF(I636&gt;J636,"买","卖"),IF(计算结果!B$21=2,IF(I636&lt;计算结果!B$20,"买",IF(I636&gt;1-计算结果!B$20,"卖",'000300'!K635)),""))</f>
        <v>卖</v>
      </c>
      <c r="L636" s="4">
        <f t="shared" ca="1" si="28"/>
        <v>1</v>
      </c>
      <c r="M636" s="3">
        <f ca="1">IF(K635="买",E636/E635-1,0)-IF(L636=1,计算结果!B$17,0)</f>
        <v>-2.0195089306513814E-2</v>
      </c>
      <c r="N636" s="2">
        <f t="shared" ca="1" si="29"/>
        <v>3.1545499815411704</v>
      </c>
      <c r="O636" s="3">
        <f ca="1">1-N636/MAX(N$2:N636)</f>
        <v>5.7504528688114065E-2</v>
      </c>
    </row>
    <row r="637" spans="1:15" x14ac:dyDescent="0.15">
      <c r="A637" s="1">
        <v>39314</v>
      </c>
      <c r="B637">
        <v>4749.2</v>
      </c>
      <c r="C637">
        <v>4885.83</v>
      </c>
      <c r="D637">
        <v>4747.2700000000004</v>
      </c>
      <c r="E637" s="2">
        <v>4885.43</v>
      </c>
      <c r="F637" s="16">
        <v>119259348992</v>
      </c>
      <c r="G637" s="3">
        <f t="shared" si="27"/>
        <v>5.5948454365859934E-2</v>
      </c>
      <c r="H637" s="3">
        <f>1-E637/MAX(E$2:E637)</f>
        <v>0</v>
      </c>
      <c r="I637" s="3">
        <f ca="1">IFERROR(COUNTIF(OFFSET(G637,0,0,-计算结果!B$18,1),"&gt;0")/计算结果!B$18,COUNTIF(OFFSET(G637,0,0,-ROW(),1),"&gt;0")/计算结果!B$18)</f>
        <v>0.7</v>
      </c>
      <c r="J637" s="3">
        <f ca="1">IFERROR(AVERAGE(OFFSET(I637,0,0,-计算结果!B$19,1)),AVERAGE(OFFSET(I637,0,0,-ROW(),1)))</f>
        <v>0.71000000000000052</v>
      </c>
      <c r="K637" s="4" t="str">
        <f ca="1">IF(计算结果!B$21=1,IF(I637&gt;J637,"买","卖"),IF(计算结果!B$21=2,IF(I637&lt;计算结果!B$20,"买",IF(I637&gt;1-计算结果!B$20,"卖",'000300'!K636)),""))</f>
        <v>卖</v>
      </c>
      <c r="L637" s="4" t="str">
        <f t="shared" ca="1" si="28"/>
        <v/>
      </c>
      <c r="M637" s="3">
        <f ca="1">IF(K636="买",E637/E636-1,0)-IF(L637=1,计算结果!B$17,0)</f>
        <v>0</v>
      </c>
      <c r="N637" s="2">
        <f t="shared" ca="1" si="29"/>
        <v>3.1545499815411704</v>
      </c>
      <c r="O637" s="3">
        <f ca="1">1-N637/MAX(N$2:N637)</f>
        <v>5.7504528688114065E-2</v>
      </c>
    </row>
    <row r="638" spans="1:15" x14ac:dyDescent="0.15">
      <c r="A638" s="1">
        <v>39315</v>
      </c>
      <c r="B638">
        <v>4915.5200000000004</v>
      </c>
      <c r="C638">
        <v>4995.53</v>
      </c>
      <c r="D638">
        <v>4909.84</v>
      </c>
      <c r="E638" s="2">
        <v>4972.71</v>
      </c>
      <c r="F638" s="16">
        <v>132902404096</v>
      </c>
      <c r="G638" s="3">
        <f t="shared" si="27"/>
        <v>1.786536701989383E-2</v>
      </c>
      <c r="H638" s="3">
        <f>1-E638/MAX(E$2:E638)</f>
        <v>0</v>
      </c>
      <c r="I638" s="3">
        <f ca="1">IFERROR(COUNTIF(OFFSET(G638,0,0,-计算结果!B$18,1),"&gt;0")/计算结果!B$18,COUNTIF(OFFSET(G638,0,0,-ROW(),1),"&gt;0")/计算结果!B$18)</f>
        <v>0.73333333333333328</v>
      </c>
      <c r="J638" s="3">
        <f ca="1">IFERROR(AVERAGE(OFFSET(I638,0,0,-计算结果!B$19,1)),AVERAGE(OFFSET(I638,0,0,-ROW(),1)))</f>
        <v>0.71055555555555605</v>
      </c>
      <c r="K638" s="4" t="str">
        <f ca="1">IF(计算结果!B$21=1,IF(I638&gt;J638,"买","卖"),IF(计算结果!B$21=2,IF(I638&lt;计算结果!B$20,"买",IF(I638&gt;1-计算结果!B$20,"卖",'000300'!K637)),""))</f>
        <v>买</v>
      </c>
      <c r="L638" s="4">
        <f t="shared" ca="1" si="28"/>
        <v>1</v>
      </c>
      <c r="M638" s="3">
        <f ca="1">IF(K637="买",E638/E637-1,0)-IF(L638=1,计算结果!B$17,0)</f>
        <v>0</v>
      </c>
      <c r="N638" s="2">
        <f t="shared" ca="1" si="29"/>
        <v>3.1545499815411704</v>
      </c>
      <c r="O638" s="3">
        <f ca="1">1-N638/MAX(N$2:N638)</f>
        <v>5.7504528688114065E-2</v>
      </c>
    </row>
    <row r="639" spans="1:15" x14ac:dyDescent="0.15">
      <c r="A639" s="1">
        <v>39316</v>
      </c>
      <c r="B639">
        <v>4899.93</v>
      </c>
      <c r="C639">
        <v>5075.8900000000003</v>
      </c>
      <c r="D639">
        <v>4887.1400000000003</v>
      </c>
      <c r="E639" s="2">
        <v>5051.6899999999996</v>
      </c>
      <c r="F639" s="16">
        <v>138722279424</v>
      </c>
      <c r="G639" s="3">
        <f t="shared" si="27"/>
        <v>1.5882687709518395E-2</v>
      </c>
      <c r="H639" s="3">
        <f>1-E639/MAX(E$2:E639)</f>
        <v>0</v>
      </c>
      <c r="I639" s="3">
        <f ca="1">IFERROR(COUNTIF(OFFSET(G639,0,0,-计算结果!B$18,1),"&gt;0")/计算结果!B$18,COUNTIF(OFFSET(G639,0,0,-ROW(),1),"&gt;0")/计算结果!B$18)</f>
        <v>0.73333333333333328</v>
      </c>
      <c r="J639" s="3">
        <f ca="1">IFERROR(AVERAGE(OFFSET(I639,0,0,-计算结果!B$19,1)),AVERAGE(OFFSET(I639,0,0,-ROW(),1)))</f>
        <v>0.71111111111111169</v>
      </c>
      <c r="K639" s="4" t="str">
        <f ca="1">IF(计算结果!B$21=1,IF(I639&gt;J639,"买","卖"),IF(计算结果!B$21=2,IF(I639&lt;计算结果!B$20,"买",IF(I639&gt;1-计算结果!B$20,"卖",'000300'!K638)),""))</f>
        <v>买</v>
      </c>
      <c r="L639" s="4" t="str">
        <f t="shared" ca="1" si="28"/>
        <v/>
      </c>
      <c r="M639" s="3">
        <f ca="1">IF(K638="买",E639/E638-1,0)-IF(L639=1,计算结果!B$17,0)</f>
        <v>1.5882687709518395E-2</v>
      </c>
      <c r="N639" s="2">
        <f t="shared" ca="1" si="29"/>
        <v>3.204652713762056</v>
      </c>
      <c r="O639" s="3">
        <f ca="1">1-N639/MAX(N$2:N639)</f>
        <v>4.2535167449631928E-2</v>
      </c>
    </row>
    <row r="640" spans="1:15" x14ac:dyDescent="0.15">
      <c r="A640" s="1">
        <v>39317</v>
      </c>
      <c r="B640">
        <v>5075.51</v>
      </c>
      <c r="C640">
        <v>5154.8500000000004</v>
      </c>
      <c r="D640">
        <v>5028.12</v>
      </c>
      <c r="E640" s="2">
        <v>5135.93</v>
      </c>
      <c r="F640" s="16">
        <v>130873212928</v>
      </c>
      <c r="G640" s="3">
        <f t="shared" si="27"/>
        <v>1.6675607568952255E-2</v>
      </c>
      <c r="H640" s="3">
        <f>1-E640/MAX(E$2:E640)</f>
        <v>0</v>
      </c>
      <c r="I640" s="3">
        <f ca="1">IFERROR(COUNTIF(OFFSET(G640,0,0,-计算结果!B$18,1),"&gt;0")/计算结果!B$18,COUNTIF(OFFSET(G640,0,0,-ROW(),1),"&gt;0")/计算结果!B$18)</f>
        <v>0.73333333333333328</v>
      </c>
      <c r="J640" s="3">
        <f ca="1">IFERROR(AVERAGE(OFFSET(I640,0,0,-计算结果!B$19,1)),AVERAGE(OFFSET(I640,0,0,-ROW(),1)))</f>
        <v>0.71166666666666734</v>
      </c>
      <c r="K640" s="4" t="str">
        <f ca="1">IF(计算结果!B$21=1,IF(I640&gt;J640,"买","卖"),IF(计算结果!B$21=2,IF(I640&lt;计算结果!B$20,"买",IF(I640&gt;1-计算结果!B$20,"卖",'000300'!K639)),""))</f>
        <v>买</v>
      </c>
      <c r="L640" s="4" t="str">
        <f t="shared" ca="1" si="28"/>
        <v/>
      </c>
      <c r="M640" s="3">
        <f ca="1">IF(K639="买",E640/E639-1,0)-IF(L640=1,计算结果!B$17,0)</f>
        <v>1.6675607568952255E-2</v>
      </c>
      <c r="N640" s="2">
        <f t="shared" ca="1" si="29"/>
        <v>3.2580922448115297</v>
      </c>
      <c r="O640" s="3">
        <f ca="1">1-N640/MAX(N$2:N640)</f>
        <v>2.656885964094946E-2</v>
      </c>
    </row>
    <row r="641" spans="1:15" x14ac:dyDescent="0.15">
      <c r="A641" s="1">
        <v>39318</v>
      </c>
      <c r="B641">
        <v>5161.1499999999996</v>
      </c>
      <c r="C641">
        <v>5231.1499999999996</v>
      </c>
      <c r="D641">
        <v>5158.03</v>
      </c>
      <c r="E641" s="2">
        <v>5217.58</v>
      </c>
      <c r="F641" s="16">
        <v>134546096128</v>
      </c>
      <c r="G641" s="3">
        <f t="shared" si="27"/>
        <v>1.5897802345436807E-2</v>
      </c>
      <c r="H641" s="3">
        <f>1-E641/MAX(E$2:E641)</f>
        <v>0</v>
      </c>
      <c r="I641" s="3">
        <f ca="1">IFERROR(COUNTIF(OFFSET(G641,0,0,-计算结果!B$18,1),"&gt;0")/计算结果!B$18,COUNTIF(OFFSET(G641,0,0,-ROW(),1),"&gt;0")/计算结果!B$18)</f>
        <v>0.73333333333333328</v>
      </c>
      <c r="J641" s="3">
        <f ca="1">IFERROR(AVERAGE(OFFSET(I641,0,0,-计算结果!B$19,1)),AVERAGE(OFFSET(I641,0,0,-ROW(),1)))</f>
        <v>0.71194444444444505</v>
      </c>
      <c r="K641" s="4" t="str">
        <f ca="1">IF(计算结果!B$21=1,IF(I641&gt;J641,"买","卖"),IF(计算结果!B$21=2,IF(I641&lt;计算结果!B$20,"买",IF(I641&gt;1-计算结果!B$20,"卖",'000300'!K640)),""))</f>
        <v>买</v>
      </c>
      <c r="L641" s="4" t="str">
        <f t="shared" ca="1" si="28"/>
        <v/>
      </c>
      <c r="M641" s="3">
        <f ca="1">IF(K640="买",E641/E640-1,0)-IF(L641=1,计算结果!B$17,0)</f>
        <v>1.5897802345436807E-2</v>
      </c>
      <c r="N641" s="2">
        <f t="shared" ca="1" si="29"/>
        <v>3.309888751342744</v>
      </c>
      <c r="O641" s="3">
        <f ca="1">1-N641/MAX(N$2:N641)</f>
        <v>1.1093443774628176E-2</v>
      </c>
    </row>
    <row r="642" spans="1:15" x14ac:dyDescent="0.15">
      <c r="A642" s="1">
        <v>39321</v>
      </c>
      <c r="B642">
        <v>5250.62</v>
      </c>
      <c r="C642">
        <v>5296.57</v>
      </c>
      <c r="D642">
        <v>5191.28</v>
      </c>
      <c r="E642" s="2">
        <v>5243.15</v>
      </c>
      <c r="F642" s="16">
        <v>149375483904</v>
      </c>
      <c r="G642" s="3">
        <f t="shared" si="27"/>
        <v>4.9007394232574164E-3</v>
      </c>
      <c r="H642" s="3">
        <f>1-E642/MAX(E$2:E642)</f>
        <v>0</v>
      </c>
      <c r="I642" s="3">
        <f ca="1">IFERROR(COUNTIF(OFFSET(G642,0,0,-计算结果!B$18,1),"&gt;0")/计算结果!B$18,COUNTIF(OFFSET(G642,0,0,-ROW(),1),"&gt;0")/计算结果!B$18)</f>
        <v>0.76666666666666672</v>
      </c>
      <c r="J642" s="3">
        <f ca="1">IFERROR(AVERAGE(OFFSET(I642,0,0,-计算结果!B$19,1)),AVERAGE(OFFSET(I642,0,0,-ROW(),1)))</f>
        <v>0.71277777777777851</v>
      </c>
      <c r="K642" s="4" t="str">
        <f ca="1">IF(计算结果!B$21=1,IF(I642&gt;J642,"买","卖"),IF(计算结果!B$21=2,IF(I642&lt;计算结果!B$20,"买",IF(I642&gt;1-计算结果!B$20,"卖",'000300'!K641)),""))</f>
        <v>买</v>
      </c>
      <c r="L642" s="4" t="str">
        <f t="shared" ca="1" si="28"/>
        <v/>
      </c>
      <c r="M642" s="3">
        <f ca="1">IF(K641="买",E642/E641-1,0)-IF(L642=1,计算结果!B$17,0)</f>
        <v>4.9007394232574164E-3</v>
      </c>
      <c r="N642" s="2">
        <f t="shared" ca="1" si="29"/>
        <v>3.3261096536330457</v>
      </c>
      <c r="O642" s="3">
        <f ca="1">1-N642/MAX(N$2:N642)</f>
        <v>6.2470704286167189E-3</v>
      </c>
    </row>
    <row r="643" spans="1:15" x14ac:dyDescent="0.15">
      <c r="A643" s="1">
        <v>39322</v>
      </c>
      <c r="B643">
        <v>5220.6400000000003</v>
      </c>
      <c r="C643">
        <v>5270.3</v>
      </c>
      <c r="D643">
        <v>5136.6099999999997</v>
      </c>
      <c r="E643" s="2">
        <v>5251.77</v>
      </c>
      <c r="F643" s="16">
        <v>140419661824</v>
      </c>
      <c r="G643" s="3">
        <f t="shared" ref="G643:G706" si="30">E643/E642-1</f>
        <v>1.6440498555259087E-3</v>
      </c>
      <c r="H643" s="3">
        <f>1-E643/MAX(E$2:E643)</f>
        <v>0</v>
      </c>
      <c r="I643" s="3">
        <f ca="1">IFERROR(COUNTIF(OFFSET(G643,0,0,-计算结果!B$18,1),"&gt;0")/计算结果!B$18,COUNTIF(OFFSET(G643,0,0,-ROW(),1),"&gt;0")/计算结果!B$18)</f>
        <v>0.76666666666666672</v>
      </c>
      <c r="J643" s="3">
        <f ca="1">IFERROR(AVERAGE(OFFSET(I643,0,0,-计算结果!B$19,1)),AVERAGE(OFFSET(I643,0,0,-ROW(),1)))</f>
        <v>0.71361111111111175</v>
      </c>
      <c r="K643" s="4" t="str">
        <f ca="1">IF(计算结果!B$21=1,IF(I643&gt;J643,"买","卖"),IF(计算结果!B$21=2,IF(I643&lt;计算结果!B$20,"买",IF(I643&gt;1-计算结果!B$20,"卖",'000300'!K642)),""))</f>
        <v>买</v>
      </c>
      <c r="L643" s="4" t="str">
        <f t="shared" ca="1" si="28"/>
        <v/>
      </c>
      <c r="M643" s="3">
        <f ca="1">IF(K642="买",E643/E642-1,0)-IF(L643=1,计算结果!B$17,0)</f>
        <v>1.6440498555259087E-3</v>
      </c>
      <c r="N643" s="2">
        <f t="shared" ca="1" si="29"/>
        <v>3.3315779437285644</v>
      </c>
      <c r="O643" s="3">
        <f ca="1">1-N643/MAX(N$2:N643)</f>
        <v>4.6132910683264194E-3</v>
      </c>
    </row>
    <row r="644" spans="1:15" x14ac:dyDescent="0.15">
      <c r="A644" s="1">
        <v>39323</v>
      </c>
      <c r="B644">
        <v>5215.6499999999996</v>
      </c>
      <c r="C644">
        <v>5283.33</v>
      </c>
      <c r="D644">
        <v>5138.34</v>
      </c>
      <c r="E644" s="2">
        <v>5171.82</v>
      </c>
      <c r="F644" s="16">
        <v>138983555072</v>
      </c>
      <c r="G644" s="3">
        <f t="shared" si="30"/>
        <v>-1.5223438954866775E-2</v>
      </c>
      <c r="H644" s="3">
        <f>1-E644/MAX(E$2:E644)</f>
        <v>1.5223438954866775E-2</v>
      </c>
      <c r="I644" s="3">
        <f ca="1">IFERROR(COUNTIF(OFFSET(G644,0,0,-计算结果!B$18,1),"&gt;0")/计算结果!B$18,COUNTIF(OFFSET(G644,0,0,-ROW(),1),"&gt;0")/计算结果!B$18)</f>
        <v>0.73333333333333328</v>
      </c>
      <c r="J644" s="3">
        <f ca="1">IFERROR(AVERAGE(OFFSET(I644,0,0,-计算结果!B$19,1)),AVERAGE(OFFSET(I644,0,0,-ROW(),1)))</f>
        <v>0.71388888888888957</v>
      </c>
      <c r="K644" s="4" t="str">
        <f ca="1">IF(计算结果!B$21=1,IF(I644&gt;J644,"买","卖"),IF(计算结果!B$21=2,IF(I644&lt;计算结果!B$20,"买",IF(I644&gt;1-计算结果!B$20,"卖",'000300'!K643)),""))</f>
        <v>买</v>
      </c>
      <c r="L644" s="4" t="str">
        <f t="shared" ref="L644:L707" ca="1" si="31">IF(K643&lt;&gt;K644,1,"")</f>
        <v/>
      </c>
      <c r="M644" s="3">
        <f ca="1">IF(K643="买",E644/E643-1,0)-IF(L644=1,计算结果!B$17,0)</f>
        <v>-1.5223438954866775E-2</v>
      </c>
      <c r="N644" s="2">
        <f t="shared" ref="N644:N707" ca="1" si="32">IFERROR(N643*(1+M644),N643)</f>
        <v>3.2808598702788321</v>
      </c>
      <c r="O644" s="3">
        <f ca="1">1-N644/MAX(N$2:N644)</f>
        <v>1.9766499868233534E-2</v>
      </c>
    </row>
    <row r="645" spans="1:15" x14ac:dyDescent="0.15">
      <c r="A645" s="1">
        <v>39324</v>
      </c>
      <c r="B645">
        <v>5193.7299999999996</v>
      </c>
      <c r="C645">
        <v>5247.57</v>
      </c>
      <c r="D645">
        <v>5176</v>
      </c>
      <c r="E645" s="2">
        <v>5241.2299999999996</v>
      </c>
      <c r="F645" s="16">
        <v>123820179456</v>
      </c>
      <c r="G645" s="3">
        <f t="shared" si="30"/>
        <v>1.3420807375353228E-2</v>
      </c>
      <c r="H645" s="3">
        <f>1-E645/MAX(E$2:E645)</f>
        <v>2.0069424213171594E-3</v>
      </c>
      <c r="I645" s="3">
        <f ca="1">IFERROR(COUNTIF(OFFSET(G645,0,0,-计算结果!B$18,1),"&gt;0")/计算结果!B$18,COUNTIF(OFFSET(G645,0,0,-ROW(),1),"&gt;0")/计算结果!B$18)</f>
        <v>0.76666666666666672</v>
      </c>
      <c r="J645" s="3">
        <f ca="1">IFERROR(AVERAGE(OFFSET(I645,0,0,-计算结果!B$19,1)),AVERAGE(OFFSET(I645,0,0,-ROW(),1)))</f>
        <v>0.71444444444444488</v>
      </c>
      <c r="K645" s="4" t="str">
        <f ca="1">IF(计算结果!B$21=1,IF(I645&gt;J645,"买","卖"),IF(计算结果!B$21=2,IF(I645&lt;计算结果!B$20,"买",IF(I645&gt;1-计算结果!B$20,"卖",'000300'!K644)),""))</f>
        <v>买</v>
      </c>
      <c r="L645" s="4" t="str">
        <f t="shared" ca="1" si="31"/>
        <v/>
      </c>
      <c r="M645" s="3">
        <f ca="1">IF(K644="买",E645/E644-1,0)-IF(L645=1,计算结果!B$17,0)</f>
        <v>1.3420807375353228E-2</v>
      </c>
      <c r="N645" s="2">
        <f t="shared" ca="1" si="32"/>
        <v>3.3248916586233705</v>
      </c>
      <c r="O645" s="3">
        <f ca="1">1-N645/MAX(N$2:N645)</f>
        <v>6.6109748800968759E-3</v>
      </c>
    </row>
    <row r="646" spans="1:15" x14ac:dyDescent="0.15">
      <c r="A646" s="1">
        <v>39325</v>
      </c>
      <c r="B646">
        <v>5255.09</v>
      </c>
      <c r="C646">
        <v>5307.42</v>
      </c>
      <c r="D646">
        <v>5219.99</v>
      </c>
      <c r="E646" s="2">
        <v>5296.81</v>
      </c>
      <c r="F646" s="16">
        <v>122862403584</v>
      </c>
      <c r="G646" s="3">
        <f t="shared" si="30"/>
        <v>1.0604381032696786E-2</v>
      </c>
      <c r="H646" s="3">
        <f>1-E646/MAX(E$2:E646)</f>
        <v>0</v>
      </c>
      <c r="I646" s="3">
        <f ca="1">IFERROR(COUNTIF(OFFSET(G646,0,0,-计算结果!B$18,1),"&gt;0")/计算结果!B$18,COUNTIF(OFFSET(G646,0,0,-ROW(),1),"&gt;0")/计算结果!B$18)</f>
        <v>0.76666666666666672</v>
      </c>
      <c r="J646" s="3">
        <f ca="1">IFERROR(AVERAGE(OFFSET(I646,0,0,-计算结果!B$19,1)),AVERAGE(OFFSET(I646,0,0,-ROW(),1)))</f>
        <v>0.71527777777777835</v>
      </c>
      <c r="K646" s="4" t="str">
        <f ca="1">IF(计算结果!B$21=1,IF(I646&gt;J646,"买","卖"),IF(计算结果!B$21=2,IF(I646&lt;计算结果!B$20,"买",IF(I646&gt;1-计算结果!B$20,"卖",'000300'!K645)),""))</f>
        <v>买</v>
      </c>
      <c r="L646" s="4" t="str">
        <f t="shared" ca="1" si="31"/>
        <v/>
      </c>
      <c r="M646" s="3">
        <f ca="1">IF(K645="买",E646/E645-1,0)-IF(L646=1,计算结果!B$17,0)</f>
        <v>1.0604381032696786E-2</v>
      </c>
      <c r="N646" s="2">
        <f t="shared" ca="1" si="32"/>
        <v>3.3601500766638481</v>
      </c>
      <c r="O646" s="3">
        <f ca="1">1-N646/MAX(N$2:N646)</f>
        <v>0</v>
      </c>
    </row>
    <row r="647" spans="1:15" x14ac:dyDescent="0.15">
      <c r="A647" s="1">
        <v>39328</v>
      </c>
      <c r="B647">
        <v>5335.05</v>
      </c>
      <c r="C647">
        <v>5433.75</v>
      </c>
      <c r="D647">
        <v>5335.05</v>
      </c>
      <c r="E647" s="2">
        <v>5419.17</v>
      </c>
      <c r="F647" s="16">
        <v>149612429312</v>
      </c>
      <c r="G647" s="3">
        <f t="shared" si="30"/>
        <v>2.310069645692403E-2</v>
      </c>
      <c r="H647" s="3">
        <f>1-E647/MAX(E$2:E647)</f>
        <v>0</v>
      </c>
      <c r="I647" s="3">
        <f ca="1">IFERROR(COUNTIF(OFFSET(G647,0,0,-计算结果!B$18,1),"&gt;0")/计算结果!B$18,COUNTIF(OFFSET(G647,0,0,-ROW(),1),"&gt;0")/计算结果!B$18)</f>
        <v>0.76666666666666672</v>
      </c>
      <c r="J647" s="3">
        <f ca="1">IFERROR(AVERAGE(OFFSET(I647,0,0,-计算结果!B$19,1)),AVERAGE(OFFSET(I647,0,0,-ROW(),1)))</f>
        <v>0.71611111111111159</v>
      </c>
      <c r="K647" s="4" t="str">
        <f ca="1">IF(计算结果!B$21=1,IF(I647&gt;J647,"买","卖"),IF(计算结果!B$21=2,IF(I647&lt;计算结果!B$20,"买",IF(I647&gt;1-计算结果!B$20,"卖",'000300'!K646)),""))</f>
        <v>买</v>
      </c>
      <c r="L647" s="4" t="str">
        <f t="shared" ca="1" si="31"/>
        <v/>
      </c>
      <c r="M647" s="3">
        <f ca="1">IF(K646="买",E647/E646-1,0)-IF(L647=1,计算结果!B$17,0)</f>
        <v>2.310069645692403E-2</v>
      </c>
      <c r="N647" s="2">
        <f t="shared" ca="1" si="32"/>
        <v>3.4377718836345696</v>
      </c>
      <c r="O647" s="3">
        <f ca="1">1-N647/MAX(N$2:N647)</f>
        <v>0</v>
      </c>
    </row>
    <row r="648" spans="1:15" x14ac:dyDescent="0.15">
      <c r="A648" s="1">
        <v>39329</v>
      </c>
      <c r="B648">
        <v>5421.25</v>
      </c>
      <c r="C648">
        <v>5429.21</v>
      </c>
      <c r="D648">
        <v>5333.49</v>
      </c>
      <c r="E648" s="2">
        <v>5360.33</v>
      </c>
      <c r="F648" s="16">
        <v>147686670336</v>
      </c>
      <c r="G648" s="3">
        <f t="shared" si="30"/>
        <v>-1.0857751279254924E-2</v>
      </c>
      <c r="H648" s="3">
        <f>1-E648/MAX(E$2:E648)</f>
        <v>1.0857751279254924E-2</v>
      </c>
      <c r="I648" s="3">
        <f ca="1">IFERROR(COUNTIF(OFFSET(G648,0,0,-计算结果!B$18,1),"&gt;0")/计算结果!B$18,COUNTIF(OFFSET(G648,0,0,-ROW(),1),"&gt;0")/计算结果!B$18)</f>
        <v>0.73333333333333328</v>
      </c>
      <c r="J648" s="3">
        <f ca="1">IFERROR(AVERAGE(OFFSET(I648,0,0,-计算结果!B$19,1)),AVERAGE(OFFSET(I648,0,0,-ROW(),1)))</f>
        <v>0.71666666666666734</v>
      </c>
      <c r="K648" s="4" t="str">
        <f ca="1">IF(计算结果!B$21=1,IF(I648&gt;J648,"买","卖"),IF(计算结果!B$21=2,IF(I648&lt;计算结果!B$20,"买",IF(I648&gt;1-计算结果!B$20,"卖",'000300'!K647)),""))</f>
        <v>买</v>
      </c>
      <c r="L648" s="4" t="str">
        <f t="shared" ca="1" si="31"/>
        <v/>
      </c>
      <c r="M648" s="3">
        <f ca="1">IF(K647="买",E648/E647-1,0)-IF(L648=1,计算结果!B$17,0)</f>
        <v>-1.0857751279254924E-2</v>
      </c>
      <c r="N648" s="2">
        <f t="shared" ca="1" si="32"/>
        <v>3.40044541156725</v>
      </c>
      <c r="O648" s="3">
        <f ca="1">1-N648/MAX(N$2:N648)</f>
        <v>1.0857751279254813E-2</v>
      </c>
    </row>
    <row r="649" spans="1:15" x14ac:dyDescent="0.15">
      <c r="A649" s="1">
        <v>39330</v>
      </c>
      <c r="B649">
        <v>5357.55</v>
      </c>
      <c r="C649">
        <v>5389.33</v>
      </c>
      <c r="D649">
        <v>5265.06</v>
      </c>
      <c r="E649" s="2">
        <v>5363.25</v>
      </c>
      <c r="F649" s="16">
        <v>122740695040</v>
      </c>
      <c r="G649" s="3">
        <f t="shared" si="30"/>
        <v>5.4474258114711738E-4</v>
      </c>
      <c r="H649" s="3">
        <f>1-E649/MAX(E$2:E649)</f>
        <v>1.0318923377565237E-2</v>
      </c>
      <c r="I649" s="3">
        <f ca="1">IFERROR(COUNTIF(OFFSET(G649,0,0,-计算结果!B$18,1),"&gt;0")/计算结果!B$18,COUNTIF(OFFSET(G649,0,0,-ROW(),1),"&gt;0")/计算结果!B$18)</f>
        <v>0.73333333333333328</v>
      </c>
      <c r="J649" s="3">
        <f ca="1">IFERROR(AVERAGE(OFFSET(I649,0,0,-计算结果!B$19,1)),AVERAGE(OFFSET(I649,0,0,-ROW(),1)))</f>
        <v>0.7175000000000008</v>
      </c>
      <c r="K649" s="4" t="str">
        <f ca="1">IF(计算结果!B$21=1,IF(I649&gt;J649,"买","卖"),IF(计算结果!B$21=2,IF(I649&lt;计算结果!B$20,"买",IF(I649&gt;1-计算结果!B$20,"卖",'000300'!K648)),""))</f>
        <v>买</v>
      </c>
      <c r="L649" s="4" t="str">
        <f t="shared" ca="1" si="31"/>
        <v/>
      </c>
      <c r="M649" s="3">
        <f ca="1">IF(K648="买",E649/E648-1,0)-IF(L649=1,计算结果!B$17,0)</f>
        <v>5.4474258114711738E-4</v>
      </c>
      <c r="N649" s="2">
        <f t="shared" ca="1" si="32"/>
        <v>3.4022977789777968</v>
      </c>
      <c r="O649" s="3">
        <f ca="1">1-N649/MAX(N$2:N649)</f>
        <v>1.0318923377565126E-2</v>
      </c>
    </row>
    <row r="650" spans="1:15" x14ac:dyDescent="0.15">
      <c r="A650" s="1">
        <v>39331</v>
      </c>
      <c r="B650">
        <v>5389.49</v>
      </c>
      <c r="C650">
        <v>5448.84</v>
      </c>
      <c r="D650">
        <v>5365.5</v>
      </c>
      <c r="E650" s="2">
        <v>5412.04</v>
      </c>
      <c r="F650" s="16">
        <v>128581017600</v>
      </c>
      <c r="G650" s="3">
        <f t="shared" si="30"/>
        <v>9.0970959772525006E-3</v>
      </c>
      <c r="H650" s="3">
        <f>1-E650/MAX(E$2:E650)</f>
        <v>1.315699636660228E-3</v>
      </c>
      <c r="I650" s="3">
        <f ca="1">IFERROR(COUNTIF(OFFSET(G650,0,0,-计算结果!B$18,1),"&gt;0")/计算结果!B$18,COUNTIF(OFFSET(G650,0,0,-ROW(),1),"&gt;0")/计算结果!B$18)</f>
        <v>0.73333333333333328</v>
      </c>
      <c r="J650" s="3">
        <f ca="1">IFERROR(AVERAGE(OFFSET(I650,0,0,-计算结果!B$19,1)),AVERAGE(OFFSET(I650,0,0,-ROW(),1)))</f>
        <v>0.71805555555555645</v>
      </c>
      <c r="K650" s="4" t="str">
        <f ca="1">IF(计算结果!B$21=1,IF(I650&gt;J650,"买","卖"),IF(计算结果!B$21=2,IF(I650&lt;计算结果!B$20,"买",IF(I650&gt;1-计算结果!B$20,"卖",'000300'!K649)),""))</f>
        <v>买</v>
      </c>
      <c r="L650" s="4" t="str">
        <f t="shared" ca="1" si="31"/>
        <v/>
      </c>
      <c r="M650" s="3">
        <f ca="1">IF(K649="买",E650/E649-1,0)-IF(L650=1,计算结果!B$17,0)</f>
        <v>9.0970959772525006E-3</v>
      </c>
      <c r="N650" s="2">
        <f t="shared" ca="1" si="32"/>
        <v>3.433248808416351</v>
      </c>
      <c r="O650" s="3">
        <f ca="1">1-N650/MAX(N$2:N650)</f>
        <v>1.315699636660228E-3</v>
      </c>
    </row>
    <row r="651" spans="1:15" x14ac:dyDescent="0.15">
      <c r="A651" s="1">
        <v>39332</v>
      </c>
      <c r="B651">
        <v>5382.91</v>
      </c>
      <c r="C651">
        <v>5402.71</v>
      </c>
      <c r="D651">
        <v>5284.65</v>
      </c>
      <c r="E651" s="2">
        <v>5294.79</v>
      </c>
      <c r="F651" s="16">
        <v>145930436608</v>
      </c>
      <c r="G651" s="3">
        <f t="shared" si="30"/>
        <v>-2.1664658797791558E-2</v>
      </c>
      <c r="H651" s="3">
        <f>1-E651/MAX(E$2:E651)</f>
        <v>2.2951854250743198E-2</v>
      </c>
      <c r="I651" s="3">
        <f ca="1">IFERROR(COUNTIF(OFFSET(G651,0,0,-计算结果!B$18,1),"&gt;0")/计算结果!B$18,COUNTIF(OFFSET(G651,0,0,-ROW(),1),"&gt;0")/计算结果!B$18)</f>
        <v>0.7</v>
      </c>
      <c r="J651" s="3">
        <f ca="1">IFERROR(AVERAGE(OFFSET(I651,0,0,-计算结果!B$19,1)),AVERAGE(OFFSET(I651,0,0,-ROW(),1)))</f>
        <v>0.71861111111111209</v>
      </c>
      <c r="K651" s="4" t="str">
        <f ca="1">IF(计算结果!B$21=1,IF(I651&gt;J651,"买","卖"),IF(计算结果!B$21=2,IF(I651&lt;计算结果!B$20,"买",IF(I651&gt;1-计算结果!B$20,"卖",'000300'!K650)),""))</f>
        <v>卖</v>
      </c>
      <c r="L651" s="4">
        <f t="shared" ca="1" si="31"/>
        <v>1</v>
      </c>
      <c r="M651" s="3">
        <f ca="1">IF(K650="买",E651/E650-1,0)-IF(L651=1,计算结果!B$17,0)</f>
        <v>-2.1664658797791558E-2</v>
      </c>
      <c r="N651" s="2">
        <f t="shared" ca="1" si="32"/>
        <v>3.3588686444140863</v>
      </c>
      <c r="O651" s="3">
        <f ca="1">1-N651/MAX(N$2:N651)</f>
        <v>2.2951854250743198E-2</v>
      </c>
    </row>
    <row r="652" spans="1:15" x14ac:dyDescent="0.15">
      <c r="A652" s="1">
        <v>39335</v>
      </c>
      <c r="B652">
        <v>5226.74</v>
      </c>
      <c r="C652">
        <v>5380.46</v>
      </c>
      <c r="D652">
        <v>5182.1000000000004</v>
      </c>
      <c r="E652" s="2">
        <v>5377.22</v>
      </c>
      <c r="F652" s="16">
        <v>116768980992</v>
      </c>
      <c r="G652" s="3">
        <f t="shared" si="30"/>
        <v>1.5568133958098418E-2</v>
      </c>
      <c r="H652" s="3">
        <f>1-E652/MAX(E$2:E652)</f>
        <v>7.7410378342070985E-3</v>
      </c>
      <c r="I652" s="3">
        <f ca="1">IFERROR(COUNTIF(OFFSET(G652,0,0,-计算结果!B$18,1),"&gt;0")/计算结果!B$18,COUNTIF(OFFSET(G652,0,0,-ROW(),1),"&gt;0")/计算结果!B$18)</f>
        <v>0.7</v>
      </c>
      <c r="J652" s="3">
        <f ca="1">IFERROR(AVERAGE(OFFSET(I652,0,0,-计算结果!B$19,1)),AVERAGE(OFFSET(I652,0,0,-ROW(),1)))</f>
        <v>0.71916666666666762</v>
      </c>
      <c r="K652" s="4" t="str">
        <f ca="1">IF(计算结果!B$21=1,IF(I652&gt;J652,"买","卖"),IF(计算结果!B$21=2,IF(I652&lt;计算结果!B$20,"买",IF(I652&gt;1-计算结果!B$20,"卖",'000300'!K651)),""))</f>
        <v>卖</v>
      </c>
      <c r="L652" s="4" t="str">
        <f t="shared" ca="1" si="31"/>
        <v/>
      </c>
      <c r="M652" s="3">
        <f ca="1">IF(K651="买",E652/E651-1,0)-IF(L652=1,计算结果!B$17,0)</f>
        <v>0</v>
      </c>
      <c r="N652" s="2">
        <f t="shared" ca="1" si="32"/>
        <v>3.3588686444140863</v>
      </c>
      <c r="O652" s="3">
        <f ca="1">1-N652/MAX(N$2:N652)</f>
        <v>2.2951854250743198E-2</v>
      </c>
    </row>
    <row r="653" spans="1:15" x14ac:dyDescent="0.15">
      <c r="A653" s="1">
        <v>39336</v>
      </c>
      <c r="B653">
        <v>5384.56</v>
      </c>
      <c r="C653">
        <v>5414</v>
      </c>
      <c r="D653">
        <v>5104.3500000000004</v>
      </c>
      <c r="E653" s="2">
        <v>5124.09</v>
      </c>
      <c r="F653" s="16">
        <v>127249653760</v>
      </c>
      <c r="G653" s="3">
        <f t="shared" si="30"/>
        <v>-4.7074510620729648E-2</v>
      </c>
      <c r="H653" s="3">
        <f>1-E653/MAX(E$2:E653)</f>
        <v>5.4451142887194881E-2</v>
      </c>
      <c r="I653" s="3">
        <f ca="1">IFERROR(COUNTIF(OFFSET(G653,0,0,-计算结果!B$18,1),"&gt;0")/计算结果!B$18,COUNTIF(OFFSET(G653,0,0,-ROW(),1),"&gt;0")/计算结果!B$18)</f>
        <v>0.66666666666666663</v>
      </c>
      <c r="J653" s="3">
        <f ca="1">IFERROR(AVERAGE(OFFSET(I653,0,0,-计算结果!B$19,1)),AVERAGE(OFFSET(I653,0,0,-ROW(),1)))</f>
        <v>0.71916666666666762</v>
      </c>
      <c r="K653" s="4" t="str">
        <f ca="1">IF(计算结果!B$21=1,IF(I653&gt;J653,"买","卖"),IF(计算结果!B$21=2,IF(I653&lt;计算结果!B$20,"买",IF(I653&gt;1-计算结果!B$20,"卖",'000300'!K652)),""))</f>
        <v>卖</v>
      </c>
      <c r="L653" s="4" t="str">
        <f t="shared" ca="1" si="31"/>
        <v/>
      </c>
      <c r="M653" s="3">
        <f ca="1">IF(K652="买",E653/E652-1,0)-IF(L653=1,计算结果!B$17,0)</f>
        <v>0</v>
      </c>
      <c r="N653" s="2">
        <f t="shared" ca="1" si="32"/>
        <v>3.3588686444140863</v>
      </c>
      <c r="O653" s="3">
        <f ca="1">1-N653/MAX(N$2:N653)</f>
        <v>2.2951854250743198E-2</v>
      </c>
    </row>
    <row r="654" spans="1:15" x14ac:dyDescent="0.15">
      <c r="A654" s="1">
        <v>39337</v>
      </c>
      <c r="B654">
        <v>5102.58</v>
      </c>
      <c r="C654">
        <v>5212.6499999999996</v>
      </c>
      <c r="D654">
        <v>5059.46</v>
      </c>
      <c r="E654" s="2">
        <v>5202.8599999999997</v>
      </c>
      <c r="F654" s="16">
        <v>113773912064</v>
      </c>
      <c r="G654" s="3">
        <f t="shared" si="30"/>
        <v>1.5372485651110601E-2</v>
      </c>
      <c r="H654" s="3">
        <f>1-E654/MAX(E$2:E654)</f>
        <v>3.9915706648804172E-2</v>
      </c>
      <c r="I654" s="3">
        <f ca="1">IFERROR(COUNTIF(OFFSET(G654,0,0,-计算结果!B$18,1),"&gt;0")/计算结果!B$18,COUNTIF(OFFSET(G654,0,0,-ROW(),1),"&gt;0")/计算结果!B$18)</f>
        <v>0.7</v>
      </c>
      <c r="J654" s="3">
        <f ca="1">IFERROR(AVERAGE(OFFSET(I654,0,0,-计算结果!B$19,1)),AVERAGE(OFFSET(I654,0,0,-ROW(),1)))</f>
        <v>0.71916666666666762</v>
      </c>
      <c r="K654" s="4" t="str">
        <f ca="1">IF(计算结果!B$21=1,IF(I654&gt;J654,"买","卖"),IF(计算结果!B$21=2,IF(I654&lt;计算结果!B$20,"买",IF(I654&gt;1-计算结果!B$20,"卖",'000300'!K653)),""))</f>
        <v>卖</v>
      </c>
      <c r="L654" s="4" t="str">
        <f t="shared" ca="1" si="31"/>
        <v/>
      </c>
      <c r="M654" s="3">
        <f ca="1">IF(K653="买",E654/E653-1,0)-IF(L654=1,计算结果!B$17,0)</f>
        <v>0</v>
      </c>
      <c r="N654" s="2">
        <f t="shared" ca="1" si="32"/>
        <v>3.3588686444140863</v>
      </c>
      <c r="O654" s="3">
        <f ca="1">1-N654/MAX(N$2:N654)</f>
        <v>2.2951854250743198E-2</v>
      </c>
    </row>
    <row r="655" spans="1:15" x14ac:dyDescent="0.15">
      <c r="A655" s="1">
        <v>39338</v>
      </c>
      <c r="B655">
        <v>5230.6499999999996</v>
      </c>
      <c r="C655">
        <v>5351.58</v>
      </c>
      <c r="D655">
        <v>5212.03</v>
      </c>
      <c r="E655" s="2">
        <v>5349.97</v>
      </c>
      <c r="F655" s="16">
        <v>118934716416</v>
      </c>
      <c r="G655" s="3">
        <f t="shared" si="30"/>
        <v>2.8274833456983339E-2</v>
      </c>
      <c r="H655" s="3">
        <f>1-E655/MAX(E$2:E655)</f>
        <v>1.2769483149633554E-2</v>
      </c>
      <c r="I655" s="3">
        <f ca="1">IFERROR(COUNTIF(OFFSET(G655,0,0,-计算结果!B$18,1),"&gt;0")/计算结果!B$18,COUNTIF(OFFSET(G655,0,0,-ROW(),1),"&gt;0")/计算结果!B$18)</f>
        <v>0.7</v>
      </c>
      <c r="J655" s="3">
        <f ca="1">IFERROR(AVERAGE(OFFSET(I655,0,0,-计算结果!B$19,1)),AVERAGE(OFFSET(I655,0,0,-ROW(),1)))</f>
        <v>0.71916666666666762</v>
      </c>
      <c r="K655" s="4" t="str">
        <f ca="1">IF(计算结果!B$21=1,IF(I655&gt;J655,"买","卖"),IF(计算结果!B$21=2,IF(I655&lt;计算结果!B$20,"买",IF(I655&gt;1-计算结果!B$20,"卖",'000300'!K654)),""))</f>
        <v>卖</v>
      </c>
      <c r="L655" s="4" t="str">
        <f t="shared" ca="1" si="31"/>
        <v/>
      </c>
      <c r="M655" s="3">
        <f ca="1">IF(K654="买",E655/E654-1,0)-IF(L655=1,计算结果!B$17,0)</f>
        <v>0</v>
      </c>
      <c r="N655" s="2">
        <f t="shared" ca="1" si="32"/>
        <v>3.3588686444140863</v>
      </c>
      <c r="O655" s="3">
        <f ca="1">1-N655/MAX(N$2:N655)</f>
        <v>2.2951854250743198E-2</v>
      </c>
    </row>
    <row r="656" spans="1:15" x14ac:dyDescent="0.15">
      <c r="A656" s="1">
        <v>39339</v>
      </c>
      <c r="B656">
        <v>5362.46</v>
      </c>
      <c r="C656">
        <v>5405.85</v>
      </c>
      <c r="D656">
        <v>5274.22</v>
      </c>
      <c r="E656" s="2">
        <v>5397.28</v>
      </c>
      <c r="F656" s="16">
        <v>118739156992</v>
      </c>
      <c r="G656" s="3">
        <f t="shared" si="30"/>
        <v>8.8430402413470777E-3</v>
      </c>
      <c r="H656" s="3">
        <f>1-E656/MAX(E$2:E656)</f>
        <v>4.0393639616399524E-3</v>
      </c>
      <c r="I656" s="3">
        <f ca="1">IFERROR(COUNTIF(OFFSET(G656,0,0,-计算结果!B$18,1),"&gt;0")/计算结果!B$18,COUNTIF(OFFSET(G656,0,0,-ROW(),1),"&gt;0")/计算结果!B$18)</f>
        <v>0.7</v>
      </c>
      <c r="J656" s="3">
        <f ca="1">IFERROR(AVERAGE(OFFSET(I656,0,0,-计算结果!B$19,1)),AVERAGE(OFFSET(I656,0,0,-ROW(),1)))</f>
        <v>0.71888888888888969</v>
      </c>
      <c r="K656" s="4" t="str">
        <f ca="1">IF(计算结果!B$21=1,IF(I656&gt;J656,"买","卖"),IF(计算结果!B$21=2,IF(I656&lt;计算结果!B$20,"买",IF(I656&gt;1-计算结果!B$20,"卖",'000300'!K655)),""))</f>
        <v>卖</v>
      </c>
      <c r="L656" s="4" t="str">
        <f t="shared" ca="1" si="31"/>
        <v/>
      </c>
      <c r="M656" s="3">
        <f ca="1">IF(K655="买",E656/E655-1,0)-IF(L656=1,计算结果!B$17,0)</f>
        <v>0</v>
      </c>
      <c r="N656" s="2">
        <f t="shared" ca="1" si="32"/>
        <v>3.3588686444140863</v>
      </c>
      <c r="O656" s="3">
        <f ca="1">1-N656/MAX(N$2:N656)</f>
        <v>2.2951854250743198E-2</v>
      </c>
    </row>
    <row r="657" spans="1:15" x14ac:dyDescent="0.15">
      <c r="A657" s="1">
        <v>39342</v>
      </c>
      <c r="B657">
        <v>5389.5</v>
      </c>
      <c r="C657">
        <v>5504.77</v>
      </c>
      <c r="D657">
        <v>5387.68</v>
      </c>
      <c r="E657" s="2">
        <v>5498.91</v>
      </c>
      <c r="F657" s="16">
        <v>131402293248</v>
      </c>
      <c r="G657" s="3">
        <f t="shared" si="30"/>
        <v>1.8829855038093202E-2</v>
      </c>
      <c r="H657" s="3">
        <f>1-E657/MAX(E$2:E657)</f>
        <v>0</v>
      </c>
      <c r="I657" s="3">
        <f ca="1">IFERROR(COUNTIF(OFFSET(G657,0,0,-计算结果!B$18,1),"&gt;0")/计算结果!B$18,COUNTIF(OFFSET(G657,0,0,-ROW(),1),"&gt;0")/计算结果!B$18)</f>
        <v>0.7</v>
      </c>
      <c r="J657" s="3">
        <f ca="1">IFERROR(AVERAGE(OFFSET(I657,0,0,-计算结果!B$19,1)),AVERAGE(OFFSET(I657,0,0,-ROW(),1)))</f>
        <v>0.71833333333333405</v>
      </c>
      <c r="K657" s="4" t="str">
        <f ca="1">IF(计算结果!B$21=1,IF(I657&gt;J657,"买","卖"),IF(计算结果!B$21=2,IF(I657&lt;计算结果!B$20,"买",IF(I657&gt;1-计算结果!B$20,"卖",'000300'!K656)),""))</f>
        <v>卖</v>
      </c>
      <c r="L657" s="4" t="str">
        <f t="shared" ca="1" si="31"/>
        <v/>
      </c>
      <c r="M657" s="3">
        <f ca="1">IF(K656="买",E657/E656-1,0)-IF(L657=1,计算结果!B$17,0)</f>
        <v>0</v>
      </c>
      <c r="N657" s="2">
        <f t="shared" ca="1" si="32"/>
        <v>3.3588686444140863</v>
      </c>
      <c r="O657" s="3">
        <f ca="1">1-N657/MAX(N$2:N657)</f>
        <v>2.2951854250743198E-2</v>
      </c>
    </row>
    <row r="658" spans="1:15" x14ac:dyDescent="0.15">
      <c r="A658" s="1">
        <v>39343</v>
      </c>
      <c r="B658">
        <v>5524.1</v>
      </c>
      <c r="C658">
        <v>5533.53</v>
      </c>
      <c r="D658">
        <v>5405.18</v>
      </c>
      <c r="E658" s="2">
        <v>5476.84</v>
      </c>
      <c r="F658" s="16">
        <v>140263030784</v>
      </c>
      <c r="G658" s="3">
        <f t="shared" si="30"/>
        <v>-4.0135226799492552E-3</v>
      </c>
      <c r="H658" s="3">
        <f>1-E658/MAX(E$2:E658)</f>
        <v>4.0135226799492552E-3</v>
      </c>
      <c r="I658" s="3">
        <f ca="1">IFERROR(COUNTIF(OFFSET(G658,0,0,-计算结果!B$18,1),"&gt;0")/计算结果!B$18,COUNTIF(OFFSET(G658,0,0,-ROW(),1),"&gt;0")/计算结果!B$18)</f>
        <v>0.66666666666666663</v>
      </c>
      <c r="J658" s="3">
        <f ca="1">IFERROR(AVERAGE(OFFSET(I658,0,0,-计算结果!B$19,1)),AVERAGE(OFFSET(I658,0,0,-ROW(),1)))</f>
        <v>0.7175000000000008</v>
      </c>
      <c r="K658" s="4" t="str">
        <f ca="1">IF(计算结果!B$21=1,IF(I658&gt;J658,"买","卖"),IF(计算结果!B$21=2,IF(I658&lt;计算结果!B$20,"买",IF(I658&gt;1-计算结果!B$20,"卖",'000300'!K657)),""))</f>
        <v>卖</v>
      </c>
      <c r="L658" s="4" t="str">
        <f t="shared" ca="1" si="31"/>
        <v/>
      </c>
      <c r="M658" s="3">
        <f ca="1">IF(K657="买",E658/E657-1,0)-IF(L658=1,计算结果!B$17,0)</f>
        <v>0</v>
      </c>
      <c r="N658" s="2">
        <f t="shared" ca="1" si="32"/>
        <v>3.3588686444140863</v>
      </c>
      <c r="O658" s="3">
        <f ca="1">1-N658/MAX(N$2:N658)</f>
        <v>2.2951854250743198E-2</v>
      </c>
    </row>
    <row r="659" spans="1:15" x14ac:dyDescent="0.15">
      <c r="A659" s="1">
        <v>39344</v>
      </c>
      <c r="B659">
        <v>5487.38</v>
      </c>
      <c r="C659">
        <v>5498.59</v>
      </c>
      <c r="D659">
        <v>5385.42</v>
      </c>
      <c r="E659" s="2">
        <v>5419.27</v>
      </c>
      <c r="F659" s="16">
        <v>110132781056</v>
      </c>
      <c r="G659" s="3">
        <f t="shared" si="30"/>
        <v>-1.051153584913922E-2</v>
      </c>
      <c r="H659" s="3">
        <f>1-E659/MAX(E$2:E659)</f>
        <v>1.4482870241556811E-2</v>
      </c>
      <c r="I659" s="3">
        <f ca="1">IFERROR(COUNTIF(OFFSET(G659,0,0,-计算结果!B$18,1),"&gt;0")/计算结果!B$18,COUNTIF(OFFSET(G659,0,0,-ROW(),1),"&gt;0")/计算结果!B$18)</f>
        <v>0.66666666666666663</v>
      </c>
      <c r="J659" s="3">
        <f ca="1">IFERROR(AVERAGE(OFFSET(I659,0,0,-计算结果!B$19,1)),AVERAGE(OFFSET(I659,0,0,-ROW(),1)))</f>
        <v>0.71666666666666745</v>
      </c>
      <c r="K659" s="4" t="str">
        <f ca="1">IF(计算结果!B$21=1,IF(I659&gt;J659,"买","卖"),IF(计算结果!B$21=2,IF(I659&lt;计算结果!B$20,"买",IF(I659&gt;1-计算结果!B$20,"卖",'000300'!K658)),""))</f>
        <v>卖</v>
      </c>
      <c r="L659" s="4" t="str">
        <f t="shared" ca="1" si="31"/>
        <v/>
      </c>
      <c r="M659" s="3">
        <f ca="1">IF(K658="买",E659/E658-1,0)-IF(L659=1,计算结果!B$17,0)</f>
        <v>0</v>
      </c>
      <c r="N659" s="2">
        <f t="shared" ca="1" si="32"/>
        <v>3.3588686444140863</v>
      </c>
      <c r="O659" s="3">
        <f ca="1">1-N659/MAX(N$2:N659)</f>
        <v>2.2951854250743198E-2</v>
      </c>
    </row>
    <row r="660" spans="1:15" x14ac:dyDescent="0.15">
      <c r="A660" s="1">
        <v>39345</v>
      </c>
      <c r="B660">
        <v>5436.64</v>
      </c>
      <c r="C660">
        <v>5501.4</v>
      </c>
      <c r="D660">
        <v>5430.31</v>
      </c>
      <c r="E660" s="2">
        <v>5494.92</v>
      </c>
      <c r="F660" s="16">
        <v>113725792256</v>
      </c>
      <c r="G660" s="3">
        <f t="shared" si="30"/>
        <v>1.3959444722259517E-2</v>
      </c>
      <c r="H660" s="3">
        <f>1-E660/MAX(E$2:E660)</f>
        <v>7.2559834585395055E-4</v>
      </c>
      <c r="I660" s="3">
        <f ca="1">IFERROR(COUNTIF(OFFSET(G660,0,0,-计算结果!B$18,1),"&gt;0")/计算结果!B$18,COUNTIF(OFFSET(G660,0,0,-ROW(),1),"&gt;0")/计算结果!B$18)</f>
        <v>0.66666666666666663</v>
      </c>
      <c r="J660" s="3">
        <f ca="1">IFERROR(AVERAGE(OFFSET(I660,0,0,-计算结果!B$19,1)),AVERAGE(OFFSET(I660,0,0,-ROW(),1)))</f>
        <v>0.71611111111111181</v>
      </c>
      <c r="K660" s="4" t="str">
        <f ca="1">IF(计算结果!B$21=1,IF(I660&gt;J660,"买","卖"),IF(计算结果!B$21=2,IF(I660&lt;计算结果!B$20,"买",IF(I660&gt;1-计算结果!B$20,"卖",'000300'!K659)),""))</f>
        <v>卖</v>
      </c>
      <c r="L660" s="4" t="str">
        <f t="shared" ca="1" si="31"/>
        <v/>
      </c>
      <c r="M660" s="3">
        <f ca="1">IF(K659="买",E660/E659-1,0)-IF(L660=1,计算结果!B$17,0)</f>
        <v>0</v>
      </c>
      <c r="N660" s="2">
        <f t="shared" ca="1" si="32"/>
        <v>3.3588686444140863</v>
      </c>
      <c r="O660" s="3">
        <f ca="1">1-N660/MAX(N$2:N660)</f>
        <v>2.2951854250743198E-2</v>
      </c>
    </row>
    <row r="661" spans="1:15" x14ac:dyDescent="0.15">
      <c r="A661" s="1">
        <v>39346</v>
      </c>
      <c r="B661">
        <v>5508.5</v>
      </c>
      <c r="C661">
        <v>5516.11</v>
      </c>
      <c r="D661">
        <v>5357.5</v>
      </c>
      <c r="E661" s="2">
        <v>5468.1</v>
      </c>
      <c r="F661" s="16">
        <v>121125871616</v>
      </c>
      <c r="G661" s="3">
        <f t="shared" si="30"/>
        <v>-4.880871787032337E-3</v>
      </c>
      <c r="H661" s="3">
        <f>1-E661/MAX(E$2:E661)</f>
        <v>5.6029285803912421E-3</v>
      </c>
      <c r="I661" s="3">
        <f ca="1">IFERROR(COUNTIF(OFFSET(G661,0,0,-计算结果!B$18,1),"&gt;0")/计算结果!B$18,COUNTIF(OFFSET(G661,0,0,-ROW(),1),"&gt;0")/计算结果!B$18)</f>
        <v>0.66666666666666663</v>
      </c>
      <c r="J661" s="3">
        <f ca="1">IFERROR(AVERAGE(OFFSET(I661,0,0,-计算结果!B$19,1)),AVERAGE(OFFSET(I661,0,0,-ROW(),1)))</f>
        <v>0.7155555555555565</v>
      </c>
      <c r="K661" s="4" t="str">
        <f ca="1">IF(计算结果!B$21=1,IF(I661&gt;J661,"买","卖"),IF(计算结果!B$21=2,IF(I661&lt;计算结果!B$20,"买",IF(I661&gt;1-计算结果!B$20,"卖",'000300'!K660)),""))</f>
        <v>卖</v>
      </c>
      <c r="L661" s="4" t="str">
        <f t="shared" ca="1" si="31"/>
        <v/>
      </c>
      <c r="M661" s="3">
        <f ca="1">IF(K660="买",E661/E660-1,0)-IF(L661=1,计算结果!B$17,0)</f>
        <v>0</v>
      </c>
      <c r="N661" s="2">
        <f t="shared" ca="1" si="32"/>
        <v>3.3588686444140863</v>
      </c>
      <c r="O661" s="3">
        <f ca="1">1-N661/MAX(N$2:N661)</f>
        <v>2.2951854250743198E-2</v>
      </c>
    </row>
    <row r="662" spans="1:15" x14ac:dyDescent="0.15">
      <c r="A662" s="1">
        <v>39349</v>
      </c>
      <c r="B662">
        <v>5481.38</v>
      </c>
      <c r="C662">
        <v>5541.13</v>
      </c>
      <c r="D662">
        <v>5400.68</v>
      </c>
      <c r="E662" s="2">
        <v>5513.9</v>
      </c>
      <c r="F662" s="16">
        <v>116678459392</v>
      </c>
      <c r="G662" s="3">
        <f t="shared" si="30"/>
        <v>8.3758526727746307E-3</v>
      </c>
      <c r="H662" s="3">
        <f>1-E662/MAX(E$2:E662)</f>
        <v>0</v>
      </c>
      <c r="I662" s="3">
        <f ca="1">IFERROR(COUNTIF(OFFSET(G662,0,0,-计算结果!B$18,1),"&gt;0")/计算结果!B$18,COUNTIF(OFFSET(G662,0,0,-ROW(),1),"&gt;0")/计算结果!B$18)</f>
        <v>0.7</v>
      </c>
      <c r="J662" s="3">
        <f ca="1">IFERROR(AVERAGE(OFFSET(I662,0,0,-计算结果!B$19,1)),AVERAGE(OFFSET(I662,0,0,-ROW(),1)))</f>
        <v>0.71527777777777857</v>
      </c>
      <c r="K662" s="4" t="str">
        <f ca="1">IF(计算结果!B$21=1,IF(I662&gt;J662,"买","卖"),IF(计算结果!B$21=2,IF(I662&lt;计算结果!B$20,"买",IF(I662&gt;1-计算结果!B$20,"卖",'000300'!K661)),""))</f>
        <v>卖</v>
      </c>
      <c r="L662" s="4" t="str">
        <f t="shared" ca="1" si="31"/>
        <v/>
      </c>
      <c r="M662" s="3">
        <f ca="1">IF(K661="买",E662/E661-1,0)-IF(L662=1,计算结果!B$17,0)</f>
        <v>0</v>
      </c>
      <c r="N662" s="2">
        <f t="shared" ca="1" si="32"/>
        <v>3.3588686444140863</v>
      </c>
      <c r="O662" s="3">
        <f ca="1">1-N662/MAX(N$2:N662)</f>
        <v>2.2951854250743198E-2</v>
      </c>
    </row>
    <row r="663" spans="1:15" x14ac:dyDescent="0.15">
      <c r="A663" s="1">
        <v>39350</v>
      </c>
      <c r="B663">
        <v>5524.02</v>
      </c>
      <c r="C663">
        <v>5540.87</v>
      </c>
      <c r="D663">
        <v>5423.52</v>
      </c>
      <c r="E663" s="2">
        <v>5454.62</v>
      </c>
      <c r="F663" s="16">
        <v>95494832128</v>
      </c>
      <c r="G663" s="3">
        <f t="shared" si="30"/>
        <v>-1.0751011081085893E-2</v>
      </c>
      <c r="H663" s="3">
        <f>1-E663/MAX(E$2:E663)</f>
        <v>1.0751011081085893E-2</v>
      </c>
      <c r="I663" s="3">
        <f ca="1">IFERROR(COUNTIF(OFFSET(G663,0,0,-计算结果!B$18,1),"&gt;0")/计算结果!B$18,COUNTIF(OFFSET(G663,0,0,-ROW(),1),"&gt;0")/计算结果!B$18)</f>
        <v>0.66666666666666663</v>
      </c>
      <c r="J663" s="3">
        <f ca="1">IFERROR(AVERAGE(OFFSET(I663,0,0,-计算结果!B$19,1)),AVERAGE(OFFSET(I663,0,0,-ROW(),1)))</f>
        <v>0.71472222222222304</v>
      </c>
      <c r="K663" s="4" t="str">
        <f ca="1">IF(计算结果!B$21=1,IF(I663&gt;J663,"买","卖"),IF(计算结果!B$21=2,IF(I663&lt;计算结果!B$20,"买",IF(I663&gt;1-计算结果!B$20,"卖",'000300'!K662)),""))</f>
        <v>卖</v>
      </c>
      <c r="L663" s="4" t="str">
        <f t="shared" ca="1" si="31"/>
        <v/>
      </c>
      <c r="M663" s="3">
        <f ca="1">IF(K662="买",E663/E662-1,0)-IF(L663=1,计算结果!B$17,0)</f>
        <v>0</v>
      </c>
      <c r="N663" s="2">
        <f t="shared" ca="1" si="32"/>
        <v>3.3588686444140863</v>
      </c>
      <c r="O663" s="3">
        <f ca="1">1-N663/MAX(N$2:N663)</f>
        <v>2.2951854250743198E-2</v>
      </c>
    </row>
    <row r="664" spans="1:15" x14ac:dyDescent="0.15">
      <c r="A664" s="1">
        <v>39351</v>
      </c>
      <c r="B664">
        <v>5433.63</v>
      </c>
      <c r="C664">
        <v>5489.86</v>
      </c>
      <c r="D664">
        <v>5338.31</v>
      </c>
      <c r="E664" s="2">
        <v>5361.02</v>
      </c>
      <c r="F664" s="16">
        <v>84077772800</v>
      </c>
      <c r="G664" s="3">
        <f t="shared" si="30"/>
        <v>-1.715976548320497E-2</v>
      </c>
      <c r="H664" s="3">
        <f>1-E664/MAX(E$2:E664)</f>
        <v>2.7726291735432174E-2</v>
      </c>
      <c r="I664" s="3">
        <f ca="1">IFERROR(COUNTIF(OFFSET(G664,0,0,-计算结果!B$18,1),"&gt;0")/计算结果!B$18,COUNTIF(OFFSET(G664,0,0,-ROW(),1),"&gt;0")/计算结果!B$18)</f>
        <v>0.6333333333333333</v>
      </c>
      <c r="J664" s="3">
        <f ca="1">IFERROR(AVERAGE(OFFSET(I664,0,0,-计算结果!B$19,1)),AVERAGE(OFFSET(I664,0,0,-ROW(),1)))</f>
        <v>0.71388888888888979</v>
      </c>
      <c r="K664" s="4" t="str">
        <f ca="1">IF(计算结果!B$21=1,IF(I664&gt;J664,"买","卖"),IF(计算结果!B$21=2,IF(I664&lt;计算结果!B$20,"买",IF(I664&gt;1-计算结果!B$20,"卖",'000300'!K663)),""))</f>
        <v>卖</v>
      </c>
      <c r="L664" s="4" t="str">
        <f t="shared" ca="1" si="31"/>
        <v/>
      </c>
      <c r="M664" s="3">
        <f ca="1">IF(K663="买",E664/E663-1,0)-IF(L664=1,计算结果!B$17,0)</f>
        <v>0</v>
      </c>
      <c r="N664" s="2">
        <f t="shared" ca="1" si="32"/>
        <v>3.3588686444140863</v>
      </c>
      <c r="O664" s="3">
        <f ca="1">1-N664/MAX(N$2:N664)</f>
        <v>2.2951854250743198E-2</v>
      </c>
    </row>
    <row r="665" spans="1:15" x14ac:dyDescent="0.15">
      <c r="A665" s="1">
        <v>39352</v>
      </c>
      <c r="B665">
        <v>5364.53</v>
      </c>
      <c r="C665">
        <v>5429.05</v>
      </c>
      <c r="D665">
        <v>5338.04</v>
      </c>
      <c r="E665" s="2">
        <v>5427.66</v>
      </c>
      <c r="F665" s="16">
        <v>71569514496</v>
      </c>
      <c r="G665" s="3">
        <f t="shared" si="30"/>
        <v>1.2430470320946352E-2</v>
      </c>
      <c r="H665" s="3">
        <f>1-E665/MAX(E$2:E665)</f>
        <v>1.5640472261013061E-2</v>
      </c>
      <c r="I665" s="3">
        <f ca="1">IFERROR(COUNTIF(OFFSET(G665,0,0,-计算结果!B$18,1),"&gt;0")/计算结果!B$18,COUNTIF(OFFSET(G665,0,0,-ROW(),1),"&gt;0")/计算结果!B$18)</f>
        <v>0.66666666666666663</v>
      </c>
      <c r="J665" s="3">
        <f ca="1">IFERROR(AVERAGE(OFFSET(I665,0,0,-计算结果!B$19,1)),AVERAGE(OFFSET(I665,0,0,-ROW(),1)))</f>
        <v>0.71333333333333426</v>
      </c>
      <c r="K665" s="4" t="str">
        <f ca="1">IF(计算结果!B$21=1,IF(I665&gt;J665,"买","卖"),IF(计算结果!B$21=2,IF(I665&lt;计算结果!B$20,"买",IF(I665&gt;1-计算结果!B$20,"卖",'000300'!K664)),""))</f>
        <v>卖</v>
      </c>
      <c r="L665" s="4" t="str">
        <f t="shared" ca="1" si="31"/>
        <v/>
      </c>
      <c r="M665" s="3">
        <f ca="1">IF(K664="买",E665/E664-1,0)-IF(L665=1,计算结果!B$17,0)</f>
        <v>0</v>
      </c>
      <c r="N665" s="2">
        <f t="shared" ca="1" si="32"/>
        <v>3.3588686444140863</v>
      </c>
      <c r="O665" s="3">
        <f ca="1">1-N665/MAX(N$2:N665)</f>
        <v>2.2951854250743198E-2</v>
      </c>
    </row>
    <row r="666" spans="1:15" x14ac:dyDescent="0.15">
      <c r="A666" s="1">
        <v>39353</v>
      </c>
      <c r="B666">
        <v>5479.85</v>
      </c>
      <c r="C666">
        <v>5590.85</v>
      </c>
      <c r="D666">
        <v>5479.85</v>
      </c>
      <c r="E666" s="2">
        <v>5580.81</v>
      </c>
      <c r="F666" s="16">
        <v>104224268288</v>
      </c>
      <c r="G666" s="3">
        <f t="shared" si="30"/>
        <v>2.8216579520456531E-2</v>
      </c>
      <c r="H666" s="3">
        <f>1-E666/MAX(E$2:E666)</f>
        <v>0</v>
      </c>
      <c r="I666" s="3">
        <f ca="1">IFERROR(COUNTIF(OFFSET(G666,0,0,-计算结果!B$18,1),"&gt;0")/计算结果!B$18,COUNTIF(OFFSET(G666,0,0,-ROW(),1),"&gt;0")/计算结果!B$18)</f>
        <v>0.7</v>
      </c>
      <c r="J666" s="3">
        <f ca="1">IFERROR(AVERAGE(OFFSET(I666,0,0,-计算结果!B$19,1)),AVERAGE(OFFSET(I666,0,0,-ROW(),1)))</f>
        <v>0.71305555555555644</v>
      </c>
      <c r="K666" s="4" t="str">
        <f ca="1">IF(计算结果!B$21=1,IF(I666&gt;J666,"买","卖"),IF(计算结果!B$21=2,IF(I666&lt;计算结果!B$20,"买",IF(I666&gt;1-计算结果!B$20,"卖",'000300'!K665)),""))</f>
        <v>卖</v>
      </c>
      <c r="L666" s="4" t="str">
        <f t="shared" ca="1" si="31"/>
        <v/>
      </c>
      <c r="M666" s="3">
        <f ca="1">IF(K665="买",E666/E665-1,0)-IF(L666=1,计算结果!B$17,0)</f>
        <v>0</v>
      </c>
      <c r="N666" s="2">
        <f t="shared" ca="1" si="32"/>
        <v>3.3588686444140863</v>
      </c>
      <c r="O666" s="3">
        <f ca="1">1-N666/MAX(N$2:N666)</f>
        <v>2.2951854250743198E-2</v>
      </c>
    </row>
    <row r="667" spans="1:15" x14ac:dyDescent="0.15">
      <c r="A667" s="1">
        <v>39363</v>
      </c>
      <c r="B667">
        <v>5703.28</v>
      </c>
      <c r="C667">
        <v>5715.91</v>
      </c>
      <c r="D667">
        <v>5617.1</v>
      </c>
      <c r="E667" s="2">
        <v>5653.14</v>
      </c>
      <c r="F667" s="16">
        <v>128709140480</v>
      </c>
      <c r="G667" s="3">
        <f t="shared" si="30"/>
        <v>1.2960484230783775E-2</v>
      </c>
      <c r="H667" s="3">
        <f>1-E667/MAX(E$2:E667)</f>
        <v>0</v>
      </c>
      <c r="I667" s="3">
        <f ca="1">IFERROR(COUNTIF(OFFSET(G667,0,0,-计算结果!B$18,1),"&gt;0")/计算结果!B$18,COUNTIF(OFFSET(G667,0,0,-ROW(),1),"&gt;0")/计算结果!B$18)</f>
        <v>0.7</v>
      </c>
      <c r="J667" s="3">
        <f ca="1">IFERROR(AVERAGE(OFFSET(I667,0,0,-计算结果!B$19,1)),AVERAGE(OFFSET(I667,0,0,-ROW(),1)))</f>
        <v>0.71277777777777873</v>
      </c>
      <c r="K667" s="4" t="str">
        <f ca="1">IF(计算结果!B$21=1,IF(I667&gt;J667,"买","卖"),IF(计算结果!B$21=2,IF(I667&lt;计算结果!B$20,"买",IF(I667&gt;1-计算结果!B$20,"卖",'000300'!K666)),""))</f>
        <v>卖</v>
      </c>
      <c r="L667" s="4" t="str">
        <f t="shared" ca="1" si="31"/>
        <v/>
      </c>
      <c r="M667" s="3">
        <f ca="1">IF(K666="买",E667/E666-1,0)-IF(L667=1,计算结果!B$17,0)</f>
        <v>0</v>
      </c>
      <c r="N667" s="2">
        <f t="shared" ca="1" si="32"/>
        <v>3.3588686444140863</v>
      </c>
      <c r="O667" s="3">
        <f ca="1">1-N667/MAX(N$2:N667)</f>
        <v>2.2951854250743198E-2</v>
      </c>
    </row>
    <row r="668" spans="1:15" x14ac:dyDescent="0.15">
      <c r="A668" s="1">
        <v>39364</v>
      </c>
      <c r="B668">
        <v>5638.63</v>
      </c>
      <c r="C668">
        <v>5682.97</v>
      </c>
      <c r="D668">
        <v>5582.77</v>
      </c>
      <c r="E668" s="2">
        <v>5675.93</v>
      </c>
      <c r="F668" s="16">
        <v>107594055680</v>
      </c>
      <c r="G668" s="3">
        <f t="shared" si="30"/>
        <v>4.0313878658586599E-3</v>
      </c>
      <c r="H668" s="3">
        <f>1-E668/MAX(E$2:E668)</f>
        <v>0</v>
      </c>
      <c r="I668" s="3">
        <f ca="1">IFERROR(COUNTIF(OFFSET(G668,0,0,-计算结果!B$18,1),"&gt;0")/计算结果!B$18,COUNTIF(OFFSET(G668,0,0,-ROW(),1),"&gt;0")/计算结果!B$18)</f>
        <v>0.7</v>
      </c>
      <c r="J668" s="3">
        <f ca="1">IFERROR(AVERAGE(OFFSET(I668,0,0,-计算结果!B$19,1)),AVERAGE(OFFSET(I668,0,0,-ROW(),1)))</f>
        <v>0.7122222222222232</v>
      </c>
      <c r="K668" s="4" t="str">
        <f ca="1">IF(计算结果!B$21=1,IF(I668&gt;J668,"买","卖"),IF(计算结果!B$21=2,IF(I668&lt;计算结果!B$20,"买",IF(I668&gt;1-计算结果!B$20,"卖",'000300'!K667)),""))</f>
        <v>卖</v>
      </c>
      <c r="L668" s="4" t="str">
        <f t="shared" ca="1" si="31"/>
        <v/>
      </c>
      <c r="M668" s="3">
        <f ca="1">IF(K667="买",E668/E667-1,0)-IF(L668=1,计算结果!B$17,0)</f>
        <v>0</v>
      </c>
      <c r="N668" s="2">
        <f t="shared" ca="1" si="32"/>
        <v>3.3588686444140863</v>
      </c>
      <c r="O668" s="3">
        <f ca="1">1-N668/MAX(N$2:N668)</f>
        <v>2.2951854250743198E-2</v>
      </c>
    </row>
    <row r="669" spans="1:15" x14ac:dyDescent="0.15">
      <c r="A669" s="1">
        <v>39365</v>
      </c>
      <c r="B669">
        <v>5694.99</v>
      </c>
      <c r="C669">
        <v>5776.21</v>
      </c>
      <c r="D669">
        <v>5653.79</v>
      </c>
      <c r="E669" s="2">
        <v>5685.76</v>
      </c>
      <c r="F669" s="16">
        <v>128506101760</v>
      </c>
      <c r="G669" s="3">
        <f t="shared" si="30"/>
        <v>1.7318747764683007E-3</v>
      </c>
      <c r="H669" s="3">
        <f>1-E669/MAX(E$2:E669)</f>
        <v>0</v>
      </c>
      <c r="I669" s="3">
        <f ca="1">IFERROR(COUNTIF(OFFSET(G669,0,0,-计算结果!B$18,1),"&gt;0")/计算结果!B$18,COUNTIF(OFFSET(G669,0,0,-ROW(),1),"&gt;0")/计算结果!B$18)</f>
        <v>0.7</v>
      </c>
      <c r="J669" s="3">
        <f ca="1">IFERROR(AVERAGE(OFFSET(I669,0,0,-计算结果!B$19,1)),AVERAGE(OFFSET(I669,0,0,-ROW(),1)))</f>
        <v>0.71166666666666767</v>
      </c>
      <c r="K669" s="4" t="str">
        <f ca="1">IF(计算结果!B$21=1,IF(I669&gt;J669,"买","卖"),IF(计算结果!B$21=2,IF(I669&lt;计算结果!B$20,"买",IF(I669&gt;1-计算结果!B$20,"卖",'000300'!K668)),""))</f>
        <v>卖</v>
      </c>
      <c r="L669" s="4" t="str">
        <f t="shared" ca="1" si="31"/>
        <v/>
      </c>
      <c r="M669" s="3">
        <f ca="1">IF(K668="买",E669/E668-1,0)-IF(L669=1,计算结果!B$17,0)</f>
        <v>0</v>
      </c>
      <c r="N669" s="2">
        <f t="shared" ca="1" si="32"/>
        <v>3.3588686444140863</v>
      </c>
      <c r="O669" s="3">
        <f ca="1">1-N669/MAX(N$2:N669)</f>
        <v>2.2951854250743198E-2</v>
      </c>
    </row>
    <row r="670" spans="1:15" x14ac:dyDescent="0.15">
      <c r="A670" s="1">
        <v>39366</v>
      </c>
      <c r="B670">
        <v>5695.13</v>
      </c>
      <c r="C670">
        <v>5761.22</v>
      </c>
      <c r="D670">
        <v>5650.1</v>
      </c>
      <c r="E670" s="2">
        <v>5760.08</v>
      </c>
      <c r="F670" s="16">
        <v>137428901888</v>
      </c>
      <c r="G670" s="3">
        <f t="shared" si="30"/>
        <v>1.3071251688428598E-2</v>
      </c>
      <c r="H670" s="3">
        <f>1-E670/MAX(E$2:E670)</f>
        <v>0</v>
      </c>
      <c r="I670" s="3">
        <f ca="1">IFERROR(COUNTIF(OFFSET(G670,0,0,-计算结果!B$18,1),"&gt;0")/计算结果!B$18,COUNTIF(OFFSET(G670,0,0,-ROW(),1),"&gt;0")/计算结果!B$18)</f>
        <v>0.7</v>
      </c>
      <c r="J670" s="3">
        <f ca="1">IFERROR(AVERAGE(OFFSET(I670,0,0,-计算结果!B$19,1)),AVERAGE(OFFSET(I670,0,0,-ROW(),1)))</f>
        <v>0.71083333333333443</v>
      </c>
      <c r="K670" s="4" t="str">
        <f ca="1">IF(计算结果!B$21=1,IF(I670&gt;J670,"买","卖"),IF(计算结果!B$21=2,IF(I670&lt;计算结果!B$20,"买",IF(I670&gt;1-计算结果!B$20,"卖",'000300'!K669)),""))</f>
        <v>卖</v>
      </c>
      <c r="L670" s="4" t="str">
        <f t="shared" ca="1" si="31"/>
        <v/>
      </c>
      <c r="M670" s="3">
        <f ca="1">IF(K669="买",E670/E669-1,0)-IF(L670=1,计算结果!B$17,0)</f>
        <v>0</v>
      </c>
      <c r="N670" s="2">
        <f t="shared" ca="1" si="32"/>
        <v>3.3588686444140863</v>
      </c>
      <c r="O670" s="3">
        <f ca="1">1-N670/MAX(N$2:N670)</f>
        <v>2.2951854250743198E-2</v>
      </c>
    </row>
    <row r="671" spans="1:15" x14ac:dyDescent="0.15">
      <c r="A671" s="1">
        <v>39367</v>
      </c>
      <c r="B671">
        <v>5777.9</v>
      </c>
      <c r="C671">
        <v>5796.28</v>
      </c>
      <c r="D671">
        <v>5485.56</v>
      </c>
      <c r="E671" s="2">
        <v>5737.22</v>
      </c>
      <c r="F671" s="16">
        <v>160588742656</v>
      </c>
      <c r="G671" s="3">
        <f t="shared" si="30"/>
        <v>-3.9686948792376775E-3</v>
      </c>
      <c r="H671" s="3">
        <f>1-E671/MAX(E$2:E671)</f>
        <v>3.9686948792376775E-3</v>
      </c>
      <c r="I671" s="3">
        <f ca="1">IFERROR(COUNTIF(OFFSET(G671,0,0,-计算结果!B$18,1),"&gt;0")/计算结果!B$18,COUNTIF(OFFSET(G671,0,0,-ROW(),1),"&gt;0")/计算结果!B$18)</f>
        <v>0.66666666666666663</v>
      </c>
      <c r="J671" s="3">
        <f ca="1">IFERROR(AVERAGE(OFFSET(I671,0,0,-计算结果!B$19,1)),AVERAGE(OFFSET(I671,0,0,-ROW(),1)))</f>
        <v>0.71000000000000107</v>
      </c>
      <c r="K671" s="4" t="str">
        <f ca="1">IF(计算结果!B$21=1,IF(I671&gt;J671,"买","卖"),IF(计算结果!B$21=2,IF(I671&lt;计算结果!B$20,"买",IF(I671&gt;1-计算结果!B$20,"卖",'000300'!K670)),""))</f>
        <v>卖</v>
      </c>
      <c r="L671" s="4" t="str">
        <f t="shared" ca="1" si="31"/>
        <v/>
      </c>
      <c r="M671" s="3">
        <f ca="1">IF(K670="买",E671/E670-1,0)-IF(L671=1,计算结果!B$17,0)</f>
        <v>0</v>
      </c>
      <c r="N671" s="2">
        <f t="shared" ca="1" si="32"/>
        <v>3.3588686444140863</v>
      </c>
      <c r="O671" s="3">
        <f ca="1">1-N671/MAX(N$2:N671)</f>
        <v>2.2951854250743198E-2</v>
      </c>
    </row>
    <row r="672" spans="1:15" x14ac:dyDescent="0.15">
      <c r="A672" s="1">
        <v>39370</v>
      </c>
      <c r="B672">
        <v>5761.87</v>
      </c>
      <c r="C672">
        <v>5824.98</v>
      </c>
      <c r="D672">
        <v>5690.07</v>
      </c>
      <c r="E672" s="2">
        <v>5821.45</v>
      </c>
      <c r="F672" s="16">
        <v>155052081152</v>
      </c>
      <c r="G672" s="3">
        <f t="shared" si="30"/>
        <v>1.4681326496107872E-2</v>
      </c>
      <c r="H672" s="3">
        <f>1-E672/MAX(E$2:E672)</f>
        <v>0</v>
      </c>
      <c r="I672" s="3">
        <f ca="1">IFERROR(COUNTIF(OFFSET(G672,0,0,-计算结果!B$18,1),"&gt;0")/计算结果!B$18,COUNTIF(OFFSET(G672,0,0,-ROW(),1),"&gt;0")/计算结果!B$18)</f>
        <v>0.66666666666666663</v>
      </c>
      <c r="J672" s="3">
        <f ca="1">IFERROR(AVERAGE(OFFSET(I672,0,0,-计算结果!B$19,1)),AVERAGE(OFFSET(I672,0,0,-ROW(),1)))</f>
        <v>0.70888888888889001</v>
      </c>
      <c r="K672" s="4" t="str">
        <f ca="1">IF(计算结果!B$21=1,IF(I672&gt;J672,"买","卖"),IF(计算结果!B$21=2,IF(I672&lt;计算结果!B$20,"买",IF(I672&gt;1-计算结果!B$20,"卖",'000300'!K671)),""))</f>
        <v>卖</v>
      </c>
      <c r="L672" s="4" t="str">
        <f t="shared" ca="1" si="31"/>
        <v/>
      </c>
      <c r="M672" s="3">
        <f ca="1">IF(K671="买",E672/E671-1,0)-IF(L672=1,计算结果!B$17,0)</f>
        <v>0</v>
      </c>
      <c r="N672" s="2">
        <f t="shared" ca="1" si="32"/>
        <v>3.3588686444140863</v>
      </c>
      <c r="O672" s="3">
        <f ca="1">1-N672/MAX(N$2:N672)</f>
        <v>2.2951854250743198E-2</v>
      </c>
    </row>
    <row r="673" spans="1:15" x14ac:dyDescent="0.15">
      <c r="A673" s="1">
        <v>39371</v>
      </c>
      <c r="B673">
        <v>5851.54</v>
      </c>
      <c r="C673">
        <v>5885.48</v>
      </c>
      <c r="D673">
        <v>5815.61</v>
      </c>
      <c r="E673" s="2">
        <v>5877.2</v>
      </c>
      <c r="F673" s="16">
        <v>135092346880</v>
      </c>
      <c r="G673" s="3">
        <f t="shared" si="30"/>
        <v>9.5766518650850507E-3</v>
      </c>
      <c r="H673" s="3">
        <f>1-E673/MAX(E$2:E673)</f>
        <v>0</v>
      </c>
      <c r="I673" s="3">
        <f ca="1">IFERROR(COUNTIF(OFFSET(G673,0,0,-计算结果!B$18,1),"&gt;0")/计算结果!B$18,COUNTIF(OFFSET(G673,0,0,-ROW(),1),"&gt;0")/计算结果!B$18)</f>
        <v>0.66666666666666663</v>
      </c>
      <c r="J673" s="3">
        <f ca="1">IFERROR(AVERAGE(OFFSET(I673,0,0,-计算结果!B$19,1)),AVERAGE(OFFSET(I673,0,0,-ROW(),1)))</f>
        <v>0.70777777777777895</v>
      </c>
      <c r="K673" s="4" t="str">
        <f ca="1">IF(计算结果!B$21=1,IF(I673&gt;J673,"买","卖"),IF(计算结果!B$21=2,IF(I673&lt;计算结果!B$20,"买",IF(I673&gt;1-计算结果!B$20,"卖",'000300'!K672)),""))</f>
        <v>卖</v>
      </c>
      <c r="L673" s="4" t="str">
        <f t="shared" ca="1" si="31"/>
        <v/>
      </c>
      <c r="M673" s="3">
        <f ca="1">IF(K672="买",E673/E672-1,0)-IF(L673=1,计算结果!B$17,0)</f>
        <v>0</v>
      </c>
      <c r="N673" s="2">
        <f t="shared" ca="1" si="32"/>
        <v>3.3588686444140863</v>
      </c>
      <c r="O673" s="3">
        <f ca="1">1-N673/MAX(N$2:N673)</f>
        <v>2.2951854250743198E-2</v>
      </c>
    </row>
    <row r="674" spans="1:15" x14ac:dyDescent="0.15">
      <c r="A674" s="1">
        <v>39372</v>
      </c>
      <c r="B674">
        <v>5862.38</v>
      </c>
      <c r="C674">
        <v>5891.72</v>
      </c>
      <c r="D674">
        <v>5797.61</v>
      </c>
      <c r="E674" s="2">
        <v>5824.12</v>
      </c>
      <c r="F674" s="16">
        <v>108328402944</v>
      </c>
      <c r="G674" s="3">
        <f t="shared" si="30"/>
        <v>-9.0315116041652654E-3</v>
      </c>
      <c r="H674" s="3">
        <f>1-E674/MAX(E$2:E674)</f>
        <v>9.0315116041652654E-3</v>
      </c>
      <c r="I674" s="3">
        <f ca="1">IFERROR(COUNTIF(OFFSET(G674,0,0,-计算结果!B$18,1),"&gt;0")/计算结果!B$18,COUNTIF(OFFSET(G674,0,0,-ROW(),1),"&gt;0")/计算结果!B$18)</f>
        <v>0.66666666666666663</v>
      </c>
      <c r="J674" s="3">
        <f ca="1">IFERROR(AVERAGE(OFFSET(I674,0,0,-计算结果!B$19,1)),AVERAGE(OFFSET(I674,0,0,-ROW(),1)))</f>
        <v>0.70666666666666778</v>
      </c>
      <c r="K674" s="4" t="str">
        <f ca="1">IF(计算结果!B$21=1,IF(I674&gt;J674,"买","卖"),IF(计算结果!B$21=2,IF(I674&lt;计算结果!B$20,"买",IF(I674&gt;1-计算结果!B$20,"卖",'000300'!K673)),""))</f>
        <v>卖</v>
      </c>
      <c r="L674" s="4" t="str">
        <f t="shared" ca="1" si="31"/>
        <v/>
      </c>
      <c r="M674" s="3">
        <f ca="1">IF(K673="买",E674/E673-1,0)-IF(L674=1,计算结果!B$17,0)</f>
        <v>0</v>
      </c>
      <c r="N674" s="2">
        <f t="shared" ca="1" si="32"/>
        <v>3.3588686444140863</v>
      </c>
      <c r="O674" s="3">
        <f ca="1">1-N674/MAX(N$2:N674)</f>
        <v>2.2951854250743198E-2</v>
      </c>
    </row>
    <row r="675" spans="1:15" x14ac:dyDescent="0.15">
      <c r="A675" s="1">
        <v>39373</v>
      </c>
      <c r="B675">
        <v>5813.24</v>
      </c>
      <c r="C675">
        <v>5813.24</v>
      </c>
      <c r="D675">
        <v>5593.99</v>
      </c>
      <c r="E675" s="2">
        <v>5615.75</v>
      </c>
      <c r="F675" s="16">
        <v>106494803968</v>
      </c>
      <c r="G675" s="3">
        <f t="shared" si="30"/>
        <v>-3.5777078768981396E-2</v>
      </c>
      <c r="H675" s="3">
        <f>1-E675/MAX(E$2:E675)</f>
        <v>4.4485469271081435E-2</v>
      </c>
      <c r="I675" s="3">
        <f ca="1">IFERROR(COUNTIF(OFFSET(G675,0,0,-计算结果!B$18,1),"&gt;0")/计算结果!B$18,COUNTIF(OFFSET(G675,0,0,-ROW(),1),"&gt;0")/计算结果!B$18)</f>
        <v>0.6333333333333333</v>
      </c>
      <c r="J675" s="3">
        <f ca="1">IFERROR(AVERAGE(OFFSET(I675,0,0,-计算结果!B$19,1)),AVERAGE(OFFSET(I675,0,0,-ROW(),1)))</f>
        <v>0.70555555555555682</v>
      </c>
      <c r="K675" s="4" t="str">
        <f ca="1">IF(计算结果!B$21=1,IF(I675&gt;J675,"买","卖"),IF(计算结果!B$21=2,IF(I675&lt;计算结果!B$20,"买",IF(I675&gt;1-计算结果!B$20,"卖",'000300'!K674)),""))</f>
        <v>卖</v>
      </c>
      <c r="L675" s="4" t="str">
        <f t="shared" ca="1" si="31"/>
        <v/>
      </c>
      <c r="M675" s="3">
        <f ca="1">IF(K674="买",E675/E674-1,0)-IF(L675=1,计算结果!B$17,0)</f>
        <v>0</v>
      </c>
      <c r="N675" s="2">
        <f t="shared" ca="1" si="32"/>
        <v>3.3588686444140863</v>
      </c>
      <c r="O675" s="3">
        <f ca="1">1-N675/MAX(N$2:N675)</f>
        <v>2.2951854250743198E-2</v>
      </c>
    </row>
    <row r="676" spans="1:15" x14ac:dyDescent="0.15">
      <c r="A676" s="1">
        <v>39374</v>
      </c>
      <c r="B676">
        <v>5651.03</v>
      </c>
      <c r="C676">
        <v>5711.5</v>
      </c>
      <c r="D676">
        <v>5563.78</v>
      </c>
      <c r="E676" s="2">
        <v>5614.06</v>
      </c>
      <c r="F676" s="16">
        <v>84971544576</v>
      </c>
      <c r="G676" s="3">
        <f t="shared" si="30"/>
        <v>-3.0093932244124044E-4</v>
      </c>
      <c r="H676" s="3">
        <f>1-E676/MAX(E$2:E676)</f>
        <v>4.4773021166541804E-2</v>
      </c>
      <c r="I676" s="3">
        <f ca="1">IFERROR(COUNTIF(OFFSET(G676,0,0,-计算结果!B$18,1),"&gt;0")/计算结果!B$18,COUNTIF(OFFSET(G676,0,0,-ROW(),1),"&gt;0")/计算结果!B$18)</f>
        <v>0.6</v>
      </c>
      <c r="J676" s="3">
        <f ca="1">IFERROR(AVERAGE(OFFSET(I676,0,0,-计算结果!B$19,1)),AVERAGE(OFFSET(I676,0,0,-ROW(),1)))</f>
        <v>0.70388888888889012</v>
      </c>
      <c r="K676" s="4" t="str">
        <f ca="1">IF(计算结果!B$21=1,IF(I676&gt;J676,"买","卖"),IF(计算结果!B$21=2,IF(I676&lt;计算结果!B$20,"买",IF(I676&gt;1-计算结果!B$20,"卖",'000300'!K675)),""))</f>
        <v>卖</v>
      </c>
      <c r="L676" s="4" t="str">
        <f t="shared" ca="1" si="31"/>
        <v/>
      </c>
      <c r="M676" s="3">
        <f ca="1">IF(K675="买",E676/E675-1,0)-IF(L676=1,计算结果!B$17,0)</f>
        <v>0</v>
      </c>
      <c r="N676" s="2">
        <f t="shared" ca="1" si="32"/>
        <v>3.3588686444140863</v>
      </c>
      <c r="O676" s="3">
        <f ca="1">1-N676/MAX(N$2:N676)</f>
        <v>2.2951854250743198E-2</v>
      </c>
    </row>
    <row r="677" spans="1:15" x14ac:dyDescent="0.15">
      <c r="A677" s="1">
        <v>39377</v>
      </c>
      <c r="B677">
        <v>5543.79</v>
      </c>
      <c r="C677">
        <v>5594.5</v>
      </c>
      <c r="D677">
        <v>5465.85</v>
      </c>
      <c r="E677" s="2">
        <v>5472.68</v>
      </c>
      <c r="F677" s="16">
        <v>74730405888</v>
      </c>
      <c r="G677" s="3">
        <f t="shared" si="30"/>
        <v>-2.5183200749546719E-2</v>
      </c>
      <c r="H677" s="3">
        <f>1-E677/MAX(E$2:E677)</f>
        <v>6.8828693935887753E-2</v>
      </c>
      <c r="I677" s="3">
        <f ca="1">IFERROR(COUNTIF(OFFSET(G677,0,0,-计算结果!B$18,1),"&gt;0")/计算结果!B$18,COUNTIF(OFFSET(G677,0,0,-ROW(),1),"&gt;0")/计算结果!B$18)</f>
        <v>0.56666666666666665</v>
      </c>
      <c r="J677" s="3">
        <f ca="1">IFERROR(AVERAGE(OFFSET(I677,0,0,-计算结果!B$19,1)),AVERAGE(OFFSET(I677,0,0,-ROW(),1)))</f>
        <v>0.70194444444444548</v>
      </c>
      <c r="K677" s="4" t="str">
        <f ca="1">IF(计算结果!B$21=1,IF(I677&gt;J677,"买","卖"),IF(计算结果!B$21=2,IF(I677&lt;计算结果!B$20,"买",IF(I677&gt;1-计算结果!B$20,"卖",'000300'!K676)),""))</f>
        <v>卖</v>
      </c>
      <c r="L677" s="4" t="str">
        <f t="shared" ca="1" si="31"/>
        <v/>
      </c>
      <c r="M677" s="3">
        <f ca="1">IF(K676="买",E677/E676-1,0)-IF(L677=1,计算结果!B$17,0)</f>
        <v>0</v>
      </c>
      <c r="N677" s="2">
        <f t="shared" ca="1" si="32"/>
        <v>3.3588686444140863</v>
      </c>
      <c r="O677" s="3">
        <f ca="1">1-N677/MAX(N$2:N677)</f>
        <v>2.2951854250743198E-2</v>
      </c>
    </row>
    <row r="678" spans="1:15" x14ac:dyDescent="0.15">
      <c r="A678" s="1">
        <v>39378</v>
      </c>
      <c r="B678">
        <v>5467.83</v>
      </c>
      <c r="C678">
        <v>5541.96</v>
      </c>
      <c r="D678">
        <v>5373.05</v>
      </c>
      <c r="E678" s="2">
        <v>5540.09</v>
      </c>
      <c r="F678" s="16">
        <v>90014310400</v>
      </c>
      <c r="G678" s="3">
        <f t="shared" si="30"/>
        <v>1.2317548257891886E-2</v>
      </c>
      <c r="H678" s="3">
        <f>1-E678/MAX(E$2:E678)</f>
        <v>5.7358946437078839E-2</v>
      </c>
      <c r="I678" s="3">
        <f ca="1">IFERROR(COUNTIF(OFFSET(G678,0,0,-计算结果!B$18,1),"&gt;0")/计算结果!B$18,COUNTIF(OFFSET(G678,0,0,-ROW(),1),"&gt;0")/计算结果!B$18)</f>
        <v>0.6</v>
      </c>
      <c r="J678" s="3">
        <f ca="1">IFERROR(AVERAGE(OFFSET(I678,0,0,-计算结果!B$19,1)),AVERAGE(OFFSET(I678,0,0,-ROW(),1)))</f>
        <v>0.70027777777777878</v>
      </c>
      <c r="K678" s="4" t="str">
        <f ca="1">IF(计算结果!B$21=1,IF(I678&gt;J678,"买","卖"),IF(计算结果!B$21=2,IF(I678&lt;计算结果!B$20,"买",IF(I678&gt;1-计算结果!B$20,"卖",'000300'!K677)),""))</f>
        <v>卖</v>
      </c>
      <c r="L678" s="4" t="str">
        <f t="shared" ca="1" si="31"/>
        <v/>
      </c>
      <c r="M678" s="3">
        <f ca="1">IF(K677="买",E678/E677-1,0)-IF(L678=1,计算结果!B$17,0)</f>
        <v>0</v>
      </c>
      <c r="N678" s="2">
        <f t="shared" ca="1" si="32"/>
        <v>3.3588686444140863</v>
      </c>
      <c r="O678" s="3">
        <f ca="1">1-N678/MAX(N$2:N678)</f>
        <v>2.2951854250743198E-2</v>
      </c>
    </row>
    <row r="679" spans="1:15" x14ac:dyDescent="0.15">
      <c r="A679" s="1">
        <v>39379</v>
      </c>
      <c r="B679">
        <v>5564.48</v>
      </c>
      <c r="C679">
        <v>5644.97</v>
      </c>
      <c r="D679">
        <v>5553.33</v>
      </c>
      <c r="E679" s="2">
        <v>5588.01</v>
      </c>
      <c r="F679" s="16">
        <v>99449962496</v>
      </c>
      <c r="G679" s="3">
        <f t="shared" si="30"/>
        <v>8.6496789763343962E-3</v>
      </c>
      <c r="H679" s="3">
        <f>1-E679/MAX(E$2:E679)</f>
        <v>4.9205403933845981E-2</v>
      </c>
      <c r="I679" s="3">
        <f ca="1">IFERROR(COUNTIF(OFFSET(G679,0,0,-计算结果!B$18,1),"&gt;0")/计算结果!B$18,COUNTIF(OFFSET(G679,0,0,-ROW(),1),"&gt;0")/计算结果!B$18)</f>
        <v>0.6</v>
      </c>
      <c r="J679" s="3">
        <f ca="1">IFERROR(AVERAGE(OFFSET(I679,0,0,-计算结果!B$19,1)),AVERAGE(OFFSET(I679,0,0,-ROW(),1)))</f>
        <v>0.69833333333333436</v>
      </c>
      <c r="K679" s="4" t="str">
        <f ca="1">IF(计算结果!B$21=1,IF(I679&gt;J679,"买","卖"),IF(计算结果!B$21=2,IF(I679&lt;计算结果!B$20,"买",IF(I679&gt;1-计算结果!B$20,"卖",'000300'!K678)),""))</f>
        <v>卖</v>
      </c>
      <c r="L679" s="4" t="str">
        <f t="shared" ca="1" si="31"/>
        <v/>
      </c>
      <c r="M679" s="3">
        <f ca="1">IF(K678="买",E679/E678-1,0)-IF(L679=1,计算结果!B$17,0)</f>
        <v>0</v>
      </c>
      <c r="N679" s="2">
        <f t="shared" ca="1" si="32"/>
        <v>3.3588686444140863</v>
      </c>
      <c r="O679" s="3">
        <f ca="1">1-N679/MAX(N$2:N679)</f>
        <v>2.2951854250743198E-2</v>
      </c>
    </row>
    <row r="680" spans="1:15" x14ac:dyDescent="0.15">
      <c r="A680" s="1">
        <v>39380</v>
      </c>
      <c r="B680">
        <v>5549.66</v>
      </c>
      <c r="C680">
        <v>5556.55</v>
      </c>
      <c r="D680">
        <v>5312.85</v>
      </c>
      <c r="E680" s="2">
        <v>5333.79</v>
      </c>
      <c r="F680" s="16">
        <v>103890714624</v>
      </c>
      <c r="G680" s="3">
        <f t="shared" si="30"/>
        <v>-4.5493834119838761E-2</v>
      </c>
      <c r="H680" s="3">
        <f>1-E680/MAX(E$2:E680)</f>
        <v>9.2460695569318685E-2</v>
      </c>
      <c r="I680" s="3">
        <f ca="1">IFERROR(COUNTIF(OFFSET(G680,0,0,-计算结果!B$18,1),"&gt;0")/计算结果!B$18,COUNTIF(OFFSET(G680,0,0,-ROW(),1),"&gt;0")/计算结果!B$18)</f>
        <v>0.56666666666666665</v>
      </c>
      <c r="J680" s="3">
        <f ca="1">IFERROR(AVERAGE(OFFSET(I680,0,0,-计算结果!B$19,1)),AVERAGE(OFFSET(I680,0,0,-ROW(),1)))</f>
        <v>0.69611111111111201</v>
      </c>
      <c r="K680" s="4" t="str">
        <f ca="1">IF(计算结果!B$21=1,IF(I680&gt;J680,"买","卖"),IF(计算结果!B$21=2,IF(I680&lt;计算结果!B$20,"买",IF(I680&gt;1-计算结果!B$20,"卖",'000300'!K679)),""))</f>
        <v>卖</v>
      </c>
      <c r="L680" s="4" t="str">
        <f t="shared" ca="1" si="31"/>
        <v/>
      </c>
      <c r="M680" s="3">
        <f ca="1">IF(K679="买",E680/E679-1,0)-IF(L680=1,计算结果!B$17,0)</f>
        <v>0</v>
      </c>
      <c r="N680" s="2">
        <f t="shared" ca="1" si="32"/>
        <v>3.3588686444140863</v>
      </c>
      <c r="O680" s="3">
        <f ca="1">1-N680/MAX(N$2:N680)</f>
        <v>2.2951854250743198E-2</v>
      </c>
    </row>
    <row r="681" spans="1:15" x14ac:dyDescent="0.15">
      <c r="A681" s="1">
        <v>39381</v>
      </c>
      <c r="B681">
        <v>5279.1</v>
      </c>
      <c r="C681">
        <v>5428.58</v>
      </c>
      <c r="D681">
        <v>5266.37</v>
      </c>
      <c r="E681" s="2">
        <v>5394.81</v>
      </c>
      <c r="F681" s="16">
        <v>77283753984</v>
      </c>
      <c r="G681" s="3">
        <f t="shared" si="30"/>
        <v>1.1440270426844812E-2</v>
      </c>
      <c r="H681" s="3">
        <f>1-E681/MAX(E$2:E681)</f>
        <v>8.2078200503641119E-2</v>
      </c>
      <c r="I681" s="3">
        <f ca="1">IFERROR(COUNTIF(OFFSET(G681,0,0,-计算结果!B$18,1),"&gt;0")/计算结果!B$18,COUNTIF(OFFSET(G681,0,0,-ROW(),1),"&gt;0")/计算结果!B$18)</f>
        <v>0.6</v>
      </c>
      <c r="J681" s="3">
        <f ca="1">IFERROR(AVERAGE(OFFSET(I681,0,0,-计算结果!B$19,1)),AVERAGE(OFFSET(I681,0,0,-ROW(),1)))</f>
        <v>0.6941666666666676</v>
      </c>
      <c r="K681" s="4" t="str">
        <f ca="1">IF(计算结果!B$21=1,IF(I681&gt;J681,"买","卖"),IF(计算结果!B$21=2,IF(I681&lt;计算结果!B$20,"买",IF(I681&gt;1-计算结果!B$20,"卖",'000300'!K680)),""))</f>
        <v>卖</v>
      </c>
      <c r="L681" s="4" t="str">
        <f t="shared" ca="1" si="31"/>
        <v/>
      </c>
      <c r="M681" s="3">
        <f ca="1">IF(K680="买",E681/E680-1,0)-IF(L681=1,计算结果!B$17,0)</f>
        <v>0</v>
      </c>
      <c r="N681" s="2">
        <f t="shared" ca="1" si="32"/>
        <v>3.3588686444140863</v>
      </c>
      <c r="O681" s="3">
        <f ca="1">1-N681/MAX(N$2:N681)</f>
        <v>2.2951854250743198E-2</v>
      </c>
    </row>
    <row r="682" spans="1:15" x14ac:dyDescent="0.15">
      <c r="A682" s="1">
        <v>39384</v>
      </c>
      <c r="B682">
        <v>5428.68</v>
      </c>
      <c r="C682">
        <v>5509.35</v>
      </c>
      <c r="D682">
        <v>5428.68</v>
      </c>
      <c r="E682" s="2">
        <v>5508.36</v>
      </c>
      <c r="F682" s="16">
        <v>72353865728</v>
      </c>
      <c r="G682" s="3">
        <f t="shared" si="30"/>
        <v>2.1048007251413647E-2</v>
      </c>
      <c r="H682" s="3">
        <f>1-E682/MAX(E$2:E682)</f>
        <v>6.2757775811611016E-2</v>
      </c>
      <c r="I682" s="3">
        <f ca="1">IFERROR(COUNTIF(OFFSET(G682,0,0,-计算结果!B$18,1),"&gt;0")/计算结果!B$18,COUNTIF(OFFSET(G682,0,0,-ROW(),1),"&gt;0")/计算结果!B$18)</f>
        <v>0.6</v>
      </c>
      <c r="J682" s="3">
        <f ca="1">IFERROR(AVERAGE(OFFSET(I682,0,0,-计算结果!B$19,1)),AVERAGE(OFFSET(I682,0,0,-ROW(),1)))</f>
        <v>0.69222222222222307</v>
      </c>
      <c r="K682" s="4" t="str">
        <f ca="1">IF(计算结果!B$21=1,IF(I682&gt;J682,"买","卖"),IF(计算结果!B$21=2,IF(I682&lt;计算结果!B$20,"买",IF(I682&gt;1-计算结果!B$20,"卖",'000300'!K681)),""))</f>
        <v>卖</v>
      </c>
      <c r="L682" s="4" t="str">
        <f t="shared" ca="1" si="31"/>
        <v/>
      </c>
      <c r="M682" s="3">
        <f ca="1">IF(K681="买",E682/E681-1,0)-IF(L682=1,计算结果!B$17,0)</f>
        <v>0</v>
      </c>
      <c r="N682" s="2">
        <f t="shared" ca="1" si="32"/>
        <v>3.3588686444140863</v>
      </c>
      <c r="O682" s="3">
        <f ca="1">1-N682/MAX(N$2:N682)</f>
        <v>2.2951854250743198E-2</v>
      </c>
    </row>
    <row r="683" spans="1:15" x14ac:dyDescent="0.15">
      <c r="A683" s="1">
        <v>39385</v>
      </c>
      <c r="B683">
        <v>5529.96</v>
      </c>
      <c r="C683">
        <v>5597.27</v>
      </c>
      <c r="D683">
        <v>5467.52</v>
      </c>
      <c r="E683" s="2">
        <v>5596.07</v>
      </c>
      <c r="F683" s="16">
        <v>79727984640</v>
      </c>
      <c r="G683" s="3">
        <f t="shared" si="30"/>
        <v>1.5923069661387457E-2</v>
      </c>
      <c r="H683" s="3">
        <f>1-E683/MAX(E$2:E683)</f>
        <v>4.7834002586265578E-2</v>
      </c>
      <c r="I683" s="3">
        <f ca="1">IFERROR(COUNTIF(OFFSET(G683,0,0,-计算结果!B$18,1),"&gt;0")/计算结果!B$18,COUNTIF(OFFSET(G683,0,0,-ROW(),1),"&gt;0")/计算结果!B$18)</f>
        <v>0.6333333333333333</v>
      </c>
      <c r="J683" s="3">
        <f ca="1">IFERROR(AVERAGE(OFFSET(I683,0,0,-计算结果!B$19,1)),AVERAGE(OFFSET(I683,0,0,-ROW(),1)))</f>
        <v>0.69055555555555637</v>
      </c>
      <c r="K683" s="4" t="str">
        <f ca="1">IF(计算结果!B$21=1,IF(I683&gt;J683,"买","卖"),IF(计算结果!B$21=2,IF(I683&lt;计算结果!B$20,"买",IF(I683&gt;1-计算结果!B$20,"卖",'000300'!K682)),""))</f>
        <v>卖</v>
      </c>
      <c r="L683" s="4" t="str">
        <f t="shared" ca="1" si="31"/>
        <v/>
      </c>
      <c r="M683" s="3">
        <f ca="1">IF(K682="买",E683/E682-1,0)-IF(L683=1,计算结果!B$17,0)</f>
        <v>0</v>
      </c>
      <c r="N683" s="2">
        <f t="shared" ca="1" si="32"/>
        <v>3.3588686444140863</v>
      </c>
      <c r="O683" s="3">
        <f ca="1">1-N683/MAX(N$2:N683)</f>
        <v>2.2951854250743198E-2</v>
      </c>
    </row>
    <row r="684" spans="1:15" x14ac:dyDescent="0.15">
      <c r="A684" s="1">
        <v>39386</v>
      </c>
      <c r="B684">
        <v>5663.76</v>
      </c>
      <c r="C684">
        <v>5691.87</v>
      </c>
      <c r="D684">
        <v>5590.54</v>
      </c>
      <c r="E684" s="2">
        <v>5688.54</v>
      </c>
      <c r="F684" s="16">
        <v>103782285312</v>
      </c>
      <c r="G684" s="3">
        <f t="shared" si="30"/>
        <v>1.6524096374777253E-2</v>
      </c>
      <c r="H684" s="3">
        <f>1-E684/MAX(E$2:E684)</f>
        <v>3.2100319880215E-2</v>
      </c>
      <c r="I684" s="3">
        <f ca="1">IFERROR(COUNTIF(OFFSET(G684,0,0,-计算结果!B$18,1),"&gt;0")/计算结果!B$18,COUNTIF(OFFSET(G684,0,0,-ROW(),1),"&gt;0")/计算结果!B$18)</f>
        <v>0.6333333333333333</v>
      </c>
      <c r="J684" s="3">
        <f ca="1">IFERROR(AVERAGE(OFFSET(I684,0,0,-计算结果!B$19,1)),AVERAGE(OFFSET(I684,0,0,-ROW(),1)))</f>
        <v>0.68888888888888977</v>
      </c>
      <c r="K684" s="4" t="str">
        <f ca="1">IF(计算结果!B$21=1,IF(I684&gt;J684,"买","卖"),IF(计算结果!B$21=2,IF(I684&lt;计算结果!B$20,"买",IF(I684&gt;1-计算结果!B$20,"卖",'000300'!K683)),""))</f>
        <v>卖</v>
      </c>
      <c r="L684" s="4" t="str">
        <f t="shared" ca="1" si="31"/>
        <v/>
      </c>
      <c r="M684" s="3">
        <f ca="1">IF(K683="买",E684/E683-1,0)-IF(L684=1,计算结果!B$17,0)</f>
        <v>0</v>
      </c>
      <c r="N684" s="2">
        <f t="shared" ca="1" si="32"/>
        <v>3.3588686444140863</v>
      </c>
      <c r="O684" s="3">
        <f ca="1">1-N684/MAX(N$2:N684)</f>
        <v>2.2951854250743198E-2</v>
      </c>
    </row>
    <row r="685" spans="1:15" x14ac:dyDescent="0.15">
      <c r="A685" s="1">
        <v>39387</v>
      </c>
      <c r="B685">
        <v>5701.49</v>
      </c>
      <c r="C685">
        <v>5702.21</v>
      </c>
      <c r="D685">
        <v>5604.79</v>
      </c>
      <c r="E685" s="2">
        <v>5605.23</v>
      </c>
      <c r="F685" s="16">
        <v>96342745088</v>
      </c>
      <c r="G685" s="3">
        <f t="shared" si="30"/>
        <v>-1.4645234102247717E-2</v>
      </c>
      <c r="H685" s="3">
        <f>1-E685/MAX(E$2:E685)</f>
        <v>4.627543728306005E-2</v>
      </c>
      <c r="I685" s="3">
        <f ca="1">IFERROR(COUNTIF(OFFSET(G685,0,0,-计算结果!B$18,1),"&gt;0")/计算结果!B$18,COUNTIF(OFFSET(G685,0,0,-ROW(),1),"&gt;0")/计算结果!B$18)</f>
        <v>0.6</v>
      </c>
      <c r="J685" s="3">
        <f ca="1">IFERROR(AVERAGE(OFFSET(I685,0,0,-计算结果!B$19,1)),AVERAGE(OFFSET(I685,0,0,-ROW(),1)))</f>
        <v>0.68694444444444513</v>
      </c>
      <c r="K685" s="4" t="str">
        <f ca="1">IF(计算结果!B$21=1,IF(I685&gt;J685,"买","卖"),IF(计算结果!B$21=2,IF(I685&lt;计算结果!B$20,"买",IF(I685&gt;1-计算结果!B$20,"卖",'000300'!K684)),""))</f>
        <v>卖</v>
      </c>
      <c r="L685" s="4" t="str">
        <f t="shared" ca="1" si="31"/>
        <v/>
      </c>
      <c r="M685" s="3">
        <f ca="1">IF(K684="买",E685/E684-1,0)-IF(L685=1,计算结果!B$17,0)</f>
        <v>0</v>
      </c>
      <c r="N685" s="2">
        <f t="shared" ca="1" si="32"/>
        <v>3.3588686444140863</v>
      </c>
      <c r="O685" s="3">
        <f ca="1">1-N685/MAX(N$2:N685)</f>
        <v>2.2951854250743198E-2</v>
      </c>
    </row>
    <row r="686" spans="1:15" x14ac:dyDescent="0.15">
      <c r="A686" s="1">
        <v>39388</v>
      </c>
      <c r="B686">
        <v>5514.85</v>
      </c>
      <c r="C686">
        <v>5565.66</v>
      </c>
      <c r="D686">
        <v>5448.99</v>
      </c>
      <c r="E686" s="2">
        <v>5472.93</v>
      </c>
      <c r="F686" s="16">
        <v>93671079936</v>
      </c>
      <c r="G686" s="3">
        <f t="shared" si="30"/>
        <v>-2.3602956524531371E-2</v>
      </c>
      <c r="H686" s="3">
        <f>1-E686/MAX(E$2:E686)</f>
        <v>6.8786156673245724E-2</v>
      </c>
      <c r="I686" s="3">
        <f ca="1">IFERROR(COUNTIF(OFFSET(G686,0,0,-计算结果!B$18,1),"&gt;0")/计算结果!B$18,COUNTIF(OFFSET(G686,0,0,-ROW(),1),"&gt;0")/计算结果!B$18)</f>
        <v>0.56666666666666665</v>
      </c>
      <c r="J686" s="3">
        <f ca="1">IFERROR(AVERAGE(OFFSET(I686,0,0,-计算结果!B$19,1)),AVERAGE(OFFSET(I686,0,0,-ROW(),1)))</f>
        <v>0.68500000000000072</v>
      </c>
      <c r="K686" s="4" t="str">
        <f ca="1">IF(计算结果!B$21=1,IF(I686&gt;J686,"买","卖"),IF(计算结果!B$21=2,IF(I686&lt;计算结果!B$20,"买",IF(I686&gt;1-计算结果!B$20,"卖",'000300'!K685)),""))</f>
        <v>卖</v>
      </c>
      <c r="L686" s="4" t="str">
        <f t="shared" ca="1" si="31"/>
        <v/>
      </c>
      <c r="M686" s="3">
        <f ca="1">IF(K685="买",E686/E685-1,0)-IF(L686=1,计算结果!B$17,0)</f>
        <v>0</v>
      </c>
      <c r="N686" s="2">
        <f t="shared" ca="1" si="32"/>
        <v>3.3588686444140863</v>
      </c>
      <c r="O686" s="3">
        <f ca="1">1-N686/MAX(N$2:N686)</f>
        <v>2.2951854250743198E-2</v>
      </c>
    </row>
    <row r="687" spans="1:15" x14ac:dyDescent="0.15">
      <c r="A687" s="1">
        <v>39391</v>
      </c>
      <c r="B687">
        <v>5438.81</v>
      </c>
      <c r="C687">
        <v>5494.62</v>
      </c>
      <c r="D687">
        <v>5333.38</v>
      </c>
      <c r="E687" s="2">
        <v>5360.31</v>
      </c>
      <c r="F687" s="16">
        <v>74190192640</v>
      </c>
      <c r="G687" s="3">
        <f t="shared" si="30"/>
        <v>-2.0577643054086159E-2</v>
      </c>
      <c r="H687" s="3">
        <f>1-E687/MAX(E$2:E687)</f>
        <v>8.7948342748247366E-2</v>
      </c>
      <c r="I687" s="3">
        <f ca="1">IFERROR(COUNTIF(OFFSET(G687,0,0,-计算结果!B$18,1),"&gt;0")/计算结果!B$18,COUNTIF(OFFSET(G687,0,0,-ROW(),1),"&gt;0")/计算结果!B$18)</f>
        <v>0.53333333333333333</v>
      </c>
      <c r="J687" s="3">
        <f ca="1">IFERROR(AVERAGE(OFFSET(I687,0,0,-计算结果!B$19,1)),AVERAGE(OFFSET(I687,0,0,-ROW(),1)))</f>
        <v>0.68277777777777837</v>
      </c>
      <c r="K687" s="4" t="str">
        <f ca="1">IF(计算结果!B$21=1,IF(I687&gt;J687,"买","卖"),IF(计算结果!B$21=2,IF(I687&lt;计算结果!B$20,"买",IF(I687&gt;1-计算结果!B$20,"卖",'000300'!K686)),""))</f>
        <v>卖</v>
      </c>
      <c r="L687" s="4" t="str">
        <f t="shared" ca="1" si="31"/>
        <v/>
      </c>
      <c r="M687" s="3">
        <f ca="1">IF(K686="买",E687/E686-1,0)-IF(L687=1,计算结果!B$17,0)</f>
        <v>0</v>
      </c>
      <c r="N687" s="2">
        <f t="shared" ca="1" si="32"/>
        <v>3.3588686444140863</v>
      </c>
      <c r="O687" s="3">
        <f ca="1">1-N687/MAX(N$2:N687)</f>
        <v>2.2951854250743198E-2</v>
      </c>
    </row>
    <row r="688" spans="1:15" x14ac:dyDescent="0.15">
      <c r="A688" s="1">
        <v>39392</v>
      </c>
      <c r="B688">
        <v>5331.31</v>
      </c>
      <c r="C688">
        <v>5406.1</v>
      </c>
      <c r="D688">
        <v>5295.79</v>
      </c>
      <c r="E688" s="2">
        <v>5317.55</v>
      </c>
      <c r="F688" s="16">
        <v>56491532288</v>
      </c>
      <c r="G688" s="3">
        <f t="shared" si="30"/>
        <v>-7.9771505752466165E-3</v>
      </c>
      <c r="H688" s="3">
        <f>1-E688/MAX(E$2:E688)</f>
        <v>9.5223916150547816E-2</v>
      </c>
      <c r="I688" s="3">
        <f ca="1">IFERROR(COUNTIF(OFFSET(G688,0,0,-计算结果!B$18,1),"&gt;0")/计算结果!B$18,COUNTIF(OFFSET(G688,0,0,-ROW(),1),"&gt;0")/计算结果!B$18)</f>
        <v>0.53333333333333333</v>
      </c>
      <c r="J688" s="3">
        <f ca="1">IFERROR(AVERAGE(OFFSET(I688,0,0,-计算结果!B$19,1)),AVERAGE(OFFSET(I688,0,0,-ROW(),1)))</f>
        <v>0.68083333333333385</v>
      </c>
      <c r="K688" s="4" t="str">
        <f ca="1">IF(计算结果!B$21=1,IF(I688&gt;J688,"买","卖"),IF(计算结果!B$21=2,IF(I688&lt;计算结果!B$20,"买",IF(I688&gt;1-计算结果!B$20,"卖",'000300'!K687)),""))</f>
        <v>卖</v>
      </c>
      <c r="L688" s="4" t="str">
        <f t="shared" ca="1" si="31"/>
        <v/>
      </c>
      <c r="M688" s="3">
        <f ca="1">IF(K687="买",E688/E687-1,0)-IF(L688=1,计算结果!B$17,0)</f>
        <v>0</v>
      </c>
      <c r="N688" s="2">
        <f t="shared" ca="1" si="32"/>
        <v>3.3588686444140863</v>
      </c>
      <c r="O688" s="3">
        <f ca="1">1-N688/MAX(N$2:N688)</f>
        <v>2.2951854250743198E-2</v>
      </c>
    </row>
    <row r="689" spans="1:15" x14ac:dyDescent="0.15">
      <c r="A689" s="1">
        <v>39393</v>
      </c>
      <c r="B689">
        <v>5348.56</v>
      </c>
      <c r="C689">
        <v>5388.64</v>
      </c>
      <c r="D689">
        <v>5231.6099999999997</v>
      </c>
      <c r="E689" s="2">
        <v>5350.63</v>
      </c>
      <c r="F689" s="16">
        <v>59639209984</v>
      </c>
      <c r="G689" s="3">
        <f t="shared" si="30"/>
        <v>6.2209100055476974E-3</v>
      </c>
      <c r="H689" s="3">
        <f>1-E689/MAX(E$2:E689)</f>
        <v>8.9595385557748486E-2</v>
      </c>
      <c r="I689" s="3">
        <f ca="1">IFERROR(COUNTIF(OFFSET(G689,0,0,-计算结果!B$18,1),"&gt;0")/计算结果!B$18,COUNTIF(OFFSET(G689,0,0,-ROW(),1),"&gt;0")/计算结果!B$18)</f>
        <v>0.56666666666666665</v>
      </c>
      <c r="J689" s="3">
        <f ca="1">IFERROR(AVERAGE(OFFSET(I689,0,0,-计算结果!B$19,1)),AVERAGE(OFFSET(I689,0,0,-ROW(),1)))</f>
        <v>0.67916666666666703</v>
      </c>
      <c r="K689" s="4" t="str">
        <f ca="1">IF(计算结果!B$21=1,IF(I689&gt;J689,"买","卖"),IF(计算结果!B$21=2,IF(I689&lt;计算结果!B$20,"买",IF(I689&gt;1-计算结果!B$20,"卖",'000300'!K688)),""))</f>
        <v>卖</v>
      </c>
      <c r="L689" s="4" t="str">
        <f t="shared" ca="1" si="31"/>
        <v/>
      </c>
      <c r="M689" s="3">
        <f ca="1">IF(K688="买",E689/E688-1,0)-IF(L689=1,计算结果!B$17,0)</f>
        <v>0</v>
      </c>
      <c r="N689" s="2">
        <f t="shared" ca="1" si="32"/>
        <v>3.3588686444140863</v>
      </c>
      <c r="O689" s="3">
        <f ca="1">1-N689/MAX(N$2:N689)</f>
        <v>2.2951854250743198E-2</v>
      </c>
    </row>
    <row r="690" spans="1:15" x14ac:dyDescent="0.15">
      <c r="A690" s="1">
        <v>39394</v>
      </c>
      <c r="B690">
        <v>5321.86</v>
      </c>
      <c r="C690">
        <v>5321.86</v>
      </c>
      <c r="D690">
        <v>5090.96</v>
      </c>
      <c r="E690" s="2">
        <v>5093.67</v>
      </c>
      <c r="F690" s="16">
        <v>72978743296</v>
      </c>
      <c r="G690" s="3">
        <f t="shared" si="30"/>
        <v>-4.8024251349841007E-2</v>
      </c>
      <c r="H690" s="3">
        <f>1-E690/MAX(E$2:E690)</f>
        <v>0.13331688559177834</v>
      </c>
      <c r="I690" s="3">
        <f ca="1">IFERROR(COUNTIF(OFFSET(G690,0,0,-计算结果!B$18,1),"&gt;0")/计算结果!B$18,COUNTIF(OFFSET(G690,0,0,-ROW(),1),"&gt;0")/计算结果!B$18)</f>
        <v>0.53333333333333333</v>
      </c>
      <c r="J690" s="3">
        <f ca="1">IFERROR(AVERAGE(OFFSET(I690,0,0,-计算结果!B$19,1)),AVERAGE(OFFSET(I690,0,0,-ROW(),1)))</f>
        <v>0.67694444444444479</v>
      </c>
      <c r="K690" s="4" t="str">
        <f ca="1">IF(计算结果!B$21=1,IF(I690&gt;J690,"买","卖"),IF(计算结果!B$21=2,IF(I690&lt;计算结果!B$20,"买",IF(I690&gt;1-计算结果!B$20,"卖",'000300'!K689)),""))</f>
        <v>卖</v>
      </c>
      <c r="L690" s="4" t="str">
        <f t="shared" ca="1" si="31"/>
        <v/>
      </c>
      <c r="M690" s="3">
        <f ca="1">IF(K689="买",E690/E689-1,0)-IF(L690=1,计算结果!B$17,0)</f>
        <v>0</v>
      </c>
      <c r="N690" s="2">
        <f t="shared" ca="1" si="32"/>
        <v>3.3588686444140863</v>
      </c>
      <c r="O690" s="3">
        <f ca="1">1-N690/MAX(N$2:N690)</f>
        <v>2.2951854250743198E-2</v>
      </c>
    </row>
    <row r="691" spans="1:15" x14ac:dyDescent="0.15">
      <c r="A691" s="1">
        <v>39395</v>
      </c>
      <c r="B691">
        <v>5042.76</v>
      </c>
      <c r="C691">
        <v>5129.1099999999997</v>
      </c>
      <c r="D691">
        <v>4962.3</v>
      </c>
      <c r="E691" s="2">
        <v>5040.5200000000004</v>
      </c>
      <c r="F691" s="16">
        <v>67968651264</v>
      </c>
      <c r="G691" s="3">
        <f t="shared" si="30"/>
        <v>-1.0434519707794077E-2</v>
      </c>
      <c r="H691" s="3">
        <f>1-E691/MAX(E$2:E691)</f>
        <v>0.14236030762948337</v>
      </c>
      <c r="I691" s="3">
        <f ca="1">IFERROR(COUNTIF(OFFSET(G691,0,0,-计算结果!B$18,1),"&gt;0")/计算结果!B$18,COUNTIF(OFFSET(G691,0,0,-ROW(),1),"&gt;0")/计算结果!B$18)</f>
        <v>0.53333333333333333</v>
      </c>
      <c r="J691" s="3">
        <f ca="1">IFERROR(AVERAGE(OFFSET(I691,0,0,-计算结果!B$19,1)),AVERAGE(OFFSET(I691,0,0,-ROW(),1)))</f>
        <v>0.67472222222222245</v>
      </c>
      <c r="K691" s="4" t="str">
        <f ca="1">IF(计算结果!B$21=1,IF(I691&gt;J691,"买","卖"),IF(计算结果!B$21=2,IF(I691&lt;计算结果!B$20,"买",IF(I691&gt;1-计算结果!B$20,"卖",'000300'!K690)),""))</f>
        <v>卖</v>
      </c>
      <c r="L691" s="4" t="str">
        <f t="shared" ca="1" si="31"/>
        <v/>
      </c>
      <c r="M691" s="3">
        <f ca="1">IF(K690="买",E691/E690-1,0)-IF(L691=1,计算结果!B$17,0)</f>
        <v>0</v>
      </c>
      <c r="N691" s="2">
        <f t="shared" ca="1" si="32"/>
        <v>3.3588686444140863</v>
      </c>
      <c r="O691" s="3">
        <f ca="1">1-N691/MAX(N$2:N691)</f>
        <v>2.2951854250743198E-2</v>
      </c>
    </row>
    <row r="692" spans="1:15" x14ac:dyDescent="0.15">
      <c r="A692" s="1">
        <v>39398</v>
      </c>
      <c r="B692">
        <v>4916.82</v>
      </c>
      <c r="C692">
        <v>5018.1099999999997</v>
      </c>
      <c r="D692">
        <v>4795.43</v>
      </c>
      <c r="E692" s="2">
        <v>4978.25</v>
      </c>
      <c r="F692" s="16">
        <v>75901042688</v>
      </c>
      <c r="G692" s="3">
        <f t="shared" si="30"/>
        <v>-1.2353884123066705E-2</v>
      </c>
      <c r="H692" s="3">
        <f>1-E692/MAX(E$2:E692)</f>
        <v>0.1529554890083713</v>
      </c>
      <c r="I692" s="3">
        <f ca="1">IFERROR(COUNTIF(OFFSET(G692,0,0,-计算结果!B$18,1),"&gt;0")/计算结果!B$18,COUNTIF(OFFSET(G692,0,0,-ROW(),1),"&gt;0")/计算结果!B$18)</f>
        <v>0.5</v>
      </c>
      <c r="J692" s="3">
        <f ca="1">IFERROR(AVERAGE(OFFSET(I692,0,0,-计算结果!B$19,1)),AVERAGE(OFFSET(I692,0,0,-ROW(),1)))</f>
        <v>0.6722222222222225</v>
      </c>
      <c r="K692" s="4" t="str">
        <f ca="1">IF(计算结果!B$21=1,IF(I692&gt;J692,"买","卖"),IF(计算结果!B$21=2,IF(I692&lt;计算结果!B$20,"买",IF(I692&gt;1-计算结果!B$20,"卖",'000300'!K691)),""))</f>
        <v>卖</v>
      </c>
      <c r="L692" s="4" t="str">
        <f t="shared" ca="1" si="31"/>
        <v/>
      </c>
      <c r="M692" s="3">
        <f ca="1">IF(K691="买",E692/E691-1,0)-IF(L692=1,计算结果!B$17,0)</f>
        <v>0</v>
      </c>
      <c r="N692" s="2">
        <f t="shared" ca="1" si="32"/>
        <v>3.3588686444140863</v>
      </c>
      <c r="O692" s="3">
        <f ca="1">1-N692/MAX(N$2:N692)</f>
        <v>2.2951854250743198E-2</v>
      </c>
    </row>
    <row r="693" spans="1:15" x14ac:dyDescent="0.15">
      <c r="A693" s="1">
        <v>39399</v>
      </c>
      <c r="B693">
        <v>5024.5200000000004</v>
      </c>
      <c r="C693">
        <v>5082.6400000000003</v>
      </c>
      <c r="D693">
        <v>4866.16</v>
      </c>
      <c r="E693" s="2">
        <v>4939.24</v>
      </c>
      <c r="F693" s="16">
        <v>74714824704</v>
      </c>
      <c r="G693" s="3">
        <f t="shared" si="30"/>
        <v>-7.8360869783559162E-3</v>
      </c>
      <c r="H693" s="3">
        <f>1-E693/MAX(E$2:E693)</f>
        <v>0.15959300347104066</v>
      </c>
      <c r="I693" s="3">
        <f ca="1">IFERROR(COUNTIF(OFFSET(G693,0,0,-计算结果!B$18,1),"&gt;0")/计算结果!B$18,COUNTIF(OFFSET(G693,0,0,-ROW(),1),"&gt;0")/计算结果!B$18)</f>
        <v>0.5</v>
      </c>
      <c r="J693" s="3">
        <f ca="1">IFERROR(AVERAGE(OFFSET(I693,0,0,-计算结果!B$19,1)),AVERAGE(OFFSET(I693,0,0,-ROW(),1)))</f>
        <v>0.66972222222222244</v>
      </c>
      <c r="K693" s="4" t="str">
        <f ca="1">IF(计算结果!B$21=1,IF(I693&gt;J693,"买","卖"),IF(计算结果!B$21=2,IF(I693&lt;计算结果!B$20,"买",IF(I693&gt;1-计算结果!B$20,"卖",'000300'!K692)),""))</f>
        <v>卖</v>
      </c>
      <c r="L693" s="4" t="str">
        <f t="shared" ca="1" si="31"/>
        <v/>
      </c>
      <c r="M693" s="3">
        <f ca="1">IF(K692="买",E693/E692-1,0)-IF(L693=1,计算结果!B$17,0)</f>
        <v>0</v>
      </c>
      <c r="N693" s="2">
        <f t="shared" ca="1" si="32"/>
        <v>3.3588686444140863</v>
      </c>
      <c r="O693" s="3">
        <f ca="1">1-N693/MAX(N$2:N693)</f>
        <v>2.2951854250743198E-2</v>
      </c>
    </row>
    <row r="694" spans="1:15" x14ac:dyDescent="0.15">
      <c r="A694" s="1">
        <v>39400</v>
      </c>
      <c r="B694">
        <v>5013.78</v>
      </c>
      <c r="C694">
        <v>5147.01</v>
      </c>
      <c r="D694">
        <v>4924.82</v>
      </c>
      <c r="E694" s="2">
        <v>5145.8900000000003</v>
      </c>
      <c r="F694" s="16">
        <v>73449660416</v>
      </c>
      <c r="G694" s="3">
        <f t="shared" si="30"/>
        <v>4.1838420485742933E-2</v>
      </c>
      <c r="H694" s="3">
        <f>1-E694/MAX(E$2:E694)</f>
        <v>0.12443170217110178</v>
      </c>
      <c r="I694" s="3">
        <f ca="1">IFERROR(COUNTIF(OFFSET(G694,0,0,-计算结果!B$18,1),"&gt;0")/计算结果!B$18,COUNTIF(OFFSET(G694,0,0,-ROW(),1),"&gt;0")/计算结果!B$18)</f>
        <v>0.53333333333333333</v>
      </c>
      <c r="J694" s="3">
        <f ca="1">IFERROR(AVERAGE(OFFSET(I694,0,0,-计算结果!B$19,1)),AVERAGE(OFFSET(I694,0,0,-ROW(),1)))</f>
        <v>0.6675000000000002</v>
      </c>
      <c r="K694" s="4" t="str">
        <f ca="1">IF(计算结果!B$21=1,IF(I694&gt;J694,"买","卖"),IF(计算结果!B$21=2,IF(I694&lt;计算结果!B$20,"买",IF(I694&gt;1-计算结果!B$20,"卖",'000300'!K693)),""))</f>
        <v>卖</v>
      </c>
      <c r="L694" s="4" t="str">
        <f t="shared" ca="1" si="31"/>
        <v/>
      </c>
      <c r="M694" s="3">
        <f ca="1">IF(K693="买",E694/E693-1,0)-IF(L694=1,计算结果!B$17,0)</f>
        <v>0</v>
      </c>
      <c r="N694" s="2">
        <f t="shared" ca="1" si="32"/>
        <v>3.3588686444140863</v>
      </c>
      <c r="O694" s="3">
        <f ca="1">1-N694/MAX(N$2:N694)</f>
        <v>2.2951854250743198E-2</v>
      </c>
    </row>
    <row r="695" spans="1:15" x14ac:dyDescent="0.15">
      <c r="A695" s="1">
        <v>39401</v>
      </c>
      <c r="B695">
        <v>5129.8100000000004</v>
      </c>
      <c r="C695">
        <v>5170.97</v>
      </c>
      <c r="D695">
        <v>5069.5200000000004</v>
      </c>
      <c r="E695" s="2">
        <v>5081.1099999999997</v>
      </c>
      <c r="F695" s="16">
        <v>66609045504</v>
      </c>
      <c r="G695" s="3">
        <f t="shared" si="30"/>
        <v>-1.25886872824722E-2</v>
      </c>
      <c r="H695" s="3">
        <f>1-E695/MAX(E$2:E695)</f>
        <v>0.13545395766691626</v>
      </c>
      <c r="I695" s="3">
        <f ca="1">IFERROR(COUNTIF(OFFSET(G695,0,0,-计算结果!B$18,1),"&gt;0")/计算结果!B$18,COUNTIF(OFFSET(G695,0,0,-ROW(),1),"&gt;0")/计算结果!B$18)</f>
        <v>0.5</v>
      </c>
      <c r="J695" s="3">
        <f ca="1">IFERROR(AVERAGE(OFFSET(I695,0,0,-计算结果!B$19,1)),AVERAGE(OFFSET(I695,0,0,-ROW(),1)))</f>
        <v>0.66527777777777797</v>
      </c>
      <c r="K695" s="4" t="str">
        <f ca="1">IF(计算结果!B$21=1,IF(I695&gt;J695,"买","卖"),IF(计算结果!B$21=2,IF(I695&lt;计算结果!B$20,"买",IF(I695&gt;1-计算结果!B$20,"卖",'000300'!K694)),""))</f>
        <v>卖</v>
      </c>
      <c r="L695" s="4" t="str">
        <f t="shared" ca="1" si="31"/>
        <v/>
      </c>
      <c r="M695" s="3">
        <f ca="1">IF(K694="买",E695/E694-1,0)-IF(L695=1,计算结果!B$17,0)</f>
        <v>0</v>
      </c>
      <c r="N695" s="2">
        <f t="shared" ca="1" si="32"/>
        <v>3.3588686444140863</v>
      </c>
      <c r="O695" s="3">
        <f ca="1">1-N695/MAX(N$2:N695)</f>
        <v>2.2951854250743198E-2</v>
      </c>
    </row>
    <row r="696" spans="1:15" x14ac:dyDescent="0.15">
      <c r="A696" s="1">
        <v>39402</v>
      </c>
      <c r="B696">
        <v>4999.84</v>
      </c>
      <c r="C696">
        <v>5021.71</v>
      </c>
      <c r="D696">
        <v>4917.49</v>
      </c>
      <c r="E696" s="2">
        <v>5007.66</v>
      </c>
      <c r="F696" s="16">
        <v>47079247872</v>
      </c>
      <c r="G696" s="3">
        <f t="shared" si="30"/>
        <v>-1.4455502833042311E-2</v>
      </c>
      <c r="H696" s="3">
        <f>1-E696/MAX(E$2:E696)</f>
        <v>0.1479514054311577</v>
      </c>
      <c r="I696" s="3">
        <f ca="1">IFERROR(COUNTIF(OFFSET(G696,0,0,-计算结果!B$18,1),"&gt;0")/计算结果!B$18,COUNTIF(OFFSET(G696,0,0,-ROW(),1),"&gt;0")/计算结果!B$18)</f>
        <v>0.46666666666666667</v>
      </c>
      <c r="J696" s="3">
        <f ca="1">IFERROR(AVERAGE(OFFSET(I696,0,0,-计算结果!B$19,1)),AVERAGE(OFFSET(I696,0,0,-ROW(),1)))</f>
        <v>0.66277777777777802</v>
      </c>
      <c r="K696" s="4" t="str">
        <f ca="1">IF(计算结果!B$21=1,IF(I696&gt;J696,"买","卖"),IF(计算结果!B$21=2,IF(I696&lt;计算结果!B$20,"买",IF(I696&gt;1-计算结果!B$20,"卖",'000300'!K695)),""))</f>
        <v>卖</v>
      </c>
      <c r="L696" s="4" t="str">
        <f t="shared" ca="1" si="31"/>
        <v/>
      </c>
      <c r="M696" s="3">
        <f ca="1">IF(K695="买",E696/E695-1,0)-IF(L696=1,计算结果!B$17,0)</f>
        <v>0</v>
      </c>
      <c r="N696" s="2">
        <f t="shared" ca="1" si="32"/>
        <v>3.3588686444140863</v>
      </c>
      <c r="O696" s="3">
        <f ca="1">1-N696/MAX(N$2:N696)</f>
        <v>2.2951854250743198E-2</v>
      </c>
    </row>
    <row r="697" spans="1:15" x14ac:dyDescent="0.15">
      <c r="A697" s="1">
        <v>39405</v>
      </c>
      <c r="B697">
        <v>5017.3999999999996</v>
      </c>
      <c r="C697">
        <v>5033.95</v>
      </c>
      <c r="D697">
        <v>4968.7299999999996</v>
      </c>
      <c r="E697" s="2">
        <v>4994.42</v>
      </c>
      <c r="F697" s="16">
        <v>48969994240</v>
      </c>
      <c r="G697" s="3">
        <f t="shared" si="30"/>
        <v>-2.6439494694128207E-3</v>
      </c>
      <c r="H697" s="3">
        <f>1-E697/MAX(E$2:E697)</f>
        <v>0.15020417886068194</v>
      </c>
      <c r="I697" s="3">
        <f ca="1">IFERROR(COUNTIF(OFFSET(G697,0,0,-计算结果!B$18,1),"&gt;0")/计算结果!B$18,COUNTIF(OFFSET(G697,0,0,-ROW(),1),"&gt;0")/计算结果!B$18)</f>
        <v>0.43333333333333335</v>
      </c>
      <c r="J697" s="3">
        <f ca="1">IFERROR(AVERAGE(OFFSET(I697,0,0,-计算结果!B$19,1)),AVERAGE(OFFSET(I697,0,0,-ROW(),1)))</f>
        <v>0.66000000000000025</v>
      </c>
      <c r="K697" s="4" t="str">
        <f ca="1">IF(计算结果!B$21=1,IF(I697&gt;J697,"买","卖"),IF(计算结果!B$21=2,IF(I697&lt;计算结果!B$20,"买",IF(I697&gt;1-计算结果!B$20,"卖",'000300'!K696)),""))</f>
        <v>卖</v>
      </c>
      <c r="L697" s="4" t="str">
        <f t="shared" ca="1" si="31"/>
        <v/>
      </c>
      <c r="M697" s="3">
        <f ca="1">IF(K696="买",E697/E696-1,0)-IF(L697=1,计算结果!B$17,0)</f>
        <v>0</v>
      </c>
      <c r="N697" s="2">
        <f t="shared" ca="1" si="32"/>
        <v>3.3588686444140863</v>
      </c>
      <c r="O697" s="3">
        <f ca="1">1-N697/MAX(N$2:N697)</f>
        <v>2.2951854250743198E-2</v>
      </c>
    </row>
    <row r="698" spans="1:15" x14ac:dyDescent="0.15">
      <c r="A698" s="1">
        <v>39406</v>
      </c>
      <c r="B698">
        <v>4964.5600000000004</v>
      </c>
      <c r="C698">
        <v>5099.5200000000004</v>
      </c>
      <c r="D698">
        <v>4916.47</v>
      </c>
      <c r="E698" s="2">
        <v>5069.38</v>
      </c>
      <c r="F698" s="16">
        <v>66536136704</v>
      </c>
      <c r="G698" s="3">
        <f t="shared" si="30"/>
        <v>1.5008749764737539E-2</v>
      </c>
      <c r="H698" s="3">
        <f>1-E698/MAX(E$2:E698)</f>
        <v>0.13744980603008228</v>
      </c>
      <c r="I698" s="3">
        <f ca="1">IFERROR(COUNTIF(OFFSET(G698,0,0,-计算结果!B$18,1),"&gt;0")/计算结果!B$18,COUNTIF(OFFSET(G698,0,0,-ROW(),1),"&gt;0")/计算结果!B$18)</f>
        <v>0.43333333333333335</v>
      </c>
      <c r="J698" s="3">
        <f ca="1">IFERROR(AVERAGE(OFFSET(I698,0,0,-计算结果!B$19,1)),AVERAGE(OFFSET(I698,0,0,-ROW(),1)))</f>
        <v>0.65722222222222237</v>
      </c>
      <c r="K698" s="4" t="str">
        <f ca="1">IF(计算结果!B$21=1,IF(I698&gt;J698,"买","卖"),IF(计算结果!B$21=2,IF(I698&lt;计算结果!B$20,"买",IF(I698&gt;1-计算结果!B$20,"卖",'000300'!K697)),""))</f>
        <v>卖</v>
      </c>
      <c r="L698" s="4" t="str">
        <f t="shared" ca="1" si="31"/>
        <v/>
      </c>
      <c r="M698" s="3">
        <f ca="1">IF(K697="买",E698/E697-1,0)-IF(L698=1,计算结果!B$17,0)</f>
        <v>0</v>
      </c>
      <c r="N698" s="2">
        <f t="shared" ca="1" si="32"/>
        <v>3.3588686444140863</v>
      </c>
      <c r="O698" s="3">
        <f ca="1">1-N698/MAX(N$2:N698)</f>
        <v>2.2951854250743198E-2</v>
      </c>
    </row>
    <row r="699" spans="1:15" x14ac:dyDescent="0.15">
      <c r="A699" s="1">
        <v>39407</v>
      </c>
      <c r="B699">
        <v>5087.25</v>
      </c>
      <c r="C699">
        <v>5135.25</v>
      </c>
      <c r="D699">
        <v>4993.29</v>
      </c>
      <c r="E699" s="2">
        <v>4997.62</v>
      </c>
      <c r="F699" s="16">
        <v>53059452928</v>
      </c>
      <c r="G699" s="3">
        <f t="shared" si="30"/>
        <v>-1.4155577210625436E-2</v>
      </c>
      <c r="H699" s="3">
        <f>1-E699/MAX(E$2:E699)</f>
        <v>0.14965970189886335</v>
      </c>
      <c r="I699" s="3">
        <f ca="1">IFERROR(COUNTIF(OFFSET(G699,0,0,-计算结果!B$18,1),"&gt;0")/计算结果!B$18,COUNTIF(OFFSET(G699,0,0,-ROW(),1),"&gt;0")/计算结果!B$18)</f>
        <v>0.4</v>
      </c>
      <c r="J699" s="3">
        <f ca="1">IFERROR(AVERAGE(OFFSET(I699,0,0,-计算结果!B$19,1)),AVERAGE(OFFSET(I699,0,0,-ROW(),1)))</f>
        <v>0.6544444444444445</v>
      </c>
      <c r="K699" s="4" t="str">
        <f ca="1">IF(计算结果!B$21=1,IF(I699&gt;J699,"买","卖"),IF(计算结果!B$21=2,IF(I699&lt;计算结果!B$20,"买",IF(I699&gt;1-计算结果!B$20,"卖",'000300'!K698)),""))</f>
        <v>卖</v>
      </c>
      <c r="L699" s="4" t="str">
        <f t="shared" ca="1" si="31"/>
        <v/>
      </c>
      <c r="M699" s="3">
        <f ca="1">IF(K698="买",E699/E698-1,0)-IF(L699=1,计算结果!B$17,0)</f>
        <v>0</v>
      </c>
      <c r="N699" s="2">
        <f t="shared" ca="1" si="32"/>
        <v>3.3588686444140863</v>
      </c>
      <c r="O699" s="3">
        <f ca="1">1-N699/MAX(N$2:N699)</f>
        <v>2.2951854250743198E-2</v>
      </c>
    </row>
    <row r="700" spans="1:15" x14ac:dyDescent="0.15">
      <c r="A700" s="1">
        <v>39408</v>
      </c>
      <c r="B700">
        <v>4902.63</v>
      </c>
      <c r="C700">
        <v>4949.33</v>
      </c>
      <c r="D700">
        <v>4759.91</v>
      </c>
      <c r="E700" s="2">
        <v>4772.62</v>
      </c>
      <c r="F700" s="16">
        <v>53714124800</v>
      </c>
      <c r="G700" s="3">
        <f t="shared" si="30"/>
        <v>-4.5021430200775536E-2</v>
      </c>
      <c r="H700" s="3">
        <f>1-E700/MAX(E$2:E700)</f>
        <v>0.18794323827673043</v>
      </c>
      <c r="I700" s="3">
        <f ca="1">IFERROR(COUNTIF(OFFSET(G700,0,0,-计算结果!B$18,1),"&gt;0")/计算结果!B$18,COUNTIF(OFFSET(G700,0,0,-ROW(),1),"&gt;0")/计算结果!B$18)</f>
        <v>0.36666666666666664</v>
      </c>
      <c r="J700" s="3">
        <f ca="1">IFERROR(AVERAGE(OFFSET(I700,0,0,-计算结果!B$19,1)),AVERAGE(OFFSET(I700,0,0,-ROW(),1)))</f>
        <v>0.65138888888888891</v>
      </c>
      <c r="K700" s="4" t="str">
        <f ca="1">IF(计算结果!B$21=1,IF(I700&gt;J700,"买","卖"),IF(计算结果!B$21=2,IF(I700&lt;计算结果!B$20,"买",IF(I700&gt;1-计算结果!B$20,"卖",'000300'!K699)),""))</f>
        <v>卖</v>
      </c>
      <c r="L700" s="4" t="str">
        <f t="shared" ca="1" si="31"/>
        <v/>
      </c>
      <c r="M700" s="3">
        <f ca="1">IF(K699="买",E700/E699-1,0)-IF(L700=1,计算结果!B$17,0)</f>
        <v>0</v>
      </c>
      <c r="N700" s="2">
        <f t="shared" ca="1" si="32"/>
        <v>3.3588686444140863</v>
      </c>
      <c r="O700" s="3">
        <f ca="1">1-N700/MAX(N$2:N700)</f>
        <v>2.2951854250743198E-2</v>
      </c>
    </row>
    <row r="701" spans="1:15" x14ac:dyDescent="0.15">
      <c r="A701" s="1">
        <v>39409</v>
      </c>
      <c r="B701">
        <v>4733.37</v>
      </c>
      <c r="C701">
        <v>4857.05</v>
      </c>
      <c r="D701">
        <v>4711.79</v>
      </c>
      <c r="E701" s="2">
        <v>4856.16</v>
      </c>
      <c r="F701" s="16">
        <v>41174110208</v>
      </c>
      <c r="G701" s="3">
        <f t="shared" si="30"/>
        <v>1.750401247113742E-2</v>
      </c>
      <c r="H701" s="3">
        <f>1-E701/MAX(E$2:E701)</f>
        <v>0.17372898659225477</v>
      </c>
      <c r="I701" s="3">
        <f ca="1">IFERROR(COUNTIF(OFFSET(G701,0,0,-计算结果!B$18,1),"&gt;0")/计算结果!B$18,COUNTIF(OFFSET(G701,0,0,-ROW(),1),"&gt;0")/计算结果!B$18)</f>
        <v>0.4</v>
      </c>
      <c r="J701" s="3">
        <f ca="1">IFERROR(AVERAGE(OFFSET(I701,0,0,-计算结果!B$19,1)),AVERAGE(OFFSET(I701,0,0,-ROW(),1)))</f>
        <v>0.64861111111111114</v>
      </c>
      <c r="K701" s="4" t="str">
        <f ca="1">IF(计算结果!B$21=1,IF(I701&gt;J701,"买","卖"),IF(计算结果!B$21=2,IF(I701&lt;计算结果!B$20,"买",IF(I701&gt;1-计算结果!B$20,"卖",'000300'!K700)),""))</f>
        <v>卖</v>
      </c>
      <c r="L701" s="4" t="str">
        <f t="shared" ca="1" si="31"/>
        <v/>
      </c>
      <c r="M701" s="3">
        <f ca="1">IF(K700="买",E701/E700-1,0)-IF(L701=1,计算结果!B$17,0)</f>
        <v>0</v>
      </c>
      <c r="N701" s="2">
        <f t="shared" ca="1" si="32"/>
        <v>3.3588686444140863</v>
      </c>
      <c r="O701" s="3">
        <f ca="1">1-N701/MAX(N$2:N701)</f>
        <v>2.2951854250743198E-2</v>
      </c>
    </row>
    <row r="702" spans="1:15" x14ac:dyDescent="0.15">
      <c r="A702" s="1">
        <v>39412</v>
      </c>
      <c r="B702">
        <v>4931.6000000000004</v>
      </c>
      <c r="C702">
        <v>4954.18</v>
      </c>
      <c r="D702">
        <v>4795.3500000000004</v>
      </c>
      <c r="E702" s="2">
        <v>4800.08</v>
      </c>
      <c r="F702" s="16">
        <v>48427044864</v>
      </c>
      <c r="G702" s="3">
        <f t="shared" si="30"/>
        <v>-1.1548219169055352E-2</v>
      </c>
      <c r="H702" s="3">
        <f>1-E702/MAX(E$2:E702)</f>
        <v>0.18327094534812494</v>
      </c>
      <c r="I702" s="3">
        <f ca="1">IFERROR(COUNTIF(OFFSET(G702,0,0,-计算结果!B$18,1),"&gt;0")/计算结果!B$18,COUNTIF(OFFSET(G702,0,0,-ROW(),1),"&gt;0")/计算结果!B$18)</f>
        <v>0.36666666666666664</v>
      </c>
      <c r="J702" s="3">
        <f ca="1">IFERROR(AVERAGE(OFFSET(I702,0,0,-计算结果!B$19,1)),AVERAGE(OFFSET(I702,0,0,-ROW(),1)))</f>
        <v>0.64583333333333337</v>
      </c>
      <c r="K702" s="4" t="str">
        <f ca="1">IF(计算结果!B$21=1,IF(I702&gt;J702,"买","卖"),IF(计算结果!B$21=2,IF(I702&lt;计算结果!B$20,"买",IF(I702&gt;1-计算结果!B$20,"卖",'000300'!K701)),""))</f>
        <v>卖</v>
      </c>
      <c r="L702" s="4" t="str">
        <f t="shared" ca="1" si="31"/>
        <v/>
      </c>
      <c r="M702" s="3">
        <f ca="1">IF(K701="买",E702/E701-1,0)-IF(L702=1,计算结果!B$17,0)</f>
        <v>0</v>
      </c>
      <c r="N702" s="2">
        <f t="shared" ca="1" si="32"/>
        <v>3.3588686444140863</v>
      </c>
      <c r="O702" s="3">
        <f ca="1">1-N702/MAX(N$2:N702)</f>
        <v>2.2951854250743198E-2</v>
      </c>
    </row>
    <row r="703" spans="1:15" x14ac:dyDescent="0.15">
      <c r="A703" s="1">
        <v>39413</v>
      </c>
      <c r="B703">
        <v>4759.01</v>
      </c>
      <c r="C703">
        <v>4806.83</v>
      </c>
      <c r="D703">
        <v>4708.8</v>
      </c>
      <c r="E703" s="2">
        <v>4711.1499999999996</v>
      </c>
      <c r="F703" s="16">
        <v>44831911936</v>
      </c>
      <c r="G703" s="3">
        <f t="shared" si="30"/>
        <v>-1.8526774553757508E-2</v>
      </c>
      <c r="H703" s="3">
        <f>1-E703/MAX(E$2:E703)</f>
        <v>0.19840230041516371</v>
      </c>
      <c r="I703" s="3">
        <f ca="1">IFERROR(COUNTIF(OFFSET(G703,0,0,-计算结果!B$18,1),"&gt;0")/计算结果!B$18,COUNTIF(OFFSET(G703,0,0,-ROW(),1),"&gt;0")/计算结果!B$18)</f>
        <v>0.33333333333333331</v>
      </c>
      <c r="J703" s="3">
        <f ca="1">IFERROR(AVERAGE(OFFSET(I703,0,0,-计算结果!B$19,1)),AVERAGE(OFFSET(I703,0,0,-ROW(),1)))</f>
        <v>0.64277777777777767</v>
      </c>
      <c r="K703" s="4" t="str">
        <f ca="1">IF(计算结果!B$21=1,IF(I703&gt;J703,"买","卖"),IF(计算结果!B$21=2,IF(I703&lt;计算结果!B$20,"买",IF(I703&gt;1-计算结果!B$20,"卖",'000300'!K702)),""))</f>
        <v>卖</v>
      </c>
      <c r="L703" s="4" t="str">
        <f t="shared" ca="1" si="31"/>
        <v/>
      </c>
      <c r="M703" s="3">
        <f ca="1">IF(K702="买",E703/E702-1,0)-IF(L703=1,计算结果!B$17,0)</f>
        <v>0</v>
      </c>
      <c r="N703" s="2">
        <f t="shared" ca="1" si="32"/>
        <v>3.3588686444140863</v>
      </c>
      <c r="O703" s="3">
        <f ca="1">1-N703/MAX(N$2:N703)</f>
        <v>2.2951854250743198E-2</v>
      </c>
    </row>
    <row r="704" spans="1:15" x14ac:dyDescent="0.15">
      <c r="A704" s="1">
        <v>39414</v>
      </c>
      <c r="B704">
        <v>4724.47</v>
      </c>
      <c r="C704">
        <v>4760.66</v>
      </c>
      <c r="D704">
        <v>4619.51</v>
      </c>
      <c r="E704" s="2">
        <v>4648.75</v>
      </c>
      <c r="F704" s="16">
        <v>45167304704</v>
      </c>
      <c r="G704" s="3">
        <f t="shared" si="30"/>
        <v>-1.3245173683707701E-2</v>
      </c>
      <c r="H704" s="3">
        <f>1-E704/MAX(E$2:E704)</f>
        <v>0.20901960117062546</v>
      </c>
      <c r="I704" s="3">
        <f ca="1">IFERROR(COUNTIF(OFFSET(G704,0,0,-计算结果!B$18,1),"&gt;0")/计算结果!B$18,COUNTIF(OFFSET(G704,0,0,-ROW(),1),"&gt;0")/计算结果!B$18)</f>
        <v>0.33333333333333331</v>
      </c>
      <c r="J704" s="3">
        <f ca="1">IFERROR(AVERAGE(OFFSET(I704,0,0,-计算结果!B$19,1)),AVERAGE(OFFSET(I704,0,0,-ROW(),1)))</f>
        <v>0.63972222222222219</v>
      </c>
      <c r="K704" s="4" t="str">
        <f ca="1">IF(计算结果!B$21=1,IF(I704&gt;J704,"买","卖"),IF(计算结果!B$21=2,IF(I704&lt;计算结果!B$20,"买",IF(I704&gt;1-计算结果!B$20,"卖",'000300'!K703)),""))</f>
        <v>卖</v>
      </c>
      <c r="L704" s="4" t="str">
        <f t="shared" ca="1" si="31"/>
        <v/>
      </c>
      <c r="M704" s="3">
        <f ca="1">IF(K703="买",E704/E703-1,0)-IF(L704=1,计算结果!B$17,0)</f>
        <v>0</v>
      </c>
      <c r="N704" s="2">
        <f t="shared" ca="1" si="32"/>
        <v>3.3588686444140863</v>
      </c>
      <c r="O704" s="3">
        <f ca="1">1-N704/MAX(N$2:N704)</f>
        <v>2.2951854250743198E-2</v>
      </c>
    </row>
    <row r="705" spans="1:15" x14ac:dyDescent="0.15">
      <c r="A705" s="1">
        <v>39415</v>
      </c>
      <c r="B705">
        <v>4708.38</v>
      </c>
      <c r="C705">
        <v>4847.58</v>
      </c>
      <c r="D705">
        <v>4637.4799999999996</v>
      </c>
      <c r="E705" s="2">
        <v>4842.07</v>
      </c>
      <c r="F705" s="16">
        <v>72895750144</v>
      </c>
      <c r="G705" s="3">
        <f t="shared" si="30"/>
        <v>4.1585372411938604E-2</v>
      </c>
      <c r="H705" s="3">
        <f>1-E705/MAX(E$2:E705)</f>
        <v>0.17612638671476211</v>
      </c>
      <c r="I705" s="3">
        <f ca="1">IFERROR(COUNTIF(OFFSET(G705,0,0,-计算结果!B$18,1),"&gt;0")/计算结果!B$18,COUNTIF(OFFSET(G705,0,0,-ROW(),1),"&gt;0")/计算结果!B$18)</f>
        <v>0.36666666666666664</v>
      </c>
      <c r="J705" s="3">
        <f ca="1">IFERROR(AVERAGE(OFFSET(I705,0,0,-计算结果!B$19,1)),AVERAGE(OFFSET(I705,0,0,-ROW(),1)))</f>
        <v>0.6366666666666666</v>
      </c>
      <c r="K705" s="4" t="str">
        <f ca="1">IF(计算结果!B$21=1,IF(I705&gt;J705,"买","卖"),IF(计算结果!B$21=2,IF(I705&lt;计算结果!B$20,"买",IF(I705&gt;1-计算结果!B$20,"卖",'000300'!K704)),""))</f>
        <v>卖</v>
      </c>
      <c r="L705" s="4" t="str">
        <f t="shared" ca="1" si="31"/>
        <v/>
      </c>
      <c r="M705" s="3">
        <f ca="1">IF(K704="买",E705/E704-1,0)-IF(L705=1,计算结果!B$17,0)</f>
        <v>0</v>
      </c>
      <c r="N705" s="2">
        <f t="shared" ca="1" si="32"/>
        <v>3.3588686444140863</v>
      </c>
      <c r="O705" s="3">
        <f ca="1">1-N705/MAX(N$2:N705)</f>
        <v>2.2951854250743198E-2</v>
      </c>
    </row>
    <row r="706" spans="1:15" x14ac:dyDescent="0.15">
      <c r="A706" s="1">
        <v>39416</v>
      </c>
      <c r="B706">
        <v>4841.08</v>
      </c>
      <c r="C706">
        <v>4841.08</v>
      </c>
      <c r="D706">
        <v>4723.79</v>
      </c>
      <c r="E706" s="2">
        <v>4737.41</v>
      </c>
      <c r="F706" s="16">
        <v>57402978304</v>
      </c>
      <c r="G706" s="3">
        <f t="shared" si="30"/>
        <v>-2.1614722628958249E-2</v>
      </c>
      <c r="H706" s="3">
        <f>1-E706/MAX(E$2:E706)</f>
        <v>0.19393418634724013</v>
      </c>
      <c r="I706" s="3">
        <f ca="1">IFERROR(COUNTIF(OFFSET(G706,0,0,-计算结果!B$18,1),"&gt;0")/计算结果!B$18,COUNTIF(OFFSET(G706,0,0,-ROW(),1),"&gt;0")/计算结果!B$18)</f>
        <v>0.36666666666666664</v>
      </c>
      <c r="J706" s="3">
        <f ca="1">IFERROR(AVERAGE(OFFSET(I706,0,0,-计算结果!B$19,1)),AVERAGE(OFFSET(I706,0,0,-ROW(),1)))</f>
        <v>0.63361111111111101</v>
      </c>
      <c r="K706" s="4" t="str">
        <f ca="1">IF(计算结果!B$21=1,IF(I706&gt;J706,"买","卖"),IF(计算结果!B$21=2,IF(I706&lt;计算结果!B$20,"买",IF(I706&gt;1-计算结果!B$20,"卖",'000300'!K705)),""))</f>
        <v>卖</v>
      </c>
      <c r="L706" s="4" t="str">
        <f t="shared" ca="1" si="31"/>
        <v/>
      </c>
      <c r="M706" s="3">
        <f ca="1">IF(K705="买",E706/E705-1,0)-IF(L706=1,计算结果!B$17,0)</f>
        <v>0</v>
      </c>
      <c r="N706" s="2">
        <f t="shared" ca="1" si="32"/>
        <v>3.3588686444140863</v>
      </c>
      <c r="O706" s="3">
        <f ca="1">1-N706/MAX(N$2:N706)</f>
        <v>2.2951854250743198E-2</v>
      </c>
    </row>
    <row r="707" spans="1:15" x14ac:dyDescent="0.15">
      <c r="A707" s="1">
        <v>39419</v>
      </c>
      <c r="B707">
        <v>4714.92</v>
      </c>
      <c r="C707">
        <v>4809.2700000000004</v>
      </c>
      <c r="D707">
        <v>4689.5200000000004</v>
      </c>
      <c r="E707" s="2">
        <v>4772.67</v>
      </c>
      <c r="F707" s="16">
        <v>43698298880</v>
      </c>
      <c r="G707" s="3">
        <f t="shared" ref="G707:G770" si="33">E707/E706-1</f>
        <v>7.4428854585100179E-3</v>
      </c>
      <c r="H707" s="3">
        <f>1-E707/MAX(E$2:E707)</f>
        <v>0.18793473082420198</v>
      </c>
      <c r="I707" s="3">
        <f ca="1">IFERROR(COUNTIF(OFFSET(G707,0,0,-计算结果!B$18,1),"&gt;0")/计算结果!B$18,COUNTIF(OFFSET(G707,0,0,-ROW(),1),"&gt;0")/计算结果!B$18)</f>
        <v>0.4</v>
      </c>
      <c r="J707" s="3">
        <f ca="1">IFERROR(AVERAGE(OFFSET(I707,0,0,-计算结果!B$19,1)),AVERAGE(OFFSET(I707,0,0,-ROW(),1)))</f>
        <v>0.63083333333333336</v>
      </c>
      <c r="K707" s="4" t="str">
        <f ca="1">IF(计算结果!B$21=1,IF(I707&gt;J707,"买","卖"),IF(计算结果!B$21=2,IF(I707&lt;计算结果!B$20,"买",IF(I707&gt;1-计算结果!B$20,"卖",'000300'!K706)),""))</f>
        <v>卖</v>
      </c>
      <c r="L707" s="4" t="str">
        <f t="shared" ca="1" si="31"/>
        <v/>
      </c>
      <c r="M707" s="3">
        <f ca="1">IF(K706="买",E707/E706-1,0)-IF(L707=1,计算结果!B$17,0)</f>
        <v>0</v>
      </c>
      <c r="N707" s="2">
        <f t="shared" ca="1" si="32"/>
        <v>3.3588686444140863</v>
      </c>
      <c r="O707" s="3">
        <f ca="1">1-N707/MAX(N$2:N707)</f>
        <v>2.2951854250743198E-2</v>
      </c>
    </row>
    <row r="708" spans="1:15" x14ac:dyDescent="0.15">
      <c r="A708" s="1">
        <v>39420</v>
      </c>
      <c r="B708">
        <v>4786.6400000000003</v>
      </c>
      <c r="C708">
        <v>4886.58</v>
      </c>
      <c r="D708">
        <v>4786.6400000000003</v>
      </c>
      <c r="E708" s="2">
        <v>4829.21</v>
      </c>
      <c r="F708" s="16">
        <v>43927027712</v>
      </c>
      <c r="G708" s="3">
        <f t="shared" si="33"/>
        <v>1.1846618349896421E-2</v>
      </c>
      <c r="H708" s="3">
        <f>1-E708/MAX(E$2:E708)</f>
        <v>0.17831450350507039</v>
      </c>
      <c r="I708" s="3">
        <f ca="1">IFERROR(COUNTIF(OFFSET(G708,0,0,-计算结果!B$18,1),"&gt;0")/计算结果!B$18,COUNTIF(OFFSET(G708,0,0,-ROW(),1),"&gt;0")/计算结果!B$18)</f>
        <v>0.4</v>
      </c>
      <c r="J708" s="3">
        <f ca="1">IFERROR(AVERAGE(OFFSET(I708,0,0,-计算结果!B$19,1)),AVERAGE(OFFSET(I708,0,0,-ROW(),1)))</f>
        <v>0.62805555555555548</v>
      </c>
      <c r="K708" s="4" t="str">
        <f ca="1">IF(计算结果!B$21=1,IF(I708&gt;J708,"买","卖"),IF(计算结果!B$21=2,IF(I708&lt;计算结果!B$20,"买",IF(I708&gt;1-计算结果!B$20,"卖",'000300'!K707)),""))</f>
        <v>卖</v>
      </c>
      <c r="L708" s="4" t="str">
        <f t="shared" ref="L708:L771" ca="1" si="34">IF(K707&lt;&gt;K708,1,"")</f>
        <v/>
      </c>
      <c r="M708" s="3">
        <f ca="1">IF(K707="买",E708/E707-1,0)-IF(L708=1,计算结果!B$17,0)</f>
        <v>0</v>
      </c>
      <c r="N708" s="2">
        <f t="shared" ref="N708:N771" ca="1" si="35">IFERROR(N707*(1+M708),N707)</f>
        <v>3.3588686444140863</v>
      </c>
      <c r="O708" s="3">
        <f ca="1">1-N708/MAX(N$2:N708)</f>
        <v>2.2951854250743198E-2</v>
      </c>
    </row>
    <row r="709" spans="1:15" x14ac:dyDescent="0.15">
      <c r="A709" s="1">
        <v>39421</v>
      </c>
      <c r="B709">
        <v>4829.95</v>
      </c>
      <c r="C709">
        <v>4970.17</v>
      </c>
      <c r="D709">
        <v>4815.6099999999997</v>
      </c>
      <c r="E709" s="2">
        <v>4965.95</v>
      </c>
      <c r="F709" s="16">
        <v>61090181120</v>
      </c>
      <c r="G709" s="3">
        <f t="shared" si="33"/>
        <v>2.8315190269215806E-2</v>
      </c>
      <c r="H709" s="3">
        <f>1-E709/MAX(E$2:E709)</f>
        <v>0.15504832233036137</v>
      </c>
      <c r="I709" s="3">
        <f ca="1">IFERROR(COUNTIF(OFFSET(G709,0,0,-计算结果!B$18,1),"&gt;0")/计算结果!B$18,COUNTIF(OFFSET(G709,0,0,-ROW(),1),"&gt;0")/计算结果!B$18)</f>
        <v>0.4</v>
      </c>
      <c r="J709" s="3">
        <f ca="1">IFERROR(AVERAGE(OFFSET(I709,0,0,-计算结果!B$19,1)),AVERAGE(OFFSET(I709,0,0,-ROW(),1)))</f>
        <v>0.62527777777777771</v>
      </c>
      <c r="K709" s="4" t="str">
        <f ca="1">IF(计算结果!B$21=1,IF(I709&gt;J709,"买","卖"),IF(计算结果!B$21=2,IF(I709&lt;计算结果!B$20,"买",IF(I709&gt;1-计算结果!B$20,"卖",'000300'!K708)),""))</f>
        <v>卖</v>
      </c>
      <c r="L709" s="4" t="str">
        <f t="shared" ca="1" si="34"/>
        <v/>
      </c>
      <c r="M709" s="3">
        <f ca="1">IF(K708="买",E709/E708-1,0)-IF(L709=1,计算结果!B$17,0)</f>
        <v>0</v>
      </c>
      <c r="N709" s="2">
        <f t="shared" ca="1" si="35"/>
        <v>3.3588686444140863</v>
      </c>
      <c r="O709" s="3">
        <f ca="1">1-N709/MAX(N$2:N709)</f>
        <v>2.2951854250743198E-2</v>
      </c>
    </row>
    <row r="710" spans="1:15" x14ac:dyDescent="0.15">
      <c r="A710" s="1">
        <v>39422</v>
      </c>
      <c r="B710">
        <v>4986.25</v>
      </c>
      <c r="C710">
        <v>4999.93</v>
      </c>
      <c r="D710">
        <v>4928.13</v>
      </c>
      <c r="E710" s="2">
        <v>4971.0600000000004</v>
      </c>
      <c r="F710" s="16">
        <v>47436271616</v>
      </c>
      <c r="G710" s="3">
        <f t="shared" si="33"/>
        <v>1.0290075413568189E-3</v>
      </c>
      <c r="H710" s="3">
        <f>1-E710/MAX(E$2:E710)</f>
        <v>0.1541788606819573</v>
      </c>
      <c r="I710" s="3">
        <f ca="1">IFERROR(COUNTIF(OFFSET(G710,0,0,-计算结果!B$18,1),"&gt;0")/计算结果!B$18,COUNTIF(OFFSET(G710,0,0,-ROW(),1),"&gt;0")/计算结果!B$18)</f>
        <v>0.43333333333333335</v>
      </c>
      <c r="J710" s="3">
        <f ca="1">IFERROR(AVERAGE(OFFSET(I710,0,0,-计算结果!B$19,1)),AVERAGE(OFFSET(I710,0,0,-ROW(),1)))</f>
        <v>0.6230555555555557</v>
      </c>
      <c r="K710" s="4" t="str">
        <f ca="1">IF(计算结果!B$21=1,IF(I710&gt;J710,"买","卖"),IF(计算结果!B$21=2,IF(I710&lt;计算结果!B$20,"买",IF(I710&gt;1-计算结果!B$20,"卖",'000300'!K709)),""))</f>
        <v>卖</v>
      </c>
      <c r="L710" s="4" t="str">
        <f t="shared" ca="1" si="34"/>
        <v/>
      </c>
      <c r="M710" s="3">
        <f ca="1">IF(K709="买",E710/E709-1,0)-IF(L710=1,计算结果!B$17,0)</f>
        <v>0</v>
      </c>
      <c r="N710" s="2">
        <f t="shared" ca="1" si="35"/>
        <v>3.3588686444140863</v>
      </c>
      <c r="O710" s="3">
        <f ca="1">1-N710/MAX(N$2:N710)</f>
        <v>2.2951854250743198E-2</v>
      </c>
    </row>
    <row r="711" spans="1:15" x14ac:dyDescent="0.15">
      <c r="A711" s="1">
        <v>39423</v>
      </c>
      <c r="B711">
        <v>4979.84</v>
      </c>
      <c r="C711">
        <v>5041.78</v>
      </c>
      <c r="D711">
        <v>4977.87</v>
      </c>
      <c r="E711" s="2">
        <v>5041.3500000000004</v>
      </c>
      <c r="F711" s="16">
        <v>50380402688</v>
      </c>
      <c r="G711" s="3">
        <f t="shared" si="33"/>
        <v>1.4139841402035058E-2</v>
      </c>
      <c r="H711" s="3">
        <f>1-E711/MAX(E$2:E711)</f>
        <v>0.1422190839175117</v>
      </c>
      <c r="I711" s="3">
        <f ca="1">IFERROR(COUNTIF(OFFSET(G711,0,0,-计算结果!B$18,1),"&gt;0")/计算结果!B$18,COUNTIF(OFFSET(G711,0,0,-ROW(),1),"&gt;0")/计算结果!B$18)</f>
        <v>0.43333333333333335</v>
      </c>
      <c r="J711" s="3">
        <f ca="1">IFERROR(AVERAGE(OFFSET(I711,0,0,-计算结果!B$19,1)),AVERAGE(OFFSET(I711,0,0,-ROW(),1)))</f>
        <v>0.62055555555555564</v>
      </c>
      <c r="K711" s="4" t="str">
        <f ca="1">IF(计算结果!B$21=1,IF(I711&gt;J711,"买","卖"),IF(计算结果!B$21=2,IF(I711&lt;计算结果!B$20,"买",IF(I711&gt;1-计算结果!B$20,"卖",'000300'!K710)),""))</f>
        <v>卖</v>
      </c>
      <c r="L711" s="4" t="str">
        <f t="shared" ca="1" si="34"/>
        <v/>
      </c>
      <c r="M711" s="3">
        <f ca="1">IF(K710="买",E711/E710-1,0)-IF(L711=1,计算结果!B$17,0)</f>
        <v>0</v>
      </c>
      <c r="N711" s="2">
        <f t="shared" ca="1" si="35"/>
        <v>3.3588686444140863</v>
      </c>
      <c r="O711" s="3">
        <f ca="1">1-N711/MAX(N$2:N711)</f>
        <v>2.2951854250743198E-2</v>
      </c>
    </row>
    <row r="712" spans="1:15" x14ac:dyDescent="0.15">
      <c r="A712" s="1">
        <v>39426</v>
      </c>
      <c r="B712">
        <v>4961.67</v>
      </c>
      <c r="C712">
        <v>5138.6899999999996</v>
      </c>
      <c r="D712">
        <v>4944.83</v>
      </c>
      <c r="E712" s="2">
        <v>5133.5600000000004</v>
      </c>
      <c r="F712" s="16">
        <v>82898157568</v>
      </c>
      <c r="G712" s="3">
        <f t="shared" si="33"/>
        <v>1.8290735616451892E-2</v>
      </c>
      <c r="H712" s="3">
        <f>1-E712/MAX(E$2:E712)</f>
        <v>0.12652963996460886</v>
      </c>
      <c r="I712" s="3">
        <f ca="1">IFERROR(COUNTIF(OFFSET(G712,0,0,-计算结果!B$18,1),"&gt;0")/计算结果!B$18,COUNTIF(OFFSET(G712,0,0,-ROW(),1),"&gt;0")/计算结果!B$18)</f>
        <v>0.43333333333333335</v>
      </c>
      <c r="J712" s="3">
        <f ca="1">IFERROR(AVERAGE(OFFSET(I712,0,0,-计算结果!B$19,1)),AVERAGE(OFFSET(I712,0,0,-ROW(),1)))</f>
        <v>0.61805555555555569</v>
      </c>
      <c r="K712" s="4" t="str">
        <f ca="1">IF(计算结果!B$21=1,IF(I712&gt;J712,"买","卖"),IF(计算结果!B$21=2,IF(I712&lt;计算结果!B$20,"买",IF(I712&gt;1-计算结果!B$20,"卖",'000300'!K711)),""))</f>
        <v>卖</v>
      </c>
      <c r="L712" s="4" t="str">
        <f t="shared" ca="1" si="34"/>
        <v/>
      </c>
      <c r="M712" s="3">
        <f ca="1">IF(K711="买",E712/E711-1,0)-IF(L712=1,计算结果!B$17,0)</f>
        <v>0</v>
      </c>
      <c r="N712" s="2">
        <f t="shared" ca="1" si="35"/>
        <v>3.3588686444140863</v>
      </c>
      <c r="O712" s="3">
        <f ca="1">1-N712/MAX(N$2:N712)</f>
        <v>2.2951854250743198E-2</v>
      </c>
    </row>
    <row r="713" spans="1:15" x14ac:dyDescent="0.15">
      <c r="A713" s="1">
        <v>39427</v>
      </c>
      <c r="B713">
        <v>5162.09</v>
      </c>
      <c r="C713">
        <v>5181.41</v>
      </c>
      <c r="D713">
        <v>5068.03</v>
      </c>
      <c r="E713" s="2">
        <v>5140</v>
      </c>
      <c r="F713" s="16">
        <v>82034384896</v>
      </c>
      <c r="G713" s="3">
        <f t="shared" si="33"/>
        <v>1.2544900614777088E-3</v>
      </c>
      <c r="H713" s="3">
        <f>1-E713/MAX(E$2:E713)</f>
        <v>0.12543388007894918</v>
      </c>
      <c r="I713" s="3">
        <f ca="1">IFERROR(COUNTIF(OFFSET(G713,0,0,-计算结果!B$18,1),"&gt;0")/计算结果!B$18,COUNTIF(OFFSET(G713,0,0,-ROW(),1),"&gt;0")/计算结果!B$18)</f>
        <v>0.43333333333333335</v>
      </c>
      <c r="J713" s="3">
        <f ca="1">IFERROR(AVERAGE(OFFSET(I713,0,0,-计算结果!B$19,1)),AVERAGE(OFFSET(I713,0,0,-ROW(),1)))</f>
        <v>0.61555555555555586</v>
      </c>
      <c r="K713" s="4" t="str">
        <f ca="1">IF(计算结果!B$21=1,IF(I713&gt;J713,"买","卖"),IF(计算结果!B$21=2,IF(I713&lt;计算结果!B$20,"买",IF(I713&gt;1-计算结果!B$20,"卖",'000300'!K712)),""))</f>
        <v>卖</v>
      </c>
      <c r="L713" s="4" t="str">
        <f t="shared" ca="1" si="34"/>
        <v/>
      </c>
      <c r="M713" s="3">
        <f ca="1">IF(K712="买",E713/E712-1,0)-IF(L713=1,计算结果!B$17,0)</f>
        <v>0</v>
      </c>
      <c r="N713" s="2">
        <f t="shared" ca="1" si="35"/>
        <v>3.3588686444140863</v>
      </c>
      <c r="O713" s="3">
        <f ca="1">1-N713/MAX(N$2:N713)</f>
        <v>2.2951854250743198E-2</v>
      </c>
    </row>
    <row r="714" spans="1:15" x14ac:dyDescent="0.15">
      <c r="A714" s="1">
        <v>39428</v>
      </c>
      <c r="B714">
        <v>5108.58</v>
      </c>
      <c r="C714">
        <v>5130.72</v>
      </c>
      <c r="D714">
        <v>5033.72</v>
      </c>
      <c r="E714" s="2">
        <v>5077.3900000000003</v>
      </c>
      <c r="F714" s="16">
        <v>83753500672</v>
      </c>
      <c r="G714" s="3">
        <f t="shared" si="33"/>
        <v>-1.218093385214003E-2</v>
      </c>
      <c r="H714" s="3">
        <f>1-E714/MAX(E$2:E714)</f>
        <v>0.13608691213503021</v>
      </c>
      <c r="I714" s="3">
        <f ca="1">IFERROR(COUNTIF(OFFSET(G714,0,0,-计算结果!B$18,1),"&gt;0")/计算结果!B$18,COUNTIF(OFFSET(G714,0,0,-ROW(),1),"&gt;0")/计算结果!B$18)</f>
        <v>0.4</v>
      </c>
      <c r="J714" s="3">
        <f ca="1">IFERROR(AVERAGE(OFFSET(I714,0,0,-计算结果!B$19,1)),AVERAGE(OFFSET(I714,0,0,-ROW(),1)))</f>
        <v>0.61305555555555591</v>
      </c>
      <c r="K714" s="4" t="str">
        <f ca="1">IF(计算结果!B$21=1,IF(I714&gt;J714,"买","卖"),IF(计算结果!B$21=2,IF(I714&lt;计算结果!B$20,"买",IF(I714&gt;1-计算结果!B$20,"卖",'000300'!K713)),""))</f>
        <v>卖</v>
      </c>
      <c r="L714" s="4" t="str">
        <f t="shared" ca="1" si="34"/>
        <v/>
      </c>
      <c r="M714" s="3">
        <f ca="1">IF(K713="买",E714/E713-1,0)-IF(L714=1,计算结果!B$17,0)</f>
        <v>0</v>
      </c>
      <c r="N714" s="2">
        <f t="shared" ca="1" si="35"/>
        <v>3.3588686444140863</v>
      </c>
      <c r="O714" s="3">
        <f ca="1">1-N714/MAX(N$2:N714)</f>
        <v>2.2951854250743198E-2</v>
      </c>
    </row>
    <row r="715" spans="1:15" x14ac:dyDescent="0.15">
      <c r="A715" s="1">
        <v>39429</v>
      </c>
      <c r="B715">
        <v>5051.78</v>
      </c>
      <c r="C715">
        <v>5067.3900000000003</v>
      </c>
      <c r="D715">
        <v>4881.34</v>
      </c>
      <c r="E715" s="2">
        <v>4884.3</v>
      </c>
      <c r="F715" s="16">
        <v>77125148672</v>
      </c>
      <c r="G715" s="3">
        <f t="shared" si="33"/>
        <v>-3.8029381237210447E-2</v>
      </c>
      <c r="H715" s="3">
        <f>1-E715/MAX(E$2:E715)</f>
        <v>0.16894099230926285</v>
      </c>
      <c r="I715" s="3">
        <f ca="1">IFERROR(COUNTIF(OFFSET(G715,0,0,-计算结果!B$18,1),"&gt;0")/计算结果!B$18,COUNTIF(OFFSET(G715,0,0,-ROW(),1),"&gt;0")/计算结果!B$18)</f>
        <v>0.4</v>
      </c>
      <c r="J715" s="3">
        <f ca="1">IFERROR(AVERAGE(OFFSET(I715,0,0,-计算结果!B$19,1)),AVERAGE(OFFSET(I715,0,0,-ROW(),1)))</f>
        <v>0.61055555555555585</v>
      </c>
      <c r="K715" s="4" t="str">
        <f ca="1">IF(计算结果!B$21=1,IF(I715&gt;J715,"买","卖"),IF(计算结果!B$21=2,IF(I715&lt;计算结果!B$20,"买",IF(I715&gt;1-计算结果!B$20,"卖",'000300'!K714)),""))</f>
        <v>卖</v>
      </c>
      <c r="L715" s="4" t="str">
        <f t="shared" ca="1" si="34"/>
        <v/>
      </c>
      <c r="M715" s="3">
        <f ca="1">IF(K714="买",E715/E714-1,0)-IF(L715=1,计算结果!B$17,0)</f>
        <v>0</v>
      </c>
      <c r="N715" s="2">
        <f t="shared" ca="1" si="35"/>
        <v>3.3588686444140863</v>
      </c>
      <c r="O715" s="3">
        <f ca="1">1-N715/MAX(N$2:N715)</f>
        <v>2.2951854250743198E-2</v>
      </c>
    </row>
    <row r="716" spans="1:15" x14ac:dyDescent="0.15">
      <c r="A716" s="1">
        <v>39430</v>
      </c>
      <c r="B716">
        <v>4827.3900000000003</v>
      </c>
      <c r="C716">
        <v>4979.1899999999996</v>
      </c>
      <c r="D716">
        <v>4800.24</v>
      </c>
      <c r="E716" s="2">
        <v>4977.6499999999996</v>
      </c>
      <c r="F716" s="16">
        <v>61162569728</v>
      </c>
      <c r="G716" s="3">
        <f t="shared" si="33"/>
        <v>1.9112257641831887E-2</v>
      </c>
      <c r="H716" s="3">
        <f>1-E716/MAX(E$2:E716)</f>
        <v>0.15305757843871237</v>
      </c>
      <c r="I716" s="3">
        <f ca="1">IFERROR(COUNTIF(OFFSET(G716,0,0,-计算结果!B$18,1),"&gt;0")/计算结果!B$18,COUNTIF(OFFSET(G716,0,0,-ROW(),1),"&gt;0")/计算结果!B$18)</f>
        <v>0.43333333333333335</v>
      </c>
      <c r="J716" s="3">
        <f ca="1">IFERROR(AVERAGE(OFFSET(I716,0,0,-计算结果!B$19,1)),AVERAGE(OFFSET(I716,0,0,-ROW(),1)))</f>
        <v>0.60833333333333373</v>
      </c>
      <c r="K716" s="4" t="str">
        <f ca="1">IF(计算结果!B$21=1,IF(I716&gt;J716,"买","卖"),IF(计算结果!B$21=2,IF(I716&lt;计算结果!B$20,"买",IF(I716&gt;1-计算结果!B$20,"卖",'000300'!K715)),""))</f>
        <v>卖</v>
      </c>
      <c r="L716" s="4" t="str">
        <f t="shared" ca="1" si="34"/>
        <v/>
      </c>
      <c r="M716" s="3">
        <f ca="1">IF(K715="买",E716/E715-1,0)-IF(L716=1,计算结果!B$17,0)</f>
        <v>0</v>
      </c>
      <c r="N716" s="2">
        <f t="shared" ca="1" si="35"/>
        <v>3.3588686444140863</v>
      </c>
      <c r="O716" s="3">
        <f ca="1">1-N716/MAX(N$2:N716)</f>
        <v>2.2951854250743198E-2</v>
      </c>
    </row>
    <row r="717" spans="1:15" x14ac:dyDescent="0.15">
      <c r="A717" s="1">
        <v>39433</v>
      </c>
      <c r="B717">
        <v>4976.24</v>
      </c>
      <c r="C717">
        <v>4977.57</v>
      </c>
      <c r="D717">
        <v>4855.17</v>
      </c>
      <c r="E717" s="2">
        <v>4857.29</v>
      </c>
      <c r="F717" s="16">
        <v>76935380992</v>
      </c>
      <c r="G717" s="3">
        <f t="shared" si="33"/>
        <v>-2.4180084979859906E-2</v>
      </c>
      <c r="H717" s="3">
        <f>1-E717/MAX(E$2:E717)</f>
        <v>0.17353671816511262</v>
      </c>
      <c r="I717" s="3">
        <f ca="1">IFERROR(COUNTIF(OFFSET(G717,0,0,-计算结果!B$18,1),"&gt;0")/计算结果!B$18,COUNTIF(OFFSET(G717,0,0,-ROW(),1),"&gt;0")/计算结果!B$18)</f>
        <v>0.43333333333333335</v>
      </c>
      <c r="J717" s="3">
        <f ca="1">IFERROR(AVERAGE(OFFSET(I717,0,0,-计算结果!B$19,1)),AVERAGE(OFFSET(I717,0,0,-ROW(),1)))</f>
        <v>0.6063888888888892</v>
      </c>
      <c r="K717" s="4" t="str">
        <f ca="1">IF(计算结果!B$21=1,IF(I717&gt;J717,"买","卖"),IF(计算结果!B$21=2,IF(I717&lt;计算结果!B$20,"买",IF(I717&gt;1-计算结果!B$20,"卖",'000300'!K716)),""))</f>
        <v>卖</v>
      </c>
      <c r="L717" s="4" t="str">
        <f t="shared" ca="1" si="34"/>
        <v/>
      </c>
      <c r="M717" s="3">
        <f ca="1">IF(K716="买",E717/E716-1,0)-IF(L717=1,计算结果!B$17,0)</f>
        <v>0</v>
      </c>
      <c r="N717" s="2">
        <f t="shared" ca="1" si="35"/>
        <v>3.3588686444140863</v>
      </c>
      <c r="O717" s="3">
        <f ca="1">1-N717/MAX(N$2:N717)</f>
        <v>2.2951854250743198E-2</v>
      </c>
    </row>
    <row r="718" spans="1:15" x14ac:dyDescent="0.15">
      <c r="A718" s="1">
        <v>39434</v>
      </c>
      <c r="B718">
        <v>4827.26</v>
      </c>
      <c r="C718">
        <v>4883</v>
      </c>
      <c r="D718">
        <v>4799</v>
      </c>
      <c r="E718" s="2">
        <v>4829.91</v>
      </c>
      <c r="F718" s="16">
        <v>47447351296</v>
      </c>
      <c r="G718" s="3">
        <f t="shared" si="33"/>
        <v>-5.636888058979439E-3</v>
      </c>
      <c r="H718" s="3">
        <f>1-E718/MAX(E$2:E718)</f>
        <v>0.17819539916967264</v>
      </c>
      <c r="I718" s="3">
        <f ca="1">IFERROR(COUNTIF(OFFSET(G718,0,0,-计算结果!B$18,1),"&gt;0")/计算结果!B$18,COUNTIF(OFFSET(G718,0,0,-ROW(),1),"&gt;0")/计算结果!B$18)</f>
        <v>0.43333333333333335</v>
      </c>
      <c r="J718" s="3">
        <f ca="1">IFERROR(AVERAGE(OFFSET(I718,0,0,-计算结果!B$19,1)),AVERAGE(OFFSET(I718,0,0,-ROW(),1)))</f>
        <v>0.60416666666666718</v>
      </c>
      <c r="K718" s="4" t="str">
        <f ca="1">IF(计算结果!B$21=1,IF(I718&gt;J718,"买","卖"),IF(计算结果!B$21=2,IF(I718&lt;计算结果!B$20,"买",IF(I718&gt;1-计算结果!B$20,"卖",'000300'!K717)),""))</f>
        <v>卖</v>
      </c>
      <c r="L718" s="4" t="str">
        <f t="shared" ca="1" si="34"/>
        <v/>
      </c>
      <c r="M718" s="3">
        <f ca="1">IF(K717="买",E718/E717-1,0)-IF(L718=1,计算结果!B$17,0)</f>
        <v>0</v>
      </c>
      <c r="N718" s="2">
        <f t="shared" ca="1" si="35"/>
        <v>3.3588686444140863</v>
      </c>
      <c r="O718" s="3">
        <f ca="1">1-N718/MAX(N$2:N718)</f>
        <v>2.2951854250743198E-2</v>
      </c>
    </row>
    <row r="719" spans="1:15" x14ac:dyDescent="0.15">
      <c r="A719" s="1">
        <v>39435</v>
      </c>
      <c r="B719">
        <v>4877.7700000000004</v>
      </c>
      <c r="C719">
        <v>4961.59</v>
      </c>
      <c r="D719">
        <v>4865.3500000000004</v>
      </c>
      <c r="E719" s="2">
        <v>4946.29</v>
      </c>
      <c r="F719" s="16">
        <v>60379852800</v>
      </c>
      <c r="G719" s="3">
        <f t="shared" si="33"/>
        <v>2.4095687083196093E-2</v>
      </c>
      <c r="H719" s="3">
        <f>1-E719/MAX(E$2:E719)</f>
        <v>0.15839345266453408</v>
      </c>
      <c r="I719" s="3">
        <f ca="1">IFERROR(COUNTIF(OFFSET(G719,0,0,-计算结果!B$18,1),"&gt;0")/计算结果!B$18,COUNTIF(OFFSET(G719,0,0,-ROW(),1),"&gt;0")/计算结果!B$18)</f>
        <v>0.43333333333333335</v>
      </c>
      <c r="J719" s="3">
        <f ca="1">IFERROR(AVERAGE(OFFSET(I719,0,0,-计算结果!B$19,1)),AVERAGE(OFFSET(I719,0,0,-ROW(),1)))</f>
        <v>0.60194444444444484</v>
      </c>
      <c r="K719" s="4" t="str">
        <f ca="1">IF(计算结果!B$21=1,IF(I719&gt;J719,"买","卖"),IF(计算结果!B$21=2,IF(I719&lt;计算结果!B$20,"买",IF(I719&gt;1-计算结果!B$20,"卖",'000300'!K718)),""))</f>
        <v>卖</v>
      </c>
      <c r="L719" s="4" t="str">
        <f t="shared" ca="1" si="34"/>
        <v/>
      </c>
      <c r="M719" s="3">
        <f ca="1">IF(K718="买",E719/E718-1,0)-IF(L719=1,计算结果!B$17,0)</f>
        <v>0</v>
      </c>
      <c r="N719" s="2">
        <f t="shared" ca="1" si="35"/>
        <v>3.3588686444140863</v>
      </c>
      <c r="O719" s="3">
        <f ca="1">1-N719/MAX(N$2:N719)</f>
        <v>2.2951854250743198E-2</v>
      </c>
    </row>
    <row r="720" spans="1:15" x14ac:dyDescent="0.15">
      <c r="A720" s="1">
        <v>39436</v>
      </c>
      <c r="B720">
        <v>4968.03</v>
      </c>
      <c r="C720">
        <v>5048.0600000000004</v>
      </c>
      <c r="D720">
        <v>4935.3999999999996</v>
      </c>
      <c r="E720" s="2">
        <v>5037.1899999999996</v>
      </c>
      <c r="F720" s="16">
        <v>59927498752</v>
      </c>
      <c r="G720" s="3">
        <f t="shared" si="33"/>
        <v>1.8377410139720718E-2</v>
      </c>
      <c r="H720" s="3">
        <f>1-E720/MAX(E$2:E720)</f>
        <v>0.14292690396787588</v>
      </c>
      <c r="I720" s="3">
        <f ca="1">IFERROR(COUNTIF(OFFSET(G720,0,0,-计算结果!B$18,1),"&gt;0")/计算结果!B$18,COUNTIF(OFFSET(G720,0,0,-ROW(),1),"&gt;0")/计算结果!B$18)</f>
        <v>0.46666666666666667</v>
      </c>
      <c r="J720" s="3">
        <f ca="1">IFERROR(AVERAGE(OFFSET(I720,0,0,-计算结果!B$19,1)),AVERAGE(OFFSET(I720,0,0,-ROW(),1)))</f>
        <v>0.60027777777777813</v>
      </c>
      <c r="K720" s="4" t="str">
        <f ca="1">IF(计算结果!B$21=1,IF(I720&gt;J720,"买","卖"),IF(计算结果!B$21=2,IF(I720&lt;计算结果!B$20,"买",IF(I720&gt;1-计算结果!B$20,"卖",'000300'!K719)),""))</f>
        <v>卖</v>
      </c>
      <c r="L720" s="4" t="str">
        <f t="shared" ca="1" si="34"/>
        <v/>
      </c>
      <c r="M720" s="3">
        <f ca="1">IF(K719="买",E720/E719-1,0)-IF(L720=1,计算结果!B$17,0)</f>
        <v>0</v>
      </c>
      <c r="N720" s="2">
        <f t="shared" ca="1" si="35"/>
        <v>3.3588686444140863</v>
      </c>
      <c r="O720" s="3">
        <f ca="1">1-N720/MAX(N$2:N720)</f>
        <v>2.2951854250743198E-2</v>
      </c>
    </row>
    <row r="721" spans="1:15" x14ac:dyDescent="0.15">
      <c r="A721" s="1">
        <v>39437</v>
      </c>
      <c r="B721">
        <v>5016.46</v>
      </c>
      <c r="C721">
        <v>5103.7700000000004</v>
      </c>
      <c r="D721">
        <v>5014.7</v>
      </c>
      <c r="E721" s="2">
        <v>5101.8500000000004</v>
      </c>
      <c r="F721" s="16">
        <v>73549807616</v>
      </c>
      <c r="G721" s="3">
        <f t="shared" si="33"/>
        <v>1.2836521949737945E-2</v>
      </c>
      <c r="H721" s="3">
        <f>1-E721/MAX(E$2:E721)</f>
        <v>0.13192506635812962</v>
      </c>
      <c r="I721" s="3">
        <f ca="1">IFERROR(COUNTIF(OFFSET(G721,0,0,-计算结果!B$18,1),"&gt;0")/计算结果!B$18,COUNTIF(OFFSET(G721,0,0,-ROW(),1),"&gt;0")/计算结果!B$18)</f>
        <v>0.5</v>
      </c>
      <c r="J721" s="3">
        <f ca="1">IFERROR(AVERAGE(OFFSET(I721,0,0,-计算结果!B$19,1)),AVERAGE(OFFSET(I721,0,0,-ROW(),1)))</f>
        <v>0.59888888888888914</v>
      </c>
      <c r="K721" s="4" t="str">
        <f ca="1">IF(计算结果!B$21=1,IF(I721&gt;J721,"买","卖"),IF(计算结果!B$21=2,IF(I721&lt;计算结果!B$20,"买",IF(I721&gt;1-计算结果!B$20,"卖",'000300'!K720)),""))</f>
        <v>卖</v>
      </c>
      <c r="L721" s="4" t="str">
        <f t="shared" ca="1" si="34"/>
        <v/>
      </c>
      <c r="M721" s="3">
        <f ca="1">IF(K720="买",E721/E720-1,0)-IF(L721=1,计算结果!B$17,0)</f>
        <v>0</v>
      </c>
      <c r="N721" s="2">
        <f t="shared" ca="1" si="35"/>
        <v>3.3588686444140863</v>
      </c>
      <c r="O721" s="3">
        <f ca="1">1-N721/MAX(N$2:N721)</f>
        <v>2.2951854250743198E-2</v>
      </c>
    </row>
    <row r="722" spans="1:15" x14ac:dyDescent="0.15">
      <c r="A722" s="1">
        <v>39440</v>
      </c>
      <c r="B722">
        <v>5142.16</v>
      </c>
      <c r="C722">
        <v>5239.22</v>
      </c>
      <c r="D722">
        <v>5129.6000000000004</v>
      </c>
      <c r="E722" s="2">
        <v>5207.13</v>
      </c>
      <c r="F722" s="16">
        <v>103969759232</v>
      </c>
      <c r="G722" s="3">
        <f t="shared" si="33"/>
        <v>2.063565177337634E-2</v>
      </c>
      <c r="H722" s="3">
        <f>1-E722/MAX(E$2:E722)</f>
        <v>0.11401177431429932</v>
      </c>
      <c r="I722" s="3">
        <f ca="1">IFERROR(COUNTIF(OFFSET(G722,0,0,-计算结果!B$18,1),"&gt;0")/计算结果!B$18,COUNTIF(OFFSET(G722,0,0,-ROW(),1),"&gt;0")/计算结果!B$18)</f>
        <v>0.53333333333333333</v>
      </c>
      <c r="J722" s="3">
        <f ca="1">IFERROR(AVERAGE(OFFSET(I722,0,0,-计算结果!B$19,1)),AVERAGE(OFFSET(I722,0,0,-ROW(),1)))</f>
        <v>0.59805555555555601</v>
      </c>
      <c r="K722" s="4" t="str">
        <f ca="1">IF(计算结果!B$21=1,IF(I722&gt;J722,"买","卖"),IF(计算结果!B$21=2,IF(I722&lt;计算结果!B$20,"买",IF(I722&gt;1-计算结果!B$20,"卖",'000300'!K721)),""))</f>
        <v>卖</v>
      </c>
      <c r="L722" s="4" t="str">
        <f t="shared" ca="1" si="34"/>
        <v/>
      </c>
      <c r="M722" s="3">
        <f ca="1">IF(K721="买",E722/E721-1,0)-IF(L722=1,计算结果!B$17,0)</f>
        <v>0</v>
      </c>
      <c r="N722" s="2">
        <f t="shared" ca="1" si="35"/>
        <v>3.3588686444140863</v>
      </c>
      <c r="O722" s="3">
        <f ca="1">1-N722/MAX(N$2:N722)</f>
        <v>2.2951854250743198E-2</v>
      </c>
    </row>
    <row r="723" spans="1:15" x14ac:dyDescent="0.15">
      <c r="A723" s="1">
        <v>39441</v>
      </c>
      <c r="B723">
        <v>5217.5600000000004</v>
      </c>
      <c r="C723">
        <v>5244.03</v>
      </c>
      <c r="D723">
        <v>5180.59</v>
      </c>
      <c r="E723" s="2">
        <v>5216.8100000000004</v>
      </c>
      <c r="F723" s="16">
        <v>79333662720</v>
      </c>
      <c r="G723" s="3">
        <f t="shared" si="33"/>
        <v>1.8589895009344382E-3</v>
      </c>
      <c r="H723" s="3">
        <f>1-E723/MAX(E$2:E723)</f>
        <v>0.11236473150479809</v>
      </c>
      <c r="I723" s="3">
        <f ca="1">IFERROR(COUNTIF(OFFSET(G723,0,0,-计算结果!B$18,1),"&gt;0")/计算结果!B$18,COUNTIF(OFFSET(G723,0,0,-ROW(),1),"&gt;0")/计算结果!B$18)</f>
        <v>0.56666666666666665</v>
      </c>
      <c r="J723" s="3">
        <f ca="1">IFERROR(AVERAGE(OFFSET(I723,0,0,-计算结果!B$19,1)),AVERAGE(OFFSET(I723,0,0,-ROW(),1)))</f>
        <v>0.59750000000000048</v>
      </c>
      <c r="K723" s="4" t="str">
        <f ca="1">IF(计算结果!B$21=1,IF(I723&gt;J723,"买","卖"),IF(计算结果!B$21=2,IF(I723&lt;计算结果!B$20,"买",IF(I723&gt;1-计算结果!B$20,"卖",'000300'!K722)),""))</f>
        <v>卖</v>
      </c>
      <c r="L723" s="4" t="str">
        <f t="shared" ca="1" si="34"/>
        <v/>
      </c>
      <c r="M723" s="3">
        <f ca="1">IF(K722="买",E723/E722-1,0)-IF(L723=1,计算结果!B$17,0)</f>
        <v>0</v>
      </c>
      <c r="N723" s="2">
        <f t="shared" ca="1" si="35"/>
        <v>3.3588686444140863</v>
      </c>
      <c r="O723" s="3">
        <f ca="1">1-N723/MAX(N$2:N723)</f>
        <v>2.2951854250743198E-2</v>
      </c>
    </row>
    <row r="724" spans="1:15" x14ac:dyDescent="0.15">
      <c r="A724" s="1">
        <v>39442</v>
      </c>
      <c r="B724">
        <v>5231.97</v>
      </c>
      <c r="C724">
        <v>5273.14</v>
      </c>
      <c r="D724">
        <v>5194.75</v>
      </c>
      <c r="E724" s="2">
        <v>5265.03</v>
      </c>
      <c r="F724" s="16">
        <v>83694911488</v>
      </c>
      <c r="G724" s="3">
        <f t="shared" si="33"/>
        <v>9.243196512811247E-3</v>
      </c>
      <c r="H724" s="3">
        <f>1-E724/MAX(E$2:E724)</f>
        <v>0.10416014428639486</v>
      </c>
      <c r="I724" s="3">
        <f ca="1">IFERROR(COUNTIF(OFFSET(G724,0,0,-计算结果!B$18,1),"&gt;0")/计算结果!B$18,COUNTIF(OFFSET(G724,0,0,-ROW(),1),"&gt;0")/计算结果!B$18)</f>
        <v>0.56666666666666665</v>
      </c>
      <c r="J724" s="3">
        <f ca="1">IFERROR(AVERAGE(OFFSET(I724,0,0,-计算结果!B$19,1)),AVERAGE(OFFSET(I724,0,0,-ROW(),1)))</f>
        <v>0.59722222222222265</v>
      </c>
      <c r="K724" s="4" t="str">
        <f ca="1">IF(计算结果!B$21=1,IF(I724&gt;J724,"买","卖"),IF(计算结果!B$21=2,IF(I724&lt;计算结果!B$20,"买",IF(I724&gt;1-计算结果!B$20,"卖",'000300'!K723)),""))</f>
        <v>卖</v>
      </c>
      <c r="L724" s="4" t="str">
        <f t="shared" ca="1" si="34"/>
        <v/>
      </c>
      <c r="M724" s="3">
        <f ca="1">IF(K723="买",E724/E723-1,0)-IF(L724=1,计算结果!B$17,0)</f>
        <v>0</v>
      </c>
      <c r="N724" s="2">
        <f t="shared" ca="1" si="35"/>
        <v>3.3588686444140863</v>
      </c>
      <c r="O724" s="3">
        <f ca="1">1-N724/MAX(N$2:N724)</f>
        <v>2.2951854250743198E-2</v>
      </c>
    </row>
    <row r="725" spans="1:15" x14ac:dyDescent="0.15">
      <c r="A725" s="1">
        <v>39443</v>
      </c>
      <c r="B725">
        <v>5286.98</v>
      </c>
      <c r="C725">
        <v>5367.53</v>
      </c>
      <c r="D725">
        <v>5260.1</v>
      </c>
      <c r="E725" s="2">
        <v>5367.53</v>
      </c>
      <c r="F725" s="16">
        <v>109216833536</v>
      </c>
      <c r="G725" s="3">
        <f t="shared" si="33"/>
        <v>1.9468075205649304E-2</v>
      </c>
      <c r="H725" s="3">
        <f>1-E725/MAX(E$2:E725)</f>
        <v>8.6719866603144347E-2</v>
      </c>
      <c r="I725" s="3">
        <f ca="1">IFERROR(COUNTIF(OFFSET(G725,0,0,-计算结果!B$18,1),"&gt;0")/计算结果!B$18,COUNTIF(OFFSET(G725,0,0,-ROW(),1),"&gt;0")/计算结果!B$18)</f>
        <v>0.6</v>
      </c>
      <c r="J725" s="3">
        <f ca="1">IFERROR(AVERAGE(OFFSET(I725,0,0,-计算结果!B$19,1)),AVERAGE(OFFSET(I725,0,0,-ROW(),1)))</f>
        <v>0.59722222222222254</v>
      </c>
      <c r="K725" s="4" t="str">
        <f ca="1">IF(计算结果!B$21=1,IF(I725&gt;J725,"买","卖"),IF(计算结果!B$21=2,IF(I725&lt;计算结果!B$20,"买",IF(I725&gt;1-计算结果!B$20,"卖",'000300'!K724)),""))</f>
        <v>买</v>
      </c>
      <c r="L725" s="4">
        <f t="shared" ca="1" si="34"/>
        <v>1</v>
      </c>
      <c r="M725" s="3">
        <f ca="1">IF(K724="买",E725/E724-1,0)-IF(L725=1,计算结果!B$17,0)</f>
        <v>0</v>
      </c>
      <c r="N725" s="2">
        <f t="shared" ca="1" si="35"/>
        <v>3.3588686444140863</v>
      </c>
      <c r="O725" s="3">
        <f ca="1">1-N725/MAX(N$2:N725)</f>
        <v>2.2951854250743198E-2</v>
      </c>
    </row>
    <row r="726" spans="1:15" x14ac:dyDescent="0.15">
      <c r="A726" s="1">
        <v>39444</v>
      </c>
      <c r="B726">
        <v>5379.52</v>
      </c>
      <c r="C726">
        <v>5391.67</v>
      </c>
      <c r="D726">
        <v>5323.82</v>
      </c>
      <c r="E726" s="2">
        <v>5338.27</v>
      </c>
      <c r="F726" s="16">
        <v>95056658432</v>
      </c>
      <c r="G726" s="3">
        <f t="shared" si="33"/>
        <v>-5.4512969652706911E-3</v>
      </c>
      <c r="H726" s="3">
        <f>1-E726/MAX(E$2:E726)</f>
        <v>9.1698427822772599E-2</v>
      </c>
      <c r="I726" s="3">
        <f ca="1">IFERROR(COUNTIF(OFFSET(G726,0,0,-计算结果!B$18,1),"&gt;0")/计算结果!B$18,COUNTIF(OFFSET(G726,0,0,-ROW(),1),"&gt;0")/计算结果!B$18)</f>
        <v>0.6</v>
      </c>
      <c r="J726" s="3">
        <f ca="1">IFERROR(AVERAGE(OFFSET(I726,0,0,-计算结果!B$19,1)),AVERAGE(OFFSET(I726,0,0,-ROW(),1)))</f>
        <v>0.59722222222222243</v>
      </c>
      <c r="K726" s="4" t="str">
        <f ca="1">IF(计算结果!B$21=1,IF(I726&gt;J726,"买","卖"),IF(计算结果!B$21=2,IF(I726&lt;计算结果!B$20,"买",IF(I726&gt;1-计算结果!B$20,"卖",'000300'!K725)),""))</f>
        <v>买</v>
      </c>
      <c r="L726" s="4" t="str">
        <f t="shared" ca="1" si="34"/>
        <v/>
      </c>
      <c r="M726" s="3">
        <f ca="1">IF(K725="买",E726/E725-1,0)-IF(L726=1,计算结果!B$17,0)</f>
        <v>-5.4512969652706911E-3</v>
      </c>
      <c r="N726" s="2">
        <f t="shared" ca="1" si="35"/>
        <v>3.3405584539660489</v>
      </c>
      <c r="O726" s="3">
        <f ca="1">1-N726/MAX(N$2:N726)</f>
        <v>2.8278033842589423E-2</v>
      </c>
    </row>
    <row r="727" spans="1:15" x14ac:dyDescent="0.15">
      <c r="A727" s="1">
        <v>39449</v>
      </c>
      <c r="B727">
        <v>5349.76</v>
      </c>
      <c r="C727">
        <v>5404.93</v>
      </c>
      <c r="D727">
        <v>5283.45</v>
      </c>
      <c r="E727" s="2">
        <v>5385.1</v>
      </c>
      <c r="F727" s="16">
        <v>98886434816</v>
      </c>
      <c r="G727" s="3">
        <f t="shared" si="33"/>
        <v>8.7725049501055086E-3</v>
      </c>
      <c r="H727" s="3">
        <f>1-E727/MAX(E$2:E727)</f>
        <v>8.3730347784659265E-2</v>
      </c>
      <c r="I727" s="3">
        <f ca="1">IFERROR(COUNTIF(OFFSET(G727,0,0,-计算结果!B$18,1),"&gt;0")/计算结果!B$18,COUNTIF(OFFSET(G727,0,0,-ROW(),1),"&gt;0")/计算结果!B$18)</f>
        <v>0.6333333333333333</v>
      </c>
      <c r="J727" s="3">
        <f ca="1">IFERROR(AVERAGE(OFFSET(I727,0,0,-计算结果!B$19,1)),AVERAGE(OFFSET(I727,0,0,-ROW(),1)))</f>
        <v>0.59750000000000014</v>
      </c>
      <c r="K727" s="4" t="str">
        <f ca="1">IF(计算结果!B$21=1,IF(I727&gt;J727,"买","卖"),IF(计算结果!B$21=2,IF(I727&lt;计算结果!B$20,"买",IF(I727&gt;1-计算结果!B$20,"卖",'000300'!K726)),""))</f>
        <v>买</v>
      </c>
      <c r="L727" s="4" t="str">
        <f t="shared" ca="1" si="34"/>
        <v/>
      </c>
      <c r="M727" s="3">
        <f ca="1">IF(K726="买",E727/E726-1,0)-IF(L727=1,计算结果!B$17,0)</f>
        <v>8.7725049501055086E-3</v>
      </c>
      <c r="N727" s="2">
        <f t="shared" ca="1" si="35"/>
        <v>3.369863519539583</v>
      </c>
      <c r="O727" s="3">
        <f ca="1">1-N727/MAX(N$2:N727)</f>
        <v>1.975359808434729E-2</v>
      </c>
    </row>
    <row r="728" spans="1:15" x14ac:dyDescent="0.15">
      <c r="A728" s="1">
        <v>39450</v>
      </c>
      <c r="B728">
        <v>5381.15</v>
      </c>
      <c r="C728">
        <v>5422.67</v>
      </c>
      <c r="D728">
        <v>5315.95</v>
      </c>
      <c r="E728" s="2">
        <v>5422.03</v>
      </c>
      <c r="F728" s="16">
        <v>135983357952</v>
      </c>
      <c r="G728" s="3">
        <f t="shared" si="33"/>
        <v>6.8578113684052422E-3</v>
      </c>
      <c r="H728" s="3">
        <f>1-E728/MAX(E$2:E728)</f>
        <v>7.7446743347172164E-2</v>
      </c>
      <c r="I728" s="3">
        <f ca="1">IFERROR(COUNTIF(OFFSET(G728,0,0,-计算结果!B$18,1),"&gt;0")/计算结果!B$18,COUNTIF(OFFSET(G728,0,0,-ROW(),1),"&gt;0")/计算结果!B$18)</f>
        <v>0.6333333333333333</v>
      </c>
      <c r="J728" s="3">
        <f ca="1">IFERROR(AVERAGE(OFFSET(I728,0,0,-计算结果!B$19,1)),AVERAGE(OFFSET(I728,0,0,-ROW(),1)))</f>
        <v>0.59805555555555567</v>
      </c>
      <c r="K728" s="4" t="str">
        <f ca="1">IF(计算结果!B$21=1,IF(I728&gt;J728,"买","卖"),IF(计算结果!B$21=2,IF(I728&lt;计算结果!B$20,"买",IF(I728&gt;1-计算结果!B$20,"卖",'000300'!K727)),""))</f>
        <v>买</v>
      </c>
      <c r="L728" s="4" t="str">
        <f t="shared" ca="1" si="34"/>
        <v/>
      </c>
      <c r="M728" s="3">
        <f ca="1">IF(K727="买",E728/E727-1,0)-IF(L728=1,计算结果!B$17,0)</f>
        <v>6.8578113684052422E-3</v>
      </c>
      <c r="N728" s="2">
        <f t="shared" ca="1" si="35"/>
        <v>3.3929734078938556</v>
      </c>
      <c r="O728" s="3">
        <f ca="1">1-N728/MAX(N$2:N728)</f>
        <v>1.3031253165451728E-2</v>
      </c>
    </row>
    <row r="729" spans="1:15" x14ac:dyDescent="0.15">
      <c r="A729" s="1">
        <v>39451</v>
      </c>
      <c r="B729">
        <v>5430.63</v>
      </c>
      <c r="C729">
        <v>5499.08</v>
      </c>
      <c r="D729">
        <v>5422.46</v>
      </c>
      <c r="E729" s="2">
        <v>5483.65</v>
      </c>
      <c r="F729" s="16">
        <v>118866231296</v>
      </c>
      <c r="G729" s="3">
        <f t="shared" si="33"/>
        <v>1.1364747151896948E-2</v>
      </c>
      <c r="H729" s="3">
        <f>1-E729/MAX(E$2:E729)</f>
        <v>6.6962158851153641E-2</v>
      </c>
      <c r="I729" s="3">
        <f ca="1">IFERROR(COUNTIF(OFFSET(G729,0,0,-计算结果!B$18,1),"&gt;0")/计算结果!B$18,COUNTIF(OFFSET(G729,0,0,-ROW(),1),"&gt;0")/计算结果!B$18)</f>
        <v>0.66666666666666663</v>
      </c>
      <c r="J729" s="3">
        <f ca="1">IFERROR(AVERAGE(OFFSET(I729,0,0,-计算结果!B$19,1)),AVERAGE(OFFSET(I729,0,0,-ROW(),1)))</f>
        <v>0.59861111111111109</v>
      </c>
      <c r="K729" s="4" t="str">
        <f ca="1">IF(计算结果!B$21=1,IF(I729&gt;J729,"买","卖"),IF(计算结果!B$21=2,IF(I729&lt;计算结果!B$20,"买",IF(I729&gt;1-计算结果!B$20,"卖",'000300'!K728)),""))</f>
        <v>买</v>
      </c>
      <c r="L729" s="4" t="str">
        <f t="shared" ca="1" si="34"/>
        <v/>
      </c>
      <c r="M729" s="3">
        <f ca="1">IF(K728="买",E729/E728-1,0)-IF(L729=1,计算结果!B$17,0)</f>
        <v>1.1364747151896948E-2</v>
      </c>
      <c r="N729" s="2">
        <f t="shared" ca="1" si="35"/>
        <v>3.4315336927676792</v>
      </c>
      <c r="O729" s="3">
        <f ca="1">1-N729/MAX(N$2:N729)</f>
        <v>1.8146029108525585E-3</v>
      </c>
    </row>
    <row r="730" spans="1:15" x14ac:dyDescent="0.15">
      <c r="A730" s="1">
        <v>39454</v>
      </c>
      <c r="B730">
        <v>5480.44</v>
      </c>
      <c r="C730">
        <v>5569.15</v>
      </c>
      <c r="D730">
        <v>5455.5</v>
      </c>
      <c r="E730" s="2">
        <v>5556.59</v>
      </c>
      <c r="F730" s="16">
        <v>123189551104</v>
      </c>
      <c r="G730" s="3">
        <f t="shared" si="33"/>
        <v>1.3301359495956344E-2</v>
      </c>
      <c r="H730" s="3">
        <f>1-E730/MAX(E$2:E730)</f>
        <v>5.4551487102701968E-2</v>
      </c>
      <c r="I730" s="3">
        <f ca="1">IFERROR(COUNTIF(OFFSET(G730,0,0,-计算结果!B$18,1),"&gt;0")/计算结果!B$18,COUNTIF(OFFSET(G730,0,0,-ROW(),1),"&gt;0")/计算结果!B$18)</f>
        <v>0.7</v>
      </c>
      <c r="J730" s="3">
        <f ca="1">IFERROR(AVERAGE(OFFSET(I730,0,0,-计算结果!B$19,1)),AVERAGE(OFFSET(I730,0,0,-ROW(),1)))</f>
        <v>0.59944444444444434</v>
      </c>
      <c r="K730" s="4" t="str">
        <f ca="1">IF(计算结果!B$21=1,IF(I730&gt;J730,"买","卖"),IF(计算结果!B$21=2,IF(I730&lt;计算结果!B$20,"买",IF(I730&gt;1-计算结果!B$20,"卖",'000300'!K729)),""))</f>
        <v>买</v>
      </c>
      <c r="L730" s="4" t="str">
        <f t="shared" ca="1" si="34"/>
        <v/>
      </c>
      <c r="M730" s="3">
        <f ca="1">IF(K729="买",E730/E729-1,0)-IF(L730=1,计算结果!B$17,0)</f>
        <v>1.3301359495956344E-2</v>
      </c>
      <c r="N730" s="2">
        <f t="shared" ca="1" si="35"/>
        <v>3.4771777560376687</v>
      </c>
      <c r="O730" s="3">
        <f ca="1">1-N730/MAX(N$2:N730)</f>
        <v>0</v>
      </c>
    </row>
    <row r="731" spans="1:15" x14ac:dyDescent="0.15">
      <c r="A731" s="1">
        <v>39455</v>
      </c>
      <c r="B731">
        <v>5575.95</v>
      </c>
      <c r="C731">
        <v>5630.62</v>
      </c>
      <c r="D731">
        <v>5485.23</v>
      </c>
      <c r="E731" s="2">
        <v>5528.05</v>
      </c>
      <c r="F731" s="16">
        <v>147975749632</v>
      </c>
      <c r="G731" s="3">
        <f t="shared" si="33"/>
        <v>-5.1362436314358328E-3</v>
      </c>
      <c r="H731" s="3">
        <f>1-E731/MAX(E$2:E731)</f>
        <v>5.9407541005921161E-2</v>
      </c>
      <c r="I731" s="3">
        <f ca="1">IFERROR(COUNTIF(OFFSET(G731,0,0,-计算结果!B$18,1),"&gt;0")/计算结果!B$18,COUNTIF(OFFSET(G731,0,0,-ROW(),1),"&gt;0")/计算结果!B$18)</f>
        <v>0.66666666666666663</v>
      </c>
      <c r="J731" s="3">
        <f ca="1">IFERROR(AVERAGE(OFFSET(I731,0,0,-计算结果!B$19,1)),AVERAGE(OFFSET(I731,0,0,-ROW(),1)))</f>
        <v>0.59972222222222205</v>
      </c>
      <c r="K731" s="4" t="str">
        <f ca="1">IF(计算结果!B$21=1,IF(I731&gt;J731,"买","卖"),IF(计算结果!B$21=2,IF(I731&lt;计算结果!B$20,"买",IF(I731&gt;1-计算结果!B$20,"卖",'000300'!K730)),""))</f>
        <v>买</v>
      </c>
      <c r="L731" s="4" t="str">
        <f t="shared" ca="1" si="34"/>
        <v/>
      </c>
      <c r="M731" s="3">
        <f ca="1">IF(K730="买",E731/E730-1,0)-IF(L731=1,计算结果!B$17,0)</f>
        <v>-5.1362436314358328E-3</v>
      </c>
      <c r="N731" s="2">
        <f t="shared" ca="1" si="35"/>
        <v>3.4593181239328499</v>
      </c>
      <c r="O731" s="3">
        <f ca="1">1-N731/MAX(N$2:N731)</f>
        <v>5.1362436314358328E-3</v>
      </c>
    </row>
    <row r="732" spans="1:15" x14ac:dyDescent="0.15">
      <c r="A732" s="1">
        <v>39456</v>
      </c>
      <c r="B732">
        <v>5507.12</v>
      </c>
      <c r="C732">
        <v>5614.68</v>
      </c>
      <c r="D732">
        <v>5490.31</v>
      </c>
      <c r="E732" s="2">
        <v>5613.76</v>
      </c>
      <c r="F732" s="16">
        <v>108368101376</v>
      </c>
      <c r="G732" s="3">
        <f t="shared" si="33"/>
        <v>1.5504563091867762E-2</v>
      </c>
      <c r="H732" s="3">
        <f>1-E732/MAX(E$2:E732)</f>
        <v>4.4824065881712283E-2</v>
      </c>
      <c r="I732" s="3">
        <f ca="1">IFERROR(COUNTIF(OFFSET(G732,0,0,-计算结果!B$18,1),"&gt;0")/计算结果!B$18,COUNTIF(OFFSET(G732,0,0,-ROW(),1),"&gt;0")/计算结果!B$18)</f>
        <v>0.7</v>
      </c>
      <c r="J732" s="3">
        <f ca="1">IFERROR(AVERAGE(OFFSET(I732,0,0,-计算结果!B$19,1)),AVERAGE(OFFSET(I732,0,0,-ROW(),1)))</f>
        <v>0.60027777777777769</v>
      </c>
      <c r="K732" s="4" t="str">
        <f ca="1">IF(计算结果!B$21=1,IF(I732&gt;J732,"买","卖"),IF(计算结果!B$21=2,IF(I732&lt;计算结果!B$20,"买",IF(I732&gt;1-计算结果!B$20,"卖",'000300'!K731)),""))</f>
        <v>买</v>
      </c>
      <c r="L732" s="4" t="str">
        <f t="shared" ca="1" si="34"/>
        <v/>
      </c>
      <c r="M732" s="3">
        <f ca="1">IF(K731="买",E732/E731-1,0)-IF(L732=1,计算结果!B$17,0)</f>
        <v>1.5504563091867762E-2</v>
      </c>
      <c r="N732" s="2">
        <f t="shared" ca="1" si="35"/>
        <v>3.5129533400402084</v>
      </c>
      <c r="O732" s="3">
        <f ca="1">1-N732/MAX(N$2:N732)</f>
        <v>0</v>
      </c>
    </row>
    <row r="733" spans="1:15" x14ac:dyDescent="0.15">
      <c r="A733" s="1">
        <v>39457</v>
      </c>
      <c r="B733">
        <v>5631.65</v>
      </c>
      <c r="C733">
        <v>5707.67</v>
      </c>
      <c r="D733">
        <v>5602.59</v>
      </c>
      <c r="E733" s="2">
        <v>5672.15</v>
      </c>
      <c r="F733" s="16">
        <v>144316448768</v>
      </c>
      <c r="G733" s="3">
        <f t="shared" si="33"/>
        <v>1.0401228410191976E-2</v>
      </c>
      <c r="H733" s="3">
        <f>1-E733/MAX(E$2:E733)</f>
        <v>3.4889062819029482E-2</v>
      </c>
      <c r="I733" s="3">
        <f ca="1">IFERROR(COUNTIF(OFFSET(G733,0,0,-计算结果!B$18,1),"&gt;0")/计算结果!B$18,COUNTIF(OFFSET(G733,0,0,-ROW(),1),"&gt;0")/计算结果!B$18)</f>
        <v>0.73333333333333328</v>
      </c>
      <c r="J733" s="3">
        <f ca="1">IFERROR(AVERAGE(OFFSET(I733,0,0,-计算结果!B$19,1)),AVERAGE(OFFSET(I733,0,0,-ROW(),1)))</f>
        <v>0.60111111111111093</v>
      </c>
      <c r="K733" s="4" t="str">
        <f ca="1">IF(计算结果!B$21=1,IF(I733&gt;J733,"买","卖"),IF(计算结果!B$21=2,IF(I733&lt;计算结果!B$20,"买",IF(I733&gt;1-计算结果!B$20,"卖",'000300'!K732)),""))</f>
        <v>买</v>
      </c>
      <c r="L733" s="4" t="str">
        <f t="shared" ca="1" si="34"/>
        <v/>
      </c>
      <c r="M733" s="3">
        <f ca="1">IF(K732="买",E733/E732-1,0)-IF(L733=1,计算结果!B$17,0)</f>
        <v>1.0401228410191976E-2</v>
      </c>
      <c r="N733" s="2">
        <f t="shared" ca="1" si="35"/>
        <v>3.5494923701243133</v>
      </c>
      <c r="O733" s="3">
        <f ca="1">1-N733/MAX(N$2:N733)</f>
        <v>0</v>
      </c>
    </row>
    <row r="734" spans="1:15" x14ac:dyDescent="0.15">
      <c r="A734" s="1">
        <v>39458</v>
      </c>
      <c r="B734">
        <v>5688.56</v>
      </c>
      <c r="C734">
        <v>5702.57</v>
      </c>
      <c r="D734">
        <v>5629.64</v>
      </c>
      <c r="E734" s="2">
        <v>5699.15</v>
      </c>
      <c r="F734" s="16">
        <v>122241531904</v>
      </c>
      <c r="G734" s="3">
        <f t="shared" si="33"/>
        <v>4.7600997857955019E-3</v>
      </c>
      <c r="H734" s="3">
        <f>1-E734/MAX(E$2:E734)</f>
        <v>3.0295038453685419E-2</v>
      </c>
      <c r="I734" s="3">
        <f ca="1">IFERROR(COUNTIF(OFFSET(G734,0,0,-计算结果!B$18,1),"&gt;0")/计算结果!B$18,COUNTIF(OFFSET(G734,0,0,-ROW(),1),"&gt;0")/计算结果!B$18)</f>
        <v>0.76666666666666672</v>
      </c>
      <c r="J734" s="3">
        <f ca="1">IFERROR(AVERAGE(OFFSET(I734,0,0,-计算结果!B$19,1)),AVERAGE(OFFSET(I734,0,0,-ROW(),1)))</f>
        <v>0.6022222222222221</v>
      </c>
      <c r="K734" s="4" t="str">
        <f ca="1">IF(计算结果!B$21=1,IF(I734&gt;J734,"买","卖"),IF(计算结果!B$21=2,IF(I734&lt;计算结果!B$20,"买",IF(I734&gt;1-计算结果!B$20,"卖",'000300'!K733)),""))</f>
        <v>买</v>
      </c>
      <c r="L734" s="4" t="str">
        <f t="shared" ca="1" si="34"/>
        <v/>
      </c>
      <c r="M734" s="3">
        <f ca="1">IF(K733="买",E734/E733-1,0)-IF(L734=1,计算结果!B$17,0)</f>
        <v>4.7600997857955019E-3</v>
      </c>
      <c r="N734" s="2">
        <f t="shared" ca="1" si="35"/>
        <v>3.5663883079950249</v>
      </c>
      <c r="O734" s="3">
        <f ca="1">1-N734/MAX(N$2:N734)</f>
        <v>0</v>
      </c>
    </row>
    <row r="735" spans="1:15" x14ac:dyDescent="0.15">
      <c r="A735" s="1">
        <v>39461</v>
      </c>
      <c r="B735">
        <v>5717.52</v>
      </c>
      <c r="C735">
        <v>5756.92</v>
      </c>
      <c r="D735">
        <v>5679.29</v>
      </c>
      <c r="E735" s="2">
        <v>5731.76</v>
      </c>
      <c r="F735" s="16">
        <v>109356400640</v>
      </c>
      <c r="G735" s="3">
        <f t="shared" si="33"/>
        <v>5.7219058982480586E-3</v>
      </c>
      <c r="H735" s="3">
        <f>1-E735/MAX(E$2:E735)</f>
        <v>2.474647791465312E-2</v>
      </c>
      <c r="I735" s="3">
        <f ca="1">IFERROR(COUNTIF(OFFSET(G735,0,0,-计算结果!B$18,1),"&gt;0")/计算结果!B$18,COUNTIF(OFFSET(G735,0,0,-ROW(),1),"&gt;0")/计算结果!B$18)</f>
        <v>0.76666666666666672</v>
      </c>
      <c r="J735" s="3">
        <f ca="1">IFERROR(AVERAGE(OFFSET(I735,0,0,-计算结果!B$19,1)),AVERAGE(OFFSET(I735,0,0,-ROW(),1)))</f>
        <v>0.60361111111111099</v>
      </c>
      <c r="K735" s="4" t="str">
        <f ca="1">IF(计算结果!B$21=1,IF(I735&gt;J735,"买","卖"),IF(计算结果!B$21=2,IF(I735&lt;计算结果!B$20,"买",IF(I735&gt;1-计算结果!B$20,"卖",'000300'!K734)),""))</f>
        <v>买</v>
      </c>
      <c r="L735" s="4" t="str">
        <f t="shared" ca="1" si="34"/>
        <v/>
      </c>
      <c r="M735" s="3">
        <f ca="1">IF(K734="买",E735/E734-1,0)-IF(L735=1,计算结果!B$17,0)</f>
        <v>5.7219058982480586E-3</v>
      </c>
      <c r="N735" s="2">
        <f t="shared" ca="1" si="35"/>
        <v>3.5867948462899846</v>
      </c>
      <c r="O735" s="3">
        <f ca="1">1-N735/MAX(N$2:N735)</f>
        <v>0</v>
      </c>
    </row>
    <row r="736" spans="1:15" x14ac:dyDescent="0.15">
      <c r="A736" s="1">
        <v>39462</v>
      </c>
      <c r="B736">
        <v>5743.43</v>
      </c>
      <c r="C736">
        <v>5754.11</v>
      </c>
      <c r="D736">
        <v>5652.04</v>
      </c>
      <c r="E736" s="2">
        <v>5696.45</v>
      </c>
      <c r="F736" s="16">
        <v>119673143296</v>
      </c>
      <c r="G736" s="3">
        <f t="shared" si="33"/>
        <v>-6.1604114617500594E-3</v>
      </c>
      <c r="H736" s="3">
        <f>1-E736/MAX(E$2:E736)</f>
        <v>3.0754440890219836E-2</v>
      </c>
      <c r="I736" s="3">
        <f ca="1">IFERROR(COUNTIF(OFFSET(G736,0,0,-计算结果!B$18,1),"&gt;0")/计算结果!B$18,COUNTIF(OFFSET(G736,0,0,-ROW(),1),"&gt;0")/计算结果!B$18)</f>
        <v>0.76666666666666672</v>
      </c>
      <c r="J736" s="3">
        <f ca="1">IFERROR(AVERAGE(OFFSET(I736,0,0,-计算结果!B$19,1)),AVERAGE(OFFSET(I736,0,0,-ROW(),1)))</f>
        <v>0.60499999999999998</v>
      </c>
      <c r="K736" s="4" t="str">
        <f ca="1">IF(计算结果!B$21=1,IF(I736&gt;J736,"买","卖"),IF(计算结果!B$21=2,IF(I736&lt;计算结果!B$20,"买",IF(I736&gt;1-计算结果!B$20,"卖",'000300'!K735)),""))</f>
        <v>买</v>
      </c>
      <c r="L736" s="4" t="str">
        <f t="shared" ca="1" si="34"/>
        <v/>
      </c>
      <c r="M736" s="3">
        <f ca="1">IF(K735="买",E736/E735-1,0)-IF(L736=1,计算结果!B$17,0)</f>
        <v>-6.1604114617500594E-3</v>
      </c>
      <c r="N736" s="2">
        <f t="shared" ca="1" si="35"/>
        <v>3.5646987142079536</v>
      </c>
      <c r="O736" s="3">
        <f ca="1">1-N736/MAX(N$2:N736)</f>
        <v>6.1604114617500594E-3</v>
      </c>
    </row>
    <row r="737" spans="1:15" x14ac:dyDescent="0.15">
      <c r="A737" s="1">
        <v>39463</v>
      </c>
      <c r="B737">
        <v>5642.57</v>
      </c>
      <c r="C737">
        <v>5642.57</v>
      </c>
      <c r="D737">
        <v>5498.39</v>
      </c>
      <c r="E737" s="2">
        <v>5505.72</v>
      </c>
      <c r="F737" s="16">
        <v>126634975232</v>
      </c>
      <c r="G737" s="3">
        <f t="shared" si="33"/>
        <v>-3.3482256493078899E-2</v>
      </c>
      <c r="H737" s="3">
        <f>1-E737/MAX(E$2:E737)</f>
        <v>6.320696930511116E-2</v>
      </c>
      <c r="I737" s="3">
        <f ca="1">IFERROR(COUNTIF(OFFSET(G737,0,0,-计算结果!B$18,1),"&gt;0")/计算结果!B$18,COUNTIF(OFFSET(G737,0,0,-ROW(),1),"&gt;0")/计算结果!B$18)</f>
        <v>0.73333333333333328</v>
      </c>
      <c r="J737" s="3">
        <f ca="1">IFERROR(AVERAGE(OFFSET(I737,0,0,-计算结果!B$19,1)),AVERAGE(OFFSET(I737,0,0,-ROW(),1)))</f>
        <v>0.60611111111111116</v>
      </c>
      <c r="K737" s="4" t="str">
        <f ca="1">IF(计算结果!B$21=1,IF(I737&gt;J737,"买","卖"),IF(计算结果!B$21=2,IF(I737&lt;计算结果!B$20,"买",IF(I737&gt;1-计算结果!B$20,"卖",'000300'!K736)),""))</f>
        <v>买</v>
      </c>
      <c r="L737" s="4" t="str">
        <f t="shared" ca="1" si="34"/>
        <v/>
      </c>
      <c r="M737" s="3">
        <f ca="1">IF(K736="买",E737/E736-1,0)-IF(L737=1,计算结果!B$17,0)</f>
        <v>-3.3482256493078899E-2</v>
      </c>
      <c r="N737" s="2">
        <f t="shared" ca="1" si="35"/>
        <v>3.4453445575382942</v>
      </c>
      <c r="O737" s="3">
        <f ca="1">1-N737/MAX(N$2:N737)</f>
        <v>3.9436403478163795E-2</v>
      </c>
    </row>
    <row r="738" spans="1:15" x14ac:dyDescent="0.15">
      <c r="A738" s="1">
        <v>39464</v>
      </c>
      <c r="B738">
        <v>5445.8</v>
      </c>
      <c r="C738">
        <v>5533.65</v>
      </c>
      <c r="D738">
        <v>5226.6400000000003</v>
      </c>
      <c r="E738" s="2">
        <v>5365.62</v>
      </c>
      <c r="F738" s="16">
        <v>136052424704</v>
      </c>
      <c r="G738" s="3">
        <f t="shared" si="33"/>
        <v>-2.5446263159041971E-2</v>
      </c>
      <c r="H738" s="3">
        <f>1-E738/MAX(E$2:E738)</f>
        <v>8.704485128972983E-2</v>
      </c>
      <c r="I738" s="3">
        <f ca="1">IFERROR(COUNTIF(OFFSET(G738,0,0,-计算结果!B$18,1),"&gt;0")/计算结果!B$18,COUNTIF(OFFSET(G738,0,0,-ROW(),1),"&gt;0")/计算结果!B$18)</f>
        <v>0.7</v>
      </c>
      <c r="J738" s="3">
        <f ca="1">IFERROR(AVERAGE(OFFSET(I738,0,0,-计算结果!B$19,1)),AVERAGE(OFFSET(I738,0,0,-ROW(),1)))</f>
        <v>0.60694444444444451</v>
      </c>
      <c r="K738" s="4" t="str">
        <f ca="1">IF(计算结果!B$21=1,IF(I738&gt;J738,"买","卖"),IF(计算结果!B$21=2,IF(I738&lt;计算结果!B$20,"买",IF(I738&gt;1-计算结果!B$20,"卖",'000300'!K737)),""))</f>
        <v>买</v>
      </c>
      <c r="L738" s="4" t="str">
        <f t="shared" ca="1" si="34"/>
        <v/>
      </c>
      <c r="M738" s="3">
        <f ca="1">IF(K737="买",E738/E737-1,0)-IF(L738=1,计算结果!B$17,0)</f>
        <v>-2.5446263159041971E-2</v>
      </c>
      <c r="N738" s="2">
        <f t="shared" ca="1" si="35"/>
        <v>3.3576734132536017</v>
      </c>
      <c r="O738" s="3">
        <f ca="1">1-N738/MAX(N$2:N738)</f>
        <v>6.3879157536254283E-2</v>
      </c>
    </row>
    <row r="739" spans="1:15" x14ac:dyDescent="0.15">
      <c r="A739" s="1">
        <v>39465</v>
      </c>
      <c r="B739">
        <v>5358.18</v>
      </c>
      <c r="C739">
        <v>5419.57</v>
      </c>
      <c r="D739">
        <v>5307.5</v>
      </c>
      <c r="E739" s="2">
        <v>5414.47</v>
      </c>
      <c r="F739" s="16">
        <v>95080873984</v>
      </c>
      <c r="G739" s="3">
        <f t="shared" si="33"/>
        <v>9.1042600855073541E-3</v>
      </c>
      <c r="H739" s="3">
        <f>1-E739/MAX(E$2:E739)</f>
        <v>7.87330701694684E-2</v>
      </c>
      <c r="I739" s="3">
        <f ca="1">IFERROR(COUNTIF(OFFSET(G739,0,0,-计算结果!B$18,1),"&gt;0")/计算结果!B$18,COUNTIF(OFFSET(G739,0,0,-ROW(),1),"&gt;0")/计算结果!B$18)</f>
        <v>0.7</v>
      </c>
      <c r="J739" s="3">
        <f ca="1">IFERROR(AVERAGE(OFFSET(I739,0,0,-计算结果!B$19,1)),AVERAGE(OFFSET(I739,0,0,-ROW(),1)))</f>
        <v>0.60777777777777797</v>
      </c>
      <c r="K739" s="4" t="str">
        <f ca="1">IF(计算结果!B$21=1,IF(I739&gt;J739,"买","卖"),IF(计算结果!B$21=2,IF(I739&lt;计算结果!B$20,"买",IF(I739&gt;1-计算结果!B$20,"卖",'000300'!K738)),""))</f>
        <v>买</v>
      </c>
      <c r="L739" s="4" t="str">
        <f t="shared" ca="1" si="34"/>
        <v/>
      </c>
      <c r="M739" s="3">
        <f ca="1">IF(K738="买",E739/E738-1,0)-IF(L739=1,计算结果!B$17,0)</f>
        <v>9.1042600855073541E-3</v>
      </c>
      <c r="N739" s="2">
        <f t="shared" ca="1" si="35"/>
        <v>3.3882425452900558</v>
      </c>
      <c r="O739" s="3">
        <f ca="1">1-N739/MAX(N$2:N739)</f>
        <v>5.5356469915000095E-2</v>
      </c>
    </row>
    <row r="740" spans="1:15" x14ac:dyDescent="0.15">
      <c r="A740" s="1">
        <v>39468</v>
      </c>
      <c r="B740">
        <v>5424.64</v>
      </c>
      <c r="C740">
        <v>5434.35</v>
      </c>
      <c r="D740">
        <v>5122.46</v>
      </c>
      <c r="E740" s="2">
        <v>5145.7299999999996</v>
      </c>
      <c r="F740" s="16">
        <v>101540052992</v>
      </c>
      <c r="G740" s="3">
        <f t="shared" si="33"/>
        <v>-4.9633666822422318E-2</v>
      </c>
      <c r="H740" s="3">
        <f>1-E740/MAX(E$2:E740)</f>
        <v>0.12445892601919284</v>
      </c>
      <c r="I740" s="3">
        <f ca="1">IFERROR(COUNTIF(OFFSET(G740,0,0,-计算结果!B$18,1),"&gt;0")/计算结果!B$18,COUNTIF(OFFSET(G740,0,0,-ROW(),1),"&gt;0")/计算结果!B$18)</f>
        <v>0.66666666666666663</v>
      </c>
      <c r="J740" s="3">
        <f ca="1">IFERROR(AVERAGE(OFFSET(I740,0,0,-计算结果!B$19,1)),AVERAGE(OFFSET(I740,0,0,-ROW(),1)))</f>
        <v>0.60805555555555568</v>
      </c>
      <c r="K740" s="4" t="str">
        <f ca="1">IF(计算结果!B$21=1,IF(I740&gt;J740,"买","卖"),IF(计算结果!B$21=2,IF(I740&lt;计算结果!B$20,"买",IF(I740&gt;1-计算结果!B$20,"卖",'000300'!K739)),""))</f>
        <v>买</v>
      </c>
      <c r="L740" s="4" t="str">
        <f t="shared" ca="1" si="34"/>
        <v/>
      </c>
      <c r="M740" s="3">
        <f ca="1">IF(K739="买",E740/E739-1,0)-IF(L740=1,计算结果!B$17,0)</f>
        <v>-4.9633666822422318E-2</v>
      </c>
      <c r="N740" s="2">
        <f t="shared" ca="1" si="35"/>
        <v>3.220071643683573</v>
      </c>
      <c r="O740" s="3">
        <f ca="1">1-N740/MAX(N$2:N740)</f>
        <v>0.10224259215319587</v>
      </c>
    </row>
    <row r="741" spans="1:15" x14ac:dyDescent="0.15">
      <c r="A741" s="1">
        <v>39469</v>
      </c>
      <c r="B741">
        <v>5015.43</v>
      </c>
      <c r="C741">
        <v>5032.25</v>
      </c>
      <c r="D741">
        <v>4708.3900000000003</v>
      </c>
      <c r="E741" s="2">
        <v>4753.87</v>
      </c>
      <c r="F741" s="16">
        <v>126029340672</v>
      </c>
      <c r="G741" s="3">
        <f t="shared" si="33"/>
        <v>-7.6152460389487975E-2</v>
      </c>
      <c r="H741" s="3">
        <f>1-E741/MAX(E$2:E741)</f>
        <v>0.191133532974886</v>
      </c>
      <c r="I741" s="3">
        <f ca="1">IFERROR(COUNTIF(OFFSET(G741,0,0,-计算结果!B$18,1),"&gt;0")/计算结果!B$18,COUNTIF(OFFSET(G741,0,0,-ROW(),1),"&gt;0")/计算结果!B$18)</f>
        <v>0.6333333333333333</v>
      </c>
      <c r="J741" s="3">
        <f ca="1">IFERROR(AVERAGE(OFFSET(I741,0,0,-计算结果!B$19,1)),AVERAGE(OFFSET(I741,0,0,-ROW(),1)))</f>
        <v>0.60805555555555568</v>
      </c>
      <c r="K741" s="4" t="str">
        <f ca="1">IF(计算结果!B$21=1,IF(I741&gt;J741,"买","卖"),IF(计算结果!B$21=2,IF(I741&lt;计算结果!B$20,"买",IF(I741&gt;1-计算结果!B$20,"卖",'000300'!K740)),""))</f>
        <v>买</v>
      </c>
      <c r="L741" s="4" t="str">
        <f t="shared" ca="1" si="34"/>
        <v/>
      </c>
      <c r="M741" s="3">
        <f ca="1">IF(K740="买",E741/E740-1,0)-IF(L741=1,计算结果!B$17,0)</f>
        <v>-7.6152460389487975E-2</v>
      </c>
      <c r="N741" s="2">
        <f t="shared" ca="1" si="35"/>
        <v>2.9748552653866462</v>
      </c>
      <c r="O741" s="3">
        <f ca="1">1-N741/MAX(N$2:N741)</f>
        <v>0.17060902759361896</v>
      </c>
    </row>
    <row r="742" spans="1:15" x14ac:dyDescent="0.15">
      <c r="A742" s="1">
        <v>39470</v>
      </c>
      <c r="B742">
        <v>4787.17</v>
      </c>
      <c r="C742">
        <v>4976.2700000000004</v>
      </c>
      <c r="D742">
        <v>4751.5</v>
      </c>
      <c r="E742" s="2">
        <v>4975.1099999999997</v>
      </c>
      <c r="F742" s="16">
        <v>111006130176</v>
      </c>
      <c r="G742" s="3">
        <f t="shared" si="33"/>
        <v>4.6538925128368991E-2</v>
      </c>
      <c r="H742" s="3">
        <f>1-E742/MAX(E$2:E742)</f>
        <v>0.15348975702715584</v>
      </c>
      <c r="I742" s="3">
        <f ca="1">IFERROR(COUNTIF(OFFSET(G742,0,0,-计算结果!B$18,1),"&gt;0")/计算结果!B$18,COUNTIF(OFFSET(G742,0,0,-ROW(),1),"&gt;0")/计算结果!B$18)</f>
        <v>0.6333333333333333</v>
      </c>
      <c r="J742" s="3">
        <f ca="1">IFERROR(AVERAGE(OFFSET(I742,0,0,-计算结果!B$19,1)),AVERAGE(OFFSET(I742,0,0,-ROW(),1)))</f>
        <v>0.60805555555555557</v>
      </c>
      <c r="K742" s="4" t="str">
        <f ca="1">IF(计算结果!B$21=1,IF(I742&gt;J742,"买","卖"),IF(计算结果!B$21=2,IF(I742&lt;计算结果!B$20,"买",IF(I742&gt;1-计算结果!B$20,"卖",'000300'!K741)),""))</f>
        <v>买</v>
      </c>
      <c r="L742" s="4" t="str">
        <f t="shared" ca="1" si="34"/>
        <v/>
      </c>
      <c r="M742" s="3">
        <f ca="1">IF(K741="买",E742/E741-1,0)-IF(L742=1,计算结果!B$17,0)</f>
        <v>4.6538925128368991E-2</v>
      </c>
      <c r="N742" s="2">
        <f t="shared" ca="1" si="35"/>
        <v>3.1133018318502095</v>
      </c>
      <c r="O742" s="3">
        <f ca="1">1-N742/MAX(N$2:N742)</f>
        <v>0.13201006322665332</v>
      </c>
    </row>
    <row r="743" spans="1:15" x14ac:dyDescent="0.15">
      <c r="A743" s="1">
        <v>39471</v>
      </c>
      <c r="B743">
        <v>5034.53</v>
      </c>
      <c r="C743">
        <v>5079.8</v>
      </c>
      <c r="D743">
        <v>4926.37</v>
      </c>
      <c r="E743" s="2">
        <v>5027.21</v>
      </c>
      <c r="F743" s="16">
        <v>114169077760</v>
      </c>
      <c r="G743" s="3">
        <f t="shared" si="33"/>
        <v>1.0472130264456592E-2</v>
      </c>
      <c r="H743" s="3">
        <f>1-E743/MAX(E$2:E743)</f>
        <v>0.14462499149254748</v>
      </c>
      <c r="I743" s="3">
        <f ca="1">IFERROR(COUNTIF(OFFSET(G743,0,0,-计算结果!B$18,1),"&gt;0")/计算结果!B$18,COUNTIF(OFFSET(G743,0,0,-ROW(),1),"&gt;0")/计算结果!B$18)</f>
        <v>0.6333333333333333</v>
      </c>
      <c r="J743" s="3">
        <f ca="1">IFERROR(AVERAGE(OFFSET(I743,0,0,-计算结果!B$19,1)),AVERAGE(OFFSET(I743,0,0,-ROW(),1)))</f>
        <v>0.60805555555555568</v>
      </c>
      <c r="K743" s="4" t="str">
        <f ca="1">IF(计算结果!B$21=1,IF(I743&gt;J743,"买","卖"),IF(计算结果!B$21=2,IF(I743&lt;计算结果!B$20,"买",IF(I743&gt;1-计算结果!B$20,"卖",'000300'!K742)),""))</f>
        <v>买</v>
      </c>
      <c r="L743" s="4" t="str">
        <f t="shared" ca="1" si="34"/>
        <v/>
      </c>
      <c r="M743" s="3">
        <f ca="1">IF(K742="买",E743/E742-1,0)-IF(L743=1,计算结果!B$17,0)</f>
        <v>1.0472130264456592E-2</v>
      </c>
      <c r="N743" s="2">
        <f t="shared" ca="1" si="35"/>
        <v>3.1459047341859163</v>
      </c>
      <c r="O743" s="3">
        <f ca="1">1-N743/MAX(N$2:N743)</f>
        <v>0.12292035954052538</v>
      </c>
    </row>
    <row r="744" spans="1:15" x14ac:dyDescent="0.15">
      <c r="A744" s="1">
        <v>39472</v>
      </c>
      <c r="B744">
        <v>5022.8999999999996</v>
      </c>
      <c r="C744">
        <v>5121.41</v>
      </c>
      <c r="D744">
        <v>4966.5200000000004</v>
      </c>
      <c r="E744" s="2">
        <v>5077.43</v>
      </c>
      <c r="F744" s="16">
        <v>100680073216</v>
      </c>
      <c r="G744" s="3">
        <f t="shared" si="33"/>
        <v>9.9896363987181935E-3</v>
      </c>
      <c r="H744" s="3">
        <f>1-E744/MAX(E$2:E744)</f>
        <v>0.13608010617300748</v>
      </c>
      <c r="I744" s="3">
        <f ca="1">IFERROR(COUNTIF(OFFSET(G744,0,0,-计算结果!B$18,1),"&gt;0")/计算结果!B$18,COUNTIF(OFFSET(G744,0,0,-ROW(),1),"&gt;0")/计算结果!B$18)</f>
        <v>0.66666666666666663</v>
      </c>
      <c r="J744" s="3">
        <f ca="1">IFERROR(AVERAGE(OFFSET(I744,0,0,-计算结果!B$19,1)),AVERAGE(OFFSET(I744,0,0,-ROW(),1)))</f>
        <v>0.6083333333333335</v>
      </c>
      <c r="K744" s="4" t="str">
        <f ca="1">IF(计算结果!B$21=1,IF(I744&gt;J744,"买","卖"),IF(计算结果!B$21=2,IF(I744&lt;计算结果!B$20,"买",IF(I744&gt;1-计算结果!B$20,"卖",'000300'!K743)),""))</f>
        <v>买</v>
      </c>
      <c r="L744" s="4" t="str">
        <f t="shared" ca="1" si="34"/>
        <v/>
      </c>
      <c r="M744" s="3">
        <f ca="1">IF(K743="买",E744/E743-1,0)-IF(L744=1,计算结果!B$17,0)</f>
        <v>9.9896363987181935E-3</v>
      </c>
      <c r="N744" s="2">
        <f t="shared" ca="1" si="35"/>
        <v>3.1773311786254399</v>
      </c>
      <c r="O744" s="3">
        <f ca="1">1-N744/MAX(N$2:N744)</f>
        <v>0.11415865283961668</v>
      </c>
    </row>
    <row r="745" spans="1:15" x14ac:dyDescent="0.15">
      <c r="A745" s="1">
        <v>39475</v>
      </c>
      <c r="B745">
        <v>5038.51</v>
      </c>
      <c r="C745">
        <v>5038.51</v>
      </c>
      <c r="D745">
        <v>4711.28</v>
      </c>
      <c r="E745" s="2">
        <v>4731.88</v>
      </c>
      <c r="F745" s="16">
        <v>81460740096</v>
      </c>
      <c r="G745" s="3">
        <f t="shared" si="33"/>
        <v>-6.8056083491057517E-2</v>
      </c>
      <c r="H745" s="3">
        <f>1-E745/MAX(E$2:E745)</f>
        <v>0.19487511059688278</v>
      </c>
      <c r="I745" s="3">
        <f ca="1">IFERROR(COUNTIF(OFFSET(G745,0,0,-计算结果!B$18,1),"&gt;0")/计算结果!B$18,COUNTIF(OFFSET(G745,0,0,-ROW(),1),"&gt;0")/计算结果!B$18)</f>
        <v>0.66666666666666663</v>
      </c>
      <c r="J745" s="3">
        <f ca="1">IFERROR(AVERAGE(OFFSET(I745,0,0,-计算结果!B$19,1)),AVERAGE(OFFSET(I745,0,0,-ROW(),1)))</f>
        <v>0.60861111111111121</v>
      </c>
      <c r="K745" s="4" t="str">
        <f ca="1">IF(计算结果!B$21=1,IF(I745&gt;J745,"买","卖"),IF(计算结果!B$21=2,IF(I745&lt;计算结果!B$20,"买",IF(I745&gt;1-计算结果!B$20,"卖",'000300'!K744)),""))</f>
        <v>买</v>
      </c>
      <c r="L745" s="4" t="str">
        <f t="shared" ca="1" si="34"/>
        <v/>
      </c>
      <c r="M745" s="3">
        <f ca="1">IF(K744="买",E745/E744-1,0)-IF(L745=1,计算结果!B$17,0)</f>
        <v>-6.8056083491057517E-2</v>
      </c>
      <c r="N745" s="2">
        <f t="shared" ca="1" si="35"/>
        <v>2.9610944626541666</v>
      </c>
      <c r="O745" s="3">
        <f ca="1">1-N745/MAX(N$2:N745)</f>
        <v>0.1744455455217947</v>
      </c>
    </row>
    <row r="746" spans="1:15" x14ac:dyDescent="0.15">
      <c r="A746" s="1">
        <v>39476</v>
      </c>
      <c r="B746">
        <v>4742.8999999999996</v>
      </c>
      <c r="C746">
        <v>4845.66</v>
      </c>
      <c r="D746">
        <v>4688.7299999999996</v>
      </c>
      <c r="E746" s="2">
        <v>4762.08</v>
      </c>
      <c r="F746" s="16">
        <v>58040614912</v>
      </c>
      <c r="G746" s="3">
        <f t="shared" si="33"/>
        <v>6.3822413078944429E-3</v>
      </c>
      <c r="H746" s="3">
        <f>1-E746/MAX(E$2:E746)</f>
        <v>0.18973660926972025</v>
      </c>
      <c r="I746" s="3">
        <f ca="1">IFERROR(COUNTIF(OFFSET(G746,0,0,-计算结果!B$18,1),"&gt;0")/计算结果!B$18,COUNTIF(OFFSET(G746,0,0,-ROW(),1),"&gt;0")/计算结果!B$18)</f>
        <v>0.66666666666666663</v>
      </c>
      <c r="J746" s="3">
        <f ca="1">IFERROR(AVERAGE(OFFSET(I746,0,0,-计算结果!B$19,1)),AVERAGE(OFFSET(I746,0,0,-ROW(),1)))</f>
        <v>0.60861111111111132</v>
      </c>
      <c r="K746" s="4" t="str">
        <f ca="1">IF(计算结果!B$21=1,IF(I746&gt;J746,"买","卖"),IF(计算结果!B$21=2,IF(I746&lt;计算结果!B$20,"买",IF(I746&gt;1-计算结果!B$20,"卖",'000300'!K745)),""))</f>
        <v>买</v>
      </c>
      <c r="L746" s="4" t="str">
        <f t="shared" ca="1" si="34"/>
        <v/>
      </c>
      <c r="M746" s="3">
        <f ca="1">IF(K745="买",E746/E745-1,0)-IF(L746=1,计算结果!B$17,0)</f>
        <v>6.3822413078944429E-3</v>
      </c>
      <c r="N746" s="2">
        <f t="shared" ca="1" si="35"/>
        <v>2.9799928820502957</v>
      </c>
      <c r="O746" s="3">
        <f ca="1">1-N746/MAX(N$2:N746)</f>
        <v>0.1691766577805075</v>
      </c>
    </row>
    <row r="747" spans="1:15" x14ac:dyDescent="0.15">
      <c r="A747" s="1">
        <v>39477</v>
      </c>
      <c r="B747">
        <v>4817.16</v>
      </c>
      <c r="C747">
        <v>4858.1000000000004</v>
      </c>
      <c r="D747">
        <v>4606.1400000000003</v>
      </c>
      <c r="E747" s="2">
        <v>4710.6499999999996</v>
      </c>
      <c r="F747" s="16">
        <v>72219230208</v>
      </c>
      <c r="G747" s="3">
        <f t="shared" si="33"/>
        <v>-1.0799902563585762E-2</v>
      </c>
      <c r="H747" s="3">
        <f>1-E747/MAX(E$2:E747)</f>
        <v>0.19848737494044788</v>
      </c>
      <c r="I747" s="3">
        <f ca="1">IFERROR(COUNTIF(OFFSET(G747,0,0,-计算结果!B$18,1),"&gt;0")/计算结果!B$18,COUNTIF(OFFSET(G747,0,0,-ROW(),1),"&gt;0")/计算结果!B$18)</f>
        <v>0.66666666666666663</v>
      </c>
      <c r="J747" s="3">
        <f ca="1">IFERROR(AVERAGE(OFFSET(I747,0,0,-计算结果!B$19,1)),AVERAGE(OFFSET(I747,0,0,-ROW(),1)))</f>
        <v>0.60833333333333373</v>
      </c>
      <c r="K747" s="4" t="str">
        <f ca="1">IF(计算结果!B$21=1,IF(I747&gt;J747,"买","卖"),IF(计算结果!B$21=2,IF(I747&lt;计算结果!B$20,"买",IF(I747&gt;1-计算结果!B$20,"卖",'000300'!K746)),""))</f>
        <v>买</v>
      </c>
      <c r="L747" s="4" t="str">
        <f t="shared" ca="1" si="34"/>
        <v/>
      </c>
      <c r="M747" s="3">
        <f ca="1">IF(K746="买",E747/E746-1,0)-IF(L747=1,计算结果!B$17,0)</f>
        <v>-1.0799902563585762E-2</v>
      </c>
      <c r="N747" s="2">
        <f t="shared" ca="1" si="35"/>
        <v>2.9478092492839734</v>
      </c>
      <c r="O747" s="3">
        <f ca="1">1-N747/MAX(N$2:N747)</f>
        <v>0.17814946892403072</v>
      </c>
    </row>
    <row r="748" spans="1:15" x14ac:dyDescent="0.15">
      <c r="A748" s="1">
        <v>39478</v>
      </c>
      <c r="B748">
        <v>4693.6099999999997</v>
      </c>
      <c r="C748">
        <v>4733.7</v>
      </c>
      <c r="D748">
        <v>4614.28</v>
      </c>
      <c r="E748" s="2">
        <v>4620.3999999999996</v>
      </c>
      <c r="F748" s="16">
        <v>64311668736</v>
      </c>
      <c r="G748" s="3">
        <f t="shared" si="33"/>
        <v>-1.9158714827040901E-2</v>
      </c>
      <c r="H748" s="3">
        <f>1-E748/MAX(E$2:E748)</f>
        <v>0.21384332675423678</v>
      </c>
      <c r="I748" s="3">
        <f ca="1">IFERROR(COUNTIF(OFFSET(G748,0,0,-计算结果!B$18,1),"&gt;0")/计算结果!B$18,COUNTIF(OFFSET(G748,0,0,-ROW(),1),"&gt;0")/计算结果!B$18)</f>
        <v>0.66666666666666663</v>
      </c>
      <c r="J748" s="3">
        <f ca="1">IFERROR(AVERAGE(OFFSET(I748,0,0,-计算结果!B$19,1)),AVERAGE(OFFSET(I748,0,0,-ROW(),1)))</f>
        <v>0.6080555555555559</v>
      </c>
      <c r="K748" s="4" t="str">
        <f ca="1">IF(计算结果!B$21=1,IF(I748&gt;J748,"买","卖"),IF(计算结果!B$21=2,IF(I748&lt;计算结果!B$20,"买",IF(I748&gt;1-计算结果!B$20,"卖",'000300'!K747)),""))</f>
        <v>买</v>
      </c>
      <c r="L748" s="4" t="str">
        <f t="shared" ca="1" si="34"/>
        <v/>
      </c>
      <c r="M748" s="3">
        <f ca="1">IF(K747="买",E748/E747-1,0)-IF(L748=1,计算结果!B$17,0)</f>
        <v>-1.9158714827040901E-2</v>
      </c>
      <c r="N748" s="2">
        <f t="shared" ca="1" si="35"/>
        <v>2.8913330125124284</v>
      </c>
      <c r="O748" s="3">
        <f ca="1">1-N748/MAX(N$2:N748)</f>
        <v>0.19389506887936725</v>
      </c>
    </row>
    <row r="749" spans="1:15" x14ac:dyDescent="0.15">
      <c r="A749" s="1">
        <v>39479</v>
      </c>
      <c r="B749">
        <v>4623.62</v>
      </c>
      <c r="C749">
        <v>4660.99</v>
      </c>
      <c r="D749">
        <v>4414.12</v>
      </c>
      <c r="E749" s="2">
        <v>4571.9399999999996</v>
      </c>
      <c r="F749" s="16">
        <v>67941470208</v>
      </c>
      <c r="G749" s="3">
        <f t="shared" si="33"/>
        <v>-1.0488269413903573E-2</v>
      </c>
      <c r="H749" s="3">
        <f>1-E749/MAX(E$2:E749)</f>
        <v>0.22208874974477644</v>
      </c>
      <c r="I749" s="3">
        <f ca="1">IFERROR(COUNTIF(OFFSET(G749,0,0,-计算结果!B$18,1),"&gt;0")/计算结果!B$18,COUNTIF(OFFSET(G749,0,0,-ROW(),1),"&gt;0")/计算结果!B$18)</f>
        <v>0.6333333333333333</v>
      </c>
      <c r="J749" s="3">
        <f ca="1">IFERROR(AVERAGE(OFFSET(I749,0,0,-计算结果!B$19,1)),AVERAGE(OFFSET(I749,0,0,-ROW(),1)))</f>
        <v>0.60777777777777831</v>
      </c>
      <c r="K749" s="4" t="str">
        <f ca="1">IF(计算结果!B$21=1,IF(I749&gt;J749,"买","卖"),IF(计算结果!B$21=2,IF(I749&lt;计算结果!B$20,"买",IF(I749&gt;1-计算结果!B$20,"卖",'000300'!K748)),""))</f>
        <v>买</v>
      </c>
      <c r="L749" s="4" t="str">
        <f t="shared" ca="1" si="34"/>
        <v/>
      </c>
      <c r="M749" s="3">
        <f ca="1">IF(K748="买",E749/E748-1,0)-IF(L749=1,计算结果!B$17,0)</f>
        <v>-1.0488269413903573E-2</v>
      </c>
      <c r="N749" s="2">
        <f t="shared" ca="1" si="35"/>
        <v>2.8610079329118845</v>
      </c>
      <c r="O749" s="3">
        <f ca="1">1-N749/MAX(N$2:N749)</f>
        <v>0.20234971457283668</v>
      </c>
    </row>
    <row r="750" spans="1:15" x14ac:dyDescent="0.15">
      <c r="A750" s="1">
        <v>39482</v>
      </c>
      <c r="B750">
        <v>4695.55</v>
      </c>
      <c r="C750">
        <v>4951.25</v>
      </c>
      <c r="D750">
        <v>4695.55</v>
      </c>
      <c r="E750" s="2">
        <v>4950.12</v>
      </c>
      <c r="F750" s="16">
        <v>85660385280</v>
      </c>
      <c r="G750" s="3">
        <f t="shared" si="33"/>
        <v>8.2717620966154426E-2</v>
      </c>
      <c r="H750" s="3">
        <f>1-E750/MAX(E$2:E750)</f>
        <v>0.15774178180085752</v>
      </c>
      <c r="I750" s="3">
        <f ca="1">IFERROR(COUNTIF(OFFSET(G750,0,0,-计算结果!B$18,1),"&gt;0")/计算结果!B$18,COUNTIF(OFFSET(G750,0,0,-ROW(),1),"&gt;0")/计算结果!B$18)</f>
        <v>0.6333333333333333</v>
      </c>
      <c r="J750" s="3">
        <f ca="1">IFERROR(AVERAGE(OFFSET(I750,0,0,-计算结果!B$19,1)),AVERAGE(OFFSET(I750,0,0,-ROW(),1)))</f>
        <v>0.60722222222222266</v>
      </c>
      <c r="K750" s="4" t="str">
        <f ca="1">IF(计算结果!B$21=1,IF(I750&gt;J750,"买","卖"),IF(计算结果!B$21=2,IF(I750&lt;计算结果!B$20,"买",IF(I750&gt;1-计算结果!B$20,"卖",'000300'!K749)),""))</f>
        <v>买</v>
      </c>
      <c r="L750" s="4" t="str">
        <f t="shared" ca="1" si="34"/>
        <v/>
      </c>
      <c r="M750" s="3">
        <f ca="1">IF(K749="买",E750/E749-1,0)-IF(L750=1,计算结果!B$17,0)</f>
        <v>8.2717620966154426E-2</v>
      </c>
      <c r="N750" s="2">
        <f t="shared" ca="1" si="35"/>
        <v>3.0976637026876506</v>
      </c>
      <c r="O750" s="3">
        <f ca="1">1-N750/MAX(N$2:N750)</f>
        <v>0.13636998059932781</v>
      </c>
    </row>
    <row r="751" spans="1:15" x14ac:dyDescent="0.15">
      <c r="A751" s="1">
        <v>39483</v>
      </c>
      <c r="B751">
        <v>4942.88</v>
      </c>
      <c r="C751">
        <v>4995.57</v>
      </c>
      <c r="D751">
        <v>4878.12</v>
      </c>
      <c r="E751" s="2">
        <v>4921.83</v>
      </c>
      <c r="F751" s="16">
        <v>70626099200</v>
      </c>
      <c r="G751" s="3">
        <f t="shared" si="33"/>
        <v>-5.7150129693825935E-3</v>
      </c>
      <c r="H751" s="3">
        <f>1-E751/MAX(E$2:E751)</f>
        <v>0.16255529844143468</v>
      </c>
      <c r="I751" s="3">
        <f ca="1">IFERROR(COUNTIF(OFFSET(G751,0,0,-计算结果!B$18,1),"&gt;0")/计算结果!B$18,COUNTIF(OFFSET(G751,0,0,-ROW(),1),"&gt;0")/计算结果!B$18)</f>
        <v>0.6</v>
      </c>
      <c r="J751" s="3">
        <f ca="1">IFERROR(AVERAGE(OFFSET(I751,0,0,-计算结果!B$19,1)),AVERAGE(OFFSET(I751,0,0,-ROW(),1)))</f>
        <v>0.6063888888888892</v>
      </c>
      <c r="K751" s="4" t="str">
        <f ca="1">IF(计算结果!B$21=1,IF(I751&gt;J751,"买","卖"),IF(计算结果!B$21=2,IF(I751&lt;计算结果!B$20,"买",IF(I751&gt;1-计算结果!B$20,"卖",'000300'!K750)),""))</f>
        <v>卖</v>
      </c>
      <c r="L751" s="4">
        <f t="shared" ca="1" si="34"/>
        <v>1</v>
      </c>
      <c r="M751" s="3">
        <f ca="1">IF(K750="买",E751/E750-1,0)-IF(L751=1,计算结果!B$17,0)</f>
        <v>-5.7150129693825935E-3</v>
      </c>
      <c r="N751" s="2">
        <f t="shared" ca="1" si="35"/>
        <v>3.0799605144520048</v>
      </c>
      <c r="O751" s="3">
        <f ca="1">1-N751/MAX(N$2:N751)</f>
        <v>0.14130563736095081</v>
      </c>
    </row>
    <row r="752" spans="1:15" x14ac:dyDescent="0.15">
      <c r="A752" s="1">
        <v>39491</v>
      </c>
      <c r="B752">
        <v>4858.8100000000004</v>
      </c>
      <c r="C752">
        <v>4883.24</v>
      </c>
      <c r="D752">
        <v>4785.8</v>
      </c>
      <c r="E752" s="2">
        <v>4816.08</v>
      </c>
      <c r="F752" s="16">
        <v>43271700480</v>
      </c>
      <c r="G752" s="3">
        <f t="shared" si="33"/>
        <v>-2.1485910728326618E-2</v>
      </c>
      <c r="H752" s="3">
        <f>1-E752/MAX(E$2:E752)</f>
        <v>0.18054856053903223</v>
      </c>
      <c r="I752" s="3">
        <f ca="1">IFERROR(COUNTIF(OFFSET(G752,0,0,-计算结果!B$18,1),"&gt;0")/计算结果!B$18,COUNTIF(OFFSET(G752,0,0,-ROW(),1),"&gt;0")/计算结果!B$18)</f>
        <v>0.56666666666666665</v>
      </c>
      <c r="J752" s="3">
        <f ca="1">IFERROR(AVERAGE(OFFSET(I752,0,0,-计算结果!B$19,1)),AVERAGE(OFFSET(I752,0,0,-ROW(),1)))</f>
        <v>0.60527777777777803</v>
      </c>
      <c r="K752" s="4" t="str">
        <f ca="1">IF(计算结果!B$21=1,IF(I752&gt;J752,"买","卖"),IF(计算结果!B$21=2,IF(I752&lt;计算结果!B$20,"买",IF(I752&gt;1-计算结果!B$20,"卖",'000300'!K751)),""))</f>
        <v>卖</v>
      </c>
      <c r="L752" s="4" t="str">
        <f t="shared" ca="1" si="34"/>
        <v/>
      </c>
      <c r="M752" s="3">
        <f ca="1">IF(K751="买",E752/E751-1,0)-IF(L752=1,计算结果!B$17,0)</f>
        <v>0</v>
      </c>
      <c r="N752" s="2">
        <f t="shared" ca="1" si="35"/>
        <v>3.0799605144520048</v>
      </c>
      <c r="O752" s="3">
        <f ca="1">1-N752/MAX(N$2:N752)</f>
        <v>0.14130563736095081</v>
      </c>
    </row>
    <row r="753" spans="1:15" x14ac:dyDescent="0.15">
      <c r="A753" s="1">
        <v>39492</v>
      </c>
      <c r="B753">
        <v>4858.8500000000004</v>
      </c>
      <c r="C753">
        <v>4913.32</v>
      </c>
      <c r="D753">
        <v>4842.8500000000004</v>
      </c>
      <c r="E753" s="2">
        <v>4880.25</v>
      </c>
      <c r="F753" s="16">
        <v>40152821760</v>
      </c>
      <c r="G753" s="3">
        <f t="shared" si="33"/>
        <v>1.3324114217371896E-2</v>
      </c>
      <c r="H753" s="3">
        <f>1-E753/MAX(E$2:E753)</f>
        <v>0.16963009596406453</v>
      </c>
      <c r="I753" s="3">
        <f ca="1">IFERROR(COUNTIF(OFFSET(G753,0,0,-计算结果!B$18,1),"&gt;0")/计算结果!B$18,COUNTIF(OFFSET(G753,0,0,-ROW(),1),"&gt;0")/计算结果!B$18)</f>
        <v>0.56666666666666665</v>
      </c>
      <c r="J753" s="3">
        <f ca="1">IFERROR(AVERAGE(OFFSET(I753,0,0,-计算结果!B$19,1)),AVERAGE(OFFSET(I753,0,0,-ROW(),1)))</f>
        <v>0.60416666666666685</v>
      </c>
      <c r="K753" s="4" t="str">
        <f ca="1">IF(计算结果!B$21=1,IF(I753&gt;J753,"买","卖"),IF(计算结果!B$21=2,IF(I753&lt;计算结果!B$20,"买",IF(I753&gt;1-计算结果!B$20,"卖",'000300'!K752)),""))</f>
        <v>卖</v>
      </c>
      <c r="L753" s="4" t="str">
        <f t="shared" ca="1" si="34"/>
        <v/>
      </c>
      <c r="M753" s="3">
        <f ca="1">IF(K752="买",E753/E752-1,0)-IF(L753=1,计算结果!B$17,0)</f>
        <v>0</v>
      </c>
      <c r="N753" s="2">
        <f t="shared" ca="1" si="35"/>
        <v>3.0799605144520048</v>
      </c>
      <c r="O753" s="3">
        <f ca="1">1-N753/MAX(N$2:N753)</f>
        <v>0.14130563736095081</v>
      </c>
    </row>
    <row r="754" spans="1:15" x14ac:dyDescent="0.15">
      <c r="A754" s="1">
        <v>39493</v>
      </c>
      <c r="B754">
        <v>4846.0200000000004</v>
      </c>
      <c r="C754">
        <v>4846.0200000000004</v>
      </c>
      <c r="D754">
        <v>4742.1000000000004</v>
      </c>
      <c r="E754" s="2">
        <v>4813.3100000000004</v>
      </c>
      <c r="F754" s="16">
        <v>47298764800</v>
      </c>
      <c r="G754" s="3">
        <f t="shared" si="33"/>
        <v>-1.3716510424670814E-2</v>
      </c>
      <c r="H754" s="3">
        <f>1-E754/MAX(E$2:E754)</f>
        <v>0.1810198734091063</v>
      </c>
      <c r="I754" s="3">
        <f ca="1">IFERROR(COUNTIF(OFFSET(G754,0,0,-计算结果!B$18,1),"&gt;0")/计算结果!B$18,COUNTIF(OFFSET(G754,0,0,-ROW(),1),"&gt;0")/计算结果!B$18)</f>
        <v>0.53333333333333333</v>
      </c>
      <c r="J754" s="3">
        <f ca="1">IFERROR(AVERAGE(OFFSET(I754,0,0,-计算结果!B$19,1)),AVERAGE(OFFSET(I754,0,0,-ROW(),1)))</f>
        <v>0.60250000000000026</v>
      </c>
      <c r="K754" s="4" t="str">
        <f ca="1">IF(计算结果!B$21=1,IF(I754&gt;J754,"买","卖"),IF(计算结果!B$21=2,IF(I754&lt;计算结果!B$20,"买",IF(I754&gt;1-计算结果!B$20,"卖",'000300'!K753)),""))</f>
        <v>卖</v>
      </c>
      <c r="L754" s="4" t="str">
        <f t="shared" ca="1" si="34"/>
        <v/>
      </c>
      <c r="M754" s="3">
        <f ca="1">IF(K753="买",E754/E753-1,0)-IF(L754=1,计算结果!B$17,0)</f>
        <v>0</v>
      </c>
      <c r="N754" s="2">
        <f t="shared" ca="1" si="35"/>
        <v>3.0799605144520048</v>
      </c>
      <c r="O754" s="3">
        <f ca="1">1-N754/MAX(N$2:N754)</f>
        <v>0.14130563736095081</v>
      </c>
    </row>
    <row r="755" spans="1:15" x14ac:dyDescent="0.15">
      <c r="A755" s="1">
        <v>39496</v>
      </c>
      <c r="B755">
        <v>4875.21</v>
      </c>
      <c r="C755">
        <v>4944.88</v>
      </c>
      <c r="D755">
        <v>4845.3100000000004</v>
      </c>
      <c r="E755" s="2">
        <v>4910.99</v>
      </c>
      <c r="F755" s="16">
        <v>61844631552</v>
      </c>
      <c r="G755" s="3">
        <f t="shared" si="33"/>
        <v>2.0293727185658028E-2</v>
      </c>
      <c r="H755" s="3">
        <f>1-E755/MAX(E$2:E755)</f>
        <v>0.16439971414959509</v>
      </c>
      <c r="I755" s="3">
        <f ca="1">IFERROR(COUNTIF(OFFSET(G755,0,0,-计算结果!B$18,1),"&gt;0")/计算结果!B$18,COUNTIF(OFFSET(G755,0,0,-ROW(),1),"&gt;0")/计算结果!B$18)</f>
        <v>0.53333333333333333</v>
      </c>
      <c r="J755" s="3">
        <f ca="1">IFERROR(AVERAGE(OFFSET(I755,0,0,-计算结果!B$19,1)),AVERAGE(OFFSET(I755,0,0,-ROW(),1)))</f>
        <v>0.60083333333333344</v>
      </c>
      <c r="K755" s="4" t="str">
        <f ca="1">IF(计算结果!B$21=1,IF(I755&gt;J755,"买","卖"),IF(计算结果!B$21=2,IF(I755&lt;计算结果!B$20,"买",IF(I755&gt;1-计算结果!B$20,"卖",'000300'!K754)),""))</f>
        <v>卖</v>
      </c>
      <c r="L755" s="4" t="str">
        <f t="shared" ca="1" si="34"/>
        <v/>
      </c>
      <c r="M755" s="3">
        <f ca="1">IF(K754="买",E755/E754-1,0)-IF(L755=1,计算结果!B$17,0)</f>
        <v>0</v>
      </c>
      <c r="N755" s="2">
        <f t="shared" ca="1" si="35"/>
        <v>3.0799605144520048</v>
      </c>
      <c r="O755" s="3">
        <f ca="1">1-N755/MAX(N$2:N755)</f>
        <v>0.14130563736095081</v>
      </c>
    </row>
    <row r="756" spans="1:15" x14ac:dyDescent="0.15">
      <c r="A756" s="1">
        <v>39497</v>
      </c>
      <c r="B756">
        <v>4926.84</v>
      </c>
      <c r="C756">
        <v>5020.75</v>
      </c>
      <c r="D756">
        <v>4885.6899999999996</v>
      </c>
      <c r="E756" s="2">
        <v>5020.75</v>
      </c>
      <c r="F756" s="16">
        <v>74207772672</v>
      </c>
      <c r="G756" s="3">
        <f t="shared" si="33"/>
        <v>2.2349872428980788E-2</v>
      </c>
      <c r="H756" s="3">
        <f>1-E756/MAX(E$2:E756)</f>
        <v>0.14572415435921859</v>
      </c>
      <c r="I756" s="3">
        <f ca="1">IFERROR(COUNTIF(OFFSET(G756,0,0,-计算结果!B$18,1),"&gt;0")/计算结果!B$18,COUNTIF(OFFSET(G756,0,0,-ROW(),1),"&gt;0")/计算结果!B$18)</f>
        <v>0.56666666666666665</v>
      </c>
      <c r="J756" s="3">
        <f ca="1">IFERROR(AVERAGE(OFFSET(I756,0,0,-计算结果!B$19,1)),AVERAGE(OFFSET(I756,0,0,-ROW(),1)))</f>
        <v>0.59972222222222216</v>
      </c>
      <c r="K756" s="4" t="str">
        <f ca="1">IF(计算结果!B$21=1,IF(I756&gt;J756,"买","卖"),IF(计算结果!B$21=2,IF(I756&lt;计算结果!B$20,"买",IF(I756&gt;1-计算结果!B$20,"卖",'000300'!K755)),""))</f>
        <v>卖</v>
      </c>
      <c r="L756" s="4" t="str">
        <f t="shared" ca="1" si="34"/>
        <v/>
      </c>
      <c r="M756" s="3">
        <f ca="1">IF(K755="买",E756/E755-1,0)-IF(L756=1,计算结果!B$17,0)</f>
        <v>0</v>
      </c>
      <c r="N756" s="2">
        <f t="shared" ca="1" si="35"/>
        <v>3.0799605144520048</v>
      </c>
      <c r="O756" s="3">
        <f ca="1">1-N756/MAX(N$2:N756)</f>
        <v>0.14130563736095081</v>
      </c>
    </row>
    <row r="757" spans="1:15" x14ac:dyDescent="0.15">
      <c r="A757" s="1">
        <v>39498</v>
      </c>
      <c r="B757">
        <v>5032.78</v>
      </c>
      <c r="C757">
        <v>5062.26</v>
      </c>
      <c r="D757">
        <v>4901.66</v>
      </c>
      <c r="E757" s="2">
        <v>4908.72</v>
      </c>
      <c r="F757" s="16">
        <v>84980858880</v>
      </c>
      <c r="G757" s="3">
        <f t="shared" si="33"/>
        <v>-2.2313399392520972E-2</v>
      </c>
      <c r="H757" s="3">
        <f>1-E757/MAX(E$2:E757)</f>
        <v>0.16478595249438499</v>
      </c>
      <c r="I757" s="3">
        <f ca="1">IFERROR(COUNTIF(OFFSET(G757,0,0,-计算结果!B$18,1),"&gt;0")/计算结果!B$18,COUNTIF(OFFSET(G757,0,0,-ROW(),1),"&gt;0")/计算结果!B$18)</f>
        <v>0.53333333333333333</v>
      </c>
      <c r="J757" s="3">
        <f ca="1">IFERROR(AVERAGE(OFFSET(I757,0,0,-计算结果!B$19,1)),AVERAGE(OFFSET(I757,0,0,-ROW(),1)))</f>
        <v>0.59833333333333316</v>
      </c>
      <c r="K757" s="4" t="str">
        <f ca="1">IF(计算结果!B$21=1,IF(I757&gt;J757,"买","卖"),IF(计算结果!B$21=2,IF(I757&lt;计算结果!B$20,"买",IF(I757&gt;1-计算结果!B$20,"卖",'000300'!K756)),""))</f>
        <v>卖</v>
      </c>
      <c r="L757" s="4" t="str">
        <f t="shared" ca="1" si="34"/>
        <v/>
      </c>
      <c r="M757" s="3">
        <f ca="1">IF(K756="买",E757/E756-1,0)-IF(L757=1,计算结果!B$17,0)</f>
        <v>0</v>
      </c>
      <c r="N757" s="2">
        <f t="shared" ca="1" si="35"/>
        <v>3.0799605144520048</v>
      </c>
      <c r="O757" s="3">
        <f ca="1">1-N757/MAX(N$2:N757)</f>
        <v>0.14130563736095081</v>
      </c>
    </row>
    <row r="758" spans="1:15" x14ac:dyDescent="0.15">
      <c r="A758" s="1">
        <v>39499</v>
      </c>
      <c r="B758">
        <v>4878.57</v>
      </c>
      <c r="C758">
        <v>4924.45</v>
      </c>
      <c r="D758">
        <v>4796.1000000000004</v>
      </c>
      <c r="E758" s="2">
        <v>4876.03</v>
      </c>
      <c r="F758" s="16">
        <v>67932114944</v>
      </c>
      <c r="G758" s="3">
        <f t="shared" si="33"/>
        <v>-6.6595772421325083E-3</v>
      </c>
      <c r="H758" s="3">
        <f>1-E758/MAX(E$2:E758)</f>
        <v>0.17034812495746277</v>
      </c>
      <c r="I758" s="3">
        <f ca="1">IFERROR(COUNTIF(OFFSET(G758,0,0,-计算结果!B$18,1),"&gt;0")/计算结果!B$18,COUNTIF(OFFSET(G758,0,0,-ROW(),1),"&gt;0")/计算结果!B$18)</f>
        <v>0.5</v>
      </c>
      <c r="J758" s="3">
        <f ca="1">IFERROR(AVERAGE(OFFSET(I758,0,0,-计算结果!B$19,1)),AVERAGE(OFFSET(I758,0,0,-ROW(),1)))</f>
        <v>0.59638888888888864</v>
      </c>
      <c r="K758" s="4" t="str">
        <f ca="1">IF(计算结果!B$21=1,IF(I758&gt;J758,"买","卖"),IF(计算结果!B$21=2,IF(I758&lt;计算结果!B$20,"买",IF(I758&gt;1-计算结果!B$20,"卖",'000300'!K757)),""))</f>
        <v>卖</v>
      </c>
      <c r="L758" s="4" t="str">
        <f t="shared" ca="1" si="34"/>
        <v/>
      </c>
      <c r="M758" s="3">
        <f ca="1">IF(K757="买",E758/E757-1,0)-IF(L758=1,计算结果!B$17,0)</f>
        <v>0</v>
      </c>
      <c r="N758" s="2">
        <f t="shared" ca="1" si="35"/>
        <v>3.0799605144520048</v>
      </c>
      <c r="O758" s="3">
        <f ca="1">1-N758/MAX(N$2:N758)</f>
        <v>0.14130563736095081</v>
      </c>
    </row>
    <row r="759" spans="1:15" x14ac:dyDescent="0.15">
      <c r="A759" s="1">
        <v>39500</v>
      </c>
      <c r="B759">
        <v>4850.88</v>
      </c>
      <c r="C759">
        <v>4850.88</v>
      </c>
      <c r="D759">
        <v>4649.8100000000004</v>
      </c>
      <c r="E759" s="2">
        <v>4702.24</v>
      </c>
      <c r="F759" s="16">
        <v>77110345728</v>
      </c>
      <c r="G759" s="3">
        <f t="shared" si="33"/>
        <v>-3.5641700317676439E-2</v>
      </c>
      <c r="H759" s="3">
        <f>1-E759/MAX(E$2:E759)</f>
        <v>0.19991832845572721</v>
      </c>
      <c r="I759" s="3">
        <f ca="1">IFERROR(COUNTIF(OFFSET(G759,0,0,-计算结果!B$18,1),"&gt;0")/计算结果!B$18,COUNTIF(OFFSET(G759,0,0,-ROW(),1),"&gt;0")/计算结果!B$18)</f>
        <v>0.46666666666666667</v>
      </c>
      <c r="J759" s="3">
        <f ca="1">IFERROR(AVERAGE(OFFSET(I759,0,0,-计算结果!B$19,1)),AVERAGE(OFFSET(I759,0,0,-ROW(),1)))</f>
        <v>0.5941666666666664</v>
      </c>
      <c r="K759" s="4" t="str">
        <f ca="1">IF(计算结果!B$21=1,IF(I759&gt;J759,"买","卖"),IF(计算结果!B$21=2,IF(I759&lt;计算结果!B$20,"买",IF(I759&gt;1-计算结果!B$20,"卖",'000300'!K758)),""))</f>
        <v>卖</v>
      </c>
      <c r="L759" s="4" t="str">
        <f t="shared" ca="1" si="34"/>
        <v/>
      </c>
      <c r="M759" s="3">
        <f ca="1">IF(K758="买",E759/E758-1,0)-IF(L759=1,计算结果!B$17,0)</f>
        <v>0</v>
      </c>
      <c r="N759" s="2">
        <f t="shared" ca="1" si="35"/>
        <v>3.0799605144520048</v>
      </c>
      <c r="O759" s="3">
        <f ca="1">1-N759/MAX(N$2:N759)</f>
        <v>0.14130563736095081</v>
      </c>
    </row>
    <row r="760" spans="1:15" x14ac:dyDescent="0.15">
      <c r="A760" s="1">
        <v>39503</v>
      </c>
      <c r="B760">
        <v>4704.32</v>
      </c>
      <c r="C760">
        <v>4722.6400000000003</v>
      </c>
      <c r="D760">
        <v>4510.6899999999996</v>
      </c>
      <c r="E760" s="2">
        <v>4519.78</v>
      </c>
      <c r="F760" s="16">
        <v>65323659264</v>
      </c>
      <c r="G760" s="3">
        <f t="shared" si="33"/>
        <v>-3.8802783354316195E-2</v>
      </c>
      <c r="H760" s="3">
        <f>1-E760/MAX(E$2:E760)</f>
        <v>0.23096372422241884</v>
      </c>
      <c r="I760" s="3">
        <f ca="1">IFERROR(COUNTIF(OFFSET(G760,0,0,-计算结果!B$18,1),"&gt;0")/计算结果!B$18,COUNTIF(OFFSET(G760,0,0,-ROW(),1),"&gt;0")/计算结果!B$18)</f>
        <v>0.43333333333333335</v>
      </c>
      <c r="J760" s="3">
        <f ca="1">IFERROR(AVERAGE(OFFSET(I760,0,0,-计算结果!B$19,1)),AVERAGE(OFFSET(I760,0,0,-ROW(),1)))</f>
        <v>0.59166666666666634</v>
      </c>
      <c r="K760" s="4" t="str">
        <f ca="1">IF(计算结果!B$21=1,IF(I760&gt;J760,"买","卖"),IF(计算结果!B$21=2,IF(I760&lt;计算结果!B$20,"买",IF(I760&gt;1-计算结果!B$20,"卖",'000300'!K759)),""))</f>
        <v>卖</v>
      </c>
      <c r="L760" s="4" t="str">
        <f t="shared" ca="1" si="34"/>
        <v/>
      </c>
      <c r="M760" s="3">
        <f ca="1">IF(K759="买",E760/E759-1,0)-IF(L760=1,计算结果!B$17,0)</f>
        <v>0</v>
      </c>
      <c r="N760" s="2">
        <f t="shared" ca="1" si="35"/>
        <v>3.0799605144520048</v>
      </c>
      <c r="O760" s="3">
        <f ca="1">1-N760/MAX(N$2:N760)</f>
        <v>0.14130563736095081</v>
      </c>
    </row>
    <row r="761" spans="1:15" x14ac:dyDescent="0.15">
      <c r="A761" s="1">
        <v>39504</v>
      </c>
      <c r="B761">
        <v>4637.6000000000004</v>
      </c>
      <c r="C761">
        <v>4668.83</v>
      </c>
      <c r="D761">
        <v>4394.59</v>
      </c>
      <c r="E761" s="2">
        <v>4515.53</v>
      </c>
      <c r="F761" s="16">
        <v>67625963520</v>
      </c>
      <c r="G761" s="3">
        <f t="shared" si="33"/>
        <v>-9.4031125408755578E-4</v>
      </c>
      <c r="H761" s="3">
        <f>1-E761/MAX(E$2:E761)</f>
        <v>0.2316868576873341</v>
      </c>
      <c r="I761" s="3">
        <f ca="1">IFERROR(COUNTIF(OFFSET(G761,0,0,-计算结果!B$18,1),"&gt;0")/计算结果!B$18,COUNTIF(OFFSET(G761,0,0,-ROW(),1),"&gt;0")/计算结果!B$18)</f>
        <v>0.43333333333333335</v>
      </c>
      <c r="J761" s="3">
        <f ca="1">IFERROR(AVERAGE(OFFSET(I761,0,0,-计算结果!B$19,1)),AVERAGE(OFFSET(I761,0,0,-ROW(),1)))</f>
        <v>0.58916666666666628</v>
      </c>
      <c r="K761" s="4" t="str">
        <f ca="1">IF(计算结果!B$21=1,IF(I761&gt;J761,"买","卖"),IF(计算结果!B$21=2,IF(I761&lt;计算结果!B$20,"买",IF(I761&gt;1-计算结果!B$20,"卖",'000300'!K760)),""))</f>
        <v>卖</v>
      </c>
      <c r="L761" s="4" t="str">
        <f t="shared" ca="1" si="34"/>
        <v/>
      </c>
      <c r="M761" s="3">
        <f ca="1">IF(K760="买",E761/E760-1,0)-IF(L761=1,计算结果!B$17,0)</f>
        <v>0</v>
      </c>
      <c r="N761" s="2">
        <f t="shared" ca="1" si="35"/>
        <v>3.0799605144520048</v>
      </c>
      <c r="O761" s="3">
        <f ca="1">1-N761/MAX(N$2:N761)</f>
        <v>0.14130563736095081</v>
      </c>
    </row>
    <row r="762" spans="1:15" x14ac:dyDescent="0.15">
      <c r="A762" s="1">
        <v>39505</v>
      </c>
      <c r="B762">
        <v>4543.1000000000004</v>
      </c>
      <c r="C762">
        <v>4660.41</v>
      </c>
      <c r="D762">
        <v>4500.8900000000003</v>
      </c>
      <c r="E762" s="2">
        <v>4639.7700000000004</v>
      </c>
      <c r="F762" s="16">
        <v>60311457792</v>
      </c>
      <c r="G762" s="3">
        <f t="shared" si="33"/>
        <v>2.751393524126744E-2</v>
      </c>
      <c r="H762" s="3">
        <f>1-E762/MAX(E$2:E762)</f>
        <v>0.21054753964472872</v>
      </c>
      <c r="I762" s="3">
        <f ca="1">IFERROR(COUNTIF(OFFSET(G762,0,0,-计算结果!B$18,1),"&gt;0")/计算结果!B$18,COUNTIF(OFFSET(G762,0,0,-ROW(),1),"&gt;0")/计算结果!B$18)</f>
        <v>0.43333333333333335</v>
      </c>
      <c r="J762" s="3">
        <f ca="1">IFERROR(AVERAGE(OFFSET(I762,0,0,-计算结果!B$19,1)),AVERAGE(OFFSET(I762,0,0,-ROW(),1)))</f>
        <v>0.58638888888888863</v>
      </c>
      <c r="K762" s="4" t="str">
        <f ca="1">IF(计算结果!B$21=1,IF(I762&gt;J762,"买","卖"),IF(计算结果!B$21=2,IF(I762&lt;计算结果!B$20,"买",IF(I762&gt;1-计算结果!B$20,"卖",'000300'!K761)),""))</f>
        <v>卖</v>
      </c>
      <c r="L762" s="4" t="str">
        <f t="shared" ca="1" si="34"/>
        <v/>
      </c>
      <c r="M762" s="3">
        <f ca="1">IF(K761="买",E762/E761-1,0)-IF(L762=1,计算结果!B$17,0)</f>
        <v>0</v>
      </c>
      <c r="N762" s="2">
        <f t="shared" ca="1" si="35"/>
        <v>3.0799605144520048</v>
      </c>
      <c r="O762" s="3">
        <f ca="1">1-N762/MAX(N$2:N762)</f>
        <v>0.14130563736095081</v>
      </c>
    </row>
    <row r="763" spans="1:15" x14ac:dyDescent="0.15">
      <c r="A763" s="1">
        <v>39506</v>
      </c>
      <c r="B763">
        <v>4651.16</v>
      </c>
      <c r="C763">
        <v>4670.17</v>
      </c>
      <c r="D763">
        <v>4582.82</v>
      </c>
      <c r="E763" s="2">
        <v>4622.0600000000004</v>
      </c>
      <c r="F763" s="16">
        <v>50332557312</v>
      </c>
      <c r="G763" s="3">
        <f t="shared" si="33"/>
        <v>-3.816999549546618E-3</v>
      </c>
      <c r="H763" s="3">
        <f>1-E763/MAX(E$2:E763)</f>
        <v>0.21356087933029322</v>
      </c>
      <c r="I763" s="3">
        <f ca="1">IFERROR(COUNTIF(OFFSET(G763,0,0,-计算结果!B$18,1),"&gt;0")/计算结果!B$18,COUNTIF(OFFSET(G763,0,0,-ROW(),1),"&gt;0")/计算结果!B$18)</f>
        <v>0.4</v>
      </c>
      <c r="J763" s="3">
        <f ca="1">IFERROR(AVERAGE(OFFSET(I763,0,0,-计算结果!B$19,1)),AVERAGE(OFFSET(I763,0,0,-ROW(),1)))</f>
        <v>0.58333333333333315</v>
      </c>
      <c r="K763" s="4" t="str">
        <f ca="1">IF(计算结果!B$21=1,IF(I763&gt;J763,"买","卖"),IF(计算结果!B$21=2,IF(I763&lt;计算结果!B$20,"买",IF(I763&gt;1-计算结果!B$20,"卖",'000300'!K762)),""))</f>
        <v>卖</v>
      </c>
      <c r="L763" s="4" t="str">
        <f t="shared" ca="1" si="34"/>
        <v/>
      </c>
      <c r="M763" s="3">
        <f ca="1">IF(K762="买",E763/E762-1,0)-IF(L763=1,计算结果!B$17,0)</f>
        <v>0</v>
      </c>
      <c r="N763" s="2">
        <f t="shared" ca="1" si="35"/>
        <v>3.0799605144520048</v>
      </c>
      <c r="O763" s="3">
        <f ca="1">1-N763/MAX(N$2:N763)</f>
        <v>0.14130563736095081</v>
      </c>
    </row>
    <row r="764" spans="1:15" x14ac:dyDescent="0.15">
      <c r="A764" s="1">
        <v>39507</v>
      </c>
      <c r="B764">
        <v>4616.24</v>
      </c>
      <c r="C764">
        <v>4683.16</v>
      </c>
      <c r="D764">
        <v>4597.63</v>
      </c>
      <c r="E764" s="2">
        <v>4674.55</v>
      </c>
      <c r="F764" s="16">
        <v>47275048960</v>
      </c>
      <c r="G764" s="3">
        <f t="shared" si="33"/>
        <v>1.1356408181633304E-2</v>
      </c>
      <c r="H764" s="3">
        <f>1-E764/MAX(E$2:E764)</f>
        <v>0.20462975566596331</v>
      </c>
      <c r="I764" s="3">
        <f ca="1">IFERROR(COUNTIF(OFFSET(G764,0,0,-计算结果!B$18,1),"&gt;0")/计算结果!B$18,COUNTIF(OFFSET(G764,0,0,-ROW(),1),"&gt;0")/计算结果!B$18)</f>
        <v>0.4</v>
      </c>
      <c r="J764" s="3">
        <f ca="1">IFERROR(AVERAGE(OFFSET(I764,0,0,-计算结果!B$19,1)),AVERAGE(OFFSET(I764,0,0,-ROW(),1)))</f>
        <v>0.58055555555555549</v>
      </c>
      <c r="K764" s="4" t="str">
        <f ca="1">IF(计算结果!B$21=1,IF(I764&gt;J764,"买","卖"),IF(计算结果!B$21=2,IF(I764&lt;计算结果!B$20,"买",IF(I764&gt;1-计算结果!B$20,"卖",'000300'!K763)),""))</f>
        <v>卖</v>
      </c>
      <c r="L764" s="4" t="str">
        <f t="shared" ca="1" si="34"/>
        <v/>
      </c>
      <c r="M764" s="3">
        <f ca="1">IF(K763="买",E764/E763-1,0)-IF(L764=1,计算结果!B$17,0)</f>
        <v>0</v>
      </c>
      <c r="N764" s="2">
        <f t="shared" ca="1" si="35"/>
        <v>3.0799605144520048</v>
      </c>
      <c r="O764" s="3">
        <f ca="1">1-N764/MAX(N$2:N764)</f>
        <v>0.14130563736095081</v>
      </c>
    </row>
    <row r="765" spans="1:15" x14ac:dyDescent="0.15">
      <c r="A765" s="1">
        <v>39510</v>
      </c>
      <c r="B765">
        <v>4648.7299999999996</v>
      </c>
      <c r="C765">
        <v>4803.8999999999996</v>
      </c>
      <c r="D765">
        <v>4611.7</v>
      </c>
      <c r="E765" s="2">
        <v>4790.74</v>
      </c>
      <c r="F765" s="16">
        <v>79684960256</v>
      </c>
      <c r="G765" s="3">
        <f t="shared" si="33"/>
        <v>2.4855868479318755E-2</v>
      </c>
      <c r="H765" s="3">
        <f>1-E765/MAX(E$2:E765)</f>
        <v>0.18486013748043284</v>
      </c>
      <c r="I765" s="3">
        <f ca="1">IFERROR(COUNTIF(OFFSET(G765,0,0,-计算结果!B$18,1),"&gt;0")/计算结果!B$18,COUNTIF(OFFSET(G765,0,0,-ROW(),1),"&gt;0")/计算结果!B$18)</f>
        <v>0.4</v>
      </c>
      <c r="J765" s="3">
        <f ca="1">IFERROR(AVERAGE(OFFSET(I765,0,0,-计算结果!B$19,1)),AVERAGE(OFFSET(I765,0,0,-ROW(),1)))</f>
        <v>0.57750000000000012</v>
      </c>
      <c r="K765" s="4" t="str">
        <f ca="1">IF(计算结果!B$21=1,IF(I765&gt;J765,"买","卖"),IF(计算结果!B$21=2,IF(I765&lt;计算结果!B$20,"买",IF(I765&gt;1-计算结果!B$20,"卖",'000300'!K764)),""))</f>
        <v>卖</v>
      </c>
      <c r="L765" s="4" t="str">
        <f t="shared" ca="1" si="34"/>
        <v/>
      </c>
      <c r="M765" s="3">
        <f ca="1">IF(K764="买",E765/E764-1,0)-IF(L765=1,计算结果!B$17,0)</f>
        <v>0</v>
      </c>
      <c r="N765" s="2">
        <f t="shared" ca="1" si="35"/>
        <v>3.0799605144520048</v>
      </c>
      <c r="O765" s="3">
        <f ca="1">1-N765/MAX(N$2:N765)</f>
        <v>0.14130563736095081</v>
      </c>
    </row>
    <row r="766" spans="1:15" x14ac:dyDescent="0.15">
      <c r="A766" s="1">
        <v>39511</v>
      </c>
      <c r="B766">
        <v>4813.3999999999996</v>
      </c>
      <c r="C766">
        <v>4836.66</v>
      </c>
      <c r="D766">
        <v>4657.38</v>
      </c>
      <c r="E766" s="2">
        <v>4671.1499999999996</v>
      </c>
      <c r="F766" s="16">
        <v>88557682688</v>
      </c>
      <c r="G766" s="3">
        <f t="shared" si="33"/>
        <v>-2.496274062044701E-2</v>
      </c>
      <c r="H766" s="3">
        <f>1-E766/MAX(E$2:E766)</f>
        <v>0.20520826243789558</v>
      </c>
      <c r="I766" s="3">
        <f ca="1">IFERROR(COUNTIF(OFFSET(G766,0,0,-计算结果!B$18,1),"&gt;0")/计算结果!B$18,COUNTIF(OFFSET(G766,0,0,-ROW(),1),"&gt;0")/计算结果!B$18)</f>
        <v>0.4</v>
      </c>
      <c r="J766" s="3">
        <f ca="1">IFERROR(AVERAGE(OFFSET(I766,0,0,-计算结果!B$19,1)),AVERAGE(OFFSET(I766,0,0,-ROW(),1)))</f>
        <v>0.57444444444444465</v>
      </c>
      <c r="K766" s="4" t="str">
        <f ca="1">IF(计算结果!B$21=1,IF(I766&gt;J766,"买","卖"),IF(计算结果!B$21=2,IF(I766&lt;计算结果!B$20,"买",IF(I766&gt;1-计算结果!B$20,"卖",'000300'!K765)),""))</f>
        <v>卖</v>
      </c>
      <c r="L766" s="4" t="str">
        <f t="shared" ca="1" si="34"/>
        <v/>
      </c>
      <c r="M766" s="3">
        <f ca="1">IF(K765="买",E766/E765-1,0)-IF(L766=1,计算结果!B$17,0)</f>
        <v>0</v>
      </c>
      <c r="N766" s="2">
        <f t="shared" ca="1" si="35"/>
        <v>3.0799605144520048</v>
      </c>
      <c r="O766" s="3">
        <f ca="1">1-N766/MAX(N$2:N766)</f>
        <v>0.14130563736095081</v>
      </c>
    </row>
    <row r="767" spans="1:15" x14ac:dyDescent="0.15">
      <c r="A767" s="1">
        <v>39512</v>
      </c>
      <c r="B767">
        <v>4650.5200000000004</v>
      </c>
      <c r="C767">
        <v>4689.97</v>
      </c>
      <c r="D767">
        <v>4519.74</v>
      </c>
      <c r="E767" s="2">
        <v>4628.72</v>
      </c>
      <c r="F767" s="16">
        <v>73479593984</v>
      </c>
      <c r="G767" s="3">
        <f t="shared" si="33"/>
        <v>-9.0834162893504988E-3</v>
      </c>
      <c r="H767" s="3">
        <f>1-E767/MAX(E$2:E767)</f>
        <v>0.21242768665350842</v>
      </c>
      <c r="I767" s="3">
        <f ca="1">IFERROR(COUNTIF(OFFSET(G767,0,0,-计算结果!B$18,1),"&gt;0")/计算结果!B$18,COUNTIF(OFFSET(G767,0,0,-ROW(),1),"&gt;0")/计算结果!B$18)</f>
        <v>0.4</v>
      </c>
      <c r="J767" s="3">
        <f ca="1">IFERROR(AVERAGE(OFFSET(I767,0,0,-计算结果!B$19,1)),AVERAGE(OFFSET(I767,0,0,-ROW(),1)))</f>
        <v>0.57138888888888906</v>
      </c>
      <c r="K767" s="4" t="str">
        <f ca="1">IF(计算结果!B$21=1,IF(I767&gt;J767,"买","卖"),IF(计算结果!B$21=2,IF(I767&lt;计算结果!B$20,"买",IF(I767&gt;1-计算结果!B$20,"卖",'000300'!K766)),""))</f>
        <v>卖</v>
      </c>
      <c r="L767" s="4" t="str">
        <f t="shared" ca="1" si="34"/>
        <v/>
      </c>
      <c r="M767" s="3">
        <f ca="1">IF(K766="买",E767/E766-1,0)-IF(L767=1,计算结果!B$17,0)</f>
        <v>0</v>
      </c>
      <c r="N767" s="2">
        <f t="shared" ca="1" si="35"/>
        <v>3.0799605144520048</v>
      </c>
      <c r="O767" s="3">
        <f ca="1">1-N767/MAX(N$2:N767)</f>
        <v>0.14130563736095081</v>
      </c>
    </row>
    <row r="768" spans="1:15" x14ac:dyDescent="0.15">
      <c r="A768" s="1">
        <v>39513</v>
      </c>
      <c r="B768">
        <v>4645.07</v>
      </c>
      <c r="C768">
        <v>4746.58</v>
      </c>
      <c r="D768">
        <v>4592.62</v>
      </c>
      <c r="E768" s="2">
        <v>4685.03</v>
      </c>
      <c r="F768" s="16">
        <v>85710626816</v>
      </c>
      <c r="G768" s="3">
        <f t="shared" si="33"/>
        <v>1.2165350248016571E-2</v>
      </c>
      <c r="H768" s="3">
        <f>1-E768/MAX(E$2:E768)</f>
        <v>0.20284659361600765</v>
      </c>
      <c r="I768" s="3">
        <f ca="1">IFERROR(COUNTIF(OFFSET(G768,0,0,-计算结果!B$18,1),"&gt;0")/计算结果!B$18,COUNTIF(OFFSET(G768,0,0,-ROW(),1),"&gt;0")/计算结果!B$18)</f>
        <v>0.43333333333333335</v>
      </c>
      <c r="J768" s="3">
        <f ca="1">IFERROR(AVERAGE(OFFSET(I768,0,0,-计算结果!B$19,1)),AVERAGE(OFFSET(I768,0,0,-ROW(),1)))</f>
        <v>0.56888888888888911</v>
      </c>
      <c r="K768" s="4" t="str">
        <f ca="1">IF(计算结果!B$21=1,IF(I768&gt;J768,"买","卖"),IF(计算结果!B$21=2,IF(I768&lt;计算结果!B$20,"买",IF(I768&gt;1-计算结果!B$20,"卖",'000300'!K767)),""))</f>
        <v>卖</v>
      </c>
      <c r="L768" s="4" t="str">
        <f t="shared" ca="1" si="34"/>
        <v/>
      </c>
      <c r="M768" s="3">
        <f ca="1">IF(K767="买",E768/E767-1,0)-IF(L768=1,计算结果!B$17,0)</f>
        <v>0</v>
      </c>
      <c r="N768" s="2">
        <f t="shared" ca="1" si="35"/>
        <v>3.0799605144520048</v>
      </c>
      <c r="O768" s="3">
        <f ca="1">1-N768/MAX(N$2:N768)</f>
        <v>0.14130563736095081</v>
      </c>
    </row>
    <row r="769" spans="1:15" x14ac:dyDescent="0.15">
      <c r="A769" s="1">
        <v>39514</v>
      </c>
      <c r="B769">
        <v>4641.75</v>
      </c>
      <c r="C769">
        <v>4693.21</v>
      </c>
      <c r="D769">
        <v>4597.01</v>
      </c>
      <c r="E769" s="2">
        <v>4621.6899999999996</v>
      </c>
      <c r="F769" s="16">
        <v>60552445952</v>
      </c>
      <c r="G769" s="3">
        <f t="shared" si="33"/>
        <v>-1.3519657291415466E-2</v>
      </c>
      <c r="H769" s="3">
        <f>1-E769/MAX(E$2:E769)</f>
        <v>0.21362383447900368</v>
      </c>
      <c r="I769" s="3">
        <f ca="1">IFERROR(COUNTIF(OFFSET(G769,0,0,-计算结果!B$18,1),"&gt;0")/计算结果!B$18,COUNTIF(OFFSET(G769,0,0,-ROW(),1),"&gt;0")/计算结果!B$18)</f>
        <v>0.4</v>
      </c>
      <c r="J769" s="3">
        <f ca="1">IFERROR(AVERAGE(OFFSET(I769,0,0,-计算结果!B$19,1)),AVERAGE(OFFSET(I769,0,0,-ROW(),1)))</f>
        <v>0.56611111111111134</v>
      </c>
      <c r="K769" s="4" t="str">
        <f ca="1">IF(计算结果!B$21=1,IF(I769&gt;J769,"买","卖"),IF(计算结果!B$21=2,IF(I769&lt;计算结果!B$20,"买",IF(I769&gt;1-计算结果!B$20,"卖",'000300'!K768)),""))</f>
        <v>卖</v>
      </c>
      <c r="L769" s="4" t="str">
        <f t="shared" ca="1" si="34"/>
        <v/>
      </c>
      <c r="M769" s="3">
        <f ca="1">IF(K768="买",E769/E768-1,0)-IF(L769=1,计算结果!B$17,0)</f>
        <v>0</v>
      </c>
      <c r="N769" s="2">
        <f t="shared" ca="1" si="35"/>
        <v>3.0799605144520048</v>
      </c>
      <c r="O769" s="3">
        <f ca="1">1-N769/MAX(N$2:N769)</f>
        <v>0.14130563736095081</v>
      </c>
    </row>
    <row r="770" spans="1:15" x14ac:dyDescent="0.15">
      <c r="A770" s="1">
        <v>39517</v>
      </c>
      <c r="B770">
        <v>4588.7299999999996</v>
      </c>
      <c r="C770">
        <v>4588.7700000000004</v>
      </c>
      <c r="D770">
        <v>4406.2299999999996</v>
      </c>
      <c r="E770" s="2">
        <v>4431.59</v>
      </c>
      <c r="F770" s="16">
        <v>61147377664</v>
      </c>
      <c r="G770" s="3">
        <f t="shared" si="33"/>
        <v>-4.1132139974771054E-2</v>
      </c>
      <c r="H770" s="3">
        <f>1-E770/MAX(E$2:E770)</f>
        <v>0.24596916899203702</v>
      </c>
      <c r="I770" s="3">
        <f ca="1">IFERROR(COUNTIF(OFFSET(G770,0,0,-计算结果!B$18,1),"&gt;0")/计算结果!B$18,COUNTIF(OFFSET(G770,0,0,-ROW(),1),"&gt;0")/计算结果!B$18)</f>
        <v>0.4</v>
      </c>
      <c r="J770" s="3">
        <f ca="1">IFERROR(AVERAGE(OFFSET(I770,0,0,-计算结果!B$19,1)),AVERAGE(OFFSET(I770,0,0,-ROW(),1)))</f>
        <v>0.56333333333333335</v>
      </c>
      <c r="K770" s="4" t="str">
        <f ca="1">IF(计算结果!B$21=1,IF(I770&gt;J770,"买","卖"),IF(计算结果!B$21=2,IF(I770&lt;计算结果!B$20,"买",IF(I770&gt;1-计算结果!B$20,"卖",'000300'!K769)),""))</f>
        <v>卖</v>
      </c>
      <c r="L770" s="4" t="str">
        <f t="shared" ca="1" si="34"/>
        <v/>
      </c>
      <c r="M770" s="3">
        <f ca="1">IF(K769="买",E770/E769-1,0)-IF(L770=1,计算结果!B$17,0)</f>
        <v>0</v>
      </c>
      <c r="N770" s="2">
        <f t="shared" ca="1" si="35"/>
        <v>3.0799605144520048</v>
      </c>
      <c r="O770" s="3">
        <f ca="1">1-N770/MAX(N$2:N770)</f>
        <v>0.14130563736095081</v>
      </c>
    </row>
    <row r="771" spans="1:15" x14ac:dyDescent="0.15">
      <c r="A771" s="1">
        <v>39518</v>
      </c>
      <c r="B771">
        <v>4393.28</v>
      </c>
      <c r="C771">
        <v>4441.18</v>
      </c>
      <c r="D771">
        <v>4315.18</v>
      </c>
      <c r="E771" s="2">
        <v>4441.18</v>
      </c>
      <c r="F771" s="16">
        <v>52344307712</v>
      </c>
      <c r="G771" s="3">
        <f t="shared" ref="G771:G834" si="36">E771/E770-1</f>
        <v>2.1640088546097669E-3</v>
      </c>
      <c r="H771" s="3">
        <f>1-E771/MAX(E$2:E771)</f>
        <v>0.24433743959708698</v>
      </c>
      <c r="I771" s="3">
        <f ca="1">IFERROR(COUNTIF(OFFSET(G771,0,0,-计算结果!B$18,1),"&gt;0")/计算结果!B$18,COUNTIF(OFFSET(G771,0,0,-ROW(),1),"&gt;0")/计算结果!B$18)</f>
        <v>0.43333333333333335</v>
      </c>
      <c r="J771" s="3">
        <f ca="1">IFERROR(AVERAGE(OFFSET(I771,0,0,-计算结果!B$19,1)),AVERAGE(OFFSET(I771,0,0,-ROW(),1)))</f>
        <v>0.56111111111111123</v>
      </c>
      <c r="K771" s="4" t="str">
        <f ca="1">IF(计算结果!B$21=1,IF(I771&gt;J771,"买","卖"),IF(计算结果!B$21=2,IF(I771&lt;计算结果!B$20,"买",IF(I771&gt;1-计算结果!B$20,"卖",'000300'!K770)),""))</f>
        <v>卖</v>
      </c>
      <c r="L771" s="4" t="str">
        <f t="shared" ca="1" si="34"/>
        <v/>
      </c>
      <c r="M771" s="3">
        <f ca="1">IF(K770="买",E771/E770-1,0)-IF(L771=1,计算结果!B$17,0)</f>
        <v>0</v>
      </c>
      <c r="N771" s="2">
        <f t="shared" ca="1" si="35"/>
        <v>3.0799605144520048</v>
      </c>
      <c r="O771" s="3">
        <f ca="1">1-N771/MAX(N$2:N771)</f>
        <v>0.14130563736095081</v>
      </c>
    </row>
    <row r="772" spans="1:15" x14ac:dyDescent="0.15">
      <c r="A772" s="1">
        <v>39519</v>
      </c>
      <c r="B772">
        <v>4534.8100000000004</v>
      </c>
      <c r="C772">
        <v>4553.34</v>
      </c>
      <c r="D772">
        <v>4308.3500000000004</v>
      </c>
      <c r="E772" s="2">
        <v>4309.6499999999996</v>
      </c>
      <c r="F772" s="16">
        <v>55702634496</v>
      </c>
      <c r="G772" s="3">
        <f t="shared" si="36"/>
        <v>-2.9616002954169995E-2</v>
      </c>
      <c r="H772" s="3">
        <f>1-E772/MAX(E$2:E772)</f>
        <v>0.26671714421833526</v>
      </c>
      <c r="I772" s="3">
        <f ca="1">IFERROR(COUNTIF(OFFSET(G772,0,0,-计算结果!B$18,1),"&gt;0")/计算结果!B$18,COUNTIF(OFFSET(G772,0,0,-ROW(),1),"&gt;0")/计算结果!B$18)</f>
        <v>0.4</v>
      </c>
      <c r="J772" s="3">
        <f ca="1">IFERROR(AVERAGE(OFFSET(I772,0,0,-计算结果!B$19,1)),AVERAGE(OFFSET(I772,0,0,-ROW(),1)))</f>
        <v>0.55861111111111106</v>
      </c>
      <c r="K772" s="4" t="str">
        <f ca="1">IF(计算结果!B$21=1,IF(I772&gt;J772,"买","卖"),IF(计算结果!B$21=2,IF(I772&lt;计算结果!B$20,"买",IF(I772&gt;1-计算结果!B$20,"卖",'000300'!K771)),""))</f>
        <v>卖</v>
      </c>
      <c r="L772" s="4" t="str">
        <f t="shared" ref="L772:L835" ca="1" si="37">IF(K771&lt;&gt;K772,1,"")</f>
        <v/>
      </c>
      <c r="M772" s="3">
        <f ca="1">IF(K771="买",E772/E771-1,0)-IF(L772=1,计算结果!B$17,0)</f>
        <v>0</v>
      </c>
      <c r="N772" s="2">
        <f t="shared" ref="N772:N835" ca="1" si="38">IFERROR(N771*(1+M772),N771)</f>
        <v>3.0799605144520048</v>
      </c>
      <c r="O772" s="3">
        <f ca="1">1-N772/MAX(N$2:N772)</f>
        <v>0.14130563736095081</v>
      </c>
    </row>
    <row r="773" spans="1:15" x14ac:dyDescent="0.15">
      <c r="A773" s="1">
        <v>39520</v>
      </c>
      <c r="B773">
        <v>4266.2700000000004</v>
      </c>
      <c r="C773">
        <v>4296.3599999999997</v>
      </c>
      <c r="D773">
        <v>4121.2700000000004</v>
      </c>
      <c r="E773" s="2">
        <v>4198.96</v>
      </c>
      <c r="F773" s="16">
        <v>65769467904</v>
      </c>
      <c r="G773" s="3">
        <f t="shared" si="36"/>
        <v>-2.5684220296311677E-2</v>
      </c>
      <c r="H773" s="3">
        <f>1-E773/MAX(E$2:E773)</f>
        <v>0.2855509426257401</v>
      </c>
      <c r="I773" s="3">
        <f ca="1">IFERROR(COUNTIF(OFFSET(G773,0,0,-计算结果!B$18,1),"&gt;0")/计算结果!B$18,COUNTIF(OFFSET(G773,0,0,-ROW(),1),"&gt;0")/计算结果!B$18)</f>
        <v>0.36666666666666664</v>
      </c>
      <c r="J773" s="3">
        <f ca="1">IFERROR(AVERAGE(OFFSET(I773,0,0,-计算结果!B$19,1)),AVERAGE(OFFSET(I773,0,0,-ROW(),1)))</f>
        <v>0.556111111111111</v>
      </c>
      <c r="K773" s="4" t="str">
        <f ca="1">IF(计算结果!B$21=1,IF(I773&gt;J773,"买","卖"),IF(计算结果!B$21=2,IF(I773&lt;计算结果!B$20,"买",IF(I773&gt;1-计算结果!B$20,"卖",'000300'!K772)),""))</f>
        <v>卖</v>
      </c>
      <c r="L773" s="4" t="str">
        <f t="shared" ca="1" si="37"/>
        <v/>
      </c>
      <c r="M773" s="3">
        <f ca="1">IF(K772="买",E773/E772-1,0)-IF(L773=1,计算结果!B$17,0)</f>
        <v>0</v>
      </c>
      <c r="N773" s="2">
        <f t="shared" ca="1" si="38"/>
        <v>3.0799605144520048</v>
      </c>
      <c r="O773" s="3">
        <f ca="1">1-N773/MAX(N$2:N773)</f>
        <v>0.14130563736095081</v>
      </c>
    </row>
    <row r="774" spans="1:15" x14ac:dyDescent="0.15">
      <c r="A774" s="1">
        <v>39521</v>
      </c>
      <c r="B774">
        <v>4179.4399999999996</v>
      </c>
      <c r="C774">
        <v>4212.41</v>
      </c>
      <c r="D774">
        <v>4092.79</v>
      </c>
      <c r="E774" s="2">
        <v>4157.87</v>
      </c>
      <c r="F774" s="16">
        <v>45564248064</v>
      </c>
      <c r="G774" s="3">
        <f t="shared" si="36"/>
        <v>-9.7857564730314817E-3</v>
      </c>
      <c r="H774" s="3">
        <f>1-E774/MAX(E$2:E774)</f>
        <v>0.29254236711359149</v>
      </c>
      <c r="I774" s="3">
        <f ca="1">IFERROR(COUNTIF(OFFSET(G774,0,0,-计算结果!B$18,1),"&gt;0")/计算结果!B$18,COUNTIF(OFFSET(G774,0,0,-ROW(),1),"&gt;0")/计算结果!B$18)</f>
        <v>0.33333333333333331</v>
      </c>
      <c r="J774" s="3">
        <f ca="1">IFERROR(AVERAGE(OFFSET(I774,0,0,-计算结果!B$19,1)),AVERAGE(OFFSET(I774,0,0,-ROW(),1)))</f>
        <v>0.55305555555555541</v>
      </c>
      <c r="K774" s="4" t="str">
        <f ca="1">IF(计算结果!B$21=1,IF(I774&gt;J774,"买","卖"),IF(计算结果!B$21=2,IF(I774&lt;计算结果!B$20,"买",IF(I774&gt;1-计算结果!B$20,"卖",'000300'!K773)),""))</f>
        <v>卖</v>
      </c>
      <c r="L774" s="4" t="str">
        <f t="shared" ca="1" si="37"/>
        <v/>
      </c>
      <c r="M774" s="3">
        <f ca="1">IF(K773="买",E774/E773-1,0)-IF(L774=1,计算结果!B$17,0)</f>
        <v>0</v>
      </c>
      <c r="N774" s="2">
        <f t="shared" ca="1" si="38"/>
        <v>3.0799605144520048</v>
      </c>
      <c r="O774" s="3">
        <f ca="1">1-N774/MAX(N$2:N774)</f>
        <v>0.14130563736095081</v>
      </c>
    </row>
    <row r="775" spans="1:15" x14ac:dyDescent="0.15">
      <c r="A775" s="1">
        <v>39524</v>
      </c>
      <c r="B775">
        <v>4138.88</v>
      </c>
      <c r="C775">
        <v>4138.88</v>
      </c>
      <c r="D775">
        <v>3958.29</v>
      </c>
      <c r="E775" s="2">
        <v>3965.28</v>
      </c>
      <c r="F775" s="16">
        <v>52376088576</v>
      </c>
      <c r="G775" s="3">
        <f t="shared" si="36"/>
        <v>-4.6319389495101948E-2</v>
      </c>
      <c r="H775" s="3">
        <f>1-E775/MAX(E$2:E775)</f>
        <v>0.32531137276253996</v>
      </c>
      <c r="I775" s="3">
        <f ca="1">IFERROR(COUNTIF(OFFSET(G775,0,0,-计算结果!B$18,1),"&gt;0")/计算结果!B$18,COUNTIF(OFFSET(G775,0,0,-ROW(),1),"&gt;0")/计算结果!B$18)</f>
        <v>0.33333333333333331</v>
      </c>
      <c r="J775" s="3">
        <f ca="1">IFERROR(AVERAGE(OFFSET(I775,0,0,-计算结果!B$19,1)),AVERAGE(OFFSET(I775,0,0,-ROW(),1)))</f>
        <v>0.5499999999999996</v>
      </c>
      <c r="K775" s="4" t="str">
        <f ca="1">IF(计算结果!B$21=1,IF(I775&gt;J775,"买","卖"),IF(计算结果!B$21=2,IF(I775&lt;计算结果!B$20,"买",IF(I775&gt;1-计算结果!B$20,"卖",'000300'!K774)),""))</f>
        <v>卖</v>
      </c>
      <c r="L775" s="4" t="str">
        <f t="shared" ca="1" si="37"/>
        <v/>
      </c>
      <c r="M775" s="3">
        <f ca="1">IF(K774="买",E775/E774-1,0)-IF(L775=1,计算结果!B$17,0)</f>
        <v>0</v>
      </c>
      <c r="N775" s="2">
        <f t="shared" ca="1" si="38"/>
        <v>3.0799605144520048</v>
      </c>
      <c r="O775" s="3">
        <f ca="1">1-N775/MAX(N$2:N775)</f>
        <v>0.14130563736095081</v>
      </c>
    </row>
    <row r="776" spans="1:15" x14ac:dyDescent="0.15">
      <c r="A776" s="1">
        <v>39525</v>
      </c>
      <c r="B776">
        <v>3924.87</v>
      </c>
      <c r="C776">
        <v>3996.96</v>
      </c>
      <c r="D776">
        <v>3700.35</v>
      </c>
      <c r="E776" s="2">
        <v>3763.95</v>
      </c>
      <c r="F776" s="16">
        <v>58459480064</v>
      </c>
      <c r="G776" s="3">
        <f t="shared" si="36"/>
        <v>-5.0773211475608426E-2</v>
      </c>
      <c r="H776" s="3">
        <f>1-E776/MAX(E$2:E776)</f>
        <v>0.35956748111345538</v>
      </c>
      <c r="I776" s="3">
        <f ca="1">IFERROR(COUNTIF(OFFSET(G776,0,0,-计算结果!B$18,1),"&gt;0")/计算结果!B$18,COUNTIF(OFFSET(G776,0,0,-ROW(),1),"&gt;0")/计算结果!B$18)</f>
        <v>0.3</v>
      </c>
      <c r="J776" s="3">
        <f ca="1">IFERROR(AVERAGE(OFFSET(I776,0,0,-计算结果!B$19,1)),AVERAGE(OFFSET(I776,0,0,-ROW(),1)))</f>
        <v>0.5466666666666663</v>
      </c>
      <c r="K776" s="4" t="str">
        <f ca="1">IF(计算结果!B$21=1,IF(I776&gt;J776,"买","卖"),IF(计算结果!B$21=2,IF(I776&lt;计算结果!B$20,"买",IF(I776&gt;1-计算结果!B$20,"卖",'000300'!K775)),""))</f>
        <v>卖</v>
      </c>
      <c r="L776" s="4" t="str">
        <f t="shared" ca="1" si="37"/>
        <v/>
      </c>
      <c r="M776" s="3">
        <f ca="1">IF(K775="买",E776/E775-1,0)-IF(L776=1,计算结果!B$17,0)</f>
        <v>0</v>
      </c>
      <c r="N776" s="2">
        <f t="shared" ca="1" si="38"/>
        <v>3.0799605144520048</v>
      </c>
      <c r="O776" s="3">
        <f ca="1">1-N776/MAX(N$2:N776)</f>
        <v>0.14130563736095081</v>
      </c>
    </row>
    <row r="777" spans="1:15" x14ac:dyDescent="0.15">
      <c r="A777" s="1">
        <v>39526</v>
      </c>
      <c r="B777">
        <v>3837.6</v>
      </c>
      <c r="C777">
        <v>3954.47</v>
      </c>
      <c r="D777">
        <v>3776.3</v>
      </c>
      <c r="E777" s="2">
        <v>3888.86</v>
      </c>
      <c r="F777" s="16">
        <v>68823711744</v>
      </c>
      <c r="G777" s="3">
        <f t="shared" si="36"/>
        <v>3.3185881852840771E-2</v>
      </c>
      <c r="H777" s="3">
        <f>1-E777/MAX(E$2:E777)</f>
        <v>0.33831416320696928</v>
      </c>
      <c r="I777" s="3">
        <f ca="1">IFERROR(COUNTIF(OFFSET(G777,0,0,-计算结果!B$18,1),"&gt;0")/计算结果!B$18,COUNTIF(OFFSET(G777,0,0,-ROW(),1),"&gt;0")/计算结果!B$18)</f>
        <v>0.33333333333333331</v>
      </c>
      <c r="J777" s="3">
        <f ca="1">IFERROR(AVERAGE(OFFSET(I777,0,0,-计算结果!B$19,1)),AVERAGE(OFFSET(I777,0,0,-ROW(),1)))</f>
        <v>0.5436111111111106</v>
      </c>
      <c r="K777" s="4" t="str">
        <f ca="1">IF(计算结果!B$21=1,IF(I777&gt;J777,"买","卖"),IF(计算结果!B$21=2,IF(I777&lt;计算结果!B$20,"买",IF(I777&gt;1-计算结果!B$20,"卖",'000300'!K776)),""))</f>
        <v>卖</v>
      </c>
      <c r="L777" s="4" t="str">
        <f t="shared" ca="1" si="37"/>
        <v/>
      </c>
      <c r="M777" s="3">
        <f ca="1">IF(K776="买",E777/E776-1,0)-IF(L777=1,计算结果!B$17,0)</f>
        <v>0</v>
      </c>
      <c r="N777" s="2">
        <f t="shared" ca="1" si="38"/>
        <v>3.0799605144520048</v>
      </c>
      <c r="O777" s="3">
        <f ca="1">1-N777/MAX(N$2:N777)</f>
        <v>0.14130563736095081</v>
      </c>
    </row>
    <row r="778" spans="1:15" x14ac:dyDescent="0.15">
      <c r="A778" s="1">
        <v>39527</v>
      </c>
      <c r="B778">
        <v>3833.21</v>
      </c>
      <c r="C778">
        <v>4044.69</v>
      </c>
      <c r="D778">
        <v>3658.04</v>
      </c>
      <c r="E778" s="2">
        <v>4001.83</v>
      </c>
      <c r="F778" s="16">
        <v>82432598016</v>
      </c>
      <c r="G778" s="3">
        <f t="shared" si="36"/>
        <v>2.9049644368786653E-2</v>
      </c>
      <c r="H778" s="3">
        <f>1-E778/MAX(E$2:E778)</f>
        <v>0.31909242496426871</v>
      </c>
      <c r="I778" s="3">
        <f ca="1">IFERROR(COUNTIF(OFFSET(G778,0,0,-计算结果!B$18,1),"&gt;0")/计算结果!B$18,COUNTIF(OFFSET(G778,0,0,-ROW(),1),"&gt;0")/计算结果!B$18)</f>
        <v>0.36666666666666664</v>
      </c>
      <c r="J778" s="3">
        <f ca="1">IFERROR(AVERAGE(OFFSET(I778,0,0,-计算结果!B$19,1)),AVERAGE(OFFSET(I778,0,0,-ROW(),1)))</f>
        <v>0.54111111111111077</v>
      </c>
      <c r="K778" s="4" t="str">
        <f ca="1">IF(计算结果!B$21=1,IF(I778&gt;J778,"买","卖"),IF(计算结果!B$21=2,IF(I778&lt;计算结果!B$20,"买",IF(I778&gt;1-计算结果!B$20,"卖",'000300'!K777)),""))</f>
        <v>卖</v>
      </c>
      <c r="L778" s="4" t="str">
        <f t="shared" ca="1" si="37"/>
        <v/>
      </c>
      <c r="M778" s="3">
        <f ca="1">IF(K777="买",E778/E777-1,0)-IF(L778=1,计算结果!B$17,0)</f>
        <v>0</v>
      </c>
      <c r="N778" s="2">
        <f t="shared" ca="1" si="38"/>
        <v>3.0799605144520048</v>
      </c>
      <c r="O778" s="3">
        <f ca="1">1-N778/MAX(N$2:N778)</f>
        <v>0.14130563736095081</v>
      </c>
    </row>
    <row r="779" spans="1:15" x14ac:dyDescent="0.15">
      <c r="A779" s="1">
        <v>39528</v>
      </c>
      <c r="B779">
        <v>3998.2</v>
      </c>
      <c r="C779">
        <v>4083.16</v>
      </c>
      <c r="D779">
        <v>3958.97</v>
      </c>
      <c r="E779" s="2">
        <v>4037.83</v>
      </c>
      <c r="F779" s="16">
        <v>74985406464</v>
      </c>
      <c r="G779" s="3">
        <f t="shared" si="36"/>
        <v>8.995884382894781E-3</v>
      </c>
      <c r="H779" s="3">
        <f>1-E779/MAX(E$2:E779)</f>
        <v>0.31296705914380996</v>
      </c>
      <c r="I779" s="3">
        <f ca="1">IFERROR(COUNTIF(OFFSET(G779,0,0,-计算结果!B$18,1),"&gt;0")/计算结果!B$18,COUNTIF(OFFSET(G779,0,0,-ROW(),1),"&gt;0")/计算结果!B$18)</f>
        <v>0.4</v>
      </c>
      <c r="J779" s="3">
        <f ca="1">IFERROR(AVERAGE(OFFSET(I779,0,0,-计算结果!B$19,1)),AVERAGE(OFFSET(I779,0,0,-ROW(),1)))</f>
        <v>0.53888888888888864</v>
      </c>
      <c r="K779" s="4" t="str">
        <f ca="1">IF(计算结果!B$21=1,IF(I779&gt;J779,"买","卖"),IF(计算结果!B$21=2,IF(I779&lt;计算结果!B$20,"买",IF(I779&gt;1-计算结果!B$20,"卖",'000300'!K778)),""))</f>
        <v>卖</v>
      </c>
      <c r="L779" s="4" t="str">
        <f t="shared" ca="1" si="37"/>
        <v/>
      </c>
      <c r="M779" s="3">
        <f ca="1">IF(K778="买",E779/E778-1,0)-IF(L779=1,计算结果!B$17,0)</f>
        <v>0</v>
      </c>
      <c r="N779" s="2">
        <f t="shared" ca="1" si="38"/>
        <v>3.0799605144520048</v>
      </c>
      <c r="O779" s="3">
        <f ca="1">1-N779/MAX(N$2:N779)</f>
        <v>0.14130563736095081</v>
      </c>
    </row>
    <row r="780" spans="1:15" x14ac:dyDescent="0.15">
      <c r="A780" s="1">
        <v>39531</v>
      </c>
      <c r="B780">
        <v>4086.07</v>
      </c>
      <c r="C780">
        <v>4103.57</v>
      </c>
      <c r="D780">
        <v>3857.09</v>
      </c>
      <c r="E780" s="2">
        <v>3857.09</v>
      </c>
      <c r="F780" s="16">
        <v>63943569408</v>
      </c>
      <c r="G780" s="3">
        <f t="shared" si="36"/>
        <v>-4.4761666538710054E-2</v>
      </c>
      <c r="H780" s="3">
        <f>1-E780/MAX(E$2:E780)</f>
        <v>0.34371979854352408</v>
      </c>
      <c r="I780" s="3">
        <f ca="1">IFERROR(COUNTIF(OFFSET(G780,0,0,-计算结果!B$18,1),"&gt;0")/计算结果!B$18,COUNTIF(OFFSET(G780,0,0,-ROW(),1),"&gt;0")/计算结果!B$18)</f>
        <v>0.36666666666666664</v>
      </c>
      <c r="J780" s="3">
        <f ca="1">IFERROR(AVERAGE(OFFSET(I780,0,0,-计算结果!B$19,1)),AVERAGE(OFFSET(I780,0,0,-ROW(),1)))</f>
        <v>0.53638888888888858</v>
      </c>
      <c r="K780" s="4" t="str">
        <f ca="1">IF(计算结果!B$21=1,IF(I780&gt;J780,"买","卖"),IF(计算结果!B$21=2,IF(I780&lt;计算结果!B$20,"买",IF(I780&gt;1-计算结果!B$20,"卖",'000300'!K779)),""))</f>
        <v>卖</v>
      </c>
      <c r="L780" s="4" t="str">
        <f t="shared" ca="1" si="37"/>
        <v/>
      </c>
      <c r="M780" s="3">
        <f ca="1">IF(K779="买",E780/E779-1,0)-IF(L780=1,计算结果!B$17,0)</f>
        <v>0</v>
      </c>
      <c r="N780" s="2">
        <f t="shared" ca="1" si="38"/>
        <v>3.0799605144520048</v>
      </c>
      <c r="O780" s="3">
        <f ca="1">1-N780/MAX(N$2:N780)</f>
        <v>0.14130563736095081</v>
      </c>
    </row>
    <row r="781" spans="1:15" x14ac:dyDescent="0.15">
      <c r="A781" s="1">
        <v>39532</v>
      </c>
      <c r="B781">
        <v>3780.46</v>
      </c>
      <c r="C781">
        <v>3937.67</v>
      </c>
      <c r="D781">
        <v>3747.02</v>
      </c>
      <c r="E781" s="2">
        <v>3905.77</v>
      </c>
      <c r="F781" s="16">
        <v>58292420608</v>
      </c>
      <c r="G781" s="3">
        <f t="shared" si="36"/>
        <v>1.2620913694002533E-2</v>
      </c>
      <c r="H781" s="3">
        <f>1-E781/MAX(E$2:E781)</f>
        <v>0.33543694276185942</v>
      </c>
      <c r="I781" s="3">
        <f ca="1">IFERROR(COUNTIF(OFFSET(G781,0,0,-计算结果!B$18,1),"&gt;0")/计算结果!B$18,COUNTIF(OFFSET(G781,0,0,-ROW(),1),"&gt;0")/计算结果!B$18)</f>
        <v>0.4</v>
      </c>
      <c r="J781" s="3">
        <f ca="1">IFERROR(AVERAGE(OFFSET(I781,0,0,-计算结果!B$19,1)),AVERAGE(OFFSET(I781,0,0,-ROW(),1)))</f>
        <v>0.53416666666666646</v>
      </c>
      <c r="K781" s="4" t="str">
        <f ca="1">IF(计算结果!B$21=1,IF(I781&gt;J781,"买","卖"),IF(计算结果!B$21=2,IF(I781&lt;计算结果!B$20,"买",IF(I781&gt;1-计算结果!B$20,"卖",'000300'!K780)),""))</f>
        <v>卖</v>
      </c>
      <c r="L781" s="4" t="str">
        <f t="shared" ca="1" si="37"/>
        <v/>
      </c>
      <c r="M781" s="3">
        <f ca="1">IF(K780="买",E781/E780-1,0)-IF(L781=1,计算结果!B$17,0)</f>
        <v>0</v>
      </c>
      <c r="N781" s="2">
        <f t="shared" ca="1" si="38"/>
        <v>3.0799605144520048</v>
      </c>
      <c r="O781" s="3">
        <f ca="1">1-N781/MAX(N$2:N781)</f>
        <v>0.14130563736095081</v>
      </c>
    </row>
    <row r="782" spans="1:15" x14ac:dyDescent="0.15">
      <c r="A782" s="1">
        <v>39533</v>
      </c>
      <c r="B782">
        <v>3926.86</v>
      </c>
      <c r="C782">
        <v>4001.55</v>
      </c>
      <c r="D782">
        <v>3888.02</v>
      </c>
      <c r="E782" s="2">
        <v>3914.37</v>
      </c>
      <c r="F782" s="16">
        <v>52026060800</v>
      </c>
      <c r="G782" s="3">
        <f t="shared" si="36"/>
        <v>2.2018705658550797E-3</v>
      </c>
      <c r="H782" s="3">
        <f>1-E782/MAX(E$2:E782)</f>
        <v>0.333973660926972</v>
      </c>
      <c r="I782" s="3">
        <f ca="1">IFERROR(COUNTIF(OFFSET(G782,0,0,-计算结果!B$18,1),"&gt;0")/计算结果!B$18,COUNTIF(OFFSET(G782,0,0,-ROW(),1),"&gt;0")/计算结果!B$18)</f>
        <v>0.43333333333333335</v>
      </c>
      <c r="J782" s="3">
        <f ca="1">IFERROR(AVERAGE(OFFSET(I782,0,0,-计算结果!B$19,1)),AVERAGE(OFFSET(I782,0,0,-ROW(),1)))</f>
        <v>0.53194444444444422</v>
      </c>
      <c r="K782" s="4" t="str">
        <f ca="1">IF(计算结果!B$21=1,IF(I782&gt;J782,"买","卖"),IF(计算结果!B$21=2,IF(I782&lt;计算结果!B$20,"买",IF(I782&gt;1-计算结果!B$20,"卖",'000300'!K781)),""))</f>
        <v>卖</v>
      </c>
      <c r="L782" s="4" t="str">
        <f t="shared" ca="1" si="37"/>
        <v/>
      </c>
      <c r="M782" s="3">
        <f ca="1">IF(K781="买",E782/E781-1,0)-IF(L782=1,计算结果!B$17,0)</f>
        <v>0</v>
      </c>
      <c r="N782" s="2">
        <f t="shared" ca="1" si="38"/>
        <v>3.0799605144520048</v>
      </c>
      <c r="O782" s="3">
        <f ca="1">1-N782/MAX(N$2:N782)</f>
        <v>0.14130563736095081</v>
      </c>
    </row>
    <row r="783" spans="1:15" x14ac:dyDescent="0.15">
      <c r="A783" s="1">
        <v>39534</v>
      </c>
      <c r="B783">
        <v>3847.44</v>
      </c>
      <c r="C783">
        <v>3873.61</v>
      </c>
      <c r="D783">
        <v>3745.88</v>
      </c>
      <c r="E783" s="2">
        <v>3748.92</v>
      </c>
      <c r="F783" s="16">
        <v>55151411200</v>
      </c>
      <c r="G783" s="3">
        <f t="shared" si="36"/>
        <v>-4.2267338039071345E-2</v>
      </c>
      <c r="H783" s="3">
        <f>1-E783/MAX(E$2:E783)</f>
        <v>0.36212482134349688</v>
      </c>
      <c r="I783" s="3">
        <f ca="1">IFERROR(COUNTIF(OFFSET(G783,0,0,-计算结果!B$18,1),"&gt;0")/计算结果!B$18,COUNTIF(OFFSET(G783,0,0,-ROW(),1),"&gt;0")/计算结果!B$18)</f>
        <v>0.4</v>
      </c>
      <c r="J783" s="3">
        <f ca="1">IFERROR(AVERAGE(OFFSET(I783,0,0,-计算结果!B$19,1)),AVERAGE(OFFSET(I783,0,0,-ROW(),1)))</f>
        <v>0.52972222222222187</v>
      </c>
      <c r="K783" s="4" t="str">
        <f ca="1">IF(计算结果!B$21=1,IF(I783&gt;J783,"买","卖"),IF(计算结果!B$21=2,IF(I783&lt;计算结果!B$20,"买",IF(I783&gt;1-计算结果!B$20,"卖",'000300'!K782)),""))</f>
        <v>卖</v>
      </c>
      <c r="L783" s="4" t="str">
        <f t="shared" ca="1" si="37"/>
        <v/>
      </c>
      <c r="M783" s="3">
        <f ca="1">IF(K782="买",E783/E782-1,0)-IF(L783=1,计算结果!B$17,0)</f>
        <v>0</v>
      </c>
      <c r="N783" s="2">
        <f t="shared" ca="1" si="38"/>
        <v>3.0799605144520048</v>
      </c>
      <c r="O783" s="3">
        <f ca="1">1-N783/MAX(N$2:N783)</f>
        <v>0.14130563736095081</v>
      </c>
    </row>
    <row r="784" spans="1:15" x14ac:dyDescent="0.15">
      <c r="A784" s="1">
        <v>39535</v>
      </c>
      <c r="B784">
        <v>3712.98</v>
      </c>
      <c r="C784">
        <v>3925.86</v>
      </c>
      <c r="D784">
        <v>3661.38</v>
      </c>
      <c r="E784" s="2">
        <v>3918.16</v>
      </c>
      <c r="F784" s="16">
        <v>72726085632</v>
      </c>
      <c r="G784" s="3">
        <f t="shared" si="36"/>
        <v>4.5143668043063023E-2</v>
      </c>
      <c r="H784" s="3">
        <f>1-E784/MAX(E$2:E784)</f>
        <v>0.33332879602531817</v>
      </c>
      <c r="I784" s="3">
        <f ca="1">IFERROR(COUNTIF(OFFSET(G784,0,0,-计算结果!B$18,1),"&gt;0")/计算结果!B$18,COUNTIF(OFFSET(G784,0,0,-ROW(),1),"&gt;0")/计算结果!B$18)</f>
        <v>0.43333333333333335</v>
      </c>
      <c r="J784" s="3">
        <f ca="1">IFERROR(AVERAGE(OFFSET(I784,0,0,-计算结果!B$19,1)),AVERAGE(OFFSET(I784,0,0,-ROW(),1)))</f>
        <v>0.52805555555555517</v>
      </c>
      <c r="K784" s="4" t="str">
        <f ca="1">IF(计算结果!B$21=1,IF(I784&gt;J784,"买","卖"),IF(计算结果!B$21=2,IF(I784&lt;计算结果!B$20,"买",IF(I784&gt;1-计算结果!B$20,"卖",'000300'!K783)),""))</f>
        <v>卖</v>
      </c>
      <c r="L784" s="4" t="str">
        <f t="shared" ca="1" si="37"/>
        <v/>
      </c>
      <c r="M784" s="3">
        <f ca="1">IF(K783="买",E784/E783-1,0)-IF(L784=1,计算结果!B$17,0)</f>
        <v>0</v>
      </c>
      <c r="N784" s="2">
        <f t="shared" ca="1" si="38"/>
        <v>3.0799605144520048</v>
      </c>
      <c r="O784" s="3">
        <f ca="1">1-N784/MAX(N$2:N784)</f>
        <v>0.14130563736095081</v>
      </c>
    </row>
    <row r="785" spans="1:15" x14ac:dyDescent="0.15">
      <c r="A785" s="1">
        <v>39538</v>
      </c>
      <c r="B785">
        <v>3802.21</v>
      </c>
      <c r="C785">
        <v>3891.66</v>
      </c>
      <c r="D785">
        <v>3780.12</v>
      </c>
      <c r="E785" s="2">
        <v>3790.53</v>
      </c>
      <c r="F785" s="16">
        <v>51166601216</v>
      </c>
      <c r="G785" s="3">
        <f t="shared" si="36"/>
        <v>-3.2573963288890617E-2</v>
      </c>
      <c r="H785" s="3">
        <f>1-E785/MAX(E$2:E785)</f>
        <v>0.35504491934935001</v>
      </c>
      <c r="I785" s="3">
        <f ca="1">IFERROR(COUNTIF(OFFSET(G785,0,0,-计算结果!B$18,1),"&gt;0")/计算结果!B$18,COUNTIF(OFFSET(G785,0,0,-ROW(),1),"&gt;0")/计算结果!B$18)</f>
        <v>0.4</v>
      </c>
      <c r="J785" s="3">
        <f ca="1">IFERROR(AVERAGE(OFFSET(I785,0,0,-计算结果!B$19,1)),AVERAGE(OFFSET(I785,0,0,-ROW(),1)))</f>
        <v>0.52583333333333293</v>
      </c>
      <c r="K785" s="4" t="str">
        <f ca="1">IF(计算结果!B$21=1,IF(I785&gt;J785,"买","卖"),IF(计算结果!B$21=2,IF(I785&lt;计算结果!B$20,"买",IF(I785&gt;1-计算结果!B$20,"卖",'000300'!K784)),""))</f>
        <v>卖</v>
      </c>
      <c r="L785" s="4" t="str">
        <f t="shared" ca="1" si="37"/>
        <v/>
      </c>
      <c r="M785" s="3">
        <f ca="1">IF(K784="买",E785/E784-1,0)-IF(L785=1,计算结果!B$17,0)</f>
        <v>0</v>
      </c>
      <c r="N785" s="2">
        <f t="shared" ca="1" si="38"/>
        <v>3.0799605144520048</v>
      </c>
      <c r="O785" s="3">
        <f ca="1">1-N785/MAX(N$2:N785)</f>
        <v>0.14130563736095081</v>
      </c>
    </row>
    <row r="786" spans="1:15" x14ac:dyDescent="0.15">
      <c r="A786" s="1">
        <v>39539</v>
      </c>
      <c r="B786">
        <v>3776.27</v>
      </c>
      <c r="C786">
        <v>3815.16</v>
      </c>
      <c r="D786">
        <v>3566.21</v>
      </c>
      <c r="E786" s="2">
        <v>3582.85</v>
      </c>
      <c r="F786" s="16">
        <v>58962079744</v>
      </c>
      <c r="G786" s="3">
        <f t="shared" si="36"/>
        <v>-5.4789171962759897E-2</v>
      </c>
      <c r="H786" s="3">
        <f>1-E786/MAX(E$2:E786)</f>
        <v>0.39038147417137414</v>
      </c>
      <c r="I786" s="3">
        <f ca="1">IFERROR(COUNTIF(OFFSET(G786,0,0,-计算结果!B$18,1),"&gt;0")/计算结果!B$18,COUNTIF(OFFSET(G786,0,0,-ROW(),1),"&gt;0")/计算结果!B$18)</f>
        <v>0.36666666666666664</v>
      </c>
      <c r="J786" s="3">
        <f ca="1">IFERROR(AVERAGE(OFFSET(I786,0,0,-计算结果!B$19,1)),AVERAGE(OFFSET(I786,0,0,-ROW(),1)))</f>
        <v>0.52305555555555516</v>
      </c>
      <c r="K786" s="4" t="str">
        <f ca="1">IF(计算结果!B$21=1,IF(I786&gt;J786,"买","卖"),IF(计算结果!B$21=2,IF(I786&lt;计算结果!B$20,"买",IF(I786&gt;1-计算结果!B$20,"卖",'000300'!K785)),""))</f>
        <v>卖</v>
      </c>
      <c r="L786" s="4" t="str">
        <f t="shared" ca="1" si="37"/>
        <v/>
      </c>
      <c r="M786" s="3">
        <f ca="1">IF(K785="买",E786/E785-1,0)-IF(L786=1,计算结果!B$17,0)</f>
        <v>0</v>
      </c>
      <c r="N786" s="2">
        <f t="shared" ca="1" si="38"/>
        <v>3.0799605144520048</v>
      </c>
      <c r="O786" s="3">
        <f ca="1">1-N786/MAX(N$2:N786)</f>
        <v>0.14130563736095081</v>
      </c>
    </row>
    <row r="787" spans="1:15" x14ac:dyDescent="0.15">
      <c r="A787" s="1">
        <v>39540</v>
      </c>
      <c r="B787">
        <v>3621.39</v>
      </c>
      <c r="C787">
        <v>3698.53</v>
      </c>
      <c r="D787">
        <v>3493.18</v>
      </c>
      <c r="E787" s="2">
        <v>3547.98</v>
      </c>
      <c r="F787" s="16">
        <v>70102761472</v>
      </c>
      <c r="G787" s="3">
        <f t="shared" si="36"/>
        <v>-9.7324755432127708E-3</v>
      </c>
      <c r="H787" s="3">
        <f>1-E787/MAX(E$2:E787)</f>
        <v>0.39631457156469063</v>
      </c>
      <c r="I787" s="3">
        <f ca="1">IFERROR(COUNTIF(OFFSET(G787,0,0,-计算结果!B$18,1),"&gt;0")/计算结果!B$18,COUNTIF(OFFSET(G787,0,0,-ROW(),1),"&gt;0")/计算结果!B$18)</f>
        <v>0.36666666666666664</v>
      </c>
      <c r="J787" s="3">
        <f ca="1">IFERROR(AVERAGE(OFFSET(I787,0,0,-计算结果!B$19,1)),AVERAGE(OFFSET(I787,0,0,-ROW(),1)))</f>
        <v>0.52027777777777739</v>
      </c>
      <c r="K787" s="4" t="str">
        <f ca="1">IF(计算结果!B$21=1,IF(I787&gt;J787,"买","卖"),IF(计算结果!B$21=2,IF(I787&lt;计算结果!B$20,"买",IF(I787&gt;1-计算结果!B$20,"卖",'000300'!K786)),""))</f>
        <v>卖</v>
      </c>
      <c r="L787" s="4" t="str">
        <f t="shared" ca="1" si="37"/>
        <v/>
      </c>
      <c r="M787" s="3">
        <f ca="1">IF(K786="买",E787/E786-1,0)-IF(L787=1,计算结果!B$17,0)</f>
        <v>0</v>
      </c>
      <c r="N787" s="2">
        <f t="shared" ca="1" si="38"/>
        <v>3.0799605144520048</v>
      </c>
      <c r="O787" s="3">
        <f ca="1">1-N787/MAX(N$2:N787)</f>
        <v>0.14130563736095081</v>
      </c>
    </row>
    <row r="788" spans="1:15" x14ac:dyDescent="0.15">
      <c r="A788" s="1">
        <v>39541</v>
      </c>
      <c r="B788">
        <v>3518.22</v>
      </c>
      <c r="C788">
        <v>3665.65</v>
      </c>
      <c r="D788">
        <v>3457.62</v>
      </c>
      <c r="E788" s="2">
        <v>3650.7</v>
      </c>
      <c r="F788" s="16">
        <v>54233903104</v>
      </c>
      <c r="G788" s="3">
        <f t="shared" si="36"/>
        <v>2.8951685184245735E-2</v>
      </c>
      <c r="H788" s="3">
        <f>1-E788/MAX(E$2:E788)</f>
        <v>0.37883686109031511</v>
      </c>
      <c r="I788" s="3">
        <f ca="1">IFERROR(COUNTIF(OFFSET(G788,0,0,-计算结果!B$18,1),"&gt;0")/计算结果!B$18,COUNTIF(OFFSET(G788,0,0,-ROW(),1),"&gt;0")/计算结果!B$18)</f>
        <v>0.4</v>
      </c>
      <c r="J788" s="3">
        <f ca="1">IFERROR(AVERAGE(OFFSET(I788,0,0,-计算结果!B$19,1)),AVERAGE(OFFSET(I788,0,0,-ROW(),1)))</f>
        <v>0.51777777777777734</v>
      </c>
      <c r="K788" s="4" t="str">
        <f ca="1">IF(计算结果!B$21=1,IF(I788&gt;J788,"买","卖"),IF(计算结果!B$21=2,IF(I788&lt;计算结果!B$20,"买",IF(I788&gt;1-计算结果!B$20,"卖",'000300'!K787)),""))</f>
        <v>卖</v>
      </c>
      <c r="L788" s="4" t="str">
        <f t="shared" ca="1" si="37"/>
        <v/>
      </c>
      <c r="M788" s="3">
        <f ca="1">IF(K787="买",E788/E787-1,0)-IF(L788=1,计算结果!B$17,0)</f>
        <v>0</v>
      </c>
      <c r="N788" s="2">
        <f t="shared" ca="1" si="38"/>
        <v>3.0799605144520048</v>
      </c>
      <c r="O788" s="3">
        <f ca="1">1-N788/MAX(N$2:N788)</f>
        <v>0.14130563736095081</v>
      </c>
    </row>
    <row r="789" spans="1:15" x14ac:dyDescent="0.15">
      <c r="A789" s="1">
        <v>39545</v>
      </c>
      <c r="B789">
        <v>3611.96</v>
      </c>
      <c r="C789">
        <v>3854.07</v>
      </c>
      <c r="D789">
        <v>3578.38</v>
      </c>
      <c r="E789" s="2">
        <v>3845.82</v>
      </c>
      <c r="F789" s="16">
        <v>70525927424</v>
      </c>
      <c r="G789" s="3">
        <f t="shared" si="36"/>
        <v>5.3447284082504876E-2</v>
      </c>
      <c r="H789" s="3">
        <f>1-E789/MAX(E$2:E789)</f>
        <v>0.34563737834342878</v>
      </c>
      <c r="I789" s="3">
        <f ca="1">IFERROR(COUNTIF(OFFSET(G789,0,0,-计算结果!B$18,1),"&gt;0")/计算结果!B$18,COUNTIF(OFFSET(G789,0,0,-ROW(),1),"&gt;0")/计算结果!B$18)</f>
        <v>0.43333333333333335</v>
      </c>
      <c r="J789" s="3">
        <f ca="1">IFERROR(AVERAGE(OFFSET(I789,0,0,-计算结果!B$19,1)),AVERAGE(OFFSET(I789,0,0,-ROW(),1)))</f>
        <v>0.5155555555555551</v>
      </c>
      <c r="K789" s="4" t="str">
        <f ca="1">IF(计算结果!B$21=1,IF(I789&gt;J789,"买","卖"),IF(计算结果!B$21=2,IF(I789&lt;计算结果!B$20,"买",IF(I789&gt;1-计算结果!B$20,"卖",'000300'!K788)),""))</f>
        <v>卖</v>
      </c>
      <c r="L789" s="4" t="str">
        <f t="shared" ca="1" si="37"/>
        <v/>
      </c>
      <c r="M789" s="3">
        <f ca="1">IF(K788="买",E789/E788-1,0)-IF(L789=1,计算结果!B$17,0)</f>
        <v>0</v>
      </c>
      <c r="N789" s="2">
        <f t="shared" ca="1" si="38"/>
        <v>3.0799605144520048</v>
      </c>
      <c r="O789" s="3">
        <f ca="1">1-N789/MAX(N$2:N789)</f>
        <v>0.14130563736095081</v>
      </c>
    </row>
    <row r="790" spans="1:15" x14ac:dyDescent="0.15">
      <c r="A790" s="1">
        <v>39546</v>
      </c>
      <c r="B790">
        <v>3852.01</v>
      </c>
      <c r="C790">
        <v>3935.33</v>
      </c>
      <c r="D790">
        <v>3820.1</v>
      </c>
      <c r="E790" s="2">
        <v>3891.06</v>
      </c>
      <c r="F790" s="16">
        <v>76485918720</v>
      </c>
      <c r="G790" s="3">
        <f t="shared" si="36"/>
        <v>1.1763421064948432E-2</v>
      </c>
      <c r="H790" s="3">
        <f>1-E790/MAX(E$2:E790)</f>
        <v>0.33793983529571903</v>
      </c>
      <c r="I790" s="3">
        <f ca="1">IFERROR(COUNTIF(OFFSET(G790,0,0,-计算结果!B$18,1),"&gt;0")/计算结果!B$18,COUNTIF(OFFSET(G790,0,0,-ROW(),1),"&gt;0")/计算结果!B$18)</f>
        <v>0.46666666666666667</v>
      </c>
      <c r="J790" s="3">
        <f ca="1">IFERROR(AVERAGE(OFFSET(I790,0,0,-计算结果!B$19,1)),AVERAGE(OFFSET(I790,0,0,-ROW(),1)))</f>
        <v>0.51361111111111069</v>
      </c>
      <c r="K790" s="4" t="str">
        <f ca="1">IF(计算结果!B$21=1,IF(I790&gt;J790,"买","卖"),IF(计算结果!B$21=2,IF(I790&lt;计算结果!B$20,"买",IF(I790&gt;1-计算结果!B$20,"卖",'000300'!K789)),""))</f>
        <v>卖</v>
      </c>
      <c r="L790" s="4" t="str">
        <f t="shared" ca="1" si="37"/>
        <v/>
      </c>
      <c r="M790" s="3">
        <f ca="1">IF(K789="买",E790/E789-1,0)-IF(L790=1,计算结果!B$17,0)</f>
        <v>0</v>
      </c>
      <c r="N790" s="2">
        <f t="shared" ca="1" si="38"/>
        <v>3.0799605144520048</v>
      </c>
      <c r="O790" s="3">
        <f ca="1">1-N790/MAX(N$2:N790)</f>
        <v>0.14130563736095081</v>
      </c>
    </row>
    <row r="791" spans="1:15" x14ac:dyDescent="0.15">
      <c r="A791" s="1">
        <v>39547</v>
      </c>
      <c r="B791">
        <v>3857.27</v>
      </c>
      <c r="C791">
        <v>3911.7</v>
      </c>
      <c r="D791">
        <v>3687.6</v>
      </c>
      <c r="E791" s="2">
        <v>3688.13</v>
      </c>
      <c r="F791" s="16">
        <v>64555765760</v>
      </c>
      <c r="G791" s="3">
        <f t="shared" si="36"/>
        <v>-5.2152883790021143E-2</v>
      </c>
      <c r="H791" s="3">
        <f>1-E791/MAX(E$2:E791)</f>
        <v>0.37246818212754373</v>
      </c>
      <c r="I791" s="3">
        <f ca="1">IFERROR(COUNTIF(OFFSET(G791,0,0,-计算结果!B$18,1),"&gt;0")/计算结果!B$18,COUNTIF(OFFSET(G791,0,0,-ROW(),1),"&gt;0")/计算结果!B$18)</f>
        <v>0.46666666666666667</v>
      </c>
      <c r="J791" s="3">
        <f ca="1">IFERROR(AVERAGE(OFFSET(I791,0,0,-计算结果!B$19,1)),AVERAGE(OFFSET(I791,0,0,-ROW(),1)))</f>
        <v>0.51194444444444409</v>
      </c>
      <c r="K791" s="4" t="str">
        <f ca="1">IF(计算结果!B$21=1,IF(I791&gt;J791,"买","卖"),IF(计算结果!B$21=2,IF(I791&lt;计算结果!B$20,"买",IF(I791&gt;1-计算结果!B$20,"卖",'000300'!K790)),""))</f>
        <v>卖</v>
      </c>
      <c r="L791" s="4" t="str">
        <f t="shared" ca="1" si="37"/>
        <v/>
      </c>
      <c r="M791" s="3">
        <f ca="1">IF(K790="买",E791/E790-1,0)-IF(L791=1,计算结果!B$17,0)</f>
        <v>0</v>
      </c>
      <c r="N791" s="2">
        <f t="shared" ca="1" si="38"/>
        <v>3.0799605144520048</v>
      </c>
      <c r="O791" s="3">
        <f ca="1">1-N791/MAX(N$2:N791)</f>
        <v>0.14130563736095081</v>
      </c>
    </row>
    <row r="792" spans="1:15" x14ac:dyDescent="0.15">
      <c r="A792" s="1">
        <v>39548</v>
      </c>
      <c r="B792">
        <v>3641.66</v>
      </c>
      <c r="C792">
        <v>3754.72</v>
      </c>
      <c r="D792">
        <v>3608.32</v>
      </c>
      <c r="E792" s="2">
        <v>3754.72</v>
      </c>
      <c r="F792" s="16">
        <v>47152259072</v>
      </c>
      <c r="G792" s="3">
        <f t="shared" si="36"/>
        <v>1.8055220396244076E-2</v>
      </c>
      <c r="H792" s="3">
        <f>1-E792/MAX(E$2:E792)</f>
        <v>0.36113795685020078</v>
      </c>
      <c r="I792" s="3">
        <f ca="1">IFERROR(COUNTIF(OFFSET(G792,0,0,-计算结果!B$18,1),"&gt;0")/计算结果!B$18,COUNTIF(OFFSET(G792,0,0,-ROW(),1),"&gt;0")/计算结果!B$18)</f>
        <v>0.46666666666666667</v>
      </c>
      <c r="J792" s="3">
        <f ca="1">IFERROR(AVERAGE(OFFSET(I792,0,0,-计算结果!B$19,1)),AVERAGE(OFFSET(I792,0,0,-ROW(),1)))</f>
        <v>0.51027777777777739</v>
      </c>
      <c r="K792" s="4" t="str">
        <f ca="1">IF(计算结果!B$21=1,IF(I792&gt;J792,"买","卖"),IF(计算结果!B$21=2,IF(I792&lt;计算结果!B$20,"买",IF(I792&gt;1-计算结果!B$20,"卖",'000300'!K791)),""))</f>
        <v>卖</v>
      </c>
      <c r="L792" s="4" t="str">
        <f t="shared" ca="1" si="37"/>
        <v/>
      </c>
      <c r="M792" s="3">
        <f ca="1">IF(K791="买",E792/E791-1,0)-IF(L792=1,计算结果!B$17,0)</f>
        <v>0</v>
      </c>
      <c r="N792" s="2">
        <f t="shared" ca="1" si="38"/>
        <v>3.0799605144520048</v>
      </c>
      <c r="O792" s="3">
        <f ca="1">1-N792/MAX(N$2:N792)</f>
        <v>0.14130563736095081</v>
      </c>
    </row>
    <row r="793" spans="1:15" x14ac:dyDescent="0.15">
      <c r="A793" s="1">
        <v>39549</v>
      </c>
      <c r="B793">
        <v>3794.3</v>
      </c>
      <c r="C793">
        <v>3825.29</v>
      </c>
      <c r="D793">
        <v>3755.01</v>
      </c>
      <c r="E793" s="2">
        <v>3783.73</v>
      </c>
      <c r="F793" s="16">
        <v>44418994176</v>
      </c>
      <c r="G793" s="3">
        <f t="shared" si="36"/>
        <v>7.7262751949547237E-3</v>
      </c>
      <c r="H793" s="3">
        <f>1-E793/MAX(E$2:E793)</f>
        <v>0.35620193289321445</v>
      </c>
      <c r="I793" s="3">
        <f ca="1">IFERROR(COUNTIF(OFFSET(G793,0,0,-计算结果!B$18,1),"&gt;0")/计算结果!B$18,COUNTIF(OFFSET(G793,0,0,-ROW(),1),"&gt;0")/计算结果!B$18)</f>
        <v>0.5</v>
      </c>
      <c r="J793" s="3">
        <f ca="1">IFERROR(AVERAGE(OFFSET(I793,0,0,-计算结果!B$19,1)),AVERAGE(OFFSET(I793,0,0,-ROW(),1)))</f>
        <v>0.50888888888888861</v>
      </c>
      <c r="K793" s="4" t="str">
        <f ca="1">IF(计算结果!B$21=1,IF(I793&gt;J793,"买","卖"),IF(计算结果!B$21=2,IF(I793&lt;计算结果!B$20,"买",IF(I793&gt;1-计算结果!B$20,"卖",'000300'!K792)),""))</f>
        <v>卖</v>
      </c>
      <c r="L793" s="4" t="str">
        <f t="shared" ca="1" si="37"/>
        <v/>
      </c>
      <c r="M793" s="3">
        <f ca="1">IF(K792="买",E793/E792-1,0)-IF(L793=1,计算结果!B$17,0)</f>
        <v>0</v>
      </c>
      <c r="N793" s="2">
        <f t="shared" ca="1" si="38"/>
        <v>3.0799605144520048</v>
      </c>
      <c r="O793" s="3">
        <f ca="1">1-N793/MAX(N$2:N793)</f>
        <v>0.14130563736095081</v>
      </c>
    </row>
    <row r="794" spans="1:15" x14ac:dyDescent="0.15">
      <c r="A794" s="1">
        <v>39552</v>
      </c>
      <c r="B794">
        <v>3699.14</v>
      </c>
      <c r="C794">
        <v>3710.79</v>
      </c>
      <c r="D794">
        <v>3525.19</v>
      </c>
      <c r="E794" s="2">
        <v>3536.33</v>
      </c>
      <c r="F794" s="16">
        <v>54637416448</v>
      </c>
      <c r="G794" s="3">
        <f t="shared" si="36"/>
        <v>-6.5385215118414886E-2</v>
      </c>
      <c r="H794" s="3">
        <f>1-E794/MAX(E$2:E794)</f>
        <v>0.39829680800381129</v>
      </c>
      <c r="I794" s="3">
        <f ca="1">IFERROR(COUNTIF(OFFSET(G794,0,0,-计算结果!B$18,1),"&gt;0")/计算结果!B$18,COUNTIF(OFFSET(G794,0,0,-ROW(),1),"&gt;0")/计算结果!B$18)</f>
        <v>0.46666666666666667</v>
      </c>
      <c r="J794" s="3">
        <f ca="1">IFERROR(AVERAGE(OFFSET(I794,0,0,-计算结果!B$19,1)),AVERAGE(OFFSET(I794,0,0,-ROW(),1)))</f>
        <v>0.50722222222222191</v>
      </c>
      <c r="K794" s="4" t="str">
        <f ca="1">IF(计算结果!B$21=1,IF(I794&gt;J794,"买","卖"),IF(计算结果!B$21=2,IF(I794&lt;计算结果!B$20,"买",IF(I794&gt;1-计算结果!B$20,"卖",'000300'!K793)),""))</f>
        <v>卖</v>
      </c>
      <c r="L794" s="4" t="str">
        <f t="shared" ca="1" si="37"/>
        <v/>
      </c>
      <c r="M794" s="3">
        <f ca="1">IF(K793="买",E794/E793-1,0)-IF(L794=1,计算结果!B$17,0)</f>
        <v>0</v>
      </c>
      <c r="N794" s="2">
        <f t="shared" ca="1" si="38"/>
        <v>3.0799605144520048</v>
      </c>
      <c r="O794" s="3">
        <f ca="1">1-N794/MAX(N$2:N794)</f>
        <v>0.14130563736095081</v>
      </c>
    </row>
    <row r="795" spans="1:15" x14ac:dyDescent="0.15">
      <c r="A795" s="1">
        <v>39553</v>
      </c>
      <c r="B795">
        <v>3513.07</v>
      </c>
      <c r="C795">
        <v>3583.86</v>
      </c>
      <c r="D795">
        <v>3417.25</v>
      </c>
      <c r="E795" s="2">
        <v>3583.3</v>
      </c>
      <c r="F795" s="16">
        <v>48997126144</v>
      </c>
      <c r="G795" s="3">
        <f t="shared" si="36"/>
        <v>1.3282131475286674E-2</v>
      </c>
      <c r="H795" s="3">
        <f>1-E795/MAX(E$2:E795)</f>
        <v>0.39030490709861831</v>
      </c>
      <c r="I795" s="3">
        <f ca="1">IFERROR(COUNTIF(OFFSET(G795,0,0,-计算结果!B$18,1),"&gt;0")/计算结果!B$18,COUNTIF(OFFSET(G795,0,0,-ROW(),1),"&gt;0")/计算结果!B$18)</f>
        <v>0.46666666666666667</v>
      </c>
      <c r="J795" s="3">
        <f ca="1">IFERROR(AVERAGE(OFFSET(I795,0,0,-计算结果!B$19,1)),AVERAGE(OFFSET(I795,0,0,-ROW(),1)))</f>
        <v>0.50583333333333302</v>
      </c>
      <c r="K795" s="4" t="str">
        <f ca="1">IF(计算结果!B$21=1,IF(I795&gt;J795,"买","卖"),IF(计算结果!B$21=2,IF(I795&lt;计算结果!B$20,"买",IF(I795&gt;1-计算结果!B$20,"卖",'000300'!K794)),""))</f>
        <v>卖</v>
      </c>
      <c r="L795" s="4" t="str">
        <f t="shared" ca="1" si="37"/>
        <v/>
      </c>
      <c r="M795" s="3">
        <f ca="1">IF(K794="买",E795/E794-1,0)-IF(L795=1,计算结果!B$17,0)</f>
        <v>0</v>
      </c>
      <c r="N795" s="2">
        <f t="shared" ca="1" si="38"/>
        <v>3.0799605144520048</v>
      </c>
      <c r="O795" s="3">
        <f ca="1">1-N795/MAX(N$2:N795)</f>
        <v>0.14130563736095081</v>
      </c>
    </row>
    <row r="796" spans="1:15" x14ac:dyDescent="0.15">
      <c r="A796" s="1">
        <v>39554</v>
      </c>
      <c r="B796">
        <v>3573.66</v>
      </c>
      <c r="C796">
        <v>3583.81</v>
      </c>
      <c r="D796">
        <v>3483.19</v>
      </c>
      <c r="E796" s="2">
        <v>3494.02</v>
      </c>
      <c r="F796" s="16">
        <v>42087714816</v>
      </c>
      <c r="G796" s="3">
        <f t="shared" si="36"/>
        <v>-2.4915580610052279E-2</v>
      </c>
      <c r="H796" s="3">
        <f>1-E796/MAX(E$2:E796)</f>
        <v>0.40549581433335602</v>
      </c>
      <c r="I796" s="3">
        <f ca="1">IFERROR(COUNTIF(OFFSET(G796,0,0,-计算结果!B$18,1),"&gt;0")/计算结果!B$18,COUNTIF(OFFSET(G796,0,0,-ROW(),1),"&gt;0")/计算结果!B$18)</f>
        <v>0.46666666666666667</v>
      </c>
      <c r="J796" s="3">
        <f ca="1">IFERROR(AVERAGE(OFFSET(I796,0,0,-计算结果!B$19,1)),AVERAGE(OFFSET(I796,0,0,-ROW(),1)))</f>
        <v>0.50472222222222196</v>
      </c>
      <c r="K796" s="4" t="str">
        <f ca="1">IF(计算结果!B$21=1,IF(I796&gt;J796,"买","卖"),IF(计算结果!B$21=2,IF(I796&lt;计算结果!B$20,"买",IF(I796&gt;1-计算结果!B$20,"卖",'000300'!K795)),""))</f>
        <v>卖</v>
      </c>
      <c r="L796" s="4" t="str">
        <f t="shared" ca="1" si="37"/>
        <v/>
      </c>
      <c r="M796" s="3">
        <f ca="1">IF(K795="买",E796/E795-1,0)-IF(L796=1,计算结果!B$17,0)</f>
        <v>0</v>
      </c>
      <c r="N796" s="2">
        <f t="shared" ca="1" si="38"/>
        <v>3.0799605144520048</v>
      </c>
      <c r="O796" s="3">
        <f ca="1">1-N796/MAX(N$2:N796)</f>
        <v>0.14130563736095081</v>
      </c>
    </row>
    <row r="797" spans="1:15" x14ac:dyDescent="0.15">
      <c r="A797" s="1">
        <v>39555</v>
      </c>
      <c r="B797">
        <v>3493.24</v>
      </c>
      <c r="C797">
        <v>3559.1</v>
      </c>
      <c r="D797">
        <v>3340.88</v>
      </c>
      <c r="E797" s="2">
        <v>3386.63</v>
      </c>
      <c r="F797" s="16">
        <v>46829953024</v>
      </c>
      <c r="G797" s="3">
        <f t="shared" si="36"/>
        <v>-3.0735370719114363E-2</v>
      </c>
      <c r="H797" s="3">
        <f>1-E797/MAX(E$2:E797)</f>
        <v>0.42376812087388549</v>
      </c>
      <c r="I797" s="3">
        <f ca="1">IFERROR(COUNTIF(OFFSET(G797,0,0,-计算结果!B$18,1),"&gt;0")/计算结果!B$18,COUNTIF(OFFSET(G797,0,0,-ROW(),1),"&gt;0")/计算结果!B$18)</f>
        <v>0.46666666666666667</v>
      </c>
      <c r="J797" s="3">
        <f ca="1">IFERROR(AVERAGE(OFFSET(I797,0,0,-计算结果!B$19,1)),AVERAGE(OFFSET(I797,0,0,-ROW(),1)))</f>
        <v>0.50388888888888872</v>
      </c>
      <c r="K797" s="4" t="str">
        <f ca="1">IF(计算结果!B$21=1,IF(I797&gt;J797,"买","卖"),IF(计算结果!B$21=2,IF(I797&lt;计算结果!B$20,"买",IF(I797&gt;1-计算结果!B$20,"卖",'000300'!K796)),""))</f>
        <v>卖</v>
      </c>
      <c r="L797" s="4" t="str">
        <f t="shared" ca="1" si="37"/>
        <v/>
      </c>
      <c r="M797" s="3">
        <f ca="1">IF(K796="买",E797/E796-1,0)-IF(L797=1,计算结果!B$17,0)</f>
        <v>0</v>
      </c>
      <c r="N797" s="2">
        <f t="shared" ca="1" si="38"/>
        <v>3.0799605144520048</v>
      </c>
      <c r="O797" s="3">
        <f ca="1">1-N797/MAX(N$2:N797)</f>
        <v>0.14130563736095081</v>
      </c>
    </row>
    <row r="798" spans="1:15" x14ac:dyDescent="0.15">
      <c r="A798" s="1">
        <v>39556</v>
      </c>
      <c r="B798">
        <v>3356.56</v>
      </c>
      <c r="C798">
        <v>3390.55</v>
      </c>
      <c r="D798">
        <v>3248.53</v>
      </c>
      <c r="E798" s="2">
        <v>3272.5</v>
      </c>
      <c r="F798" s="16">
        <v>42184118272</v>
      </c>
      <c r="G798" s="3">
        <f t="shared" si="36"/>
        <v>-3.3700168013630072E-2</v>
      </c>
      <c r="H798" s="3">
        <f>1-E798/MAX(E$2:E798)</f>
        <v>0.44318723201524535</v>
      </c>
      <c r="I798" s="3">
        <f ca="1">IFERROR(COUNTIF(OFFSET(G798,0,0,-计算结果!B$18,1),"&gt;0")/计算结果!B$18,COUNTIF(OFFSET(G798,0,0,-ROW(),1),"&gt;0")/计算结果!B$18)</f>
        <v>0.43333333333333335</v>
      </c>
      <c r="J798" s="3">
        <f ca="1">IFERROR(AVERAGE(OFFSET(I798,0,0,-计算结果!B$19,1)),AVERAGE(OFFSET(I798,0,0,-ROW(),1)))</f>
        <v>0.50249999999999972</v>
      </c>
      <c r="K798" s="4" t="str">
        <f ca="1">IF(计算结果!B$21=1,IF(I798&gt;J798,"买","卖"),IF(计算结果!B$21=2,IF(I798&lt;计算结果!B$20,"买",IF(I798&gt;1-计算结果!B$20,"卖",'000300'!K797)),""))</f>
        <v>卖</v>
      </c>
      <c r="L798" s="4" t="str">
        <f t="shared" ca="1" si="37"/>
        <v/>
      </c>
      <c r="M798" s="3">
        <f ca="1">IF(K797="买",E798/E797-1,0)-IF(L798=1,计算结果!B$17,0)</f>
        <v>0</v>
      </c>
      <c r="N798" s="2">
        <f t="shared" ca="1" si="38"/>
        <v>3.0799605144520048</v>
      </c>
      <c r="O798" s="3">
        <f ca="1">1-N798/MAX(N$2:N798)</f>
        <v>0.14130563736095081</v>
      </c>
    </row>
    <row r="799" spans="1:15" x14ac:dyDescent="0.15">
      <c r="A799" s="1">
        <v>39559</v>
      </c>
      <c r="B799">
        <v>3516.43</v>
      </c>
      <c r="C799">
        <v>3516.43</v>
      </c>
      <c r="D799">
        <v>3223.89</v>
      </c>
      <c r="E799" s="2">
        <v>3267.55</v>
      </c>
      <c r="F799" s="16">
        <v>64657686528</v>
      </c>
      <c r="G799" s="3">
        <f t="shared" si="36"/>
        <v>-1.5126050420167791E-3</v>
      </c>
      <c r="H799" s="3">
        <f>1-E799/MAX(E$2:E799)</f>
        <v>0.44402946981555835</v>
      </c>
      <c r="I799" s="3">
        <f ca="1">IFERROR(COUNTIF(OFFSET(G799,0,0,-计算结果!B$18,1),"&gt;0")/计算结果!B$18,COUNTIF(OFFSET(G799,0,0,-ROW(),1),"&gt;0")/计算结果!B$18)</f>
        <v>0.43333333333333335</v>
      </c>
      <c r="J799" s="3">
        <f ca="1">IFERROR(AVERAGE(OFFSET(I799,0,0,-计算结果!B$19,1)),AVERAGE(OFFSET(I799,0,0,-ROW(),1)))</f>
        <v>0.50111111111111084</v>
      </c>
      <c r="K799" s="4" t="str">
        <f ca="1">IF(计算结果!B$21=1,IF(I799&gt;J799,"买","卖"),IF(计算结果!B$21=2,IF(I799&lt;计算结果!B$20,"买",IF(I799&gt;1-计算结果!B$20,"卖",'000300'!K798)),""))</f>
        <v>卖</v>
      </c>
      <c r="L799" s="4" t="str">
        <f t="shared" ca="1" si="37"/>
        <v/>
      </c>
      <c r="M799" s="3">
        <f ca="1">IF(K798="买",E799/E798-1,0)-IF(L799=1,计算结果!B$17,0)</f>
        <v>0</v>
      </c>
      <c r="N799" s="2">
        <f t="shared" ca="1" si="38"/>
        <v>3.0799605144520048</v>
      </c>
      <c r="O799" s="3">
        <f ca="1">1-N799/MAX(N$2:N799)</f>
        <v>0.14130563736095081</v>
      </c>
    </row>
    <row r="800" spans="1:15" x14ac:dyDescent="0.15">
      <c r="A800" s="1">
        <v>39560</v>
      </c>
      <c r="B800">
        <v>3207.88</v>
      </c>
      <c r="C800">
        <v>3301.55</v>
      </c>
      <c r="D800">
        <v>3122.39</v>
      </c>
      <c r="E800" s="2">
        <v>3296.28</v>
      </c>
      <c r="F800" s="16">
        <v>47706443776</v>
      </c>
      <c r="G800" s="3">
        <f t="shared" si="36"/>
        <v>8.7925203898946425E-3</v>
      </c>
      <c r="H800" s="3">
        <f>1-E800/MAX(E$2:E800)</f>
        <v>0.43914108759273118</v>
      </c>
      <c r="I800" s="3">
        <f ca="1">IFERROR(COUNTIF(OFFSET(G800,0,0,-计算结果!B$18,1),"&gt;0")/计算结果!B$18,COUNTIF(OFFSET(G800,0,0,-ROW(),1),"&gt;0")/计算结果!B$18)</f>
        <v>0.46666666666666667</v>
      </c>
      <c r="J800" s="3">
        <f ca="1">IFERROR(AVERAGE(OFFSET(I800,0,0,-计算结果!B$19,1)),AVERAGE(OFFSET(I800,0,0,-ROW(),1)))</f>
        <v>0.5002777777777776</v>
      </c>
      <c r="K800" s="4" t="str">
        <f ca="1">IF(计算结果!B$21=1,IF(I800&gt;J800,"买","卖"),IF(计算结果!B$21=2,IF(I800&lt;计算结果!B$20,"买",IF(I800&gt;1-计算结果!B$20,"卖",'000300'!K799)),""))</f>
        <v>卖</v>
      </c>
      <c r="L800" s="4" t="str">
        <f t="shared" ca="1" si="37"/>
        <v/>
      </c>
      <c r="M800" s="3">
        <f ca="1">IF(K799="买",E800/E799-1,0)-IF(L800=1,计算结果!B$17,0)</f>
        <v>0</v>
      </c>
      <c r="N800" s="2">
        <f t="shared" ca="1" si="38"/>
        <v>3.0799605144520048</v>
      </c>
      <c r="O800" s="3">
        <f ca="1">1-N800/MAX(N$2:N800)</f>
        <v>0.14130563736095081</v>
      </c>
    </row>
    <row r="801" spans="1:15" x14ac:dyDescent="0.15">
      <c r="A801" s="1">
        <v>39561</v>
      </c>
      <c r="B801">
        <v>3267.36</v>
      </c>
      <c r="C801">
        <v>3467.43</v>
      </c>
      <c r="D801">
        <v>3245.3</v>
      </c>
      <c r="E801" s="2">
        <v>3453.73</v>
      </c>
      <c r="F801" s="16">
        <v>67718615040</v>
      </c>
      <c r="G801" s="3">
        <f t="shared" si="36"/>
        <v>4.7765966483429789E-2</v>
      </c>
      <c r="H801" s="3">
        <f>1-E801/MAX(E$2:E801)</f>
        <v>0.41235111958075277</v>
      </c>
      <c r="I801" s="3">
        <f ca="1">IFERROR(COUNTIF(OFFSET(G801,0,0,-计算结果!B$18,1),"&gt;0")/计算结果!B$18,COUNTIF(OFFSET(G801,0,0,-ROW(),1),"&gt;0")/计算结果!B$18)</f>
        <v>0.46666666666666667</v>
      </c>
      <c r="J801" s="3">
        <f ca="1">IFERROR(AVERAGE(OFFSET(I801,0,0,-计算结果!B$19,1)),AVERAGE(OFFSET(I801,0,0,-ROW(),1)))</f>
        <v>0.49916666666666648</v>
      </c>
      <c r="K801" s="4" t="str">
        <f ca="1">IF(计算结果!B$21=1,IF(I801&gt;J801,"买","卖"),IF(计算结果!B$21=2,IF(I801&lt;计算结果!B$20,"买",IF(I801&gt;1-计算结果!B$20,"卖",'000300'!K800)),""))</f>
        <v>卖</v>
      </c>
      <c r="L801" s="4" t="str">
        <f t="shared" ca="1" si="37"/>
        <v/>
      </c>
      <c r="M801" s="3">
        <f ca="1">IF(K800="买",E801/E800-1,0)-IF(L801=1,计算结果!B$17,0)</f>
        <v>0</v>
      </c>
      <c r="N801" s="2">
        <f t="shared" ca="1" si="38"/>
        <v>3.0799605144520048</v>
      </c>
      <c r="O801" s="3">
        <f ca="1">1-N801/MAX(N$2:N801)</f>
        <v>0.14130563736095081</v>
      </c>
    </row>
    <row r="802" spans="1:15" x14ac:dyDescent="0.15">
      <c r="A802" s="1">
        <v>39562</v>
      </c>
      <c r="B802">
        <v>3739.32</v>
      </c>
      <c r="C802">
        <v>3781.48</v>
      </c>
      <c r="D802">
        <v>3659.73</v>
      </c>
      <c r="E802" s="2">
        <v>3774.5</v>
      </c>
      <c r="F802" s="16">
        <v>149394571264</v>
      </c>
      <c r="G802" s="3">
        <f t="shared" si="36"/>
        <v>9.2876397402228861E-2</v>
      </c>
      <c r="H802" s="3">
        <f>1-E802/MAX(E$2:E802)</f>
        <v>0.35777240862995985</v>
      </c>
      <c r="I802" s="3">
        <f ca="1">IFERROR(COUNTIF(OFFSET(G802,0,0,-计算结果!B$18,1),"&gt;0")/计算结果!B$18,COUNTIF(OFFSET(G802,0,0,-ROW(),1),"&gt;0")/计算结果!B$18)</f>
        <v>0.5</v>
      </c>
      <c r="J802" s="3">
        <f ca="1">IFERROR(AVERAGE(OFFSET(I802,0,0,-计算结果!B$19,1)),AVERAGE(OFFSET(I802,0,0,-ROW(),1)))</f>
        <v>0.49833333333333313</v>
      </c>
      <c r="K802" s="4" t="str">
        <f ca="1">IF(计算结果!B$21=1,IF(I802&gt;J802,"买","卖"),IF(计算结果!B$21=2,IF(I802&lt;计算结果!B$20,"买",IF(I802&gt;1-计算结果!B$20,"卖",'000300'!K801)),""))</f>
        <v>买</v>
      </c>
      <c r="L802" s="4">
        <f t="shared" ca="1" si="37"/>
        <v>1</v>
      </c>
      <c r="M802" s="3">
        <f ca="1">IF(K801="买",E802/E801-1,0)-IF(L802=1,计算结果!B$17,0)</f>
        <v>0</v>
      </c>
      <c r="N802" s="2">
        <f t="shared" ca="1" si="38"/>
        <v>3.0799605144520048</v>
      </c>
      <c r="O802" s="3">
        <f ca="1">1-N802/MAX(N$2:N802)</f>
        <v>0.14130563736095081</v>
      </c>
    </row>
    <row r="803" spans="1:15" x14ac:dyDescent="0.15">
      <c r="A803" s="1">
        <v>39563</v>
      </c>
      <c r="B803">
        <v>3781.91</v>
      </c>
      <c r="C803">
        <v>3915.84</v>
      </c>
      <c r="D803">
        <v>3737.98</v>
      </c>
      <c r="E803" s="2">
        <v>3803.07</v>
      </c>
      <c r="F803" s="16">
        <v>147098320896</v>
      </c>
      <c r="G803" s="3">
        <f t="shared" si="36"/>
        <v>7.5692144654921911E-3</v>
      </c>
      <c r="H803" s="3">
        <f>1-E803/MAX(E$2:E803)</f>
        <v>0.35291125025522352</v>
      </c>
      <c r="I803" s="3">
        <f ca="1">IFERROR(COUNTIF(OFFSET(G803,0,0,-计算结果!B$18,1),"&gt;0")/计算结果!B$18,COUNTIF(OFFSET(G803,0,0,-ROW(),1),"&gt;0")/计算结果!B$18)</f>
        <v>0.53333333333333333</v>
      </c>
      <c r="J803" s="3">
        <f ca="1">IFERROR(AVERAGE(OFFSET(I803,0,0,-计算结果!B$19,1)),AVERAGE(OFFSET(I803,0,0,-ROW(),1)))</f>
        <v>0.49749999999999978</v>
      </c>
      <c r="K803" s="4" t="str">
        <f ca="1">IF(计算结果!B$21=1,IF(I803&gt;J803,"买","卖"),IF(计算结果!B$21=2,IF(I803&lt;计算结果!B$20,"买",IF(I803&gt;1-计算结果!B$20,"卖",'000300'!K802)),""))</f>
        <v>买</v>
      </c>
      <c r="L803" s="4" t="str">
        <f t="shared" ca="1" si="37"/>
        <v/>
      </c>
      <c r="M803" s="3">
        <f ca="1">IF(K802="买",E803/E802-1,0)-IF(L803=1,计算结果!B$17,0)</f>
        <v>7.5692144654921911E-3</v>
      </c>
      <c r="N803" s="2">
        <f t="shared" ca="1" si="38"/>
        <v>3.1032733961311396</v>
      </c>
      <c r="O803" s="3">
        <f ca="1">1-N803/MAX(N$2:N803)</f>
        <v>0.13480599556982675</v>
      </c>
    </row>
    <row r="804" spans="1:15" x14ac:dyDescent="0.15">
      <c r="A804" s="1">
        <v>39566</v>
      </c>
      <c r="B804">
        <v>3740.95</v>
      </c>
      <c r="C804">
        <v>3791.77</v>
      </c>
      <c r="D804">
        <v>3711.19</v>
      </c>
      <c r="E804" s="2">
        <v>3729.15</v>
      </c>
      <c r="F804" s="16">
        <v>85070651392</v>
      </c>
      <c r="G804" s="3">
        <f t="shared" si="36"/>
        <v>-1.9436928586641811E-2</v>
      </c>
      <c r="H804" s="3">
        <f>1-E804/MAX(E$2:E804)</f>
        <v>0.3654886680732321</v>
      </c>
      <c r="I804" s="3">
        <f ca="1">IFERROR(COUNTIF(OFFSET(G804,0,0,-计算结果!B$18,1),"&gt;0")/计算结果!B$18,COUNTIF(OFFSET(G804,0,0,-ROW(),1),"&gt;0")/计算结果!B$18)</f>
        <v>0.53333333333333333</v>
      </c>
      <c r="J804" s="3">
        <f ca="1">IFERROR(AVERAGE(OFFSET(I804,0,0,-计算结果!B$19,1)),AVERAGE(OFFSET(I804,0,0,-ROW(),1)))</f>
        <v>0.49666666666666642</v>
      </c>
      <c r="K804" s="4" t="str">
        <f ca="1">IF(计算结果!B$21=1,IF(I804&gt;J804,"买","卖"),IF(计算结果!B$21=2,IF(I804&lt;计算结果!B$20,"买",IF(I804&gt;1-计算结果!B$20,"卖",'000300'!K803)),""))</f>
        <v>买</v>
      </c>
      <c r="L804" s="4" t="str">
        <f t="shared" ca="1" si="37"/>
        <v/>
      </c>
      <c r="M804" s="3">
        <f ca="1">IF(K803="买",E804/E803-1,0)-IF(L804=1,计算结果!B$17,0)</f>
        <v>-1.9436928586641811E-2</v>
      </c>
      <c r="N804" s="2">
        <f t="shared" ca="1" si="38"/>
        <v>3.0429552927457131</v>
      </c>
      <c r="O804" s="3">
        <f ca="1">1-N804/MAX(N$2:N804)</f>
        <v>0.15162270964752667</v>
      </c>
    </row>
    <row r="805" spans="1:15" x14ac:dyDescent="0.15">
      <c r="A805" s="1">
        <v>39567</v>
      </c>
      <c r="B805">
        <v>3704.93</v>
      </c>
      <c r="C805">
        <v>3797.53</v>
      </c>
      <c r="D805">
        <v>3702.02</v>
      </c>
      <c r="E805" s="2">
        <v>3776.94</v>
      </c>
      <c r="F805" s="16">
        <v>78895824896</v>
      </c>
      <c r="G805" s="3">
        <f t="shared" si="36"/>
        <v>1.2815252805599142E-2</v>
      </c>
      <c r="H805" s="3">
        <f>1-E805/MAX(E$2:E805)</f>
        <v>0.35735724494657317</v>
      </c>
      <c r="I805" s="3">
        <f ca="1">IFERROR(COUNTIF(OFFSET(G805,0,0,-计算结果!B$18,1),"&gt;0")/计算结果!B$18,COUNTIF(OFFSET(G805,0,0,-ROW(),1),"&gt;0")/计算结果!B$18)</f>
        <v>0.56666666666666665</v>
      </c>
      <c r="J805" s="3">
        <f ca="1">IFERROR(AVERAGE(OFFSET(I805,0,0,-计算结果!B$19,1)),AVERAGE(OFFSET(I805,0,0,-ROW(),1)))</f>
        <v>0.49638888888888871</v>
      </c>
      <c r="K805" s="4" t="str">
        <f ca="1">IF(计算结果!B$21=1,IF(I805&gt;J805,"买","卖"),IF(计算结果!B$21=2,IF(I805&lt;计算结果!B$20,"买",IF(I805&gt;1-计算结果!B$20,"卖",'000300'!K804)),""))</f>
        <v>买</v>
      </c>
      <c r="L805" s="4" t="str">
        <f t="shared" ca="1" si="37"/>
        <v/>
      </c>
      <c r="M805" s="3">
        <f ca="1">IF(K804="买",E805/E804-1,0)-IF(L805=1,计算结果!B$17,0)</f>
        <v>1.2815252805599142E-2</v>
      </c>
      <c r="N805" s="2">
        <f t="shared" ca="1" si="38"/>
        <v>3.0819515340983852</v>
      </c>
      <c r="O805" s="3">
        <f ca="1">1-N805/MAX(N$2:N805)</f>
        <v>0.14075054019713062</v>
      </c>
    </row>
    <row r="806" spans="1:15" x14ac:dyDescent="0.15">
      <c r="A806" s="1">
        <v>39568</v>
      </c>
      <c r="B806">
        <v>3793.85</v>
      </c>
      <c r="C806">
        <v>3970.57</v>
      </c>
      <c r="D806">
        <v>3793.85</v>
      </c>
      <c r="E806" s="2">
        <v>3959.12</v>
      </c>
      <c r="F806" s="16">
        <v>122637221888</v>
      </c>
      <c r="G806" s="3">
        <f t="shared" si="36"/>
        <v>4.8234814426493466E-2</v>
      </c>
      <c r="H806" s="3">
        <f>1-E806/MAX(E$2:E806)</f>
        <v>0.32635949091404071</v>
      </c>
      <c r="I806" s="3">
        <f ca="1">IFERROR(COUNTIF(OFFSET(G806,0,0,-计算结果!B$18,1),"&gt;0")/计算结果!B$18,COUNTIF(OFFSET(G806,0,0,-ROW(),1),"&gt;0")/计算结果!B$18)</f>
        <v>0.6</v>
      </c>
      <c r="J806" s="3">
        <f ca="1">IFERROR(AVERAGE(OFFSET(I806,0,0,-计算结果!B$19,1)),AVERAGE(OFFSET(I806,0,0,-ROW(),1)))</f>
        <v>0.49666666666666648</v>
      </c>
      <c r="K806" s="4" t="str">
        <f ca="1">IF(计算结果!B$21=1,IF(I806&gt;J806,"买","卖"),IF(计算结果!B$21=2,IF(I806&lt;计算结果!B$20,"买",IF(I806&gt;1-计算结果!B$20,"卖",'000300'!K805)),""))</f>
        <v>买</v>
      </c>
      <c r="L806" s="4" t="str">
        <f t="shared" ca="1" si="37"/>
        <v/>
      </c>
      <c r="M806" s="3">
        <f ca="1">IF(K805="买",E806/E805-1,0)-IF(L806=1,计算结果!B$17,0)</f>
        <v>4.8234814426493466E-2</v>
      </c>
      <c r="N806" s="2">
        <f t="shared" ca="1" si="38"/>
        <v>3.2306088944170677</v>
      </c>
      <c r="O806" s="3">
        <f ca="1">1-N806/MAX(N$2:N806)</f>
        <v>9.9304801957474487E-2</v>
      </c>
    </row>
    <row r="807" spans="1:15" x14ac:dyDescent="0.15">
      <c r="A807" s="1">
        <v>39573</v>
      </c>
      <c r="B807">
        <v>4015.21</v>
      </c>
      <c r="C807">
        <v>4061.47</v>
      </c>
      <c r="D807">
        <v>3972.56</v>
      </c>
      <c r="E807" s="2">
        <v>4055.78</v>
      </c>
      <c r="F807" s="16">
        <v>111004385280</v>
      </c>
      <c r="G807" s="3">
        <f t="shared" si="36"/>
        <v>2.4414516357170291E-2</v>
      </c>
      <c r="H807" s="3">
        <f>1-E807/MAX(E$2:E807)</f>
        <v>0.30991288368610903</v>
      </c>
      <c r="I807" s="3">
        <f ca="1">IFERROR(COUNTIF(OFFSET(G807,0,0,-计算结果!B$18,1),"&gt;0")/计算结果!B$18,COUNTIF(OFFSET(G807,0,0,-ROW(),1),"&gt;0")/计算结果!B$18)</f>
        <v>0.6</v>
      </c>
      <c r="J807" s="3">
        <f ca="1">IFERROR(AVERAGE(OFFSET(I807,0,0,-计算结果!B$19,1)),AVERAGE(OFFSET(I807,0,0,-ROW(),1)))</f>
        <v>0.49722222222222207</v>
      </c>
      <c r="K807" s="4" t="str">
        <f ca="1">IF(计算结果!B$21=1,IF(I807&gt;J807,"买","卖"),IF(计算结果!B$21=2,IF(I807&lt;计算结果!B$20,"买",IF(I807&gt;1-计算结果!B$20,"卖",'000300'!K806)),""))</f>
        <v>买</v>
      </c>
      <c r="L807" s="4" t="str">
        <f t="shared" ca="1" si="37"/>
        <v/>
      </c>
      <c r="M807" s="3">
        <f ca="1">IF(K806="买",E807/E806-1,0)-IF(L807=1,计算结果!B$17,0)</f>
        <v>2.4414516357170291E-2</v>
      </c>
      <c r="N807" s="2">
        <f t="shared" ca="1" si="38"/>
        <v>3.3094826481134332</v>
      </c>
      <c r="O807" s="3">
        <f ca="1">1-N807/MAX(N$2:N807)</f>
        <v>7.7314764312040429E-2</v>
      </c>
    </row>
    <row r="808" spans="1:15" x14ac:dyDescent="0.15">
      <c r="A808" s="1">
        <v>39574</v>
      </c>
      <c r="B808">
        <v>4021.07</v>
      </c>
      <c r="C808">
        <v>4075.57</v>
      </c>
      <c r="D808">
        <v>3961.34</v>
      </c>
      <c r="E808" s="2">
        <v>4010.89</v>
      </c>
      <c r="F808" s="16">
        <v>106198409216</v>
      </c>
      <c r="G808" s="3">
        <f t="shared" si="36"/>
        <v>-1.1068154584321754E-2</v>
      </c>
      <c r="H808" s="3">
        <f>1-E808/MAX(E$2:E808)</f>
        <v>0.31755087456611997</v>
      </c>
      <c r="I808" s="3">
        <f ca="1">IFERROR(COUNTIF(OFFSET(G808,0,0,-计算结果!B$18,1),"&gt;0")/计算结果!B$18,COUNTIF(OFFSET(G808,0,0,-ROW(),1),"&gt;0")/计算结果!B$18)</f>
        <v>0.56666666666666665</v>
      </c>
      <c r="J808" s="3">
        <f ca="1">IFERROR(AVERAGE(OFFSET(I808,0,0,-计算结果!B$19,1)),AVERAGE(OFFSET(I808,0,0,-ROW(),1)))</f>
        <v>0.49749999999999989</v>
      </c>
      <c r="K808" s="4" t="str">
        <f ca="1">IF(计算结果!B$21=1,IF(I808&gt;J808,"买","卖"),IF(计算结果!B$21=2,IF(I808&lt;计算结果!B$20,"买",IF(I808&gt;1-计算结果!B$20,"卖",'000300'!K807)),""))</f>
        <v>买</v>
      </c>
      <c r="L808" s="4" t="str">
        <f t="shared" ca="1" si="37"/>
        <v/>
      </c>
      <c r="M808" s="3">
        <f ca="1">IF(K807="买",E808/E807-1,0)-IF(L808=1,计算结果!B$17,0)</f>
        <v>-1.1068154584321754E-2</v>
      </c>
      <c r="N808" s="2">
        <f t="shared" ca="1" si="38"/>
        <v>3.2728527825699834</v>
      </c>
      <c r="O808" s="3">
        <f ca="1">1-N808/MAX(N$2:N808)</f>
        <v>8.7527187133306095E-2</v>
      </c>
    </row>
    <row r="809" spans="1:15" x14ac:dyDescent="0.15">
      <c r="A809" s="1">
        <v>39575</v>
      </c>
      <c r="B809">
        <v>3986.13</v>
      </c>
      <c r="C809">
        <v>4042.41</v>
      </c>
      <c r="D809">
        <v>3821.11</v>
      </c>
      <c r="E809" s="2">
        <v>3821.32</v>
      </c>
      <c r="F809" s="16">
        <v>98465316864</v>
      </c>
      <c r="G809" s="3">
        <f t="shared" si="36"/>
        <v>-4.726382423851061E-2</v>
      </c>
      <c r="H809" s="3">
        <f>1-E809/MAX(E$2:E809)</f>
        <v>0.34980603008235212</v>
      </c>
      <c r="I809" s="3">
        <f ca="1">IFERROR(COUNTIF(OFFSET(G809,0,0,-计算结果!B$18,1),"&gt;0")/计算结果!B$18,COUNTIF(OFFSET(G809,0,0,-ROW(),1),"&gt;0")/计算结果!B$18)</f>
        <v>0.53333333333333333</v>
      </c>
      <c r="J809" s="3">
        <f ca="1">IFERROR(AVERAGE(OFFSET(I809,0,0,-计算结果!B$19,1)),AVERAGE(OFFSET(I809,0,0,-ROW(),1)))</f>
        <v>0.49722222222222212</v>
      </c>
      <c r="K809" s="4" t="str">
        <f ca="1">IF(计算结果!B$21=1,IF(I809&gt;J809,"买","卖"),IF(计算结果!B$21=2,IF(I809&lt;计算结果!B$20,"买",IF(I809&gt;1-计算结果!B$20,"卖",'000300'!K808)),""))</f>
        <v>买</v>
      </c>
      <c r="L809" s="4" t="str">
        <f t="shared" ca="1" si="37"/>
        <v/>
      </c>
      <c r="M809" s="3">
        <f ca="1">IF(K808="买",E809/E808-1,0)-IF(L809=1,计算结果!B$17,0)</f>
        <v>-4.726382423851061E-2</v>
      </c>
      <c r="N809" s="2">
        <f t="shared" ca="1" si="38"/>
        <v>3.1181652438960752</v>
      </c>
      <c r="O809" s="3">
        <f ca="1">1-N809/MAX(N$2:N809)</f>
        <v>0.1306541417830569</v>
      </c>
    </row>
    <row r="810" spans="1:15" x14ac:dyDescent="0.15">
      <c r="A810" s="1">
        <v>39576</v>
      </c>
      <c r="B810">
        <v>3774.04</v>
      </c>
      <c r="C810">
        <v>3926</v>
      </c>
      <c r="D810">
        <v>3761.28</v>
      </c>
      <c r="E810" s="2">
        <v>3925.04</v>
      </c>
      <c r="F810" s="16">
        <v>77839106048</v>
      </c>
      <c r="G810" s="3">
        <f t="shared" si="36"/>
        <v>2.71424533930682E-2</v>
      </c>
      <c r="H810" s="3">
        <f>1-E810/MAX(E$2:E810)</f>
        <v>0.33215817055740826</v>
      </c>
      <c r="I810" s="3">
        <f ca="1">IFERROR(COUNTIF(OFFSET(G810,0,0,-计算结果!B$18,1),"&gt;0")/计算结果!B$18,COUNTIF(OFFSET(G810,0,0,-ROW(),1),"&gt;0")/计算结果!B$18)</f>
        <v>0.56666666666666665</v>
      </c>
      <c r="J810" s="3">
        <f ca="1">IFERROR(AVERAGE(OFFSET(I810,0,0,-计算结果!B$19,1)),AVERAGE(OFFSET(I810,0,0,-ROW(),1)))</f>
        <v>0.49749999999999994</v>
      </c>
      <c r="K810" s="4" t="str">
        <f ca="1">IF(计算结果!B$21=1,IF(I810&gt;J810,"买","卖"),IF(计算结果!B$21=2,IF(I810&lt;计算结果!B$20,"买",IF(I810&gt;1-计算结果!B$20,"卖",'000300'!K809)),""))</f>
        <v>买</v>
      </c>
      <c r="L810" s="4" t="str">
        <f t="shared" ca="1" si="37"/>
        <v/>
      </c>
      <c r="M810" s="3">
        <f ca="1">IF(K809="买",E810/E809-1,0)-IF(L810=1,计算结果!B$17,0)</f>
        <v>2.71424533930682E-2</v>
      </c>
      <c r="N810" s="2">
        <f t="shared" ca="1" si="38"/>
        <v>3.2027998987004094</v>
      </c>
      <c r="O810" s="3">
        <f ca="1">1-N810/MAX(N$2:N810)</f>
        <v>0.10705796234394671</v>
      </c>
    </row>
    <row r="811" spans="1:15" x14ac:dyDescent="0.15">
      <c r="A811" s="1">
        <v>39577</v>
      </c>
      <c r="B811">
        <v>3960.89</v>
      </c>
      <c r="C811">
        <v>3973.06</v>
      </c>
      <c r="D811">
        <v>3806.52</v>
      </c>
      <c r="E811" s="2">
        <v>3878.92</v>
      </c>
      <c r="F811" s="16">
        <v>96377856000</v>
      </c>
      <c r="G811" s="3">
        <f t="shared" si="36"/>
        <v>-1.1750198724089445E-2</v>
      </c>
      <c r="H811" s="3">
        <f>1-E811/MAX(E$2:E811)</f>
        <v>0.34000544476961814</v>
      </c>
      <c r="I811" s="3">
        <f ca="1">IFERROR(COUNTIF(OFFSET(G811,0,0,-计算结果!B$18,1),"&gt;0")/计算结果!B$18,COUNTIF(OFFSET(G811,0,0,-ROW(),1),"&gt;0")/计算结果!B$18)</f>
        <v>0.53333333333333333</v>
      </c>
      <c r="J811" s="3">
        <f ca="1">IFERROR(AVERAGE(OFFSET(I811,0,0,-计算结果!B$19,1)),AVERAGE(OFFSET(I811,0,0,-ROW(),1)))</f>
        <v>0.49749999999999989</v>
      </c>
      <c r="K811" s="4" t="str">
        <f ca="1">IF(计算结果!B$21=1,IF(I811&gt;J811,"买","卖"),IF(计算结果!B$21=2,IF(I811&lt;计算结果!B$20,"买",IF(I811&gt;1-计算结果!B$20,"卖",'000300'!K810)),""))</f>
        <v>买</v>
      </c>
      <c r="L811" s="4" t="str">
        <f t="shared" ca="1" si="37"/>
        <v/>
      </c>
      <c r="M811" s="3">
        <f ca="1">IF(K810="买",E811/E810-1,0)-IF(L811=1,计算结果!B$17,0)</f>
        <v>-1.1750198724089445E-2</v>
      </c>
      <c r="N811" s="2">
        <f t="shared" ca="1" si="38"/>
        <v>3.1651663634171858</v>
      </c>
      <c r="O811" s="3">
        <f ca="1">1-N811/MAX(N$2:N811)</f>
        <v>0.11755020873549871</v>
      </c>
    </row>
    <row r="812" spans="1:15" x14ac:dyDescent="0.15">
      <c r="A812" s="1">
        <v>39580</v>
      </c>
      <c r="B812">
        <v>3804.99</v>
      </c>
      <c r="C812">
        <v>3952.79</v>
      </c>
      <c r="D812">
        <v>3766.58</v>
      </c>
      <c r="E812" s="2">
        <v>3904.92</v>
      </c>
      <c r="F812" s="16">
        <v>81691484160</v>
      </c>
      <c r="G812" s="3">
        <f t="shared" si="36"/>
        <v>6.7028966825817271E-3</v>
      </c>
      <c r="H812" s="3">
        <f>1-E812/MAX(E$2:E812)</f>
        <v>0.33558156945484241</v>
      </c>
      <c r="I812" s="3">
        <f ca="1">IFERROR(COUNTIF(OFFSET(G812,0,0,-计算结果!B$18,1),"&gt;0")/计算结果!B$18,COUNTIF(OFFSET(G812,0,0,-ROW(),1),"&gt;0")/计算结果!B$18)</f>
        <v>0.53333333333333333</v>
      </c>
      <c r="J812" s="3">
        <f ca="1">IFERROR(AVERAGE(OFFSET(I812,0,0,-计算结果!B$19,1)),AVERAGE(OFFSET(I812,0,0,-ROW(),1)))</f>
        <v>0.49777777777777765</v>
      </c>
      <c r="K812" s="4" t="str">
        <f ca="1">IF(计算结果!B$21=1,IF(I812&gt;J812,"买","卖"),IF(计算结果!B$21=2,IF(I812&lt;计算结果!B$20,"买",IF(I812&gt;1-计算结果!B$20,"卖",'000300'!K811)),""))</f>
        <v>买</v>
      </c>
      <c r="L812" s="4" t="str">
        <f t="shared" ca="1" si="37"/>
        <v/>
      </c>
      <c r="M812" s="3">
        <f ca="1">IF(K811="买",E812/E811-1,0)-IF(L812=1,计算结果!B$17,0)</f>
        <v>6.7028966825817271E-3</v>
      </c>
      <c r="N812" s="2">
        <f t="shared" ca="1" si="38"/>
        <v>3.186382146534354</v>
      </c>
      <c r="O812" s="3">
        <f ca="1">1-N812/MAX(N$2:N812)</f>
        <v>0.11163523895708705</v>
      </c>
    </row>
    <row r="813" spans="1:15" x14ac:dyDescent="0.15">
      <c r="A813" s="1">
        <v>39581</v>
      </c>
      <c r="B813">
        <v>3786.53</v>
      </c>
      <c r="C813">
        <v>3923.17</v>
      </c>
      <c r="D813">
        <v>3778.72</v>
      </c>
      <c r="E813" s="2">
        <v>3851.69</v>
      </c>
      <c r="F813" s="16">
        <v>79847317504</v>
      </c>
      <c r="G813" s="3">
        <f t="shared" si="36"/>
        <v>-1.3631521260358714E-2</v>
      </c>
      <c r="H813" s="3">
        <f>1-E813/MAX(E$2:E813)</f>
        <v>0.34463860341659291</v>
      </c>
      <c r="I813" s="3">
        <f ca="1">IFERROR(COUNTIF(OFFSET(G813,0,0,-计算结果!B$18,1),"&gt;0")/计算结果!B$18,COUNTIF(OFFSET(G813,0,0,-ROW(),1),"&gt;0")/计算结果!B$18)</f>
        <v>0.53333333333333333</v>
      </c>
      <c r="J813" s="3">
        <f ca="1">IFERROR(AVERAGE(OFFSET(I813,0,0,-计算结果!B$19,1)),AVERAGE(OFFSET(I813,0,0,-ROW(),1)))</f>
        <v>0.49805555555555542</v>
      </c>
      <c r="K813" s="4" t="str">
        <f ca="1">IF(计算结果!B$21=1,IF(I813&gt;J813,"买","卖"),IF(计算结果!B$21=2,IF(I813&lt;计算结果!B$20,"买",IF(I813&gt;1-计算结果!B$20,"卖",'000300'!K812)),""))</f>
        <v>买</v>
      </c>
      <c r="L813" s="4" t="str">
        <f t="shared" ca="1" si="37"/>
        <v/>
      </c>
      <c r="M813" s="3">
        <f ca="1">IF(K812="买",E813/E812-1,0)-IF(L813=1,计算结果!B$17,0)</f>
        <v>-1.3631521260358714E-2</v>
      </c>
      <c r="N813" s="2">
        <f t="shared" ca="1" si="38"/>
        <v>3.1429469105602434</v>
      </c>
      <c r="O813" s="3">
        <f ca="1">1-N813/MAX(N$2:N813)</f>
        <v>0.12374500208419703</v>
      </c>
    </row>
    <row r="814" spans="1:15" x14ac:dyDescent="0.15">
      <c r="A814" s="1">
        <v>39582</v>
      </c>
      <c r="B814">
        <v>3843.47</v>
      </c>
      <c r="C814">
        <v>3975.79</v>
      </c>
      <c r="D814">
        <v>3843.47</v>
      </c>
      <c r="E814" s="2">
        <v>3975.78</v>
      </c>
      <c r="F814" s="16">
        <v>85230878720</v>
      </c>
      <c r="G814" s="3">
        <f t="shared" si="36"/>
        <v>3.2217026811607319E-2</v>
      </c>
      <c r="H814" s="3">
        <f>1-E814/MAX(E$2:E814)</f>
        <v>0.32352480773157277</v>
      </c>
      <c r="I814" s="3">
        <f ca="1">IFERROR(COUNTIF(OFFSET(G814,0,0,-计算结果!B$18,1),"&gt;0")/计算结果!B$18,COUNTIF(OFFSET(G814,0,0,-ROW(),1),"&gt;0")/计算结果!B$18)</f>
        <v>0.53333333333333333</v>
      </c>
      <c r="J814" s="3">
        <f ca="1">IFERROR(AVERAGE(OFFSET(I814,0,0,-计算结果!B$19,1)),AVERAGE(OFFSET(I814,0,0,-ROW(),1)))</f>
        <v>0.49805555555555536</v>
      </c>
      <c r="K814" s="4" t="str">
        <f ca="1">IF(计算结果!B$21=1,IF(I814&gt;J814,"买","卖"),IF(计算结果!B$21=2,IF(I814&lt;计算结果!B$20,"买",IF(I814&gt;1-计算结果!B$20,"卖",'000300'!K813)),""))</f>
        <v>买</v>
      </c>
      <c r="L814" s="4" t="str">
        <f t="shared" ca="1" si="37"/>
        <v/>
      </c>
      <c r="M814" s="3">
        <f ca="1">IF(K813="买",E814/E813-1,0)-IF(L814=1,计算结果!B$17,0)</f>
        <v>3.2217026811607319E-2</v>
      </c>
      <c r="N814" s="2">
        <f t="shared" ca="1" si="38"/>
        <v>3.2442033154452212</v>
      </c>
      <c r="O814" s="3">
        <f ca="1">1-N814/MAX(N$2:N814)</f>
        <v>9.5514671322538658E-2</v>
      </c>
    </row>
    <row r="815" spans="1:15" x14ac:dyDescent="0.15">
      <c r="A815" s="1">
        <v>39583</v>
      </c>
      <c r="B815">
        <v>4006.66</v>
      </c>
      <c r="C815">
        <v>4038.85</v>
      </c>
      <c r="D815">
        <v>3948.06</v>
      </c>
      <c r="E815" s="2">
        <v>3948.09</v>
      </c>
      <c r="F815" s="16">
        <v>81795874816</v>
      </c>
      <c r="G815" s="3">
        <f t="shared" si="36"/>
        <v>-6.9646710834100345E-3</v>
      </c>
      <c r="H815" s="3">
        <f>1-E815/MAX(E$2:E815)</f>
        <v>0.32823623494180898</v>
      </c>
      <c r="I815" s="3">
        <f ca="1">IFERROR(COUNTIF(OFFSET(G815,0,0,-计算结果!B$18,1),"&gt;0")/计算结果!B$18,COUNTIF(OFFSET(G815,0,0,-ROW(),1),"&gt;0")/计算结果!B$18)</f>
        <v>0.53333333333333333</v>
      </c>
      <c r="J815" s="3">
        <f ca="1">IFERROR(AVERAGE(OFFSET(I815,0,0,-计算结果!B$19,1)),AVERAGE(OFFSET(I815,0,0,-ROW(),1)))</f>
        <v>0.49833333333333313</v>
      </c>
      <c r="K815" s="4" t="str">
        <f ca="1">IF(计算结果!B$21=1,IF(I815&gt;J815,"买","卖"),IF(计算结果!B$21=2,IF(I815&lt;计算结果!B$20,"买",IF(I815&gt;1-计算结果!B$20,"卖",'000300'!K814)),""))</f>
        <v>买</v>
      </c>
      <c r="L815" s="4" t="str">
        <f t="shared" ca="1" si="37"/>
        <v/>
      </c>
      <c r="M815" s="3">
        <f ca="1">IF(K814="买",E815/E814-1,0)-IF(L815=1,计算结果!B$17,0)</f>
        <v>-6.9646710834100345E-3</v>
      </c>
      <c r="N815" s="2">
        <f t="shared" ca="1" si="38"/>
        <v>3.2216085064254369</v>
      </c>
      <c r="O815" s="3">
        <f ca="1">1-N815/MAX(N$2:N815)</f>
        <v>0.10181411413654717</v>
      </c>
    </row>
    <row r="816" spans="1:15" x14ac:dyDescent="0.15">
      <c r="A816" s="1">
        <v>39584</v>
      </c>
      <c r="B816">
        <v>3948.03</v>
      </c>
      <c r="C816">
        <v>3982.22</v>
      </c>
      <c r="D816">
        <v>3882.9</v>
      </c>
      <c r="E816" s="2">
        <v>3936.12</v>
      </c>
      <c r="F816" s="16">
        <v>66279362560</v>
      </c>
      <c r="G816" s="3">
        <f t="shared" si="36"/>
        <v>-3.0318457785917241E-3</v>
      </c>
      <c r="H816" s="3">
        <f>1-E816/MAX(E$2:E816)</f>
        <v>0.33027291907711154</v>
      </c>
      <c r="I816" s="3">
        <f ca="1">IFERROR(COUNTIF(OFFSET(G816,0,0,-计算结果!B$18,1),"&gt;0")/计算结果!B$18,COUNTIF(OFFSET(G816,0,0,-ROW(),1),"&gt;0")/计算结果!B$18)</f>
        <v>0.53333333333333333</v>
      </c>
      <c r="J816" s="3">
        <f ca="1">IFERROR(AVERAGE(OFFSET(I816,0,0,-计算结果!B$19,1)),AVERAGE(OFFSET(I816,0,0,-ROW(),1)))</f>
        <v>0.49888888888888866</v>
      </c>
      <c r="K816" s="4" t="str">
        <f ca="1">IF(计算结果!B$21=1,IF(I816&gt;J816,"买","卖"),IF(计算结果!B$21=2,IF(I816&lt;计算结果!B$20,"买",IF(I816&gt;1-计算结果!B$20,"卖",'000300'!K815)),""))</f>
        <v>买</v>
      </c>
      <c r="L816" s="4" t="str">
        <f t="shared" ca="1" si="37"/>
        <v/>
      </c>
      <c r="M816" s="3">
        <f ca="1">IF(K815="买",E816/E815-1,0)-IF(L816=1,计算结果!B$17,0)</f>
        <v>-3.0318457785917241E-3</v>
      </c>
      <c r="N816" s="2">
        <f t="shared" ca="1" si="38"/>
        <v>3.2118410862749558</v>
      </c>
      <c r="O816" s="3">
        <f ca="1">1-N816/MAX(N$2:N816)</f>
        <v>0.10453727522299294</v>
      </c>
    </row>
    <row r="817" spans="1:15" x14ac:dyDescent="0.15">
      <c r="A817" s="1">
        <v>39587</v>
      </c>
      <c r="B817">
        <v>3926.31</v>
      </c>
      <c r="C817">
        <v>3936.28</v>
      </c>
      <c r="D817">
        <v>3865.5</v>
      </c>
      <c r="E817" s="2">
        <v>3914.07</v>
      </c>
      <c r="F817" s="16">
        <v>49755652096</v>
      </c>
      <c r="G817" s="3">
        <f t="shared" si="36"/>
        <v>-5.6019633547756964E-3</v>
      </c>
      <c r="H817" s="3">
        <f>1-E817/MAX(E$2:E817)</f>
        <v>0.33402470564214248</v>
      </c>
      <c r="I817" s="3">
        <f ca="1">IFERROR(COUNTIF(OFFSET(G817,0,0,-计算结果!B$18,1),"&gt;0")/计算结果!B$18,COUNTIF(OFFSET(G817,0,0,-ROW(),1),"&gt;0")/计算结果!B$18)</f>
        <v>0.53333333333333333</v>
      </c>
      <c r="J817" s="3">
        <f ca="1">IFERROR(AVERAGE(OFFSET(I817,0,0,-计算结果!B$19,1)),AVERAGE(OFFSET(I817,0,0,-ROW(),1)))</f>
        <v>0.49972222222222201</v>
      </c>
      <c r="K817" s="4" t="str">
        <f ca="1">IF(计算结果!B$21=1,IF(I817&gt;J817,"买","卖"),IF(计算结果!B$21=2,IF(I817&lt;计算结果!B$20,"买",IF(I817&gt;1-计算结果!B$20,"卖",'000300'!K816)),""))</f>
        <v>买</v>
      </c>
      <c r="L817" s="4" t="str">
        <f t="shared" ca="1" si="37"/>
        <v/>
      </c>
      <c r="M817" s="3">
        <f ca="1">IF(K816="买",E817/E816-1,0)-IF(L817=1,计算结果!B$17,0)</f>
        <v>-5.6019633547756964E-3</v>
      </c>
      <c r="N817" s="2">
        <f t="shared" ca="1" si="38"/>
        <v>3.1938484702082803</v>
      </c>
      <c r="O817" s="3">
        <f ca="1">1-N817/MAX(N$2:N817)</f>
        <v>0.10955362459276141</v>
      </c>
    </row>
    <row r="818" spans="1:15" x14ac:dyDescent="0.15">
      <c r="A818" s="1">
        <v>39588</v>
      </c>
      <c r="B818">
        <v>3911.1</v>
      </c>
      <c r="C818">
        <v>3946.44</v>
      </c>
      <c r="D818">
        <v>3698.55</v>
      </c>
      <c r="E818" s="2">
        <v>3710.82</v>
      </c>
      <c r="F818" s="16">
        <v>64572030976</v>
      </c>
      <c r="G818" s="3">
        <f t="shared" si="36"/>
        <v>-5.1928044209735624E-2</v>
      </c>
      <c r="H818" s="3">
        <f>1-E818/MAX(E$2:E818)</f>
        <v>0.36860750017014898</v>
      </c>
      <c r="I818" s="3">
        <f ca="1">IFERROR(COUNTIF(OFFSET(G818,0,0,-计算结果!B$18,1),"&gt;0")/计算结果!B$18,COUNTIF(OFFSET(G818,0,0,-ROW(),1),"&gt;0")/计算结果!B$18)</f>
        <v>0.5</v>
      </c>
      <c r="J818" s="3">
        <f ca="1">IFERROR(AVERAGE(OFFSET(I818,0,0,-计算结果!B$19,1)),AVERAGE(OFFSET(I818,0,0,-ROW(),1)))</f>
        <v>0.50027777777777749</v>
      </c>
      <c r="K818" s="4" t="str">
        <f ca="1">IF(计算结果!B$21=1,IF(I818&gt;J818,"买","卖"),IF(计算结果!B$21=2,IF(I818&lt;计算结果!B$20,"买",IF(I818&gt;1-计算结果!B$20,"卖",'000300'!K817)),""))</f>
        <v>卖</v>
      </c>
      <c r="L818" s="4">
        <f t="shared" ca="1" si="37"/>
        <v>1</v>
      </c>
      <c r="M818" s="3">
        <f ca="1">IF(K817="买",E818/E817-1,0)-IF(L818=1,计算结果!B$17,0)</f>
        <v>-5.1928044209735624E-2</v>
      </c>
      <c r="N818" s="2">
        <f t="shared" ca="1" si="38"/>
        <v>3.0279981656481083</v>
      </c>
      <c r="O818" s="3">
        <f ca="1">1-N818/MAX(N$2:N818)</f>
        <v>0.15579276334130732</v>
      </c>
    </row>
    <row r="819" spans="1:15" x14ac:dyDescent="0.15">
      <c r="A819" s="1">
        <v>39589</v>
      </c>
      <c r="B819">
        <v>3668.18</v>
      </c>
      <c r="C819">
        <v>3801.07</v>
      </c>
      <c r="D819">
        <v>3591.57</v>
      </c>
      <c r="E819" s="2">
        <v>3783.05</v>
      </c>
      <c r="F819" s="16">
        <v>69179113472</v>
      </c>
      <c r="G819" s="3">
        <f t="shared" si="36"/>
        <v>1.9464700524412404E-2</v>
      </c>
      <c r="H819" s="3">
        <f>1-E819/MAX(E$2:E819)</f>
        <v>0.35631763424760088</v>
      </c>
      <c r="I819" s="3">
        <f ca="1">IFERROR(COUNTIF(OFFSET(G819,0,0,-计算结果!B$18,1),"&gt;0")/计算结果!B$18,COUNTIF(OFFSET(G819,0,0,-ROW(),1),"&gt;0")/计算结果!B$18)</f>
        <v>0.5</v>
      </c>
      <c r="J819" s="3">
        <f ca="1">IFERROR(AVERAGE(OFFSET(I819,0,0,-计算结果!B$19,1)),AVERAGE(OFFSET(I819,0,0,-ROW(),1)))</f>
        <v>0.50111111111111084</v>
      </c>
      <c r="K819" s="4" t="str">
        <f ca="1">IF(计算结果!B$21=1,IF(I819&gt;J819,"买","卖"),IF(计算结果!B$21=2,IF(I819&lt;计算结果!B$20,"买",IF(I819&gt;1-计算结果!B$20,"卖",'000300'!K818)),""))</f>
        <v>卖</v>
      </c>
      <c r="L819" s="4" t="str">
        <f t="shared" ca="1" si="37"/>
        <v/>
      </c>
      <c r="M819" s="3">
        <f ca="1">IF(K818="买",E819/E818-1,0)-IF(L819=1,计算结果!B$17,0)</f>
        <v>0</v>
      </c>
      <c r="N819" s="2">
        <f t="shared" ca="1" si="38"/>
        <v>3.0279981656481083</v>
      </c>
      <c r="O819" s="3">
        <f ca="1">1-N819/MAX(N$2:N819)</f>
        <v>0.15579276334130732</v>
      </c>
    </row>
    <row r="820" spans="1:15" x14ac:dyDescent="0.15">
      <c r="A820" s="1">
        <v>39590</v>
      </c>
      <c r="B820">
        <v>3732.64</v>
      </c>
      <c r="C820">
        <v>3783.85</v>
      </c>
      <c r="D820">
        <v>3704.16</v>
      </c>
      <c r="E820" s="2">
        <v>3711.44</v>
      </c>
      <c r="F820" s="16">
        <v>66281213952</v>
      </c>
      <c r="G820" s="3">
        <f t="shared" si="36"/>
        <v>-1.8929170907072357E-2</v>
      </c>
      <c r="H820" s="3">
        <f>1-E820/MAX(E$2:E820)</f>
        <v>0.36850200775879671</v>
      </c>
      <c r="I820" s="3">
        <f ca="1">IFERROR(COUNTIF(OFFSET(G820,0,0,-计算结果!B$18,1),"&gt;0")/计算结果!B$18,COUNTIF(OFFSET(G820,0,0,-ROW(),1),"&gt;0")/计算结果!B$18)</f>
        <v>0.46666666666666667</v>
      </c>
      <c r="J820" s="3">
        <f ca="1">IFERROR(AVERAGE(OFFSET(I820,0,0,-计算结果!B$19,1)),AVERAGE(OFFSET(I820,0,0,-ROW(),1)))</f>
        <v>0.50194444444444419</v>
      </c>
      <c r="K820" s="4" t="str">
        <f ca="1">IF(计算结果!B$21=1,IF(I820&gt;J820,"买","卖"),IF(计算结果!B$21=2,IF(I820&lt;计算结果!B$20,"买",IF(I820&gt;1-计算结果!B$20,"卖",'000300'!K819)),""))</f>
        <v>卖</v>
      </c>
      <c r="L820" s="4" t="str">
        <f t="shared" ca="1" si="37"/>
        <v/>
      </c>
      <c r="M820" s="3">
        <f ca="1">IF(K819="买",E820/E819-1,0)-IF(L820=1,计算结果!B$17,0)</f>
        <v>0</v>
      </c>
      <c r="N820" s="2">
        <f t="shared" ca="1" si="38"/>
        <v>3.0279981656481083</v>
      </c>
      <c r="O820" s="3">
        <f ca="1">1-N820/MAX(N$2:N820)</f>
        <v>0.15579276334130732</v>
      </c>
    </row>
    <row r="821" spans="1:15" x14ac:dyDescent="0.15">
      <c r="A821" s="1">
        <v>39591</v>
      </c>
      <c r="B821">
        <v>3697.89</v>
      </c>
      <c r="C821">
        <v>3741.06</v>
      </c>
      <c r="D821">
        <v>3629.01</v>
      </c>
      <c r="E821" s="2">
        <v>3675.15</v>
      </c>
      <c r="F821" s="16">
        <v>52530761728</v>
      </c>
      <c r="G821" s="3">
        <f t="shared" si="36"/>
        <v>-9.7778759726683262E-3</v>
      </c>
      <c r="H821" s="3">
        <f>1-E821/MAX(E$2:E821)</f>
        <v>0.37467671680392023</v>
      </c>
      <c r="I821" s="3">
        <f ca="1">IFERROR(COUNTIF(OFFSET(G821,0,0,-计算结果!B$18,1),"&gt;0")/计算结果!B$18,COUNTIF(OFFSET(G821,0,0,-ROW(),1),"&gt;0")/计算结果!B$18)</f>
        <v>0.46666666666666667</v>
      </c>
      <c r="J821" s="3">
        <f ca="1">IFERROR(AVERAGE(OFFSET(I821,0,0,-计算结果!B$19,1)),AVERAGE(OFFSET(I821,0,0,-ROW(),1)))</f>
        <v>0.50249999999999984</v>
      </c>
      <c r="K821" s="4" t="str">
        <f ca="1">IF(计算结果!B$21=1,IF(I821&gt;J821,"买","卖"),IF(计算结果!B$21=2,IF(I821&lt;计算结果!B$20,"买",IF(I821&gt;1-计算结果!B$20,"卖",'000300'!K820)),""))</f>
        <v>卖</v>
      </c>
      <c r="L821" s="4" t="str">
        <f t="shared" ca="1" si="37"/>
        <v/>
      </c>
      <c r="M821" s="3">
        <f ca="1">IF(K820="买",E821/E820-1,0)-IF(L821=1,计算结果!B$17,0)</f>
        <v>0</v>
      </c>
      <c r="N821" s="2">
        <f t="shared" ca="1" si="38"/>
        <v>3.0279981656481083</v>
      </c>
      <c r="O821" s="3">
        <f ca="1">1-N821/MAX(N$2:N821)</f>
        <v>0.15579276334130732</v>
      </c>
    </row>
    <row r="822" spans="1:15" x14ac:dyDescent="0.15">
      <c r="A822" s="1">
        <v>39594</v>
      </c>
      <c r="B822">
        <v>3643.01</v>
      </c>
      <c r="C822">
        <v>3643.01</v>
      </c>
      <c r="D822">
        <v>3555.76</v>
      </c>
      <c r="E822" s="2">
        <v>3559.22</v>
      </c>
      <c r="F822" s="16">
        <v>45524373504</v>
      </c>
      <c r="G822" s="3">
        <f t="shared" si="36"/>
        <v>-3.1544290709222822E-2</v>
      </c>
      <c r="H822" s="3">
        <f>1-E822/MAX(E$2:E822)</f>
        <v>0.39440209623630307</v>
      </c>
      <c r="I822" s="3">
        <f ca="1">IFERROR(COUNTIF(OFFSET(G822,0,0,-计算结果!B$18,1),"&gt;0")/计算结果!B$18,COUNTIF(OFFSET(G822,0,0,-ROW(),1),"&gt;0")/计算结果!B$18)</f>
        <v>0.43333333333333335</v>
      </c>
      <c r="J822" s="3">
        <f ca="1">IFERROR(AVERAGE(OFFSET(I822,0,0,-计算结果!B$19,1)),AVERAGE(OFFSET(I822,0,0,-ROW(),1)))</f>
        <v>0.50305555555555537</v>
      </c>
      <c r="K822" s="4" t="str">
        <f ca="1">IF(计算结果!B$21=1,IF(I822&gt;J822,"买","卖"),IF(计算结果!B$21=2,IF(I822&lt;计算结果!B$20,"买",IF(I822&gt;1-计算结果!B$20,"卖",'000300'!K821)),""))</f>
        <v>卖</v>
      </c>
      <c r="L822" s="4" t="str">
        <f t="shared" ca="1" si="37"/>
        <v/>
      </c>
      <c r="M822" s="3">
        <f ca="1">IF(K821="买",E822/E821-1,0)-IF(L822=1,计算结果!B$17,0)</f>
        <v>0</v>
      </c>
      <c r="N822" s="2">
        <f t="shared" ca="1" si="38"/>
        <v>3.0279981656481083</v>
      </c>
      <c r="O822" s="3">
        <f ca="1">1-N822/MAX(N$2:N822)</f>
        <v>0.15579276334130732</v>
      </c>
    </row>
    <row r="823" spans="1:15" x14ac:dyDescent="0.15">
      <c r="A823" s="1">
        <v>39595</v>
      </c>
      <c r="B823">
        <v>3549.99</v>
      </c>
      <c r="C823">
        <v>3594.66</v>
      </c>
      <c r="D823">
        <v>3533.47</v>
      </c>
      <c r="E823" s="2">
        <v>3576.2</v>
      </c>
      <c r="F823" s="16">
        <v>39856279552</v>
      </c>
      <c r="G823" s="3">
        <f t="shared" si="36"/>
        <v>4.7707081888728187E-3</v>
      </c>
      <c r="H823" s="3">
        <f>1-E823/MAX(E$2:E823)</f>
        <v>0.39151296535765334</v>
      </c>
      <c r="I823" s="3">
        <f ca="1">IFERROR(COUNTIF(OFFSET(G823,0,0,-计算结果!B$18,1),"&gt;0")/计算结果!B$18,COUNTIF(OFFSET(G823,0,0,-ROW(),1),"&gt;0")/计算结果!B$18)</f>
        <v>0.43333333333333335</v>
      </c>
      <c r="J823" s="3">
        <f ca="1">IFERROR(AVERAGE(OFFSET(I823,0,0,-计算结果!B$19,1)),AVERAGE(OFFSET(I823,0,0,-ROW(),1)))</f>
        <v>0.50388888888888872</v>
      </c>
      <c r="K823" s="4" t="str">
        <f ca="1">IF(计算结果!B$21=1,IF(I823&gt;J823,"买","卖"),IF(计算结果!B$21=2,IF(I823&lt;计算结果!B$20,"买",IF(I823&gt;1-计算结果!B$20,"卖",'000300'!K822)),""))</f>
        <v>卖</v>
      </c>
      <c r="L823" s="4" t="str">
        <f t="shared" ca="1" si="37"/>
        <v/>
      </c>
      <c r="M823" s="3">
        <f ca="1">IF(K822="买",E823/E822-1,0)-IF(L823=1,计算结果!B$17,0)</f>
        <v>0</v>
      </c>
      <c r="N823" s="2">
        <f t="shared" ca="1" si="38"/>
        <v>3.0279981656481083</v>
      </c>
      <c r="O823" s="3">
        <f ca="1">1-N823/MAX(N$2:N823)</f>
        <v>0.15579276334130732</v>
      </c>
    </row>
    <row r="824" spans="1:15" x14ac:dyDescent="0.15">
      <c r="A824" s="1">
        <v>39596</v>
      </c>
      <c r="B824">
        <v>3583.28</v>
      </c>
      <c r="C824">
        <v>3698</v>
      </c>
      <c r="D824">
        <v>3561.73</v>
      </c>
      <c r="E824" s="2">
        <v>3676.23</v>
      </c>
      <c r="F824" s="16">
        <v>49994772480</v>
      </c>
      <c r="G824" s="3">
        <f t="shared" si="36"/>
        <v>2.7971030702980793E-2</v>
      </c>
      <c r="H824" s="3">
        <f>1-E824/MAX(E$2:E824)</f>
        <v>0.37449295582930642</v>
      </c>
      <c r="I824" s="3">
        <f ca="1">IFERROR(COUNTIF(OFFSET(G824,0,0,-计算结果!B$18,1),"&gt;0")/计算结果!B$18,COUNTIF(OFFSET(G824,0,0,-ROW(),1),"&gt;0")/计算结果!B$18)</f>
        <v>0.46666666666666667</v>
      </c>
      <c r="J824" s="3">
        <f ca="1">IFERROR(AVERAGE(OFFSET(I824,0,0,-计算结果!B$19,1)),AVERAGE(OFFSET(I824,0,0,-ROW(),1)))</f>
        <v>0.50499999999999978</v>
      </c>
      <c r="K824" s="4" t="str">
        <f ca="1">IF(计算结果!B$21=1,IF(I824&gt;J824,"买","卖"),IF(计算结果!B$21=2,IF(I824&lt;计算结果!B$20,"买",IF(I824&gt;1-计算结果!B$20,"卖",'000300'!K823)),""))</f>
        <v>卖</v>
      </c>
      <c r="L824" s="4" t="str">
        <f t="shared" ca="1" si="37"/>
        <v/>
      </c>
      <c r="M824" s="3">
        <f ca="1">IF(K823="买",E824/E823-1,0)-IF(L824=1,计算结果!B$17,0)</f>
        <v>0</v>
      </c>
      <c r="N824" s="2">
        <f t="shared" ca="1" si="38"/>
        <v>3.0279981656481083</v>
      </c>
      <c r="O824" s="3">
        <f ca="1">1-N824/MAX(N$2:N824)</f>
        <v>0.15579276334130732</v>
      </c>
    </row>
    <row r="825" spans="1:15" x14ac:dyDescent="0.15">
      <c r="A825" s="1">
        <v>39597</v>
      </c>
      <c r="B825">
        <v>3666.2</v>
      </c>
      <c r="C825">
        <v>3677.02</v>
      </c>
      <c r="D825">
        <v>3578.73</v>
      </c>
      <c r="E825" s="2">
        <v>3580.87</v>
      </c>
      <c r="F825" s="16">
        <v>46589022208</v>
      </c>
      <c r="G825" s="3">
        <f t="shared" si="36"/>
        <v>-2.5939617488568434E-2</v>
      </c>
      <c r="H825" s="3">
        <f>1-E825/MAX(E$2:E825)</f>
        <v>0.39071836929149939</v>
      </c>
      <c r="I825" s="3">
        <f ca="1">IFERROR(COUNTIF(OFFSET(G825,0,0,-计算结果!B$18,1),"&gt;0")/计算结果!B$18,COUNTIF(OFFSET(G825,0,0,-ROW(),1),"&gt;0")/计算结果!B$18)</f>
        <v>0.43333333333333335</v>
      </c>
      <c r="J825" s="3">
        <f ca="1">IFERROR(AVERAGE(OFFSET(I825,0,0,-计算结果!B$19,1)),AVERAGE(OFFSET(I825,0,0,-ROW(),1)))</f>
        <v>0.50555555555555531</v>
      </c>
      <c r="K825" s="4" t="str">
        <f ca="1">IF(计算结果!B$21=1,IF(I825&gt;J825,"买","卖"),IF(计算结果!B$21=2,IF(I825&lt;计算结果!B$20,"买",IF(I825&gt;1-计算结果!B$20,"卖",'000300'!K824)),""))</f>
        <v>卖</v>
      </c>
      <c r="L825" s="4" t="str">
        <f t="shared" ca="1" si="37"/>
        <v/>
      </c>
      <c r="M825" s="3">
        <f ca="1">IF(K824="买",E825/E824-1,0)-IF(L825=1,计算结果!B$17,0)</f>
        <v>0</v>
      </c>
      <c r="N825" s="2">
        <f t="shared" ca="1" si="38"/>
        <v>3.0279981656481083</v>
      </c>
      <c r="O825" s="3">
        <f ca="1">1-N825/MAX(N$2:N825)</f>
        <v>0.15579276334130732</v>
      </c>
    </row>
    <row r="826" spans="1:15" x14ac:dyDescent="0.15">
      <c r="A826" s="1">
        <v>39598</v>
      </c>
      <c r="B826">
        <v>3585.6</v>
      </c>
      <c r="C826">
        <v>3620.23</v>
      </c>
      <c r="D826">
        <v>3552.66</v>
      </c>
      <c r="E826" s="2">
        <v>3611.33</v>
      </c>
      <c r="F826" s="16">
        <v>46886682624</v>
      </c>
      <c r="G826" s="3">
        <f t="shared" si="36"/>
        <v>8.5063127117153137E-3</v>
      </c>
      <c r="H826" s="3">
        <f>1-E826/MAX(E$2:E826)</f>
        <v>0.385535629211189</v>
      </c>
      <c r="I826" s="3">
        <f ca="1">IFERROR(COUNTIF(OFFSET(G826,0,0,-计算结果!B$18,1),"&gt;0")/计算结果!B$18,COUNTIF(OFFSET(G826,0,0,-ROW(),1),"&gt;0")/计算结果!B$18)</f>
        <v>0.46666666666666667</v>
      </c>
      <c r="J826" s="3">
        <f ca="1">IFERROR(AVERAGE(OFFSET(I826,0,0,-计算结果!B$19,1)),AVERAGE(OFFSET(I826,0,0,-ROW(),1)))</f>
        <v>0.50638888888888878</v>
      </c>
      <c r="K826" s="4" t="str">
        <f ca="1">IF(计算结果!B$21=1,IF(I826&gt;J826,"买","卖"),IF(计算结果!B$21=2,IF(I826&lt;计算结果!B$20,"买",IF(I826&gt;1-计算结果!B$20,"卖",'000300'!K825)),""))</f>
        <v>卖</v>
      </c>
      <c r="L826" s="4" t="str">
        <f t="shared" ca="1" si="37"/>
        <v/>
      </c>
      <c r="M826" s="3">
        <f ca="1">IF(K825="买",E826/E825-1,0)-IF(L826=1,计算结果!B$17,0)</f>
        <v>0</v>
      </c>
      <c r="N826" s="2">
        <f t="shared" ca="1" si="38"/>
        <v>3.0279981656481083</v>
      </c>
      <c r="O826" s="3">
        <f ca="1">1-N826/MAX(N$2:N826)</f>
        <v>0.15579276334130732</v>
      </c>
    </row>
    <row r="827" spans="1:15" x14ac:dyDescent="0.15">
      <c r="A827" s="1">
        <v>39601</v>
      </c>
      <c r="B827">
        <v>3600.23</v>
      </c>
      <c r="C827">
        <v>3650.48</v>
      </c>
      <c r="D827">
        <v>3580.58</v>
      </c>
      <c r="E827" s="2">
        <v>3625.83</v>
      </c>
      <c r="F827" s="16">
        <v>41966895104</v>
      </c>
      <c r="G827" s="3">
        <f t="shared" si="36"/>
        <v>4.0151412360542871E-3</v>
      </c>
      <c r="H827" s="3">
        <f>1-E827/MAX(E$2:E827)</f>
        <v>0.38306846797794869</v>
      </c>
      <c r="I827" s="3">
        <f ca="1">IFERROR(COUNTIF(OFFSET(G827,0,0,-计算结果!B$18,1),"&gt;0")/计算结果!B$18,COUNTIF(OFFSET(G827,0,0,-ROW(),1),"&gt;0")/计算结果!B$18)</f>
        <v>0.5</v>
      </c>
      <c r="J827" s="3">
        <f ca="1">IFERROR(AVERAGE(OFFSET(I827,0,0,-计算结果!B$19,1)),AVERAGE(OFFSET(I827,0,0,-ROW(),1)))</f>
        <v>0.50722222222222202</v>
      </c>
      <c r="K827" s="4" t="str">
        <f ca="1">IF(计算结果!B$21=1,IF(I827&gt;J827,"买","卖"),IF(计算结果!B$21=2,IF(I827&lt;计算结果!B$20,"买",IF(I827&gt;1-计算结果!B$20,"卖",'000300'!K826)),""))</f>
        <v>卖</v>
      </c>
      <c r="L827" s="4" t="str">
        <f t="shared" ca="1" si="37"/>
        <v/>
      </c>
      <c r="M827" s="3">
        <f ca="1">IF(K826="买",E827/E826-1,0)-IF(L827=1,计算结果!B$17,0)</f>
        <v>0</v>
      </c>
      <c r="N827" s="2">
        <f t="shared" ca="1" si="38"/>
        <v>3.0279981656481083</v>
      </c>
      <c r="O827" s="3">
        <f ca="1">1-N827/MAX(N$2:N827)</f>
        <v>0.15579276334130732</v>
      </c>
    </row>
    <row r="828" spans="1:15" x14ac:dyDescent="0.15">
      <c r="A828" s="1">
        <v>39602</v>
      </c>
      <c r="B828">
        <v>3624.57</v>
      </c>
      <c r="C828">
        <v>3641.43</v>
      </c>
      <c r="D828">
        <v>3585.12</v>
      </c>
      <c r="E828" s="2">
        <v>3614.11</v>
      </c>
      <c r="F828" s="16">
        <v>48796405760</v>
      </c>
      <c r="G828" s="3">
        <f t="shared" si="36"/>
        <v>-3.232363348529832E-3</v>
      </c>
      <c r="H828" s="3">
        <f>1-E828/MAX(E$2:E828)</f>
        <v>0.38506261485060911</v>
      </c>
      <c r="I828" s="3">
        <f ca="1">IFERROR(COUNTIF(OFFSET(G828,0,0,-计算结果!B$18,1),"&gt;0")/计算结果!B$18,COUNTIF(OFFSET(G828,0,0,-ROW(),1),"&gt;0")/计算结果!B$18)</f>
        <v>0.5</v>
      </c>
      <c r="J828" s="3">
        <f ca="1">IFERROR(AVERAGE(OFFSET(I828,0,0,-计算结果!B$19,1)),AVERAGE(OFFSET(I828,0,0,-ROW(),1)))</f>
        <v>0.50805555555555537</v>
      </c>
      <c r="K828" s="4" t="str">
        <f ca="1">IF(计算结果!B$21=1,IF(I828&gt;J828,"买","卖"),IF(计算结果!B$21=2,IF(I828&lt;计算结果!B$20,"买",IF(I828&gt;1-计算结果!B$20,"卖",'000300'!K827)),""))</f>
        <v>卖</v>
      </c>
      <c r="L828" s="4" t="str">
        <f t="shared" ca="1" si="37"/>
        <v/>
      </c>
      <c r="M828" s="3">
        <f ca="1">IF(K827="买",E828/E827-1,0)-IF(L828=1,计算结果!B$17,0)</f>
        <v>0</v>
      </c>
      <c r="N828" s="2">
        <f t="shared" ca="1" si="38"/>
        <v>3.0279981656481083</v>
      </c>
      <c r="O828" s="3">
        <f ca="1">1-N828/MAX(N$2:N828)</f>
        <v>0.15579276334130732</v>
      </c>
    </row>
    <row r="829" spans="1:15" x14ac:dyDescent="0.15">
      <c r="A829" s="1">
        <v>39603</v>
      </c>
      <c r="B829">
        <v>3601.54</v>
      </c>
      <c r="C829">
        <v>3605.06</v>
      </c>
      <c r="D829">
        <v>3513.64</v>
      </c>
      <c r="E829" s="2">
        <v>3546.92</v>
      </c>
      <c r="F829" s="16">
        <v>42963714048</v>
      </c>
      <c r="G829" s="3">
        <f t="shared" si="36"/>
        <v>-1.8591022409389923E-2</v>
      </c>
      <c r="H829" s="3">
        <f>1-E829/MAX(E$2:E829)</f>
        <v>0.39649492955829302</v>
      </c>
      <c r="I829" s="3">
        <f ca="1">IFERROR(COUNTIF(OFFSET(G829,0,0,-计算结果!B$18,1),"&gt;0")/计算结果!B$18,COUNTIF(OFFSET(G829,0,0,-ROW(),1),"&gt;0")/计算结果!B$18)</f>
        <v>0.5</v>
      </c>
      <c r="J829" s="3">
        <f ca="1">IFERROR(AVERAGE(OFFSET(I829,0,0,-计算结果!B$19,1)),AVERAGE(OFFSET(I829,0,0,-ROW(),1)))</f>
        <v>0.50888888888888872</v>
      </c>
      <c r="K829" s="4" t="str">
        <f ca="1">IF(计算结果!B$21=1,IF(I829&gt;J829,"买","卖"),IF(计算结果!B$21=2,IF(I829&lt;计算结果!B$20,"买",IF(I829&gt;1-计算结果!B$20,"卖",'000300'!K828)),""))</f>
        <v>卖</v>
      </c>
      <c r="L829" s="4" t="str">
        <f t="shared" ca="1" si="37"/>
        <v/>
      </c>
      <c r="M829" s="3">
        <f ca="1">IF(K828="买",E829/E828-1,0)-IF(L829=1,计算结果!B$17,0)</f>
        <v>0</v>
      </c>
      <c r="N829" s="2">
        <f t="shared" ca="1" si="38"/>
        <v>3.0279981656481083</v>
      </c>
      <c r="O829" s="3">
        <f ca="1">1-N829/MAX(N$2:N829)</f>
        <v>0.15579276334130732</v>
      </c>
    </row>
    <row r="830" spans="1:15" x14ac:dyDescent="0.15">
      <c r="A830" s="1">
        <v>39604</v>
      </c>
      <c r="B830">
        <v>3529.98</v>
      </c>
      <c r="C830">
        <v>3542.24</v>
      </c>
      <c r="D830">
        <v>3487.79</v>
      </c>
      <c r="E830" s="2">
        <v>3512.14</v>
      </c>
      <c r="F830" s="16">
        <v>36565913600</v>
      </c>
      <c r="G830" s="3">
        <f t="shared" si="36"/>
        <v>-9.8056905709743569E-3</v>
      </c>
      <c r="H830" s="3">
        <f>1-E830/MAX(E$2:E830)</f>
        <v>0.40241271353705843</v>
      </c>
      <c r="I830" s="3">
        <f ca="1">IFERROR(COUNTIF(OFFSET(G830,0,0,-计算结果!B$18,1),"&gt;0")/计算结果!B$18,COUNTIF(OFFSET(G830,0,0,-ROW(),1),"&gt;0")/计算结果!B$18)</f>
        <v>0.46666666666666667</v>
      </c>
      <c r="J830" s="3">
        <f ca="1">IFERROR(AVERAGE(OFFSET(I830,0,0,-计算结果!B$19,1)),AVERAGE(OFFSET(I830,0,0,-ROW(),1)))</f>
        <v>0.50916666666666655</v>
      </c>
      <c r="K830" s="4" t="str">
        <f ca="1">IF(计算结果!B$21=1,IF(I830&gt;J830,"买","卖"),IF(计算结果!B$21=2,IF(I830&lt;计算结果!B$20,"买",IF(I830&gt;1-计算结果!B$20,"卖",'000300'!K829)),""))</f>
        <v>卖</v>
      </c>
      <c r="L830" s="4" t="str">
        <f t="shared" ca="1" si="37"/>
        <v/>
      </c>
      <c r="M830" s="3">
        <f ca="1">IF(K829="买",E830/E829-1,0)-IF(L830=1,计算结果!B$17,0)</f>
        <v>0</v>
      </c>
      <c r="N830" s="2">
        <f t="shared" ca="1" si="38"/>
        <v>3.0279981656481083</v>
      </c>
      <c r="O830" s="3">
        <f ca="1">1-N830/MAX(N$2:N830)</f>
        <v>0.15579276334130732</v>
      </c>
    </row>
    <row r="831" spans="1:15" x14ac:dyDescent="0.15">
      <c r="A831" s="1">
        <v>39605</v>
      </c>
      <c r="B831">
        <v>3519.12</v>
      </c>
      <c r="C831">
        <v>3532.3</v>
      </c>
      <c r="D831">
        <v>3470.56</v>
      </c>
      <c r="E831" s="2">
        <v>3489.5</v>
      </c>
      <c r="F831" s="16">
        <v>30298595328</v>
      </c>
      <c r="G831" s="3">
        <f t="shared" si="36"/>
        <v>-6.4462122808316424E-3</v>
      </c>
      <c r="H831" s="3">
        <f>1-E831/MAX(E$2:E831)</f>
        <v>0.40626488804192473</v>
      </c>
      <c r="I831" s="3">
        <f ca="1">IFERROR(COUNTIF(OFFSET(G831,0,0,-计算结果!B$18,1),"&gt;0")/计算结果!B$18,COUNTIF(OFFSET(G831,0,0,-ROW(),1),"&gt;0")/计算结果!B$18)</f>
        <v>0.43333333333333335</v>
      </c>
      <c r="J831" s="3">
        <f ca="1">IFERROR(AVERAGE(OFFSET(I831,0,0,-计算结果!B$19,1)),AVERAGE(OFFSET(I831,0,0,-ROW(),1)))</f>
        <v>0.50916666666666655</v>
      </c>
      <c r="K831" s="4" t="str">
        <f ca="1">IF(计算结果!B$21=1,IF(I831&gt;J831,"买","卖"),IF(计算结果!B$21=2,IF(I831&lt;计算结果!B$20,"买",IF(I831&gt;1-计算结果!B$20,"卖",'000300'!K830)),""))</f>
        <v>卖</v>
      </c>
      <c r="L831" s="4" t="str">
        <f t="shared" ca="1" si="37"/>
        <v/>
      </c>
      <c r="M831" s="3">
        <f ca="1">IF(K830="买",E831/E830-1,0)-IF(L831=1,计算结果!B$17,0)</f>
        <v>0</v>
      </c>
      <c r="N831" s="2">
        <f t="shared" ca="1" si="38"/>
        <v>3.0279981656481083</v>
      </c>
      <c r="O831" s="3">
        <f ca="1">1-N831/MAX(N$2:N831)</f>
        <v>0.15579276334130732</v>
      </c>
    </row>
    <row r="832" spans="1:15" x14ac:dyDescent="0.15">
      <c r="A832" s="1">
        <v>39609</v>
      </c>
      <c r="B832">
        <v>3344.45</v>
      </c>
      <c r="C832">
        <v>3352.32</v>
      </c>
      <c r="D832">
        <v>3188.8</v>
      </c>
      <c r="E832" s="2">
        <v>3206.56</v>
      </c>
      <c r="F832" s="16">
        <v>45818265600</v>
      </c>
      <c r="G832" s="3">
        <f t="shared" si="36"/>
        <v>-8.1083249749247743E-2</v>
      </c>
      <c r="H832" s="3">
        <f>1-E832/MAX(E$2:E832)</f>
        <v>0.45440686040971889</v>
      </c>
      <c r="I832" s="3">
        <f ca="1">IFERROR(COUNTIF(OFFSET(G832,0,0,-计算结果!B$18,1),"&gt;0")/计算结果!B$18,COUNTIF(OFFSET(G832,0,0,-ROW(),1),"&gt;0")/计算结果!B$18)</f>
        <v>0.4</v>
      </c>
      <c r="J832" s="3">
        <f ca="1">IFERROR(AVERAGE(OFFSET(I832,0,0,-计算结果!B$19,1)),AVERAGE(OFFSET(I832,0,0,-ROW(),1)))</f>
        <v>0.50888888888888872</v>
      </c>
      <c r="K832" s="4" t="str">
        <f ca="1">IF(计算结果!B$21=1,IF(I832&gt;J832,"买","卖"),IF(计算结果!B$21=2,IF(I832&lt;计算结果!B$20,"买",IF(I832&gt;1-计算结果!B$20,"卖",'000300'!K831)),""))</f>
        <v>卖</v>
      </c>
      <c r="L832" s="4" t="str">
        <f t="shared" ca="1" si="37"/>
        <v/>
      </c>
      <c r="M832" s="3">
        <f ca="1">IF(K831="买",E832/E831-1,0)-IF(L832=1,计算结果!B$17,0)</f>
        <v>0</v>
      </c>
      <c r="N832" s="2">
        <f t="shared" ca="1" si="38"/>
        <v>3.0279981656481083</v>
      </c>
      <c r="O832" s="3">
        <f ca="1">1-N832/MAX(N$2:N832)</f>
        <v>0.15579276334130732</v>
      </c>
    </row>
    <row r="833" spans="1:15" x14ac:dyDescent="0.15">
      <c r="A833" s="1">
        <v>39610</v>
      </c>
      <c r="B833">
        <v>3155.94</v>
      </c>
      <c r="C833">
        <v>3181.82</v>
      </c>
      <c r="D833">
        <v>3097.4</v>
      </c>
      <c r="E833" s="2">
        <v>3140.3</v>
      </c>
      <c r="F833" s="16">
        <v>40596533248</v>
      </c>
      <c r="G833" s="3">
        <f t="shared" si="36"/>
        <v>-2.0663889027493609E-2</v>
      </c>
      <c r="H833" s="3">
        <f>1-E833/MAX(E$2:E833)</f>
        <v>0.46568093650037423</v>
      </c>
      <c r="I833" s="3">
        <f ca="1">IFERROR(COUNTIF(OFFSET(G833,0,0,-计算结果!B$18,1),"&gt;0")/计算结果!B$18,COUNTIF(OFFSET(G833,0,0,-ROW(),1),"&gt;0")/计算结果!B$18)</f>
        <v>0.36666666666666664</v>
      </c>
      <c r="J833" s="3">
        <f ca="1">IFERROR(AVERAGE(OFFSET(I833,0,0,-计算结果!B$19,1)),AVERAGE(OFFSET(I833,0,0,-ROW(),1)))</f>
        <v>0.50833333333333319</v>
      </c>
      <c r="K833" s="4" t="str">
        <f ca="1">IF(计算结果!B$21=1,IF(I833&gt;J833,"买","卖"),IF(计算结果!B$21=2,IF(I833&lt;计算结果!B$20,"买",IF(I833&gt;1-计算结果!B$20,"卖",'000300'!K832)),""))</f>
        <v>卖</v>
      </c>
      <c r="L833" s="4" t="str">
        <f t="shared" ca="1" si="37"/>
        <v/>
      </c>
      <c r="M833" s="3">
        <f ca="1">IF(K832="买",E833/E832-1,0)-IF(L833=1,计算结果!B$17,0)</f>
        <v>0</v>
      </c>
      <c r="N833" s="2">
        <f t="shared" ca="1" si="38"/>
        <v>3.0279981656481083</v>
      </c>
      <c r="O833" s="3">
        <f ca="1">1-N833/MAX(N$2:N833)</f>
        <v>0.15579276334130732</v>
      </c>
    </row>
    <row r="834" spans="1:15" x14ac:dyDescent="0.15">
      <c r="A834" s="1">
        <v>39611</v>
      </c>
      <c r="B834">
        <v>3123.64</v>
      </c>
      <c r="C834">
        <v>3148.74</v>
      </c>
      <c r="D834">
        <v>3022.88</v>
      </c>
      <c r="E834" s="2">
        <v>3084.63</v>
      </c>
      <c r="F834" s="16">
        <v>42817388544</v>
      </c>
      <c r="G834" s="3">
        <f t="shared" si="36"/>
        <v>-1.7727605642772981E-2</v>
      </c>
      <c r="H834" s="3">
        <f>1-E834/MAX(E$2:E834)</f>
        <v>0.47515313414551141</v>
      </c>
      <c r="I834" s="3">
        <f ca="1">IFERROR(COUNTIF(OFFSET(G834,0,0,-计算结果!B$18,1),"&gt;0")/计算结果!B$18,COUNTIF(OFFSET(G834,0,0,-ROW(),1),"&gt;0")/计算结果!B$18)</f>
        <v>0.36666666666666664</v>
      </c>
      <c r="J834" s="3">
        <f ca="1">IFERROR(AVERAGE(OFFSET(I834,0,0,-计算结果!B$19,1)),AVERAGE(OFFSET(I834,0,0,-ROW(),1)))</f>
        <v>0.50805555555555537</v>
      </c>
      <c r="K834" s="4" t="str">
        <f ca="1">IF(计算结果!B$21=1,IF(I834&gt;J834,"买","卖"),IF(计算结果!B$21=2,IF(I834&lt;计算结果!B$20,"买",IF(I834&gt;1-计算结果!B$20,"卖",'000300'!K833)),""))</f>
        <v>卖</v>
      </c>
      <c r="L834" s="4" t="str">
        <f t="shared" ca="1" si="37"/>
        <v/>
      </c>
      <c r="M834" s="3">
        <f ca="1">IF(K833="买",E834/E833-1,0)-IF(L834=1,计算结果!B$17,0)</f>
        <v>0</v>
      </c>
      <c r="N834" s="2">
        <f t="shared" ca="1" si="38"/>
        <v>3.0279981656481083</v>
      </c>
      <c r="O834" s="3">
        <f ca="1">1-N834/MAX(N$2:N834)</f>
        <v>0.15579276334130732</v>
      </c>
    </row>
    <row r="835" spans="1:15" x14ac:dyDescent="0.15">
      <c r="A835" s="1">
        <v>39612</v>
      </c>
      <c r="B835">
        <v>3087.34</v>
      </c>
      <c r="C835">
        <v>3108.99</v>
      </c>
      <c r="D835">
        <v>2975.66</v>
      </c>
      <c r="E835" s="2">
        <v>2979.12</v>
      </c>
      <c r="F835" s="16">
        <v>33193994240</v>
      </c>
      <c r="G835" s="3">
        <f t="shared" ref="G835:G898" si="39">E835/E834-1</f>
        <v>-3.4205074838797644E-2</v>
      </c>
      <c r="H835" s="3">
        <f>1-E835/MAX(E$2:E835)</f>
        <v>0.49310556047097254</v>
      </c>
      <c r="I835" s="3">
        <f ca="1">IFERROR(COUNTIF(OFFSET(G835,0,0,-计算结果!B$18,1),"&gt;0")/计算结果!B$18,COUNTIF(OFFSET(G835,0,0,-ROW(),1),"&gt;0")/计算结果!B$18)</f>
        <v>0.33333333333333331</v>
      </c>
      <c r="J835" s="3">
        <f ca="1">IFERROR(AVERAGE(OFFSET(I835,0,0,-计算结果!B$19,1)),AVERAGE(OFFSET(I835,0,0,-ROW(),1)))</f>
        <v>0.50749999999999995</v>
      </c>
      <c r="K835" s="4" t="str">
        <f ca="1">IF(计算结果!B$21=1,IF(I835&gt;J835,"买","卖"),IF(计算结果!B$21=2,IF(I835&lt;计算结果!B$20,"买",IF(I835&gt;1-计算结果!B$20,"卖",'000300'!K834)),""))</f>
        <v>卖</v>
      </c>
      <c r="L835" s="4" t="str">
        <f t="shared" ca="1" si="37"/>
        <v/>
      </c>
      <c r="M835" s="3">
        <f ca="1">IF(K834="买",E835/E834-1,0)-IF(L835=1,计算结果!B$17,0)</f>
        <v>0</v>
      </c>
      <c r="N835" s="2">
        <f t="shared" ca="1" si="38"/>
        <v>3.0279981656481083</v>
      </c>
      <c r="O835" s="3">
        <f ca="1">1-N835/MAX(N$2:N835)</f>
        <v>0.15579276334130732</v>
      </c>
    </row>
    <row r="836" spans="1:15" x14ac:dyDescent="0.15">
      <c r="A836" s="1">
        <v>39615</v>
      </c>
      <c r="B836">
        <v>2981.08</v>
      </c>
      <c r="C836">
        <v>3012.99</v>
      </c>
      <c r="D836">
        <v>2900.07</v>
      </c>
      <c r="E836" s="2">
        <v>2952.24</v>
      </c>
      <c r="F836" s="16">
        <v>33731835904</v>
      </c>
      <c r="G836" s="3">
        <f t="shared" si="39"/>
        <v>-9.0227986788045111E-3</v>
      </c>
      <c r="H836" s="3">
        <f>1-E836/MAX(E$2:E836)</f>
        <v>0.49767916695024839</v>
      </c>
      <c r="I836" s="3">
        <f ca="1">IFERROR(COUNTIF(OFFSET(G836,0,0,-计算结果!B$18,1),"&gt;0")/计算结果!B$18,COUNTIF(OFFSET(G836,0,0,-ROW(),1),"&gt;0")/计算结果!B$18)</f>
        <v>0.3</v>
      </c>
      <c r="J836" s="3">
        <f ca="1">IFERROR(AVERAGE(OFFSET(I836,0,0,-计算结果!B$19,1)),AVERAGE(OFFSET(I836,0,0,-ROW(),1)))</f>
        <v>0.50638888888888878</v>
      </c>
      <c r="K836" s="4" t="str">
        <f ca="1">IF(计算结果!B$21=1,IF(I836&gt;J836,"买","卖"),IF(计算结果!B$21=2,IF(I836&lt;计算结果!B$20,"买",IF(I836&gt;1-计算结果!B$20,"卖",'000300'!K835)),""))</f>
        <v>卖</v>
      </c>
      <c r="L836" s="4" t="str">
        <f t="shared" ref="L836:L899" ca="1" si="40">IF(K835&lt;&gt;K836,1,"")</f>
        <v/>
      </c>
      <c r="M836" s="3">
        <f ca="1">IF(K835="买",E836/E835-1,0)-IF(L836=1,计算结果!B$17,0)</f>
        <v>0</v>
      </c>
      <c r="N836" s="2">
        <f t="shared" ref="N836:N899" ca="1" si="41">IFERROR(N835*(1+M836),N835)</f>
        <v>3.0279981656481083</v>
      </c>
      <c r="O836" s="3">
        <f ca="1">1-N836/MAX(N$2:N836)</f>
        <v>0.15579276334130732</v>
      </c>
    </row>
    <row r="837" spans="1:15" x14ac:dyDescent="0.15">
      <c r="A837" s="1">
        <v>39616</v>
      </c>
      <c r="B837">
        <v>2950.4</v>
      </c>
      <c r="C837">
        <v>2977.89</v>
      </c>
      <c r="D837">
        <v>2820.64</v>
      </c>
      <c r="E837" s="2">
        <v>2842.68</v>
      </c>
      <c r="F837" s="16">
        <v>32031256576</v>
      </c>
      <c r="G837" s="3">
        <f t="shared" si="39"/>
        <v>-3.7110803999674813E-2</v>
      </c>
      <c r="H837" s="3">
        <f>1-E837/MAX(E$2:E837)</f>
        <v>0.51632069693051119</v>
      </c>
      <c r="I837" s="3">
        <f ca="1">IFERROR(COUNTIF(OFFSET(G837,0,0,-计算结果!B$18,1),"&gt;0")/计算结果!B$18,COUNTIF(OFFSET(G837,0,0,-ROW(),1),"&gt;0")/计算结果!B$18)</f>
        <v>0.26666666666666666</v>
      </c>
      <c r="J837" s="3">
        <f ca="1">IFERROR(AVERAGE(OFFSET(I837,0,0,-计算结果!B$19,1)),AVERAGE(OFFSET(I837,0,0,-ROW(),1)))</f>
        <v>0.50499999999999978</v>
      </c>
      <c r="K837" s="4" t="str">
        <f ca="1">IF(计算结果!B$21=1,IF(I837&gt;J837,"买","卖"),IF(计算结果!B$21=2,IF(I837&lt;计算结果!B$20,"买",IF(I837&gt;1-计算结果!B$20,"卖",'000300'!K836)),""))</f>
        <v>卖</v>
      </c>
      <c r="L837" s="4" t="str">
        <f t="shared" ca="1" si="40"/>
        <v/>
      </c>
      <c r="M837" s="3">
        <f ca="1">IF(K836="买",E837/E836-1,0)-IF(L837=1,计算结果!B$17,0)</f>
        <v>0</v>
      </c>
      <c r="N837" s="2">
        <f t="shared" ca="1" si="41"/>
        <v>3.0279981656481083</v>
      </c>
      <c r="O837" s="3">
        <f ca="1">1-N837/MAX(N$2:N837)</f>
        <v>0.15579276334130732</v>
      </c>
    </row>
    <row r="838" spans="1:15" x14ac:dyDescent="0.15">
      <c r="A838" s="1">
        <v>39617</v>
      </c>
      <c r="B838">
        <v>2820.24</v>
      </c>
      <c r="C838">
        <v>3007.18</v>
      </c>
      <c r="D838">
        <v>2759.11</v>
      </c>
      <c r="E838" s="2">
        <v>2991.27</v>
      </c>
      <c r="F838" s="16">
        <v>52826656768</v>
      </c>
      <c r="G838" s="3">
        <f t="shared" si="39"/>
        <v>5.2271096289417063E-2</v>
      </c>
      <c r="H838" s="3">
        <f>1-E838/MAX(E$2:E838)</f>
        <v>0.49103824950656771</v>
      </c>
      <c r="I838" s="3">
        <f ca="1">IFERROR(COUNTIF(OFFSET(G838,0,0,-计算结果!B$18,1),"&gt;0")/计算结果!B$18,COUNTIF(OFFSET(G838,0,0,-ROW(),1),"&gt;0")/计算结果!B$18)</f>
        <v>0.3</v>
      </c>
      <c r="J838" s="3">
        <f ca="1">IFERROR(AVERAGE(OFFSET(I838,0,0,-计算结果!B$19,1)),AVERAGE(OFFSET(I838,0,0,-ROW(),1)))</f>
        <v>0.50388888888888872</v>
      </c>
      <c r="K838" s="4" t="str">
        <f ca="1">IF(计算结果!B$21=1,IF(I838&gt;J838,"买","卖"),IF(计算结果!B$21=2,IF(I838&lt;计算结果!B$20,"买",IF(I838&gt;1-计算结果!B$20,"卖",'000300'!K837)),""))</f>
        <v>卖</v>
      </c>
      <c r="L838" s="4" t="str">
        <f t="shared" ca="1" si="40"/>
        <v/>
      </c>
      <c r="M838" s="3">
        <f ca="1">IF(K837="买",E838/E837-1,0)-IF(L838=1,计算结果!B$17,0)</f>
        <v>0</v>
      </c>
      <c r="N838" s="2">
        <f t="shared" ca="1" si="41"/>
        <v>3.0279981656481083</v>
      </c>
      <c r="O838" s="3">
        <f ca="1">1-N838/MAX(N$2:N838)</f>
        <v>0.15579276334130732</v>
      </c>
    </row>
    <row r="839" spans="1:15" x14ac:dyDescent="0.15">
      <c r="A839" s="1">
        <v>39618</v>
      </c>
      <c r="B839">
        <v>2967.4</v>
      </c>
      <c r="C839">
        <v>2967.4</v>
      </c>
      <c r="D839">
        <v>2768.23</v>
      </c>
      <c r="E839" s="2">
        <v>2773.08</v>
      </c>
      <c r="F839" s="16">
        <v>45264912384</v>
      </c>
      <c r="G839" s="3">
        <f t="shared" si="39"/>
        <v>-7.294226198236875E-2</v>
      </c>
      <c r="H839" s="3">
        <f>1-E839/MAX(E$2:E839)</f>
        <v>0.52816307085006464</v>
      </c>
      <c r="I839" s="3">
        <f ca="1">IFERROR(COUNTIF(OFFSET(G839,0,0,-计算结果!B$18,1),"&gt;0")/计算结果!B$18,COUNTIF(OFFSET(G839,0,0,-ROW(),1),"&gt;0")/计算结果!B$18)</f>
        <v>0.3</v>
      </c>
      <c r="J839" s="3">
        <f ca="1">IFERROR(AVERAGE(OFFSET(I839,0,0,-计算结果!B$19,1)),AVERAGE(OFFSET(I839,0,0,-ROW(),1)))</f>
        <v>0.50277777777777755</v>
      </c>
      <c r="K839" s="4" t="str">
        <f ca="1">IF(计算结果!B$21=1,IF(I839&gt;J839,"买","卖"),IF(计算结果!B$21=2,IF(I839&lt;计算结果!B$20,"买",IF(I839&gt;1-计算结果!B$20,"卖",'000300'!K838)),""))</f>
        <v>卖</v>
      </c>
      <c r="L839" s="4" t="str">
        <f t="shared" ca="1" si="40"/>
        <v/>
      </c>
      <c r="M839" s="3">
        <f ca="1">IF(K838="买",E839/E838-1,0)-IF(L839=1,计算结果!B$17,0)</f>
        <v>0</v>
      </c>
      <c r="N839" s="2">
        <f t="shared" ca="1" si="41"/>
        <v>3.0279981656481083</v>
      </c>
      <c r="O839" s="3">
        <f ca="1">1-N839/MAX(N$2:N839)</f>
        <v>0.15579276334130732</v>
      </c>
    </row>
    <row r="840" spans="1:15" x14ac:dyDescent="0.15">
      <c r="A840" s="1">
        <v>39619</v>
      </c>
      <c r="B840">
        <v>2795.47</v>
      </c>
      <c r="C840">
        <v>2946.94</v>
      </c>
      <c r="D840">
        <v>2691.87</v>
      </c>
      <c r="E840" s="2">
        <v>2849.67</v>
      </c>
      <c r="F840" s="16">
        <v>65259569152</v>
      </c>
      <c r="G840" s="3">
        <f t="shared" si="39"/>
        <v>2.7619109437881484E-2</v>
      </c>
      <c r="H840" s="3">
        <f>1-E840/MAX(E$2:E840)</f>
        <v>0.51513135506703867</v>
      </c>
      <c r="I840" s="3">
        <f ca="1">IFERROR(COUNTIF(OFFSET(G840,0,0,-计算结果!B$18,1),"&gt;0")/计算结果!B$18,COUNTIF(OFFSET(G840,0,0,-ROW(),1),"&gt;0")/计算结果!B$18)</f>
        <v>0.3</v>
      </c>
      <c r="J840" s="3">
        <f ca="1">IFERROR(AVERAGE(OFFSET(I840,0,0,-计算结果!B$19,1)),AVERAGE(OFFSET(I840,0,0,-ROW(),1)))</f>
        <v>0.50138888888888866</v>
      </c>
      <c r="K840" s="4" t="str">
        <f ca="1">IF(计算结果!B$21=1,IF(I840&gt;J840,"买","卖"),IF(计算结果!B$21=2,IF(I840&lt;计算结果!B$20,"买",IF(I840&gt;1-计算结果!B$20,"卖",'000300'!K839)),""))</f>
        <v>卖</v>
      </c>
      <c r="L840" s="4" t="str">
        <f t="shared" ca="1" si="40"/>
        <v/>
      </c>
      <c r="M840" s="3">
        <f ca="1">IF(K839="买",E840/E839-1,0)-IF(L840=1,计算结果!B$17,0)</f>
        <v>0</v>
      </c>
      <c r="N840" s="2">
        <f t="shared" ca="1" si="41"/>
        <v>3.0279981656481083</v>
      </c>
      <c r="O840" s="3">
        <f ca="1">1-N840/MAX(N$2:N840)</f>
        <v>0.15579276334130732</v>
      </c>
    </row>
    <row r="841" spans="1:15" x14ac:dyDescent="0.15">
      <c r="A841" s="1">
        <v>39622</v>
      </c>
      <c r="B841">
        <v>2798.43</v>
      </c>
      <c r="C841">
        <v>2845.48</v>
      </c>
      <c r="D841">
        <v>2771.36</v>
      </c>
      <c r="E841" s="2">
        <v>2789.94</v>
      </c>
      <c r="F841" s="16">
        <v>32382380032</v>
      </c>
      <c r="G841" s="3">
        <f t="shared" si="39"/>
        <v>-2.0960321721462449E-2</v>
      </c>
      <c r="H841" s="3">
        <f>1-E841/MAX(E$2:E841)</f>
        <v>0.52529435785748313</v>
      </c>
      <c r="I841" s="3">
        <f ca="1">IFERROR(COUNTIF(OFFSET(G841,0,0,-计算结果!B$18,1),"&gt;0")/计算结果!B$18,COUNTIF(OFFSET(G841,0,0,-ROW(),1),"&gt;0")/计算结果!B$18)</f>
        <v>0.3</v>
      </c>
      <c r="J841" s="3">
        <f ca="1">IFERROR(AVERAGE(OFFSET(I841,0,0,-计算结果!B$19,1)),AVERAGE(OFFSET(I841,0,0,-ROW(),1)))</f>
        <v>0.4997222222222219</v>
      </c>
      <c r="K841" s="4" t="str">
        <f ca="1">IF(计算结果!B$21=1,IF(I841&gt;J841,"买","卖"),IF(计算结果!B$21=2,IF(I841&lt;计算结果!B$20,"买",IF(I841&gt;1-计算结果!B$20,"卖",'000300'!K840)),""))</f>
        <v>卖</v>
      </c>
      <c r="L841" s="4" t="str">
        <f t="shared" ca="1" si="40"/>
        <v/>
      </c>
      <c r="M841" s="3">
        <f ca="1">IF(K840="买",E841/E840-1,0)-IF(L841=1,计算结果!B$17,0)</f>
        <v>0</v>
      </c>
      <c r="N841" s="2">
        <f t="shared" ca="1" si="41"/>
        <v>3.0279981656481083</v>
      </c>
      <c r="O841" s="3">
        <f ca="1">1-N841/MAX(N$2:N841)</f>
        <v>0.15579276334130732</v>
      </c>
    </row>
    <row r="842" spans="1:15" x14ac:dyDescent="0.15">
      <c r="A842" s="1">
        <v>39623</v>
      </c>
      <c r="B842">
        <v>2775.69</v>
      </c>
      <c r="C842">
        <v>2865.9</v>
      </c>
      <c r="D842">
        <v>2770.99</v>
      </c>
      <c r="E842" s="2">
        <v>2851.92</v>
      </c>
      <c r="F842" s="16">
        <v>38885761024</v>
      </c>
      <c r="G842" s="3">
        <f t="shared" si="39"/>
        <v>2.2215531516806886E-2</v>
      </c>
      <c r="H842" s="3">
        <f>1-E842/MAX(E$2:E842)</f>
        <v>0.51474851970325997</v>
      </c>
      <c r="I842" s="3">
        <f ca="1">IFERROR(COUNTIF(OFFSET(G842,0,0,-计算结果!B$18,1),"&gt;0")/计算结果!B$18,COUNTIF(OFFSET(G842,0,0,-ROW(),1),"&gt;0")/计算结果!B$18)</f>
        <v>0.3</v>
      </c>
      <c r="J842" s="3">
        <f ca="1">IFERROR(AVERAGE(OFFSET(I842,0,0,-计算结果!B$19,1)),AVERAGE(OFFSET(I842,0,0,-ROW(),1)))</f>
        <v>0.49777777777777743</v>
      </c>
      <c r="K842" s="4" t="str">
        <f ca="1">IF(计算结果!B$21=1,IF(I842&gt;J842,"买","卖"),IF(计算结果!B$21=2,IF(I842&lt;计算结果!B$20,"买",IF(I842&gt;1-计算结果!B$20,"卖",'000300'!K841)),""))</f>
        <v>卖</v>
      </c>
      <c r="L842" s="4" t="str">
        <f t="shared" ca="1" si="40"/>
        <v/>
      </c>
      <c r="M842" s="3">
        <f ca="1">IF(K841="买",E842/E841-1,0)-IF(L842=1,计算结果!B$17,0)</f>
        <v>0</v>
      </c>
      <c r="N842" s="2">
        <f t="shared" ca="1" si="41"/>
        <v>3.0279981656481083</v>
      </c>
      <c r="O842" s="3">
        <f ca="1">1-N842/MAX(N$2:N842)</f>
        <v>0.15579276334130732</v>
      </c>
    </row>
    <row r="843" spans="1:15" x14ac:dyDescent="0.15">
      <c r="A843" s="1">
        <v>39624</v>
      </c>
      <c r="B843">
        <v>2844.92</v>
      </c>
      <c r="C843">
        <v>2973.17</v>
      </c>
      <c r="D843">
        <v>2834.95</v>
      </c>
      <c r="E843" s="2">
        <v>2969.54</v>
      </c>
      <c r="F843" s="16">
        <v>51619344384</v>
      </c>
      <c r="G843" s="3">
        <f t="shared" si="39"/>
        <v>4.1242391090914099E-2</v>
      </c>
      <c r="H843" s="3">
        <f>1-E843/MAX(E$2:E843)</f>
        <v>0.49473558837541687</v>
      </c>
      <c r="I843" s="3">
        <f ca="1">IFERROR(COUNTIF(OFFSET(G843,0,0,-计算结果!B$18,1),"&gt;0")/计算结果!B$18,COUNTIF(OFFSET(G843,0,0,-ROW(),1),"&gt;0")/计算结果!B$18)</f>
        <v>0.33333333333333331</v>
      </c>
      <c r="J843" s="3">
        <f ca="1">IFERROR(AVERAGE(OFFSET(I843,0,0,-计算结果!B$19,1)),AVERAGE(OFFSET(I843,0,0,-ROW(),1)))</f>
        <v>0.49583333333333302</v>
      </c>
      <c r="K843" s="4" t="str">
        <f ca="1">IF(计算结果!B$21=1,IF(I843&gt;J843,"买","卖"),IF(计算结果!B$21=2,IF(I843&lt;计算结果!B$20,"买",IF(I843&gt;1-计算结果!B$20,"卖",'000300'!K842)),""))</f>
        <v>卖</v>
      </c>
      <c r="L843" s="4" t="str">
        <f t="shared" ca="1" si="40"/>
        <v/>
      </c>
      <c r="M843" s="3">
        <f ca="1">IF(K842="买",E843/E842-1,0)-IF(L843=1,计算结果!B$17,0)</f>
        <v>0</v>
      </c>
      <c r="N843" s="2">
        <f t="shared" ca="1" si="41"/>
        <v>3.0279981656481083</v>
      </c>
      <c r="O843" s="3">
        <f ca="1">1-N843/MAX(N$2:N843)</f>
        <v>0.15579276334130732</v>
      </c>
    </row>
    <row r="844" spans="1:15" x14ac:dyDescent="0.15">
      <c r="A844" s="1">
        <v>39625</v>
      </c>
      <c r="B844">
        <v>2964.52</v>
      </c>
      <c r="C844">
        <v>3010.28</v>
      </c>
      <c r="D844">
        <v>2922.79</v>
      </c>
      <c r="E844" s="2">
        <v>2980.91</v>
      </c>
      <c r="F844" s="16">
        <v>52508561408</v>
      </c>
      <c r="G844" s="3">
        <f t="shared" si="39"/>
        <v>3.8288758528257638E-3</v>
      </c>
      <c r="H844" s="3">
        <f>1-E844/MAX(E$2:E844)</f>
        <v>0.49280099367045538</v>
      </c>
      <c r="I844" s="3">
        <f ca="1">IFERROR(COUNTIF(OFFSET(G844,0,0,-计算结果!B$18,1),"&gt;0")/计算结果!B$18,COUNTIF(OFFSET(G844,0,0,-ROW(),1),"&gt;0")/计算结果!B$18)</f>
        <v>0.33333333333333331</v>
      </c>
      <c r="J844" s="3">
        <f ca="1">IFERROR(AVERAGE(OFFSET(I844,0,0,-计算结果!B$19,1)),AVERAGE(OFFSET(I844,0,0,-ROW(),1)))</f>
        <v>0.4938888888888886</v>
      </c>
      <c r="K844" s="4" t="str">
        <f ca="1">IF(计算结果!B$21=1,IF(I844&gt;J844,"买","卖"),IF(计算结果!B$21=2,IF(I844&lt;计算结果!B$20,"买",IF(I844&gt;1-计算结果!B$20,"卖",'000300'!K843)),""))</f>
        <v>卖</v>
      </c>
      <c r="L844" s="4" t="str">
        <f t="shared" ca="1" si="40"/>
        <v/>
      </c>
      <c r="M844" s="3">
        <f ca="1">IF(K843="买",E844/E843-1,0)-IF(L844=1,计算结果!B$17,0)</f>
        <v>0</v>
      </c>
      <c r="N844" s="2">
        <f t="shared" ca="1" si="41"/>
        <v>3.0279981656481083</v>
      </c>
      <c r="O844" s="3">
        <f ca="1">1-N844/MAX(N$2:N844)</f>
        <v>0.15579276334130732</v>
      </c>
    </row>
    <row r="845" spans="1:15" x14ac:dyDescent="0.15">
      <c r="A845" s="1">
        <v>39626</v>
      </c>
      <c r="B845">
        <v>2886.18</v>
      </c>
      <c r="C845">
        <v>2899.84</v>
      </c>
      <c r="D845">
        <v>2787.25</v>
      </c>
      <c r="E845" s="2">
        <v>2816.02</v>
      </c>
      <c r="F845" s="16">
        <v>49324843008</v>
      </c>
      <c r="G845" s="3">
        <f t="shared" si="39"/>
        <v>-5.5315323173124931E-2</v>
      </c>
      <c r="H845" s="3">
        <f>1-E845/MAX(E$2:E845)</f>
        <v>0.52085687061866193</v>
      </c>
      <c r="I845" s="3">
        <f ca="1">IFERROR(COUNTIF(OFFSET(G845,0,0,-计算结果!B$18,1),"&gt;0")/计算结果!B$18,COUNTIF(OFFSET(G845,0,0,-ROW(),1),"&gt;0")/计算结果!B$18)</f>
        <v>0.33333333333333331</v>
      </c>
      <c r="J845" s="3">
        <f ca="1">IFERROR(AVERAGE(OFFSET(I845,0,0,-计算结果!B$19,1)),AVERAGE(OFFSET(I845,0,0,-ROW(),1)))</f>
        <v>0.49166666666666642</v>
      </c>
      <c r="K845" s="4" t="str">
        <f ca="1">IF(计算结果!B$21=1,IF(I845&gt;J845,"买","卖"),IF(计算结果!B$21=2,IF(I845&lt;计算结果!B$20,"买",IF(I845&gt;1-计算结果!B$20,"卖",'000300'!K844)),""))</f>
        <v>卖</v>
      </c>
      <c r="L845" s="4" t="str">
        <f t="shared" ca="1" si="40"/>
        <v/>
      </c>
      <c r="M845" s="3">
        <f ca="1">IF(K844="买",E845/E844-1,0)-IF(L845=1,计算结果!B$17,0)</f>
        <v>0</v>
      </c>
      <c r="N845" s="2">
        <f t="shared" ca="1" si="41"/>
        <v>3.0279981656481083</v>
      </c>
      <c r="O845" s="3">
        <f ca="1">1-N845/MAX(N$2:N845)</f>
        <v>0.15579276334130732</v>
      </c>
    </row>
    <row r="846" spans="1:15" x14ac:dyDescent="0.15">
      <c r="A846" s="1">
        <v>39629</v>
      </c>
      <c r="B846">
        <v>2782.84</v>
      </c>
      <c r="C846">
        <v>2834.27</v>
      </c>
      <c r="D846">
        <v>2747.61</v>
      </c>
      <c r="E846" s="2">
        <v>2791.82</v>
      </c>
      <c r="F846" s="16">
        <v>31502446592</v>
      </c>
      <c r="G846" s="3">
        <f t="shared" si="39"/>
        <v>-8.5936889652771242E-3</v>
      </c>
      <c r="H846" s="3">
        <f>1-E846/MAX(E$2:E846)</f>
        <v>0.52497447764241478</v>
      </c>
      <c r="I846" s="3">
        <f ca="1">IFERROR(COUNTIF(OFFSET(G846,0,0,-计算结果!B$18,1),"&gt;0")/计算结果!B$18,COUNTIF(OFFSET(G846,0,0,-ROW(),1),"&gt;0")/计算结果!B$18)</f>
        <v>0.33333333333333331</v>
      </c>
      <c r="J846" s="3">
        <f ca="1">IFERROR(AVERAGE(OFFSET(I846,0,0,-计算结果!B$19,1)),AVERAGE(OFFSET(I846,0,0,-ROW(),1)))</f>
        <v>0.48944444444444418</v>
      </c>
      <c r="K846" s="4" t="str">
        <f ca="1">IF(计算结果!B$21=1,IF(I846&gt;J846,"买","卖"),IF(计算结果!B$21=2,IF(I846&lt;计算结果!B$20,"买",IF(I846&gt;1-计算结果!B$20,"卖",'000300'!K845)),""))</f>
        <v>卖</v>
      </c>
      <c r="L846" s="4" t="str">
        <f t="shared" ca="1" si="40"/>
        <v/>
      </c>
      <c r="M846" s="3">
        <f ca="1">IF(K845="买",E846/E845-1,0)-IF(L846=1,计算结果!B$17,0)</f>
        <v>0</v>
      </c>
      <c r="N846" s="2">
        <f t="shared" ca="1" si="41"/>
        <v>3.0279981656481083</v>
      </c>
      <c r="O846" s="3">
        <f ca="1">1-N846/MAX(N$2:N846)</f>
        <v>0.15579276334130732</v>
      </c>
    </row>
    <row r="847" spans="1:15" x14ac:dyDescent="0.15">
      <c r="A847" s="1">
        <v>39630</v>
      </c>
      <c r="B847">
        <v>2799.2</v>
      </c>
      <c r="C847">
        <v>2809.38</v>
      </c>
      <c r="D847">
        <v>2690.18</v>
      </c>
      <c r="E847" s="2">
        <v>2698.35</v>
      </c>
      <c r="F847" s="16">
        <v>35242553344</v>
      </c>
      <c r="G847" s="3">
        <f t="shared" si="39"/>
        <v>-3.347995214591204E-2</v>
      </c>
      <c r="H847" s="3">
        <f>1-E847/MAX(E$2:E847)</f>
        <v>0.54087830939903347</v>
      </c>
      <c r="I847" s="3">
        <f ca="1">IFERROR(COUNTIF(OFFSET(G847,0,0,-计算结果!B$18,1),"&gt;0")/计算结果!B$18,COUNTIF(OFFSET(G847,0,0,-ROW(),1),"&gt;0")/计算结果!B$18)</f>
        <v>0.33333333333333331</v>
      </c>
      <c r="J847" s="3">
        <f ca="1">IFERROR(AVERAGE(OFFSET(I847,0,0,-计算结果!B$19,1)),AVERAGE(OFFSET(I847,0,0,-ROW(),1)))</f>
        <v>0.48694444444444424</v>
      </c>
      <c r="K847" s="4" t="str">
        <f ca="1">IF(计算结果!B$21=1,IF(I847&gt;J847,"买","卖"),IF(计算结果!B$21=2,IF(I847&lt;计算结果!B$20,"买",IF(I847&gt;1-计算结果!B$20,"卖",'000300'!K846)),""))</f>
        <v>卖</v>
      </c>
      <c r="L847" s="4" t="str">
        <f t="shared" ca="1" si="40"/>
        <v/>
      </c>
      <c r="M847" s="3">
        <f ca="1">IF(K846="买",E847/E846-1,0)-IF(L847=1,计算结果!B$17,0)</f>
        <v>0</v>
      </c>
      <c r="N847" s="2">
        <f t="shared" ca="1" si="41"/>
        <v>3.0279981656481083</v>
      </c>
      <c r="O847" s="3">
        <f ca="1">1-N847/MAX(N$2:N847)</f>
        <v>0.15579276334130732</v>
      </c>
    </row>
    <row r="848" spans="1:15" x14ac:dyDescent="0.15">
      <c r="A848" s="1">
        <v>39631</v>
      </c>
      <c r="B848">
        <v>2702.63</v>
      </c>
      <c r="C848">
        <v>2745.94</v>
      </c>
      <c r="D848">
        <v>2670.06</v>
      </c>
      <c r="E848" s="2">
        <v>2699.6</v>
      </c>
      <c r="F848" s="16">
        <v>35126247424</v>
      </c>
      <c r="G848" s="3">
        <f t="shared" si="39"/>
        <v>4.6324605777603445E-4</v>
      </c>
      <c r="H848" s="3">
        <f>1-E848/MAX(E$2:E848)</f>
        <v>0.54066562308582311</v>
      </c>
      <c r="I848" s="3">
        <f ca="1">IFERROR(COUNTIF(OFFSET(G848,0,0,-计算结果!B$18,1),"&gt;0")/计算结果!B$18,COUNTIF(OFFSET(G848,0,0,-ROW(),1),"&gt;0")/计算结果!B$18)</f>
        <v>0.36666666666666664</v>
      </c>
      <c r="J848" s="3">
        <f ca="1">IFERROR(AVERAGE(OFFSET(I848,0,0,-计算结果!B$19,1)),AVERAGE(OFFSET(I848,0,0,-ROW(),1)))</f>
        <v>0.484722222222222</v>
      </c>
      <c r="K848" s="4" t="str">
        <f ca="1">IF(计算结果!B$21=1,IF(I848&gt;J848,"买","卖"),IF(计算结果!B$21=2,IF(I848&lt;计算结果!B$20,"买",IF(I848&gt;1-计算结果!B$20,"卖",'000300'!K847)),""))</f>
        <v>卖</v>
      </c>
      <c r="L848" s="4" t="str">
        <f t="shared" ca="1" si="40"/>
        <v/>
      </c>
      <c r="M848" s="3">
        <f ca="1">IF(K847="买",E848/E847-1,0)-IF(L848=1,计算结果!B$17,0)</f>
        <v>0</v>
      </c>
      <c r="N848" s="2">
        <f t="shared" ca="1" si="41"/>
        <v>3.0279981656481083</v>
      </c>
      <c r="O848" s="3">
        <f ca="1">1-N848/MAX(N$2:N848)</f>
        <v>0.15579276334130732</v>
      </c>
    </row>
    <row r="849" spans="1:15" x14ac:dyDescent="0.15">
      <c r="A849" s="1">
        <v>39632</v>
      </c>
      <c r="B849">
        <v>2654.48</v>
      </c>
      <c r="C849">
        <v>2807.68</v>
      </c>
      <c r="D849">
        <v>2617.2600000000002</v>
      </c>
      <c r="E849" s="2">
        <v>2760.61</v>
      </c>
      <c r="F849" s="16">
        <v>58808143872</v>
      </c>
      <c r="G849" s="3">
        <f t="shared" si="39"/>
        <v>2.2599644391761764E-2</v>
      </c>
      <c r="H849" s="3">
        <f>1-E849/MAX(E$2:E849)</f>
        <v>0.53028482951065126</v>
      </c>
      <c r="I849" s="3">
        <f ca="1">IFERROR(COUNTIF(OFFSET(G849,0,0,-计算结果!B$18,1),"&gt;0")/计算结果!B$18,COUNTIF(OFFSET(G849,0,0,-ROW(),1),"&gt;0")/计算结果!B$18)</f>
        <v>0.36666666666666664</v>
      </c>
      <c r="J849" s="3">
        <f ca="1">IFERROR(AVERAGE(OFFSET(I849,0,0,-计算结果!B$19,1)),AVERAGE(OFFSET(I849,0,0,-ROW(),1)))</f>
        <v>0.482222222222222</v>
      </c>
      <c r="K849" s="4" t="str">
        <f ca="1">IF(计算结果!B$21=1,IF(I849&gt;J849,"买","卖"),IF(计算结果!B$21=2,IF(I849&lt;计算结果!B$20,"买",IF(I849&gt;1-计算结果!B$20,"卖",'000300'!K848)),""))</f>
        <v>卖</v>
      </c>
      <c r="L849" s="4" t="str">
        <f t="shared" ca="1" si="40"/>
        <v/>
      </c>
      <c r="M849" s="3">
        <f ca="1">IF(K848="买",E849/E848-1,0)-IF(L849=1,计算结果!B$17,0)</f>
        <v>0</v>
      </c>
      <c r="N849" s="2">
        <f t="shared" ca="1" si="41"/>
        <v>3.0279981656481083</v>
      </c>
      <c r="O849" s="3">
        <f ca="1">1-N849/MAX(N$2:N849)</f>
        <v>0.15579276334130732</v>
      </c>
    </row>
    <row r="850" spans="1:15" x14ac:dyDescent="0.15">
      <c r="A850" s="1">
        <v>39633</v>
      </c>
      <c r="B850">
        <v>2751.21</v>
      </c>
      <c r="C850">
        <v>2783.85</v>
      </c>
      <c r="D850">
        <v>2716.02</v>
      </c>
      <c r="E850" s="2">
        <v>2741.85</v>
      </c>
      <c r="F850" s="16">
        <v>47363588096</v>
      </c>
      <c r="G850" s="3">
        <f t="shared" si="39"/>
        <v>-6.7955995232938937E-3</v>
      </c>
      <c r="H850" s="3">
        <f>1-E850/MAX(E$2:E850)</f>
        <v>0.53347682569931254</v>
      </c>
      <c r="I850" s="3">
        <f ca="1">IFERROR(COUNTIF(OFFSET(G850,0,0,-计算结果!B$18,1),"&gt;0")/计算结果!B$18,COUNTIF(OFFSET(G850,0,0,-ROW(),1),"&gt;0")/计算结果!B$18)</f>
        <v>0.36666666666666664</v>
      </c>
      <c r="J850" s="3">
        <f ca="1">IFERROR(AVERAGE(OFFSET(I850,0,0,-计算结果!B$19,1)),AVERAGE(OFFSET(I850,0,0,-ROW(),1)))</f>
        <v>0.47944444444444412</v>
      </c>
      <c r="K850" s="4" t="str">
        <f ca="1">IF(计算结果!B$21=1,IF(I850&gt;J850,"买","卖"),IF(计算结果!B$21=2,IF(I850&lt;计算结果!B$20,"买",IF(I850&gt;1-计算结果!B$20,"卖",'000300'!K849)),""))</f>
        <v>卖</v>
      </c>
      <c r="L850" s="4" t="str">
        <f t="shared" ca="1" si="40"/>
        <v/>
      </c>
      <c r="M850" s="3">
        <f ca="1">IF(K849="买",E850/E849-1,0)-IF(L850=1,计算结果!B$17,0)</f>
        <v>0</v>
      </c>
      <c r="N850" s="2">
        <f t="shared" ca="1" si="41"/>
        <v>3.0279981656481083</v>
      </c>
      <c r="O850" s="3">
        <f ca="1">1-N850/MAX(N$2:N850)</f>
        <v>0.15579276334130732</v>
      </c>
    </row>
    <row r="851" spans="1:15" x14ac:dyDescent="0.15">
      <c r="A851" s="1">
        <v>39636</v>
      </c>
      <c r="B851">
        <v>2747.61</v>
      </c>
      <c r="C851">
        <v>2890.99</v>
      </c>
      <c r="D851">
        <v>2747.61</v>
      </c>
      <c r="E851" s="2">
        <v>2882.76</v>
      </c>
      <c r="F851" s="16">
        <v>63284781056</v>
      </c>
      <c r="G851" s="3">
        <f t="shared" si="39"/>
        <v>5.1392308113135332E-2</v>
      </c>
      <c r="H851" s="3">
        <f>1-E851/MAX(E$2:E851)</f>
        <v>0.50950112298373362</v>
      </c>
      <c r="I851" s="3">
        <f ca="1">IFERROR(COUNTIF(OFFSET(G851,0,0,-计算结果!B$18,1),"&gt;0")/计算结果!B$18,COUNTIF(OFFSET(G851,0,0,-ROW(),1),"&gt;0")/计算结果!B$18)</f>
        <v>0.4</v>
      </c>
      <c r="J851" s="3">
        <f ca="1">IFERROR(AVERAGE(OFFSET(I851,0,0,-计算结果!B$19,1)),AVERAGE(OFFSET(I851,0,0,-ROW(),1)))</f>
        <v>0.47722222222222194</v>
      </c>
      <c r="K851" s="4" t="str">
        <f ca="1">IF(计算结果!B$21=1,IF(I851&gt;J851,"买","卖"),IF(计算结果!B$21=2,IF(I851&lt;计算结果!B$20,"买",IF(I851&gt;1-计算结果!B$20,"卖",'000300'!K850)),""))</f>
        <v>卖</v>
      </c>
      <c r="L851" s="4" t="str">
        <f t="shared" ca="1" si="40"/>
        <v/>
      </c>
      <c r="M851" s="3">
        <f ca="1">IF(K850="买",E851/E850-1,0)-IF(L851=1,计算结果!B$17,0)</f>
        <v>0</v>
      </c>
      <c r="N851" s="2">
        <f t="shared" ca="1" si="41"/>
        <v>3.0279981656481083</v>
      </c>
      <c r="O851" s="3">
        <f ca="1">1-N851/MAX(N$2:N851)</f>
        <v>0.15579276334130732</v>
      </c>
    </row>
    <row r="852" spans="1:15" x14ac:dyDescent="0.15">
      <c r="A852" s="1">
        <v>39637</v>
      </c>
      <c r="B852">
        <v>2900.57</v>
      </c>
      <c r="C852">
        <v>2939.14</v>
      </c>
      <c r="D852">
        <v>2841.07</v>
      </c>
      <c r="E852" s="2">
        <v>2901.84</v>
      </c>
      <c r="F852" s="16">
        <v>67887149056</v>
      </c>
      <c r="G852" s="3">
        <f t="shared" si="39"/>
        <v>6.6186571202597744E-3</v>
      </c>
      <c r="H852" s="3">
        <f>1-E852/MAX(E$2:E852)</f>
        <v>0.50625467909889066</v>
      </c>
      <c r="I852" s="3">
        <f ca="1">IFERROR(COUNTIF(OFFSET(G852,0,0,-计算结果!B$18,1),"&gt;0")/计算结果!B$18,COUNTIF(OFFSET(G852,0,0,-ROW(),1),"&gt;0")/计算结果!B$18)</f>
        <v>0.43333333333333335</v>
      </c>
      <c r="J852" s="3">
        <f ca="1">IFERROR(AVERAGE(OFFSET(I852,0,0,-计算结果!B$19,1)),AVERAGE(OFFSET(I852,0,0,-ROW(),1)))</f>
        <v>0.47499999999999959</v>
      </c>
      <c r="K852" s="4" t="str">
        <f ca="1">IF(计算结果!B$21=1,IF(I852&gt;J852,"买","卖"),IF(计算结果!B$21=2,IF(I852&lt;计算结果!B$20,"买",IF(I852&gt;1-计算结果!B$20,"卖",'000300'!K851)),""))</f>
        <v>卖</v>
      </c>
      <c r="L852" s="4" t="str">
        <f t="shared" ca="1" si="40"/>
        <v/>
      </c>
      <c r="M852" s="3">
        <f ca="1">IF(K851="买",E852/E851-1,0)-IF(L852=1,计算结果!B$17,0)</f>
        <v>0</v>
      </c>
      <c r="N852" s="2">
        <f t="shared" ca="1" si="41"/>
        <v>3.0279981656481083</v>
      </c>
      <c r="O852" s="3">
        <f ca="1">1-N852/MAX(N$2:N852)</f>
        <v>0.15579276334130732</v>
      </c>
    </row>
    <row r="853" spans="1:15" x14ac:dyDescent="0.15">
      <c r="A853" s="1">
        <v>39638</v>
      </c>
      <c r="B853">
        <v>2927</v>
      </c>
      <c r="C853">
        <v>3015.27</v>
      </c>
      <c r="D853">
        <v>2927</v>
      </c>
      <c r="E853" s="2">
        <v>3015.13</v>
      </c>
      <c r="F853" s="16">
        <v>85846253568</v>
      </c>
      <c r="G853" s="3">
        <f t="shared" si="39"/>
        <v>3.9040746560802697E-2</v>
      </c>
      <c r="H853" s="3">
        <f>1-E853/MAX(E$2:E853)</f>
        <v>0.48697849316000819</v>
      </c>
      <c r="I853" s="3">
        <f ca="1">IFERROR(COUNTIF(OFFSET(G853,0,0,-计算结果!B$18,1),"&gt;0")/计算结果!B$18,COUNTIF(OFFSET(G853,0,0,-ROW(),1),"&gt;0")/计算结果!B$18)</f>
        <v>0.43333333333333335</v>
      </c>
      <c r="J853" s="3">
        <f ca="1">IFERROR(AVERAGE(OFFSET(I853,0,0,-计算结果!B$19,1)),AVERAGE(OFFSET(I853,0,0,-ROW(),1)))</f>
        <v>0.47249999999999953</v>
      </c>
      <c r="K853" s="4" t="str">
        <f ca="1">IF(计算结果!B$21=1,IF(I853&gt;J853,"买","卖"),IF(计算结果!B$21=2,IF(I853&lt;计算结果!B$20,"买",IF(I853&gt;1-计算结果!B$20,"卖",'000300'!K852)),""))</f>
        <v>卖</v>
      </c>
      <c r="L853" s="4" t="str">
        <f t="shared" ca="1" si="40"/>
        <v/>
      </c>
      <c r="M853" s="3">
        <f ca="1">IF(K852="买",E853/E852-1,0)-IF(L853=1,计算结果!B$17,0)</f>
        <v>0</v>
      </c>
      <c r="N853" s="2">
        <f t="shared" ca="1" si="41"/>
        <v>3.0279981656481083</v>
      </c>
      <c r="O853" s="3">
        <f ca="1">1-N853/MAX(N$2:N853)</f>
        <v>0.15579276334130732</v>
      </c>
    </row>
    <row r="854" spans="1:15" x14ac:dyDescent="0.15">
      <c r="A854" s="1">
        <v>39639</v>
      </c>
      <c r="B854">
        <v>2970.98</v>
      </c>
      <c r="C854">
        <v>3056.91</v>
      </c>
      <c r="D854">
        <v>2950.2</v>
      </c>
      <c r="E854" s="2">
        <v>2973.73</v>
      </c>
      <c r="F854" s="16">
        <v>77643546624</v>
      </c>
      <c r="G854" s="3">
        <f t="shared" si="39"/>
        <v>-1.3730751244556694E-2</v>
      </c>
      <c r="H854" s="3">
        <f>1-E854/MAX(E$2:E854)</f>
        <v>0.49402266385353566</v>
      </c>
      <c r="I854" s="3">
        <f ca="1">IFERROR(COUNTIF(OFFSET(G854,0,0,-计算结果!B$18,1),"&gt;0")/计算结果!B$18,COUNTIF(OFFSET(G854,0,0,-ROW(),1),"&gt;0")/计算结果!B$18)</f>
        <v>0.4</v>
      </c>
      <c r="J854" s="3">
        <f ca="1">IFERROR(AVERAGE(OFFSET(I854,0,0,-计算结果!B$19,1)),AVERAGE(OFFSET(I854,0,0,-ROW(),1)))</f>
        <v>0.469444444444444</v>
      </c>
      <c r="K854" s="4" t="str">
        <f ca="1">IF(计算结果!B$21=1,IF(I854&gt;J854,"买","卖"),IF(计算结果!B$21=2,IF(I854&lt;计算结果!B$20,"买",IF(I854&gt;1-计算结果!B$20,"卖",'000300'!K853)),""))</f>
        <v>卖</v>
      </c>
      <c r="L854" s="4" t="str">
        <f t="shared" ca="1" si="40"/>
        <v/>
      </c>
      <c r="M854" s="3">
        <f ca="1">IF(K853="买",E854/E853-1,0)-IF(L854=1,计算结果!B$17,0)</f>
        <v>0</v>
      </c>
      <c r="N854" s="2">
        <f t="shared" ca="1" si="41"/>
        <v>3.0279981656481083</v>
      </c>
      <c r="O854" s="3">
        <f ca="1">1-N854/MAX(N$2:N854)</f>
        <v>0.15579276334130732</v>
      </c>
    </row>
    <row r="855" spans="1:15" x14ac:dyDescent="0.15">
      <c r="A855" s="1">
        <v>39640</v>
      </c>
      <c r="B855">
        <v>2962.86</v>
      </c>
      <c r="C855">
        <v>2988.2</v>
      </c>
      <c r="D855">
        <v>2913.87</v>
      </c>
      <c r="E855" s="2">
        <v>2953.5</v>
      </c>
      <c r="F855" s="16">
        <v>55085359104</v>
      </c>
      <c r="G855" s="3">
        <f t="shared" si="39"/>
        <v>-6.8029040968750065E-3</v>
      </c>
      <c r="H855" s="3">
        <f>1-E855/MAX(E$2:E855)</f>
        <v>0.49746477914653231</v>
      </c>
      <c r="I855" s="3">
        <f ca="1">IFERROR(COUNTIF(OFFSET(G855,0,0,-计算结果!B$18,1),"&gt;0")/计算结果!B$18,COUNTIF(OFFSET(G855,0,0,-ROW(),1),"&gt;0")/计算结果!B$18)</f>
        <v>0.4</v>
      </c>
      <c r="J855" s="3">
        <f ca="1">IFERROR(AVERAGE(OFFSET(I855,0,0,-计算结果!B$19,1)),AVERAGE(OFFSET(I855,0,0,-ROW(),1)))</f>
        <v>0.46638888888888841</v>
      </c>
      <c r="K855" s="4" t="str">
        <f ca="1">IF(计算结果!B$21=1,IF(I855&gt;J855,"买","卖"),IF(计算结果!B$21=2,IF(I855&lt;计算结果!B$20,"买",IF(I855&gt;1-计算结果!B$20,"卖",'000300'!K854)),""))</f>
        <v>卖</v>
      </c>
      <c r="L855" s="4" t="str">
        <f t="shared" ca="1" si="40"/>
        <v/>
      </c>
      <c r="M855" s="3">
        <f ca="1">IF(K854="买",E855/E854-1,0)-IF(L855=1,计算结果!B$17,0)</f>
        <v>0</v>
      </c>
      <c r="N855" s="2">
        <f t="shared" ca="1" si="41"/>
        <v>3.0279981656481083</v>
      </c>
      <c r="O855" s="3">
        <f ca="1">1-N855/MAX(N$2:N855)</f>
        <v>0.15579276334130732</v>
      </c>
    </row>
    <row r="856" spans="1:15" x14ac:dyDescent="0.15">
      <c r="A856" s="1">
        <v>39643</v>
      </c>
      <c r="B856">
        <v>2927.24</v>
      </c>
      <c r="C856">
        <v>2996.59</v>
      </c>
      <c r="D856">
        <v>2917.02</v>
      </c>
      <c r="E856" s="2">
        <v>2975.87</v>
      </c>
      <c r="F856" s="16">
        <v>43920560128</v>
      </c>
      <c r="G856" s="3">
        <f t="shared" si="39"/>
        <v>7.5740646690367619E-3</v>
      </c>
      <c r="H856" s="3">
        <f>1-E856/MAX(E$2:E856)</f>
        <v>0.49365854488531957</v>
      </c>
      <c r="I856" s="3">
        <f ca="1">IFERROR(COUNTIF(OFFSET(G856,0,0,-计算结果!B$18,1),"&gt;0")/计算结果!B$18,COUNTIF(OFFSET(G856,0,0,-ROW(),1),"&gt;0")/计算结果!B$18)</f>
        <v>0.4</v>
      </c>
      <c r="J856" s="3">
        <f ca="1">IFERROR(AVERAGE(OFFSET(I856,0,0,-计算结果!B$19,1)),AVERAGE(OFFSET(I856,0,0,-ROW(),1)))</f>
        <v>0.46333333333333288</v>
      </c>
      <c r="K856" s="4" t="str">
        <f ca="1">IF(计算结果!B$21=1,IF(I856&gt;J856,"买","卖"),IF(计算结果!B$21=2,IF(I856&lt;计算结果!B$20,"买",IF(I856&gt;1-计算结果!B$20,"卖",'000300'!K855)),""))</f>
        <v>卖</v>
      </c>
      <c r="L856" s="4" t="str">
        <f t="shared" ca="1" si="40"/>
        <v/>
      </c>
      <c r="M856" s="3">
        <f ca="1">IF(K855="买",E856/E855-1,0)-IF(L856=1,计算结果!B$17,0)</f>
        <v>0</v>
      </c>
      <c r="N856" s="2">
        <f t="shared" ca="1" si="41"/>
        <v>3.0279981656481083</v>
      </c>
      <c r="O856" s="3">
        <f ca="1">1-N856/MAX(N$2:N856)</f>
        <v>0.15579276334130732</v>
      </c>
    </row>
    <row r="857" spans="1:15" x14ac:dyDescent="0.15">
      <c r="A857" s="1">
        <v>39644</v>
      </c>
      <c r="B857">
        <v>2987.06</v>
      </c>
      <c r="C857">
        <v>2997.67</v>
      </c>
      <c r="D857">
        <v>2849.2</v>
      </c>
      <c r="E857" s="2">
        <v>2852.98</v>
      </c>
      <c r="F857" s="16">
        <v>57118257152</v>
      </c>
      <c r="G857" s="3">
        <f t="shared" si="39"/>
        <v>-4.1295486698007644E-2</v>
      </c>
      <c r="H857" s="3">
        <f>1-E857/MAX(E$2:E857)</f>
        <v>0.51456816170965758</v>
      </c>
      <c r="I857" s="3">
        <f ca="1">IFERROR(COUNTIF(OFFSET(G857,0,0,-计算结果!B$18,1),"&gt;0")/计算结果!B$18,COUNTIF(OFFSET(G857,0,0,-ROW(),1),"&gt;0")/计算结果!B$18)</f>
        <v>0.36666666666666664</v>
      </c>
      <c r="J857" s="3">
        <f ca="1">IFERROR(AVERAGE(OFFSET(I857,0,0,-计算结果!B$19,1)),AVERAGE(OFFSET(I857,0,0,-ROW(),1)))</f>
        <v>0.4602777777777774</v>
      </c>
      <c r="K857" s="4" t="str">
        <f ca="1">IF(计算结果!B$21=1,IF(I857&gt;J857,"买","卖"),IF(计算结果!B$21=2,IF(I857&lt;计算结果!B$20,"买",IF(I857&gt;1-计算结果!B$20,"卖",'000300'!K856)),""))</f>
        <v>卖</v>
      </c>
      <c r="L857" s="4" t="str">
        <f t="shared" ca="1" si="40"/>
        <v/>
      </c>
      <c r="M857" s="3">
        <f ca="1">IF(K856="买",E857/E856-1,0)-IF(L857=1,计算结果!B$17,0)</f>
        <v>0</v>
      </c>
      <c r="N857" s="2">
        <f t="shared" ca="1" si="41"/>
        <v>3.0279981656481083</v>
      </c>
      <c r="O857" s="3">
        <f ca="1">1-N857/MAX(N$2:N857)</f>
        <v>0.15579276334130732</v>
      </c>
    </row>
    <row r="858" spans="1:15" x14ac:dyDescent="0.15">
      <c r="A858" s="1">
        <v>39645</v>
      </c>
      <c r="B858">
        <v>2818.76</v>
      </c>
      <c r="C858">
        <v>2824.88</v>
      </c>
      <c r="D858">
        <v>2702.66</v>
      </c>
      <c r="E858" s="2">
        <v>2745.6</v>
      </c>
      <c r="F858" s="16">
        <v>45361332224</v>
      </c>
      <c r="G858" s="3">
        <f t="shared" si="39"/>
        <v>-3.7637838330447537E-2</v>
      </c>
      <c r="H858" s="3">
        <f>1-E858/MAX(E$2:E858)</f>
        <v>0.53283876675968145</v>
      </c>
      <c r="I858" s="3">
        <f ca="1">IFERROR(COUNTIF(OFFSET(G858,0,0,-计算结果!B$18,1),"&gt;0")/计算结果!B$18,COUNTIF(OFFSET(G858,0,0,-ROW(),1),"&gt;0")/计算结果!B$18)</f>
        <v>0.36666666666666664</v>
      </c>
      <c r="J858" s="3">
        <f ca="1">IFERROR(AVERAGE(OFFSET(I858,0,0,-计算结果!B$19,1)),AVERAGE(OFFSET(I858,0,0,-ROW(),1)))</f>
        <v>0.45749999999999963</v>
      </c>
      <c r="K858" s="4" t="str">
        <f ca="1">IF(计算结果!B$21=1,IF(I858&gt;J858,"买","卖"),IF(计算结果!B$21=2,IF(I858&lt;计算结果!B$20,"买",IF(I858&gt;1-计算结果!B$20,"卖",'000300'!K857)),""))</f>
        <v>卖</v>
      </c>
      <c r="L858" s="4" t="str">
        <f t="shared" ca="1" si="40"/>
        <v/>
      </c>
      <c r="M858" s="3">
        <f ca="1">IF(K857="买",E858/E857-1,0)-IF(L858=1,计算结果!B$17,0)</f>
        <v>0</v>
      </c>
      <c r="N858" s="2">
        <f t="shared" ca="1" si="41"/>
        <v>3.0279981656481083</v>
      </c>
      <c r="O858" s="3">
        <f ca="1">1-N858/MAX(N$2:N858)</f>
        <v>0.15579276334130732</v>
      </c>
    </row>
    <row r="859" spans="1:15" x14ac:dyDescent="0.15">
      <c r="A859" s="1">
        <v>39646</v>
      </c>
      <c r="B859">
        <v>2790.26</v>
      </c>
      <c r="C859">
        <v>2812.99</v>
      </c>
      <c r="D859">
        <v>2705.81</v>
      </c>
      <c r="E859" s="2">
        <v>2718.07</v>
      </c>
      <c r="F859" s="16">
        <v>38054363136</v>
      </c>
      <c r="G859" s="3">
        <f t="shared" si="39"/>
        <v>-1.0026952214452156E-2</v>
      </c>
      <c r="H859" s="3">
        <f>1-E859/MAX(E$2:E859)</f>
        <v>0.5375229701218267</v>
      </c>
      <c r="I859" s="3">
        <f ca="1">IFERROR(COUNTIF(OFFSET(G859,0,0,-计算结果!B$18,1),"&gt;0")/计算结果!B$18,COUNTIF(OFFSET(G859,0,0,-ROW(),1),"&gt;0")/计算结果!B$18)</f>
        <v>0.36666666666666664</v>
      </c>
      <c r="J859" s="3">
        <f ca="1">IFERROR(AVERAGE(OFFSET(I859,0,0,-计算结果!B$19,1)),AVERAGE(OFFSET(I859,0,0,-ROW(),1)))</f>
        <v>0.45472222222222186</v>
      </c>
      <c r="K859" s="4" t="str">
        <f ca="1">IF(计算结果!B$21=1,IF(I859&gt;J859,"买","卖"),IF(计算结果!B$21=2,IF(I859&lt;计算结果!B$20,"买",IF(I859&gt;1-计算结果!B$20,"卖",'000300'!K858)),""))</f>
        <v>卖</v>
      </c>
      <c r="L859" s="4" t="str">
        <f t="shared" ca="1" si="40"/>
        <v/>
      </c>
      <c r="M859" s="3">
        <f ca="1">IF(K858="买",E859/E858-1,0)-IF(L859=1,计算结果!B$17,0)</f>
        <v>0</v>
      </c>
      <c r="N859" s="2">
        <f t="shared" ca="1" si="41"/>
        <v>3.0279981656481083</v>
      </c>
      <c r="O859" s="3">
        <f ca="1">1-N859/MAX(N$2:N859)</f>
        <v>0.15579276334130732</v>
      </c>
    </row>
    <row r="860" spans="1:15" x14ac:dyDescent="0.15">
      <c r="A860" s="1">
        <v>39647</v>
      </c>
      <c r="B860">
        <v>2746.54</v>
      </c>
      <c r="C860">
        <v>2818.06</v>
      </c>
      <c r="D860">
        <v>2690.07</v>
      </c>
      <c r="E860" s="2">
        <v>2815.46</v>
      </c>
      <c r="F860" s="16">
        <v>47213297664</v>
      </c>
      <c r="G860" s="3">
        <f t="shared" si="39"/>
        <v>3.5830570956597807E-2</v>
      </c>
      <c r="H860" s="3">
        <f>1-E860/MAX(E$2:E860)</f>
        <v>0.52095215408698015</v>
      </c>
      <c r="I860" s="3">
        <f ca="1">IFERROR(COUNTIF(OFFSET(G860,0,0,-计算结果!B$18,1),"&gt;0")/计算结果!B$18,COUNTIF(OFFSET(G860,0,0,-ROW(),1),"&gt;0")/计算结果!B$18)</f>
        <v>0.4</v>
      </c>
      <c r="J860" s="3">
        <f ca="1">IFERROR(AVERAGE(OFFSET(I860,0,0,-计算结果!B$19,1)),AVERAGE(OFFSET(I860,0,0,-ROW(),1)))</f>
        <v>0.45249999999999962</v>
      </c>
      <c r="K860" s="4" t="str">
        <f ca="1">IF(计算结果!B$21=1,IF(I860&gt;J860,"买","卖"),IF(计算结果!B$21=2,IF(I860&lt;计算结果!B$20,"买",IF(I860&gt;1-计算结果!B$20,"卖",'000300'!K859)),""))</f>
        <v>卖</v>
      </c>
      <c r="L860" s="4" t="str">
        <f t="shared" ca="1" si="40"/>
        <v/>
      </c>
      <c r="M860" s="3">
        <f ca="1">IF(K859="买",E860/E859-1,0)-IF(L860=1,计算结果!B$17,0)</f>
        <v>0</v>
      </c>
      <c r="N860" s="2">
        <f t="shared" ca="1" si="41"/>
        <v>3.0279981656481083</v>
      </c>
      <c r="O860" s="3">
        <f ca="1">1-N860/MAX(N$2:N860)</f>
        <v>0.15579276334130732</v>
      </c>
    </row>
    <row r="861" spans="1:15" x14ac:dyDescent="0.15">
      <c r="A861" s="1">
        <v>39650</v>
      </c>
      <c r="B861">
        <v>2792.83</v>
      </c>
      <c r="C861">
        <v>2915.29</v>
      </c>
      <c r="D861">
        <v>2780.28</v>
      </c>
      <c r="E861" s="2">
        <v>2911.05</v>
      </c>
      <c r="F861" s="16">
        <v>54938054656</v>
      </c>
      <c r="G861" s="3">
        <f t="shared" si="39"/>
        <v>3.3951823147904792E-2</v>
      </c>
      <c r="H861" s="3">
        <f>1-E861/MAX(E$2:E861)</f>
        <v>0.50468760634315657</v>
      </c>
      <c r="I861" s="3">
        <f ca="1">IFERROR(COUNTIF(OFFSET(G861,0,0,-计算结果!B$18,1),"&gt;0")/计算结果!B$18,COUNTIF(OFFSET(G861,0,0,-ROW(),1),"&gt;0")/计算结果!B$18)</f>
        <v>0.43333333333333335</v>
      </c>
      <c r="J861" s="3">
        <f ca="1">IFERROR(AVERAGE(OFFSET(I861,0,0,-计算结果!B$19,1)),AVERAGE(OFFSET(I861,0,0,-ROW(),1)))</f>
        <v>0.45083333333333292</v>
      </c>
      <c r="K861" s="4" t="str">
        <f ca="1">IF(计算结果!B$21=1,IF(I861&gt;J861,"买","卖"),IF(计算结果!B$21=2,IF(I861&lt;计算结果!B$20,"买",IF(I861&gt;1-计算结果!B$20,"卖",'000300'!K860)),""))</f>
        <v>卖</v>
      </c>
      <c r="L861" s="4" t="str">
        <f t="shared" ca="1" si="40"/>
        <v/>
      </c>
      <c r="M861" s="3">
        <f ca="1">IF(K860="买",E861/E860-1,0)-IF(L861=1,计算结果!B$17,0)</f>
        <v>0</v>
      </c>
      <c r="N861" s="2">
        <f t="shared" ca="1" si="41"/>
        <v>3.0279981656481083</v>
      </c>
      <c r="O861" s="3">
        <f ca="1">1-N861/MAX(N$2:N861)</f>
        <v>0.15579276334130732</v>
      </c>
    </row>
    <row r="862" spans="1:15" x14ac:dyDescent="0.15">
      <c r="A862" s="1">
        <v>39651</v>
      </c>
      <c r="B862">
        <v>2905.28</v>
      </c>
      <c r="C862">
        <v>2931.45</v>
      </c>
      <c r="D862">
        <v>2890.25</v>
      </c>
      <c r="E862" s="2">
        <v>2904.74</v>
      </c>
      <c r="F862" s="16">
        <v>47781613568</v>
      </c>
      <c r="G862" s="3">
        <f t="shared" si="39"/>
        <v>-2.1676027550198151E-3</v>
      </c>
      <c r="H862" s="3">
        <f>1-E862/MAX(E$2:E862)</f>
        <v>0.50576124685224255</v>
      </c>
      <c r="I862" s="3">
        <f ca="1">IFERROR(COUNTIF(OFFSET(G862,0,0,-计算结果!B$18,1),"&gt;0")/计算结果!B$18,COUNTIF(OFFSET(G862,0,0,-ROW(),1),"&gt;0")/计算结果!B$18)</f>
        <v>0.43333333333333335</v>
      </c>
      <c r="J862" s="3">
        <f ca="1">IFERROR(AVERAGE(OFFSET(I862,0,0,-计算结果!B$19,1)),AVERAGE(OFFSET(I862,0,0,-ROW(),1)))</f>
        <v>0.44916666666666621</v>
      </c>
      <c r="K862" s="4" t="str">
        <f ca="1">IF(计算结果!B$21=1,IF(I862&gt;J862,"买","卖"),IF(计算结果!B$21=2,IF(I862&lt;计算结果!B$20,"买",IF(I862&gt;1-计算结果!B$20,"卖",'000300'!K861)),""))</f>
        <v>卖</v>
      </c>
      <c r="L862" s="4" t="str">
        <f t="shared" ca="1" si="40"/>
        <v/>
      </c>
      <c r="M862" s="3">
        <f ca="1">IF(K861="买",E862/E861-1,0)-IF(L862=1,计算结果!B$17,0)</f>
        <v>0</v>
      </c>
      <c r="N862" s="2">
        <f t="shared" ca="1" si="41"/>
        <v>3.0279981656481083</v>
      </c>
      <c r="O862" s="3">
        <f ca="1">1-N862/MAX(N$2:N862)</f>
        <v>0.15579276334130732</v>
      </c>
    </row>
    <row r="863" spans="1:15" x14ac:dyDescent="0.15">
      <c r="A863" s="1">
        <v>39652</v>
      </c>
      <c r="B863">
        <v>2923.05</v>
      </c>
      <c r="C863">
        <v>2941.97</v>
      </c>
      <c r="D863">
        <v>2879.19</v>
      </c>
      <c r="E863" s="2">
        <v>2883.32</v>
      </c>
      <c r="F863" s="16">
        <v>46949543936</v>
      </c>
      <c r="G863" s="3">
        <f t="shared" si="39"/>
        <v>-7.3741539690298508E-3</v>
      </c>
      <c r="H863" s="3">
        <f>1-E863/MAX(E$2:E863)</f>
        <v>0.50940583951541551</v>
      </c>
      <c r="I863" s="3">
        <f ca="1">IFERROR(COUNTIF(OFFSET(G863,0,0,-计算结果!B$18,1),"&gt;0")/计算结果!B$18,COUNTIF(OFFSET(G863,0,0,-ROW(),1),"&gt;0")/计算结果!B$18)</f>
        <v>0.43333333333333335</v>
      </c>
      <c r="J863" s="3">
        <f ca="1">IFERROR(AVERAGE(OFFSET(I863,0,0,-计算结果!B$19,1)),AVERAGE(OFFSET(I863,0,0,-ROW(),1)))</f>
        <v>0.44749999999999962</v>
      </c>
      <c r="K863" s="4" t="str">
        <f ca="1">IF(计算结果!B$21=1,IF(I863&gt;J863,"买","卖"),IF(计算结果!B$21=2,IF(I863&lt;计算结果!B$20,"买",IF(I863&gt;1-计算结果!B$20,"卖",'000300'!K862)),""))</f>
        <v>卖</v>
      </c>
      <c r="L863" s="4" t="str">
        <f t="shared" ca="1" si="40"/>
        <v/>
      </c>
      <c r="M863" s="3">
        <f ca="1">IF(K862="买",E863/E862-1,0)-IF(L863=1,计算结果!B$17,0)</f>
        <v>0</v>
      </c>
      <c r="N863" s="2">
        <f t="shared" ca="1" si="41"/>
        <v>3.0279981656481083</v>
      </c>
      <c r="O863" s="3">
        <f ca="1">1-N863/MAX(N$2:N863)</f>
        <v>0.15579276334130732</v>
      </c>
    </row>
    <row r="864" spans="1:15" x14ac:dyDescent="0.15">
      <c r="A864" s="1">
        <v>39653</v>
      </c>
      <c r="B864">
        <v>2905.04</v>
      </c>
      <c r="C864">
        <v>2979.75</v>
      </c>
      <c r="D864">
        <v>2902.98</v>
      </c>
      <c r="E864" s="2">
        <v>2977.36</v>
      </c>
      <c r="F864" s="16">
        <v>60255657984</v>
      </c>
      <c r="G864" s="3">
        <f t="shared" si="39"/>
        <v>3.2615179723374466E-2</v>
      </c>
      <c r="H864" s="3">
        <f>1-E864/MAX(E$2:E864)</f>
        <v>0.49340502279997278</v>
      </c>
      <c r="I864" s="3">
        <f ca="1">IFERROR(COUNTIF(OFFSET(G864,0,0,-计算结果!B$18,1),"&gt;0")/计算结果!B$18,COUNTIF(OFFSET(G864,0,0,-ROW(),1),"&gt;0")/计算结果!B$18)</f>
        <v>0.46666666666666667</v>
      </c>
      <c r="J864" s="3">
        <f ca="1">IFERROR(AVERAGE(OFFSET(I864,0,0,-计算结果!B$19,1)),AVERAGE(OFFSET(I864,0,0,-ROW(),1)))</f>
        <v>0.44583333333333297</v>
      </c>
      <c r="K864" s="4" t="str">
        <f ca="1">IF(计算结果!B$21=1,IF(I864&gt;J864,"买","卖"),IF(计算结果!B$21=2,IF(I864&lt;计算结果!B$20,"买",IF(I864&gt;1-计算结果!B$20,"卖",'000300'!K863)),""))</f>
        <v>买</v>
      </c>
      <c r="L864" s="4">
        <f t="shared" ca="1" si="40"/>
        <v>1</v>
      </c>
      <c r="M864" s="3">
        <f ca="1">IF(K863="买",E864/E863-1,0)-IF(L864=1,计算结果!B$17,0)</f>
        <v>0</v>
      </c>
      <c r="N864" s="2">
        <f t="shared" ca="1" si="41"/>
        <v>3.0279981656481083</v>
      </c>
      <c r="O864" s="3">
        <f ca="1">1-N864/MAX(N$2:N864)</f>
        <v>0.15579276334130732</v>
      </c>
    </row>
    <row r="865" spans="1:15" x14ac:dyDescent="0.15">
      <c r="A865" s="1">
        <v>39654</v>
      </c>
      <c r="B865">
        <v>2939.32</v>
      </c>
      <c r="C865">
        <v>2967.72</v>
      </c>
      <c r="D865">
        <v>2916.68</v>
      </c>
      <c r="E865" s="2">
        <v>2939.2</v>
      </c>
      <c r="F865" s="16">
        <v>47706185728</v>
      </c>
      <c r="G865" s="3">
        <f t="shared" si="39"/>
        <v>-1.2816723540317709E-2</v>
      </c>
      <c r="H865" s="3">
        <f>1-E865/MAX(E$2:E865)</f>
        <v>0.49989791056965904</v>
      </c>
      <c r="I865" s="3">
        <f ca="1">IFERROR(COUNTIF(OFFSET(G865,0,0,-计算结果!B$18,1),"&gt;0")/计算结果!B$18,COUNTIF(OFFSET(G865,0,0,-ROW(),1),"&gt;0")/计算结果!B$18)</f>
        <v>0.46666666666666667</v>
      </c>
      <c r="J865" s="3">
        <f ca="1">IFERROR(AVERAGE(OFFSET(I865,0,0,-计算结果!B$19,1)),AVERAGE(OFFSET(I865,0,0,-ROW(),1)))</f>
        <v>0.44416666666666643</v>
      </c>
      <c r="K865" s="4" t="str">
        <f ca="1">IF(计算结果!B$21=1,IF(I865&gt;J865,"买","卖"),IF(计算结果!B$21=2,IF(I865&lt;计算结果!B$20,"买",IF(I865&gt;1-计算结果!B$20,"卖",'000300'!K864)),""))</f>
        <v>买</v>
      </c>
      <c r="L865" s="4" t="str">
        <f t="shared" ca="1" si="40"/>
        <v/>
      </c>
      <c r="M865" s="3">
        <f ca="1">IF(K864="买",E865/E864-1,0)-IF(L865=1,计算结果!B$17,0)</f>
        <v>-1.2816723540317709E-2</v>
      </c>
      <c r="N865" s="2">
        <f t="shared" ca="1" si="41"/>
        <v>2.9891891502784071</v>
      </c>
      <c r="O865" s="3">
        <f ca="1">1-N865/MAX(N$2:N865)</f>
        <v>0.16661273410429744</v>
      </c>
    </row>
    <row r="866" spans="1:15" x14ac:dyDescent="0.15">
      <c r="A866" s="1">
        <v>39657</v>
      </c>
      <c r="B866">
        <v>2959.11</v>
      </c>
      <c r="C866">
        <v>2997.6</v>
      </c>
      <c r="D866">
        <v>2946.49</v>
      </c>
      <c r="E866" s="2">
        <v>2960.85</v>
      </c>
      <c r="F866" s="16">
        <v>47089422336</v>
      </c>
      <c r="G866" s="3">
        <f t="shared" si="39"/>
        <v>7.3659499183451604E-3</v>
      </c>
      <c r="H866" s="3">
        <f>1-E866/MAX(E$2:E866)</f>
        <v>0.49621418362485537</v>
      </c>
      <c r="I866" s="3">
        <f ca="1">IFERROR(COUNTIF(OFFSET(G866,0,0,-计算结果!B$18,1),"&gt;0")/计算结果!B$18,COUNTIF(OFFSET(G866,0,0,-ROW(),1),"&gt;0")/计算结果!B$18)</f>
        <v>0.5</v>
      </c>
      <c r="J866" s="3">
        <f ca="1">IFERROR(AVERAGE(OFFSET(I866,0,0,-计算结果!B$19,1)),AVERAGE(OFFSET(I866,0,0,-ROW(),1)))</f>
        <v>0.44277777777777755</v>
      </c>
      <c r="K866" s="4" t="str">
        <f ca="1">IF(计算结果!B$21=1,IF(I866&gt;J866,"买","卖"),IF(计算结果!B$21=2,IF(I866&lt;计算结果!B$20,"买",IF(I866&gt;1-计算结果!B$20,"卖",'000300'!K865)),""))</f>
        <v>买</v>
      </c>
      <c r="L866" s="4" t="str">
        <f t="shared" ca="1" si="40"/>
        <v/>
      </c>
      <c r="M866" s="3">
        <f ca="1">IF(K865="买",E866/E865-1,0)-IF(L866=1,计算结果!B$17,0)</f>
        <v>7.3659499183451604E-3</v>
      </c>
      <c r="N866" s="2">
        <f t="shared" ca="1" si="41"/>
        <v>3.0112073678558184</v>
      </c>
      <c r="O866" s="3">
        <f ca="1">1-N866/MAX(N$2:N866)</f>
        <v>0.16047404524112308</v>
      </c>
    </row>
    <row r="867" spans="1:15" x14ac:dyDescent="0.15">
      <c r="A867" s="1">
        <v>39658</v>
      </c>
      <c r="B867">
        <v>2921.25</v>
      </c>
      <c r="C867">
        <v>2921.25</v>
      </c>
      <c r="D867">
        <v>2881.05</v>
      </c>
      <c r="E867" s="2">
        <v>2905.63</v>
      </c>
      <c r="F867" s="16">
        <v>42192023552</v>
      </c>
      <c r="G867" s="3">
        <f t="shared" si="39"/>
        <v>-1.8650049816775538E-2</v>
      </c>
      <c r="H867" s="3">
        <f>1-E867/MAX(E$2:E867)</f>
        <v>0.50560981419723672</v>
      </c>
      <c r="I867" s="3">
        <f ca="1">IFERROR(COUNTIF(OFFSET(G867,0,0,-计算结果!B$18,1),"&gt;0")/计算结果!B$18,COUNTIF(OFFSET(G867,0,0,-ROW(),1),"&gt;0")/计算结果!B$18)</f>
        <v>0.5</v>
      </c>
      <c r="J867" s="3">
        <f ca="1">IFERROR(AVERAGE(OFFSET(I867,0,0,-计算结果!B$19,1)),AVERAGE(OFFSET(I867,0,0,-ROW(),1)))</f>
        <v>0.44138888888888872</v>
      </c>
      <c r="K867" s="4" t="str">
        <f ca="1">IF(计算结果!B$21=1,IF(I867&gt;J867,"买","卖"),IF(计算结果!B$21=2,IF(I867&lt;计算结果!B$20,"买",IF(I867&gt;1-计算结果!B$20,"卖",'000300'!K866)),""))</f>
        <v>买</v>
      </c>
      <c r="L867" s="4" t="str">
        <f t="shared" ca="1" si="40"/>
        <v/>
      </c>
      <c r="M867" s="3">
        <f ca="1">IF(K866="买",E867/E866-1,0)-IF(L867=1,计算结果!B$17,0)</f>
        <v>-1.8650049816775538E-2</v>
      </c>
      <c r="N867" s="2">
        <f t="shared" ca="1" si="41"/>
        <v>2.9550482004366661</v>
      </c>
      <c r="O867" s="3">
        <f ca="1">1-N867/MAX(N$2:N867)</f>
        <v>0.17613124611985209</v>
      </c>
    </row>
    <row r="868" spans="1:15" x14ac:dyDescent="0.15">
      <c r="A868" s="1">
        <v>39659</v>
      </c>
      <c r="B868">
        <v>2940.02</v>
      </c>
      <c r="C868">
        <v>2949.94</v>
      </c>
      <c r="D868">
        <v>2866.03</v>
      </c>
      <c r="E868" s="2">
        <v>2884.38</v>
      </c>
      <c r="F868" s="16">
        <v>34223912960</v>
      </c>
      <c r="G868" s="3">
        <f t="shared" si="39"/>
        <v>-7.3133881464605421E-3</v>
      </c>
      <c r="H868" s="3">
        <f>1-E868/MAX(E$2:E868)</f>
        <v>0.50922548152181313</v>
      </c>
      <c r="I868" s="3">
        <f ca="1">IFERROR(COUNTIF(OFFSET(G868,0,0,-计算结果!B$18,1),"&gt;0")/计算结果!B$18,COUNTIF(OFFSET(G868,0,0,-ROW(),1),"&gt;0")/计算结果!B$18)</f>
        <v>0.46666666666666667</v>
      </c>
      <c r="J868" s="3">
        <f ca="1">IFERROR(AVERAGE(OFFSET(I868,0,0,-计算结果!B$19,1)),AVERAGE(OFFSET(I868,0,0,-ROW(),1)))</f>
        <v>0.43972222222222207</v>
      </c>
      <c r="K868" s="4" t="str">
        <f ca="1">IF(计算结果!B$21=1,IF(I868&gt;J868,"买","卖"),IF(计算结果!B$21=2,IF(I868&lt;计算结果!B$20,"买",IF(I868&gt;1-计算结果!B$20,"卖",'000300'!K867)),""))</f>
        <v>买</v>
      </c>
      <c r="L868" s="4" t="str">
        <f t="shared" ca="1" si="40"/>
        <v/>
      </c>
      <c r="M868" s="3">
        <f ca="1">IF(K867="买",E868/E867-1,0)-IF(L868=1,计算结果!B$17,0)</f>
        <v>-7.3133881464605421E-3</v>
      </c>
      <c r="N868" s="2">
        <f t="shared" ca="1" si="41"/>
        <v>2.9334367859553732</v>
      </c>
      <c r="O868" s="3">
        <f ca="1">1-N868/MAX(N$2:N868)</f>
        <v>0.18215651809871836</v>
      </c>
    </row>
    <row r="869" spans="1:15" x14ac:dyDescent="0.15">
      <c r="A869" s="1">
        <v>39660</v>
      </c>
      <c r="B869">
        <v>2894.25</v>
      </c>
      <c r="C869">
        <v>2899.07</v>
      </c>
      <c r="D869">
        <v>2804.7</v>
      </c>
      <c r="E869" s="2">
        <v>2805.21</v>
      </c>
      <c r="F869" s="16">
        <v>31179208704</v>
      </c>
      <c r="G869" s="3">
        <f t="shared" si="39"/>
        <v>-2.7447839743723113E-2</v>
      </c>
      <c r="H869" s="3">
        <f>1-E869/MAX(E$2:E869)</f>
        <v>0.52269618185530531</v>
      </c>
      <c r="I869" s="3">
        <f ca="1">IFERROR(COUNTIF(OFFSET(G869,0,0,-计算结果!B$18,1),"&gt;0")/计算结果!B$18,COUNTIF(OFFSET(G869,0,0,-ROW(),1),"&gt;0")/计算结果!B$18)</f>
        <v>0.46666666666666667</v>
      </c>
      <c r="J869" s="3">
        <f ca="1">IFERROR(AVERAGE(OFFSET(I869,0,0,-计算结果!B$19,1)),AVERAGE(OFFSET(I869,0,0,-ROW(),1)))</f>
        <v>0.43833333333333324</v>
      </c>
      <c r="K869" s="4" t="str">
        <f ca="1">IF(计算结果!B$21=1,IF(I869&gt;J869,"买","卖"),IF(计算结果!B$21=2,IF(I869&lt;计算结果!B$20,"买",IF(I869&gt;1-计算结果!B$20,"卖",'000300'!K868)),""))</f>
        <v>买</v>
      </c>
      <c r="L869" s="4" t="str">
        <f t="shared" ca="1" si="40"/>
        <v/>
      </c>
      <c r="M869" s="3">
        <f ca="1">IF(K868="买",E869/E868-1,0)-IF(L869=1,计算结果!B$17,0)</f>
        <v>-2.7447839743723113E-2</v>
      </c>
      <c r="N869" s="2">
        <f t="shared" ca="1" si="41"/>
        <v>2.852920283156128</v>
      </c>
      <c r="O869" s="3">
        <f ca="1">1-N869/MAX(N$2:N869)</f>
        <v>0.2046045549253932</v>
      </c>
    </row>
    <row r="870" spans="1:15" x14ac:dyDescent="0.15">
      <c r="A870" s="1">
        <v>39661</v>
      </c>
      <c r="B870">
        <v>2786.12</v>
      </c>
      <c r="C870">
        <v>2868.68</v>
      </c>
      <c r="D870">
        <v>2748.75</v>
      </c>
      <c r="E870" s="2">
        <v>2840.79</v>
      </c>
      <c r="F870" s="16">
        <v>39748407296</v>
      </c>
      <c r="G870" s="3">
        <f t="shared" si="39"/>
        <v>1.2683542408589599E-2</v>
      </c>
      <c r="H870" s="3">
        <f>1-E870/MAX(E$2:E870)</f>
        <v>0.51664227863608514</v>
      </c>
      <c r="I870" s="3">
        <f ca="1">IFERROR(COUNTIF(OFFSET(G870,0,0,-计算结果!B$18,1),"&gt;0")/计算结果!B$18,COUNTIF(OFFSET(G870,0,0,-ROW(),1),"&gt;0")/计算结果!B$18)</f>
        <v>0.46666666666666667</v>
      </c>
      <c r="J870" s="3">
        <f ca="1">IFERROR(AVERAGE(OFFSET(I870,0,0,-计算结果!B$19,1)),AVERAGE(OFFSET(I870,0,0,-ROW(),1)))</f>
        <v>0.43694444444444436</v>
      </c>
      <c r="K870" s="4" t="str">
        <f ca="1">IF(计算结果!B$21=1,IF(I870&gt;J870,"买","卖"),IF(计算结果!B$21=2,IF(I870&lt;计算结果!B$20,"买",IF(I870&gt;1-计算结果!B$20,"卖",'000300'!K869)),""))</f>
        <v>买</v>
      </c>
      <c r="L870" s="4" t="str">
        <f t="shared" ca="1" si="40"/>
        <v/>
      </c>
      <c r="M870" s="3">
        <f ca="1">IF(K869="买",E870/E869-1,0)-IF(L870=1,计算结果!B$17,0)</f>
        <v>1.2683542408589599E-2</v>
      </c>
      <c r="N870" s="2">
        <f t="shared" ca="1" si="41"/>
        <v>2.889105418555864</v>
      </c>
      <c r="O870" s="3">
        <f ca="1">1-N870/MAX(N$2:N870)</f>
        <v>0.19451612306619048</v>
      </c>
    </row>
    <row r="871" spans="1:15" x14ac:dyDescent="0.15">
      <c r="A871" s="1">
        <v>39664</v>
      </c>
      <c r="B871">
        <v>2816.94</v>
      </c>
      <c r="C871">
        <v>2832.9</v>
      </c>
      <c r="D871">
        <v>2767.53</v>
      </c>
      <c r="E871" s="2">
        <v>2773.15</v>
      </c>
      <c r="F871" s="16">
        <v>27440273408</v>
      </c>
      <c r="G871" s="3">
        <f t="shared" si="39"/>
        <v>-2.3810278126858986E-2</v>
      </c>
      <c r="H871" s="3">
        <f>1-E871/MAX(E$2:E871)</f>
        <v>0.52815116041652477</v>
      </c>
      <c r="I871" s="3">
        <f ca="1">IFERROR(COUNTIF(OFFSET(G871,0,0,-计算结果!B$18,1),"&gt;0")/计算结果!B$18,COUNTIF(OFFSET(G871,0,0,-ROW(),1),"&gt;0")/计算结果!B$18)</f>
        <v>0.46666666666666667</v>
      </c>
      <c r="J871" s="3">
        <f ca="1">IFERROR(AVERAGE(OFFSET(I871,0,0,-计算结果!B$19,1)),AVERAGE(OFFSET(I871,0,0,-ROW(),1)))</f>
        <v>0.43583333333333324</v>
      </c>
      <c r="K871" s="4" t="str">
        <f ca="1">IF(计算结果!B$21=1,IF(I871&gt;J871,"买","卖"),IF(计算结果!B$21=2,IF(I871&lt;计算结果!B$20,"买",IF(I871&gt;1-计算结果!B$20,"卖",'000300'!K870)),""))</f>
        <v>买</v>
      </c>
      <c r="L871" s="4" t="str">
        <f t="shared" ca="1" si="40"/>
        <v/>
      </c>
      <c r="M871" s="3">
        <f ca="1">IF(K870="买",E871/E870-1,0)-IF(L871=1,计算结果!B$17,0)</f>
        <v>-2.3810278126858986E-2</v>
      </c>
      <c r="N871" s="2">
        <f t="shared" ca="1" si="41"/>
        <v>2.8203150150022336</v>
      </c>
      <c r="O871" s="3">
        <f ca="1">1-N871/MAX(N$2:N871)</f>
        <v>0.21369491820268516</v>
      </c>
    </row>
    <row r="872" spans="1:15" x14ac:dyDescent="0.15">
      <c r="A872" s="1">
        <v>39665</v>
      </c>
      <c r="B872">
        <v>2780.76</v>
      </c>
      <c r="C872">
        <v>2792.74</v>
      </c>
      <c r="D872">
        <v>2695.37</v>
      </c>
      <c r="E872" s="2">
        <v>2703.08</v>
      </c>
      <c r="F872" s="16">
        <v>34770821120</v>
      </c>
      <c r="G872" s="3">
        <f t="shared" si="39"/>
        <v>-2.5267295313993188E-2</v>
      </c>
      <c r="H872" s="3">
        <f>1-E872/MAX(E$2:E872)</f>
        <v>0.54007350438984547</v>
      </c>
      <c r="I872" s="3">
        <f ca="1">IFERROR(COUNTIF(OFFSET(G872,0,0,-计算结果!B$18,1),"&gt;0")/计算结果!B$18,COUNTIF(OFFSET(G872,0,0,-ROW(),1),"&gt;0")/计算结果!B$18)</f>
        <v>0.43333333333333335</v>
      </c>
      <c r="J872" s="3">
        <f ca="1">IFERROR(AVERAGE(OFFSET(I872,0,0,-计算结果!B$19,1)),AVERAGE(OFFSET(I872,0,0,-ROW(),1)))</f>
        <v>0.43472222222222212</v>
      </c>
      <c r="K872" s="4" t="str">
        <f ca="1">IF(计算结果!B$21=1,IF(I872&gt;J872,"买","卖"),IF(计算结果!B$21=2,IF(I872&lt;计算结果!B$20,"买",IF(I872&gt;1-计算结果!B$20,"卖",'000300'!K871)),""))</f>
        <v>卖</v>
      </c>
      <c r="L872" s="4">
        <f t="shared" ca="1" si="40"/>
        <v>1</v>
      </c>
      <c r="M872" s="3">
        <f ca="1">IF(K871="买",E872/E871-1,0)-IF(L872=1,计算结果!B$17,0)</f>
        <v>-2.5267295313993188E-2</v>
      </c>
      <c r="N872" s="2">
        <f t="shared" ca="1" si="41"/>
        <v>2.7490532826396832</v>
      </c>
      <c r="O872" s="3">
        <f ca="1">1-N872/MAX(N$2:N872)</f>
        <v>0.23356272091135144</v>
      </c>
    </row>
    <row r="873" spans="1:15" x14ac:dyDescent="0.15">
      <c r="A873" s="1">
        <v>39666</v>
      </c>
      <c r="B873">
        <v>2723.52</v>
      </c>
      <c r="C873">
        <v>2749.1</v>
      </c>
      <c r="D873">
        <v>2679.66</v>
      </c>
      <c r="E873" s="2">
        <v>2721.69</v>
      </c>
      <c r="F873" s="16">
        <v>31744600064</v>
      </c>
      <c r="G873" s="3">
        <f t="shared" si="39"/>
        <v>6.8847388904509366E-3</v>
      </c>
      <c r="H873" s="3">
        <f>1-E873/MAX(E$2:E873)</f>
        <v>0.53690703055876954</v>
      </c>
      <c r="I873" s="3">
        <f ca="1">IFERROR(COUNTIF(OFFSET(G873,0,0,-计算结果!B$18,1),"&gt;0")/计算结果!B$18,COUNTIF(OFFSET(G873,0,0,-ROW(),1),"&gt;0")/计算结果!B$18)</f>
        <v>0.43333333333333335</v>
      </c>
      <c r="J873" s="3">
        <f ca="1">IFERROR(AVERAGE(OFFSET(I873,0,0,-计算结果!B$19,1)),AVERAGE(OFFSET(I873,0,0,-ROW(),1)))</f>
        <v>0.43361111111111106</v>
      </c>
      <c r="K873" s="4" t="str">
        <f ca="1">IF(计算结果!B$21=1,IF(I873&gt;J873,"买","卖"),IF(计算结果!B$21=2,IF(I873&lt;计算结果!B$20,"买",IF(I873&gt;1-计算结果!B$20,"卖",'000300'!K872)),""))</f>
        <v>卖</v>
      </c>
      <c r="L873" s="4" t="str">
        <f t="shared" ca="1" si="40"/>
        <v/>
      </c>
      <c r="M873" s="3">
        <f ca="1">IF(K872="买",E873/E872-1,0)-IF(L873=1,计算结果!B$17,0)</f>
        <v>0</v>
      </c>
      <c r="N873" s="2">
        <f t="shared" ca="1" si="41"/>
        <v>2.7490532826396832</v>
      </c>
      <c r="O873" s="3">
        <f ca="1">1-N873/MAX(N$2:N873)</f>
        <v>0.23356272091135144</v>
      </c>
    </row>
    <row r="874" spans="1:15" x14ac:dyDescent="0.15">
      <c r="A874" s="1">
        <v>39667</v>
      </c>
      <c r="B874">
        <v>2717.66</v>
      </c>
      <c r="C874">
        <v>2747.88</v>
      </c>
      <c r="D874">
        <v>2683.41</v>
      </c>
      <c r="E874" s="2">
        <v>2720.44</v>
      </c>
      <c r="F874" s="16">
        <v>26661009408</v>
      </c>
      <c r="G874" s="3">
        <f t="shared" si="39"/>
        <v>-4.5927346611851494E-4</v>
      </c>
      <c r="H874" s="3">
        <f>1-E874/MAX(E$2:E874)</f>
        <v>0.5371197168719799</v>
      </c>
      <c r="I874" s="3">
        <f ca="1">IFERROR(COUNTIF(OFFSET(G874,0,0,-计算结果!B$18,1),"&gt;0")/计算结果!B$18,COUNTIF(OFFSET(G874,0,0,-ROW(),1),"&gt;0")/计算结果!B$18)</f>
        <v>0.4</v>
      </c>
      <c r="J874" s="3">
        <f ca="1">IFERROR(AVERAGE(OFFSET(I874,0,0,-计算结果!B$19,1)),AVERAGE(OFFSET(I874,0,0,-ROW(),1)))</f>
        <v>0.43249999999999994</v>
      </c>
      <c r="K874" s="4" t="str">
        <f ca="1">IF(计算结果!B$21=1,IF(I874&gt;J874,"买","卖"),IF(计算结果!B$21=2,IF(I874&lt;计算结果!B$20,"买",IF(I874&gt;1-计算结果!B$20,"卖",'000300'!K873)),""))</f>
        <v>卖</v>
      </c>
      <c r="L874" s="4" t="str">
        <f t="shared" ca="1" si="40"/>
        <v/>
      </c>
      <c r="M874" s="3">
        <f ca="1">IF(K873="买",E874/E873-1,0)-IF(L874=1,计算结果!B$17,0)</f>
        <v>0</v>
      </c>
      <c r="N874" s="2">
        <f t="shared" ca="1" si="41"/>
        <v>2.7490532826396832</v>
      </c>
      <c r="O874" s="3">
        <f ca="1">1-N874/MAX(N$2:N874)</f>
        <v>0.23356272091135144</v>
      </c>
    </row>
    <row r="875" spans="1:15" x14ac:dyDescent="0.15">
      <c r="A875" s="1">
        <v>39668</v>
      </c>
      <c r="B875">
        <v>2719.38</v>
      </c>
      <c r="C875">
        <v>2719.38</v>
      </c>
      <c r="D875">
        <v>2581.81</v>
      </c>
      <c r="E875" s="2">
        <v>2591.46</v>
      </c>
      <c r="F875" s="16">
        <v>33617694720</v>
      </c>
      <c r="G875" s="3">
        <f t="shared" si="39"/>
        <v>-4.7411448148093727E-2</v>
      </c>
      <c r="H875" s="3">
        <f>1-E875/MAX(E$2:E875)</f>
        <v>0.55906554141427889</v>
      </c>
      <c r="I875" s="3">
        <f ca="1">IFERROR(COUNTIF(OFFSET(G875,0,0,-计算结果!B$18,1),"&gt;0")/计算结果!B$18,COUNTIF(OFFSET(G875,0,0,-ROW(),1),"&gt;0")/计算结果!B$18)</f>
        <v>0.4</v>
      </c>
      <c r="J875" s="3">
        <f ca="1">IFERROR(AVERAGE(OFFSET(I875,0,0,-计算结果!B$19,1)),AVERAGE(OFFSET(I875,0,0,-ROW(),1)))</f>
        <v>0.43138888888888882</v>
      </c>
      <c r="K875" s="4" t="str">
        <f ca="1">IF(计算结果!B$21=1,IF(I875&gt;J875,"买","卖"),IF(计算结果!B$21=2,IF(I875&lt;计算结果!B$20,"买",IF(I875&gt;1-计算结果!B$20,"卖",'000300'!K874)),""))</f>
        <v>卖</v>
      </c>
      <c r="L875" s="4" t="str">
        <f t="shared" ca="1" si="40"/>
        <v/>
      </c>
      <c r="M875" s="3">
        <f ca="1">IF(K874="买",E875/E874-1,0)-IF(L875=1,计算结果!B$17,0)</f>
        <v>0</v>
      </c>
      <c r="N875" s="2">
        <f t="shared" ca="1" si="41"/>
        <v>2.7490532826396832</v>
      </c>
      <c r="O875" s="3">
        <f ca="1">1-N875/MAX(N$2:N875)</f>
        <v>0.23356272091135144</v>
      </c>
    </row>
    <row r="876" spans="1:15" x14ac:dyDescent="0.15">
      <c r="A876" s="1">
        <v>39671</v>
      </c>
      <c r="B876">
        <v>2579.8000000000002</v>
      </c>
      <c r="C876">
        <v>2580.7199999999998</v>
      </c>
      <c r="D876">
        <v>2442.79</v>
      </c>
      <c r="E876" s="2">
        <v>2456.81</v>
      </c>
      <c r="F876" s="16">
        <v>32454533120</v>
      </c>
      <c r="G876" s="3">
        <f t="shared" si="39"/>
        <v>-5.1959127287320661E-2</v>
      </c>
      <c r="H876" s="3">
        <f>1-E876/MAX(E$2:E876)</f>
        <v>0.58197611107330016</v>
      </c>
      <c r="I876" s="3">
        <f ca="1">IFERROR(COUNTIF(OFFSET(G876,0,0,-计算结果!B$18,1),"&gt;0")/计算结果!B$18,COUNTIF(OFFSET(G876,0,0,-ROW(),1),"&gt;0")/计算结果!B$18)</f>
        <v>0.4</v>
      </c>
      <c r="J876" s="3">
        <f ca="1">IFERROR(AVERAGE(OFFSET(I876,0,0,-计算结果!B$19,1)),AVERAGE(OFFSET(I876,0,0,-ROW(),1)))</f>
        <v>0.42999999999999988</v>
      </c>
      <c r="K876" s="4" t="str">
        <f ca="1">IF(计算结果!B$21=1,IF(I876&gt;J876,"买","卖"),IF(计算结果!B$21=2,IF(I876&lt;计算结果!B$20,"买",IF(I876&gt;1-计算结果!B$20,"卖",'000300'!K875)),""))</f>
        <v>卖</v>
      </c>
      <c r="L876" s="4" t="str">
        <f t="shared" ca="1" si="40"/>
        <v/>
      </c>
      <c r="M876" s="3">
        <f ca="1">IF(K875="买",E876/E875-1,0)-IF(L876=1,计算结果!B$17,0)</f>
        <v>0</v>
      </c>
      <c r="N876" s="2">
        <f t="shared" ca="1" si="41"/>
        <v>2.7490532826396832</v>
      </c>
      <c r="O876" s="3">
        <f ca="1">1-N876/MAX(N$2:N876)</f>
        <v>0.23356272091135144</v>
      </c>
    </row>
    <row r="877" spans="1:15" x14ac:dyDescent="0.15">
      <c r="A877" s="1">
        <v>39672</v>
      </c>
      <c r="B877">
        <v>2431.38</v>
      </c>
      <c r="C877">
        <v>2474.3200000000002</v>
      </c>
      <c r="D877">
        <v>2413.6</v>
      </c>
      <c r="E877" s="2">
        <v>2444.16</v>
      </c>
      <c r="F877" s="16">
        <v>24459630592</v>
      </c>
      <c r="G877" s="3">
        <f t="shared" si="39"/>
        <v>-5.1489533175134161E-3</v>
      </c>
      <c r="H877" s="3">
        <f>1-E877/MAX(E$2:E877)</f>
        <v>0.58412849656298915</v>
      </c>
      <c r="I877" s="3">
        <f ca="1">IFERROR(COUNTIF(OFFSET(G877,0,0,-计算结果!B$18,1),"&gt;0")/计算结果!B$18,COUNTIF(OFFSET(G877,0,0,-ROW(),1),"&gt;0")/计算结果!B$18)</f>
        <v>0.4</v>
      </c>
      <c r="J877" s="3">
        <f ca="1">IFERROR(AVERAGE(OFFSET(I877,0,0,-计算结果!B$19,1)),AVERAGE(OFFSET(I877,0,0,-ROW(),1)))</f>
        <v>0.42888888888888876</v>
      </c>
      <c r="K877" s="4" t="str">
        <f ca="1">IF(计算结果!B$21=1,IF(I877&gt;J877,"买","卖"),IF(计算结果!B$21=2,IF(I877&lt;计算结果!B$20,"买",IF(I877&gt;1-计算结果!B$20,"卖",'000300'!K876)),""))</f>
        <v>卖</v>
      </c>
      <c r="L877" s="4" t="str">
        <f t="shared" ca="1" si="40"/>
        <v/>
      </c>
      <c r="M877" s="3">
        <f ca="1">IF(K876="买",E877/E876-1,0)-IF(L877=1,计算结果!B$17,0)</f>
        <v>0</v>
      </c>
      <c r="N877" s="2">
        <f t="shared" ca="1" si="41"/>
        <v>2.7490532826396832</v>
      </c>
      <c r="O877" s="3">
        <f ca="1">1-N877/MAX(N$2:N877)</f>
        <v>0.23356272091135144</v>
      </c>
    </row>
    <row r="878" spans="1:15" x14ac:dyDescent="0.15">
      <c r="A878" s="1">
        <v>39673</v>
      </c>
      <c r="B878">
        <v>2427.5</v>
      </c>
      <c r="C878">
        <v>2466.09</v>
      </c>
      <c r="D878">
        <v>2369.58</v>
      </c>
      <c r="E878" s="2">
        <v>2444.67</v>
      </c>
      <c r="F878" s="16">
        <v>27480614912</v>
      </c>
      <c r="G878" s="3">
        <f t="shared" si="39"/>
        <v>2.0866064414781782E-4</v>
      </c>
      <c r="H878" s="3">
        <f>1-E878/MAX(E$2:E878)</f>
        <v>0.58404172054719927</v>
      </c>
      <c r="I878" s="3">
        <f ca="1">IFERROR(COUNTIF(OFFSET(G878,0,0,-计算结果!B$18,1),"&gt;0")/计算结果!B$18,COUNTIF(OFFSET(G878,0,0,-ROW(),1),"&gt;0")/计算结果!B$18)</f>
        <v>0.4</v>
      </c>
      <c r="J878" s="3">
        <f ca="1">IFERROR(AVERAGE(OFFSET(I878,0,0,-计算结果!B$19,1)),AVERAGE(OFFSET(I878,0,0,-ROW(),1)))</f>
        <v>0.42805555555555547</v>
      </c>
      <c r="K878" s="4" t="str">
        <f ca="1">IF(计算结果!B$21=1,IF(I878&gt;J878,"买","卖"),IF(计算结果!B$21=2,IF(I878&lt;计算结果!B$20,"买",IF(I878&gt;1-计算结果!B$20,"卖",'000300'!K877)),""))</f>
        <v>卖</v>
      </c>
      <c r="L878" s="4" t="str">
        <f t="shared" ca="1" si="40"/>
        <v/>
      </c>
      <c r="M878" s="3">
        <f ca="1">IF(K877="买",E878/E877-1,0)-IF(L878=1,计算结果!B$17,0)</f>
        <v>0</v>
      </c>
      <c r="N878" s="2">
        <f t="shared" ca="1" si="41"/>
        <v>2.7490532826396832</v>
      </c>
      <c r="O878" s="3">
        <f ca="1">1-N878/MAX(N$2:N878)</f>
        <v>0.23356272091135144</v>
      </c>
    </row>
    <row r="879" spans="1:15" x14ac:dyDescent="0.15">
      <c r="A879" s="1">
        <v>39674</v>
      </c>
      <c r="B879">
        <v>2429.98</v>
      </c>
      <c r="C879">
        <v>2461.2399999999998</v>
      </c>
      <c r="D879">
        <v>2410.4899999999998</v>
      </c>
      <c r="E879" s="2">
        <v>2443.5100000000002</v>
      </c>
      <c r="F879" s="16">
        <v>21156177920</v>
      </c>
      <c r="G879" s="3">
        <f t="shared" si="39"/>
        <v>-4.7450167098206375E-4</v>
      </c>
      <c r="H879" s="3">
        <f>1-E879/MAX(E$2:E879)</f>
        <v>0.58423909344585856</v>
      </c>
      <c r="I879" s="3">
        <f ca="1">IFERROR(COUNTIF(OFFSET(G879,0,0,-计算结果!B$18,1),"&gt;0")/计算结果!B$18,COUNTIF(OFFSET(G879,0,0,-ROW(),1),"&gt;0")/计算结果!B$18)</f>
        <v>0.36666666666666664</v>
      </c>
      <c r="J879" s="3">
        <f ca="1">IFERROR(AVERAGE(OFFSET(I879,0,0,-计算结果!B$19,1)),AVERAGE(OFFSET(I879,0,0,-ROW(),1)))</f>
        <v>0.42722222222222211</v>
      </c>
      <c r="K879" s="4" t="str">
        <f ca="1">IF(计算结果!B$21=1,IF(I879&gt;J879,"买","卖"),IF(计算结果!B$21=2,IF(I879&lt;计算结果!B$20,"买",IF(I879&gt;1-计算结果!B$20,"卖",'000300'!K878)),""))</f>
        <v>卖</v>
      </c>
      <c r="L879" s="4" t="str">
        <f t="shared" ca="1" si="40"/>
        <v/>
      </c>
      <c r="M879" s="3">
        <f ca="1">IF(K878="买",E879/E878-1,0)-IF(L879=1,计算结果!B$17,0)</f>
        <v>0</v>
      </c>
      <c r="N879" s="2">
        <f t="shared" ca="1" si="41"/>
        <v>2.7490532826396832</v>
      </c>
      <c r="O879" s="3">
        <f ca="1">1-N879/MAX(N$2:N879)</f>
        <v>0.23356272091135144</v>
      </c>
    </row>
    <row r="880" spans="1:15" x14ac:dyDescent="0.15">
      <c r="A880" s="1">
        <v>39675</v>
      </c>
      <c r="B880">
        <v>2440.39</v>
      </c>
      <c r="C880">
        <v>2479.15</v>
      </c>
      <c r="D880">
        <v>2412.9499999999998</v>
      </c>
      <c r="E880" s="2">
        <v>2447.61</v>
      </c>
      <c r="F880" s="16">
        <v>21296936960</v>
      </c>
      <c r="G880" s="3">
        <f t="shared" si="39"/>
        <v>1.6779141480902648E-3</v>
      </c>
      <c r="H880" s="3">
        <f>1-E880/MAX(E$2:E880)</f>
        <v>0.58354148233852854</v>
      </c>
      <c r="I880" s="3">
        <f ca="1">IFERROR(COUNTIF(OFFSET(G880,0,0,-计算结果!B$18,1),"&gt;0")/计算结果!B$18,COUNTIF(OFFSET(G880,0,0,-ROW(),1),"&gt;0")/计算结果!B$18)</f>
        <v>0.4</v>
      </c>
      <c r="J880" s="3">
        <f ca="1">IFERROR(AVERAGE(OFFSET(I880,0,0,-计算结果!B$19,1)),AVERAGE(OFFSET(I880,0,0,-ROW(),1)))</f>
        <v>0.42694444444444429</v>
      </c>
      <c r="K880" s="4" t="str">
        <f ca="1">IF(计算结果!B$21=1,IF(I880&gt;J880,"买","卖"),IF(计算结果!B$21=2,IF(I880&lt;计算结果!B$20,"买",IF(I880&gt;1-计算结果!B$20,"卖",'000300'!K879)),""))</f>
        <v>卖</v>
      </c>
      <c r="L880" s="4" t="str">
        <f t="shared" ca="1" si="40"/>
        <v/>
      </c>
      <c r="M880" s="3">
        <f ca="1">IF(K879="买",E880/E879-1,0)-IF(L880=1,计算结果!B$17,0)</f>
        <v>0</v>
      </c>
      <c r="N880" s="2">
        <f t="shared" ca="1" si="41"/>
        <v>2.7490532826396832</v>
      </c>
      <c r="O880" s="3">
        <f ca="1">1-N880/MAX(N$2:N880)</f>
        <v>0.23356272091135144</v>
      </c>
    </row>
    <row r="881" spans="1:15" x14ac:dyDescent="0.15">
      <c r="A881" s="1">
        <v>39678</v>
      </c>
      <c r="B881">
        <v>2451.31</v>
      </c>
      <c r="C881">
        <v>2452.63</v>
      </c>
      <c r="D881">
        <v>2312.9499999999998</v>
      </c>
      <c r="E881" s="2">
        <v>2313.4</v>
      </c>
      <c r="F881" s="16">
        <v>22662871040</v>
      </c>
      <c r="G881" s="3">
        <f t="shared" si="39"/>
        <v>-5.4833082067813121E-2</v>
      </c>
      <c r="H881" s="3">
        <f>1-E881/MAX(E$2:E881)</f>
        <v>0.60637718641529981</v>
      </c>
      <c r="I881" s="3">
        <f ca="1">IFERROR(COUNTIF(OFFSET(G881,0,0,-计算结果!B$18,1),"&gt;0")/计算结果!B$18,COUNTIF(OFFSET(G881,0,0,-ROW(),1),"&gt;0")/计算结果!B$18)</f>
        <v>0.36666666666666664</v>
      </c>
      <c r="J881" s="3">
        <f ca="1">IFERROR(AVERAGE(OFFSET(I881,0,0,-计算结果!B$19,1)),AVERAGE(OFFSET(I881,0,0,-ROW(),1)))</f>
        <v>0.42638888888888876</v>
      </c>
      <c r="K881" s="4" t="str">
        <f ca="1">IF(计算结果!B$21=1,IF(I881&gt;J881,"买","卖"),IF(计算结果!B$21=2,IF(I881&lt;计算结果!B$20,"买",IF(I881&gt;1-计算结果!B$20,"卖",'000300'!K880)),""))</f>
        <v>卖</v>
      </c>
      <c r="L881" s="4" t="str">
        <f t="shared" ca="1" si="40"/>
        <v/>
      </c>
      <c r="M881" s="3">
        <f ca="1">IF(K880="买",E881/E880-1,0)-IF(L881=1,计算结果!B$17,0)</f>
        <v>0</v>
      </c>
      <c r="N881" s="2">
        <f t="shared" ca="1" si="41"/>
        <v>2.7490532826396832</v>
      </c>
      <c r="O881" s="3">
        <f ca="1">1-N881/MAX(N$2:N881)</f>
        <v>0.23356272091135144</v>
      </c>
    </row>
    <row r="882" spans="1:15" x14ac:dyDescent="0.15">
      <c r="A882" s="1">
        <v>39679</v>
      </c>
      <c r="B882">
        <v>2285.5100000000002</v>
      </c>
      <c r="C882">
        <v>2356.19</v>
      </c>
      <c r="D882">
        <v>2273.89</v>
      </c>
      <c r="E882" s="2">
        <v>2348.4699999999998</v>
      </c>
      <c r="F882" s="16">
        <v>18407577600</v>
      </c>
      <c r="G882" s="3">
        <f t="shared" si="39"/>
        <v>1.5159505489755309E-2</v>
      </c>
      <c r="H882" s="3">
        <f>1-E882/MAX(E$2:E882)</f>
        <v>0.60041005921186963</v>
      </c>
      <c r="I882" s="3">
        <f ca="1">IFERROR(COUNTIF(OFFSET(G882,0,0,-计算结果!B$18,1),"&gt;0")/计算结果!B$18,COUNTIF(OFFSET(G882,0,0,-ROW(),1),"&gt;0")/计算结果!B$18)</f>
        <v>0.36666666666666664</v>
      </c>
      <c r="J882" s="3">
        <f ca="1">IFERROR(AVERAGE(OFFSET(I882,0,0,-计算结果!B$19,1)),AVERAGE(OFFSET(I882,0,0,-ROW(),1)))</f>
        <v>0.42583333333333323</v>
      </c>
      <c r="K882" s="4" t="str">
        <f ca="1">IF(计算结果!B$21=1,IF(I882&gt;J882,"买","卖"),IF(计算结果!B$21=2,IF(I882&lt;计算结果!B$20,"买",IF(I882&gt;1-计算结果!B$20,"卖",'000300'!K881)),""))</f>
        <v>卖</v>
      </c>
      <c r="L882" s="4" t="str">
        <f t="shared" ca="1" si="40"/>
        <v/>
      </c>
      <c r="M882" s="3">
        <f ca="1">IF(K881="买",E882/E881-1,0)-IF(L882=1,计算结果!B$17,0)</f>
        <v>0</v>
      </c>
      <c r="N882" s="2">
        <f t="shared" ca="1" si="41"/>
        <v>2.7490532826396832</v>
      </c>
      <c r="O882" s="3">
        <f ca="1">1-N882/MAX(N$2:N882)</f>
        <v>0.23356272091135144</v>
      </c>
    </row>
    <row r="883" spans="1:15" x14ac:dyDescent="0.15">
      <c r="A883" s="1">
        <v>39680</v>
      </c>
      <c r="B883">
        <v>2332.39</v>
      </c>
      <c r="C883">
        <v>2533.3000000000002</v>
      </c>
      <c r="D883">
        <v>2312.1799999999998</v>
      </c>
      <c r="E883" s="2">
        <v>2532.94</v>
      </c>
      <c r="F883" s="16">
        <v>44564422656</v>
      </c>
      <c r="G883" s="3">
        <f t="shared" si="39"/>
        <v>7.8549012761500059E-2</v>
      </c>
      <c r="H883" s="3">
        <f>1-E883/MAX(E$2:E883)</f>
        <v>0.56902266385353562</v>
      </c>
      <c r="I883" s="3">
        <f ca="1">IFERROR(COUNTIF(OFFSET(G883,0,0,-计算结果!B$18,1),"&gt;0")/计算结果!B$18,COUNTIF(OFFSET(G883,0,0,-ROW(),1),"&gt;0")/计算结果!B$18)</f>
        <v>0.36666666666666664</v>
      </c>
      <c r="J883" s="3">
        <f ca="1">IFERROR(AVERAGE(OFFSET(I883,0,0,-计算结果!B$19,1)),AVERAGE(OFFSET(I883,0,0,-ROW(),1)))</f>
        <v>0.42555555555555546</v>
      </c>
      <c r="K883" s="4" t="str">
        <f ca="1">IF(计算结果!B$21=1,IF(I883&gt;J883,"买","卖"),IF(计算结果!B$21=2,IF(I883&lt;计算结果!B$20,"买",IF(I883&gt;1-计算结果!B$20,"卖",'000300'!K882)),""))</f>
        <v>卖</v>
      </c>
      <c r="L883" s="4" t="str">
        <f t="shared" ca="1" si="40"/>
        <v/>
      </c>
      <c r="M883" s="3">
        <f ca="1">IF(K882="买",E883/E882-1,0)-IF(L883=1,计算结果!B$17,0)</f>
        <v>0</v>
      </c>
      <c r="N883" s="2">
        <f t="shared" ca="1" si="41"/>
        <v>2.7490532826396832</v>
      </c>
      <c r="O883" s="3">
        <f ca="1">1-N883/MAX(N$2:N883)</f>
        <v>0.23356272091135144</v>
      </c>
    </row>
    <row r="884" spans="1:15" x14ac:dyDescent="0.15">
      <c r="A884" s="1">
        <v>39681</v>
      </c>
      <c r="B884">
        <v>2494.2600000000002</v>
      </c>
      <c r="C884">
        <v>2535.86</v>
      </c>
      <c r="D884">
        <v>2438.86</v>
      </c>
      <c r="E884" s="2">
        <v>2443.98</v>
      </c>
      <c r="F884" s="16">
        <v>39651328000</v>
      </c>
      <c r="G884" s="3">
        <f t="shared" si="39"/>
        <v>-3.5121242508705297E-2</v>
      </c>
      <c r="H884" s="3">
        <f>1-E884/MAX(E$2:E884)</f>
        <v>0.58415912339209153</v>
      </c>
      <c r="I884" s="3">
        <f ca="1">IFERROR(COUNTIF(OFFSET(G884,0,0,-计算结果!B$18,1),"&gt;0")/计算结果!B$18,COUNTIF(OFFSET(G884,0,0,-ROW(),1),"&gt;0")/计算结果!B$18)</f>
        <v>0.36666666666666664</v>
      </c>
      <c r="J884" s="3">
        <f ca="1">IFERROR(AVERAGE(OFFSET(I884,0,0,-计算结果!B$19,1)),AVERAGE(OFFSET(I884,0,0,-ROW(),1)))</f>
        <v>0.42527777777777764</v>
      </c>
      <c r="K884" s="4" t="str">
        <f ca="1">IF(计算结果!B$21=1,IF(I884&gt;J884,"买","卖"),IF(计算结果!B$21=2,IF(I884&lt;计算结果!B$20,"买",IF(I884&gt;1-计算结果!B$20,"卖",'000300'!K883)),""))</f>
        <v>卖</v>
      </c>
      <c r="L884" s="4" t="str">
        <f t="shared" ca="1" si="40"/>
        <v/>
      </c>
      <c r="M884" s="3">
        <f ca="1">IF(K883="买",E884/E883-1,0)-IF(L884=1,计算结果!B$17,0)</f>
        <v>0</v>
      </c>
      <c r="N884" s="2">
        <f t="shared" ca="1" si="41"/>
        <v>2.7490532826396832</v>
      </c>
      <c r="O884" s="3">
        <f ca="1">1-N884/MAX(N$2:N884)</f>
        <v>0.23356272091135144</v>
      </c>
    </row>
    <row r="885" spans="1:15" x14ac:dyDescent="0.15">
      <c r="A885" s="1">
        <v>39682</v>
      </c>
      <c r="B885">
        <v>2421.25</v>
      </c>
      <c r="C885">
        <v>2437.4299999999998</v>
      </c>
      <c r="D885">
        <v>2362.63</v>
      </c>
      <c r="E885" s="2">
        <v>2404.9299999999998</v>
      </c>
      <c r="F885" s="16">
        <v>26183849984</v>
      </c>
      <c r="G885" s="3">
        <f t="shared" si="39"/>
        <v>-1.5978035826807124E-2</v>
      </c>
      <c r="H885" s="3">
        <f>1-E885/MAX(E$2:E885)</f>
        <v>0.59080344381678351</v>
      </c>
      <c r="I885" s="3">
        <f ca="1">IFERROR(COUNTIF(OFFSET(G885,0,0,-计算结果!B$18,1),"&gt;0")/计算结果!B$18,COUNTIF(OFFSET(G885,0,0,-ROW(),1),"&gt;0")/计算结果!B$18)</f>
        <v>0.36666666666666664</v>
      </c>
      <c r="J885" s="3">
        <f ca="1">IFERROR(AVERAGE(OFFSET(I885,0,0,-计算结果!B$19,1)),AVERAGE(OFFSET(I885,0,0,-ROW(),1)))</f>
        <v>0.42499999999999988</v>
      </c>
      <c r="K885" s="4" t="str">
        <f ca="1">IF(计算结果!B$21=1,IF(I885&gt;J885,"买","卖"),IF(计算结果!B$21=2,IF(I885&lt;计算结果!B$20,"买",IF(I885&gt;1-计算结果!B$20,"卖",'000300'!K884)),""))</f>
        <v>卖</v>
      </c>
      <c r="L885" s="4" t="str">
        <f t="shared" ca="1" si="40"/>
        <v/>
      </c>
      <c r="M885" s="3">
        <f ca="1">IF(K884="买",E885/E884-1,0)-IF(L885=1,计算结果!B$17,0)</f>
        <v>0</v>
      </c>
      <c r="N885" s="2">
        <f t="shared" ca="1" si="41"/>
        <v>2.7490532826396832</v>
      </c>
      <c r="O885" s="3">
        <f ca="1">1-N885/MAX(N$2:N885)</f>
        <v>0.23356272091135144</v>
      </c>
    </row>
    <row r="886" spans="1:15" x14ac:dyDescent="0.15">
      <c r="A886" s="1">
        <v>39685</v>
      </c>
      <c r="B886">
        <v>2408.0300000000002</v>
      </c>
      <c r="C886">
        <v>2439.91</v>
      </c>
      <c r="D886">
        <v>2373.7600000000002</v>
      </c>
      <c r="E886" s="2">
        <v>2400.5500000000002</v>
      </c>
      <c r="F886" s="16">
        <v>18965202944</v>
      </c>
      <c r="G886" s="3">
        <f t="shared" si="39"/>
        <v>-1.8212588308181843E-3</v>
      </c>
      <c r="H886" s="3">
        <f>1-E886/MAX(E$2:E886)</f>
        <v>0.59154869665827259</v>
      </c>
      <c r="I886" s="3">
        <f ca="1">IFERROR(COUNTIF(OFFSET(G886,0,0,-计算结果!B$18,1),"&gt;0")/计算结果!B$18,COUNTIF(OFFSET(G886,0,0,-ROW(),1),"&gt;0")/计算结果!B$18)</f>
        <v>0.33333333333333331</v>
      </c>
      <c r="J886" s="3">
        <f ca="1">IFERROR(AVERAGE(OFFSET(I886,0,0,-计算结果!B$19,1)),AVERAGE(OFFSET(I886,0,0,-ROW(),1)))</f>
        <v>0.42444444444444435</v>
      </c>
      <c r="K886" s="4" t="str">
        <f ca="1">IF(计算结果!B$21=1,IF(I886&gt;J886,"买","卖"),IF(计算结果!B$21=2,IF(I886&lt;计算结果!B$20,"买",IF(I886&gt;1-计算结果!B$20,"卖",'000300'!K885)),""))</f>
        <v>卖</v>
      </c>
      <c r="L886" s="4" t="str">
        <f t="shared" ca="1" si="40"/>
        <v/>
      </c>
      <c r="M886" s="3">
        <f ca="1">IF(K885="买",E886/E885-1,0)-IF(L886=1,计算结果!B$17,0)</f>
        <v>0</v>
      </c>
      <c r="N886" s="2">
        <f t="shared" ca="1" si="41"/>
        <v>2.7490532826396832</v>
      </c>
      <c r="O886" s="3">
        <f ca="1">1-N886/MAX(N$2:N886)</f>
        <v>0.23356272091135144</v>
      </c>
    </row>
    <row r="887" spans="1:15" x14ac:dyDescent="0.15">
      <c r="A887" s="1">
        <v>39686</v>
      </c>
      <c r="B887">
        <v>2370.5300000000002</v>
      </c>
      <c r="C887">
        <v>2390.66</v>
      </c>
      <c r="D887">
        <v>2306.94</v>
      </c>
      <c r="E887" s="2">
        <v>2331.5300000000002</v>
      </c>
      <c r="F887" s="16">
        <v>22262896640</v>
      </c>
      <c r="G887" s="3">
        <f t="shared" si="39"/>
        <v>-2.8751744391910194E-2</v>
      </c>
      <c r="H887" s="3">
        <f>1-E887/MAX(E$2:E887)</f>
        <v>0.60329238412849651</v>
      </c>
      <c r="I887" s="3">
        <f ca="1">IFERROR(COUNTIF(OFFSET(G887,0,0,-计算结果!B$18,1),"&gt;0")/计算结果!B$18,COUNTIF(OFFSET(G887,0,0,-ROW(),1),"&gt;0")/计算结果!B$18)</f>
        <v>0.33333333333333331</v>
      </c>
      <c r="J887" s="3">
        <f ca="1">IFERROR(AVERAGE(OFFSET(I887,0,0,-计算结果!B$19,1)),AVERAGE(OFFSET(I887,0,0,-ROW(),1)))</f>
        <v>0.42388888888888882</v>
      </c>
      <c r="K887" s="4" t="str">
        <f ca="1">IF(计算结果!B$21=1,IF(I887&gt;J887,"买","卖"),IF(计算结果!B$21=2,IF(I887&lt;计算结果!B$20,"买",IF(I887&gt;1-计算结果!B$20,"卖",'000300'!K886)),""))</f>
        <v>卖</v>
      </c>
      <c r="L887" s="4" t="str">
        <f t="shared" ca="1" si="40"/>
        <v/>
      </c>
      <c r="M887" s="3">
        <f ca="1">IF(K886="买",E887/E886-1,0)-IF(L887=1,计算结果!B$17,0)</f>
        <v>0</v>
      </c>
      <c r="N887" s="2">
        <f t="shared" ca="1" si="41"/>
        <v>2.7490532826396832</v>
      </c>
      <c r="O887" s="3">
        <f ca="1">1-N887/MAX(N$2:N887)</f>
        <v>0.23356272091135144</v>
      </c>
    </row>
    <row r="888" spans="1:15" x14ac:dyDescent="0.15">
      <c r="A888" s="1">
        <v>39687</v>
      </c>
      <c r="B888">
        <v>2322.54</v>
      </c>
      <c r="C888">
        <v>2367.7199999999998</v>
      </c>
      <c r="D888">
        <v>2291.35</v>
      </c>
      <c r="E888" s="2">
        <v>2325.29</v>
      </c>
      <c r="F888" s="16">
        <v>23579971584</v>
      </c>
      <c r="G888" s="3">
        <f t="shared" si="39"/>
        <v>-2.6763541537103697E-3</v>
      </c>
      <c r="H888" s="3">
        <f>1-E888/MAX(E$2:E888)</f>
        <v>0.60435411420404272</v>
      </c>
      <c r="I888" s="3">
        <f ca="1">IFERROR(COUNTIF(OFFSET(G888,0,0,-计算结果!B$18,1),"&gt;0")/计算结果!B$18,COUNTIF(OFFSET(G888,0,0,-ROW(),1),"&gt;0")/计算结果!B$18)</f>
        <v>0.33333333333333331</v>
      </c>
      <c r="J888" s="3">
        <f ca="1">IFERROR(AVERAGE(OFFSET(I888,0,0,-计算结果!B$19,1)),AVERAGE(OFFSET(I888,0,0,-ROW(),1)))</f>
        <v>0.42305555555555563</v>
      </c>
      <c r="K888" s="4" t="str">
        <f ca="1">IF(计算结果!B$21=1,IF(I888&gt;J888,"买","卖"),IF(计算结果!B$21=2,IF(I888&lt;计算结果!B$20,"买",IF(I888&gt;1-计算结果!B$20,"卖",'000300'!K887)),""))</f>
        <v>卖</v>
      </c>
      <c r="L888" s="4" t="str">
        <f t="shared" ca="1" si="40"/>
        <v/>
      </c>
      <c r="M888" s="3">
        <f ca="1">IF(K887="买",E888/E887-1,0)-IF(L888=1,计算结果!B$17,0)</f>
        <v>0</v>
      </c>
      <c r="N888" s="2">
        <f t="shared" ca="1" si="41"/>
        <v>2.7490532826396832</v>
      </c>
      <c r="O888" s="3">
        <f ca="1">1-N888/MAX(N$2:N888)</f>
        <v>0.23356272091135144</v>
      </c>
    </row>
    <row r="889" spans="1:15" x14ac:dyDescent="0.15">
      <c r="A889" s="1">
        <v>39688</v>
      </c>
      <c r="B889">
        <v>2325.2600000000002</v>
      </c>
      <c r="C889">
        <v>2363.56</v>
      </c>
      <c r="D889">
        <v>2316.6799999999998</v>
      </c>
      <c r="E889" s="2">
        <v>2335.86</v>
      </c>
      <c r="F889" s="16">
        <v>21711091712</v>
      </c>
      <c r="G889" s="3">
        <f t="shared" si="39"/>
        <v>4.5456695723975482E-3</v>
      </c>
      <c r="H889" s="3">
        <f>1-E889/MAX(E$2:E889)</f>
        <v>0.60255563873953588</v>
      </c>
      <c r="I889" s="3">
        <f ca="1">IFERROR(COUNTIF(OFFSET(G889,0,0,-计算结果!B$18,1),"&gt;0")/计算结果!B$18,COUNTIF(OFFSET(G889,0,0,-ROW(),1),"&gt;0")/计算结果!B$18)</f>
        <v>0.36666666666666664</v>
      </c>
      <c r="J889" s="3">
        <f ca="1">IFERROR(AVERAGE(OFFSET(I889,0,0,-计算结果!B$19,1)),AVERAGE(OFFSET(I889,0,0,-ROW(),1)))</f>
        <v>0.42277777777777786</v>
      </c>
      <c r="K889" s="4" t="str">
        <f ca="1">IF(计算结果!B$21=1,IF(I889&gt;J889,"买","卖"),IF(计算结果!B$21=2,IF(I889&lt;计算结果!B$20,"买",IF(I889&gt;1-计算结果!B$20,"卖",'000300'!K888)),""))</f>
        <v>卖</v>
      </c>
      <c r="L889" s="4" t="str">
        <f t="shared" ca="1" si="40"/>
        <v/>
      </c>
      <c r="M889" s="3">
        <f ca="1">IF(K888="买",E889/E888-1,0)-IF(L889=1,计算结果!B$17,0)</f>
        <v>0</v>
      </c>
      <c r="N889" s="2">
        <f t="shared" ca="1" si="41"/>
        <v>2.7490532826396832</v>
      </c>
      <c r="O889" s="3">
        <f ca="1">1-N889/MAX(N$2:N889)</f>
        <v>0.23356272091135144</v>
      </c>
    </row>
    <row r="890" spans="1:15" x14ac:dyDescent="0.15">
      <c r="A890" s="1">
        <v>39689</v>
      </c>
      <c r="B890">
        <v>2347.4</v>
      </c>
      <c r="C890">
        <v>2418.0500000000002</v>
      </c>
      <c r="D890">
        <v>2339.52</v>
      </c>
      <c r="E890" s="2">
        <v>2391.64</v>
      </c>
      <c r="F890" s="16">
        <v>29000900608</v>
      </c>
      <c r="G890" s="3">
        <f t="shared" si="39"/>
        <v>2.3879855813276452E-2</v>
      </c>
      <c r="H890" s="3">
        <f>1-E890/MAX(E$2:E890)</f>
        <v>0.5930647246988362</v>
      </c>
      <c r="I890" s="3">
        <f ca="1">IFERROR(COUNTIF(OFFSET(G890,0,0,-计算结果!B$18,1),"&gt;0")/计算结果!B$18,COUNTIF(OFFSET(G890,0,0,-ROW(),1),"&gt;0")/计算结果!B$18)</f>
        <v>0.36666666666666664</v>
      </c>
      <c r="J890" s="3">
        <f ca="1">IFERROR(AVERAGE(OFFSET(I890,0,0,-计算结果!B$19,1)),AVERAGE(OFFSET(I890,0,0,-ROW(),1)))</f>
        <v>0.42250000000000004</v>
      </c>
      <c r="K890" s="4" t="str">
        <f ca="1">IF(计算结果!B$21=1,IF(I890&gt;J890,"买","卖"),IF(计算结果!B$21=2,IF(I890&lt;计算结果!B$20,"买",IF(I890&gt;1-计算结果!B$20,"卖",'000300'!K889)),""))</f>
        <v>卖</v>
      </c>
      <c r="L890" s="4" t="str">
        <f t="shared" ca="1" si="40"/>
        <v/>
      </c>
      <c r="M890" s="3">
        <f ca="1">IF(K889="买",E890/E889-1,0)-IF(L890=1,计算结果!B$17,0)</f>
        <v>0</v>
      </c>
      <c r="N890" s="2">
        <f t="shared" ca="1" si="41"/>
        <v>2.7490532826396832</v>
      </c>
      <c r="O890" s="3">
        <f ca="1">1-N890/MAX(N$2:N890)</f>
        <v>0.23356272091135144</v>
      </c>
    </row>
    <row r="891" spans="1:15" x14ac:dyDescent="0.15">
      <c r="A891" s="1">
        <v>39692</v>
      </c>
      <c r="B891">
        <v>2372.64</v>
      </c>
      <c r="C891">
        <v>2372.64</v>
      </c>
      <c r="D891">
        <v>2297.02</v>
      </c>
      <c r="E891" s="2">
        <v>2309.17</v>
      </c>
      <c r="F891" s="16">
        <v>21384882176</v>
      </c>
      <c r="G891" s="3">
        <f t="shared" si="39"/>
        <v>-3.4482614440300319E-2</v>
      </c>
      <c r="H891" s="3">
        <f>1-E891/MAX(E$2:E891)</f>
        <v>0.60709691689920375</v>
      </c>
      <c r="I891" s="3">
        <f ca="1">IFERROR(COUNTIF(OFFSET(G891,0,0,-计算结果!B$18,1),"&gt;0")/计算结果!B$18,COUNTIF(OFFSET(G891,0,0,-ROW(),1),"&gt;0")/计算结果!B$18)</f>
        <v>0.33333333333333331</v>
      </c>
      <c r="J891" s="3">
        <f ca="1">IFERROR(AVERAGE(OFFSET(I891,0,0,-计算结果!B$19,1)),AVERAGE(OFFSET(I891,0,0,-ROW(),1)))</f>
        <v>0.42166666666666669</v>
      </c>
      <c r="K891" s="4" t="str">
        <f ca="1">IF(计算结果!B$21=1,IF(I891&gt;J891,"买","卖"),IF(计算结果!B$21=2,IF(I891&lt;计算结果!B$20,"买",IF(I891&gt;1-计算结果!B$20,"卖",'000300'!K890)),""))</f>
        <v>卖</v>
      </c>
      <c r="L891" s="4" t="str">
        <f t="shared" ca="1" si="40"/>
        <v/>
      </c>
      <c r="M891" s="3">
        <f ca="1">IF(K890="买",E891/E890-1,0)-IF(L891=1,计算结果!B$17,0)</f>
        <v>0</v>
      </c>
      <c r="N891" s="2">
        <f t="shared" ca="1" si="41"/>
        <v>2.7490532826396832</v>
      </c>
      <c r="O891" s="3">
        <f ca="1">1-N891/MAX(N$2:N891)</f>
        <v>0.23356272091135144</v>
      </c>
    </row>
    <row r="892" spans="1:15" x14ac:dyDescent="0.15">
      <c r="A892" s="1">
        <v>39693</v>
      </c>
      <c r="B892">
        <v>2292.69</v>
      </c>
      <c r="C892">
        <v>2309.21</v>
      </c>
      <c r="D892">
        <v>2268</v>
      </c>
      <c r="E892" s="2">
        <v>2285.41</v>
      </c>
      <c r="F892" s="16">
        <v>18645028864</v>
      </c>
      <c r="G892" s="3">
        <f t="shared" si="39"/>
        <v>-1.0289411346934285E-2</v>
      </c>
      <c r="H892" s="3">
        <f>1-E892/MAX(E$2:E892)</f>
        <v>0.61113965834070649</v>
      </c>
      <c r="I892" s="3">
        <f ca="1">IFERROR(COUNTIF(OFFSET(G892,0,0,-计算结果!B$18,1),"&gt;0")/计算结果!B$18,COUNTIF(OFFSET(G892,0,0,-ROW(),1),"&gt;0")/计算结果!B$18)</f>
        <v>0.33333333333333331</v>
      </c>
      <c r="J892" s="3">
        <f ca="1">IFERROR(AVERAGE(OFFSET(I892,0,0,-计算结果!B$19,1)),AVERAGE(OFFSET(I892,0,0,-ROW(),1)))</f>
        <v>0.4211111111111111</v>
      </c>
      <c r="K892" s="4" t="str">
        <f ca="1">IF(计算结果!B$21=1,IF(I892&gt;J892,"买","卖"),IF(计算结果!B$21=2,IF(I892&lt;计算结果!B$20,"买",IF(I892&gt;1-计算结果!B$20,"卖",'000300'!K891)),""))</f>
        <v>卖</v>
      </c>
      <c r="L892" s="4" t="str">
        <f t="shared" ca="1" si="40"/>
        <v/>
      </c>
      <c r="M892" s="3">
        <f ca="1">IF(K891="买",E892/E891-1,0)-IF(L892=1,计算结果!B$17,0)</f>
        <v>0</v>
      </c>
      <c r="N892" s="2">
        <f t="shared" ca="1" si="41"/>
        <v>2.7490532826396832</v>
      </c>
      <c r="O892" s="3">
        <f ca="1">1-N892/MAX(N$2:N892)</f>
        <v>0.23356272091135144</v>
      </c>
    </row>
    <row r="893" spans="1:15" x14ac:dyDescent="0.15">
      <c r="A893" s="1">
        <v>39694</v>
      </c>
      <c r="B893">
        <v>2279.6</v>
      </c>
      <c r="C893">
        <v>2296.0300000000002</v>
      </c>
      <c r="D893">
        <v>2219.56</v>
      </c>
      <c r="E893" s="2">
        <v>2245.96</v>
      </c>
      <c r="F893" s="16">
        <v>24066625536</v>
      </c>
      <c r="G893" s="3">
        <f t="shared" si="39"/>
        <v>-1.7261672960212748E-2</v>
      </c>
      <c r="H893" s="3">
        <f>1-E893/MAX(E$2:E893)</f>
        <v>0.61785203838562586</v>
      </c>
      <c r="I893" s="3">
        <f ca="1">IFERROR(COUNTIF(OFFSET(G893,0,0,-计算结果!B$18,1),"&gt;0")/计算结果!B$18,COUNTIF(OFFSET(G893,0,0,-ROW(),1),"&gt;0")/计算结果!B$18)</f>
        <v>0.33333333333333331</v>
      </c>
      <c r="J893" s="3">
        <f ca="1">IFERROR(AVERAGE(OFFSET(I893,0,0,-计算结果!B$19,1)),AVERAGE(OFFSET(I893,0,0,-ROW(),1)))</f>
        <v>0.42083333333333328</v>
      </c>
      <c r="K893" s="4" t="str">
        <f ca="1">IF(计算结果!B$21=1,IF(I893&gt;J893,"买","卖"),IF(计算结果!B$21=2,IF(I893&lt;计算结果!B$20,"买",IF(I893&gt;1-计算结果!B$20,"卖",'000300'!K892)),""))</f>
        <v>卖</v>
      </c>
      <c r="L893" s="4" t="str">
        <f t="shared" ca="1" si="40"/>
        <v/>
      </c>
      <c r="M893" s="3">
        <f ca="1">IF(K892="买",E893/E892-1,0)-IF(L893=1,计算结果!B$17,0)</f>
        <v>0</v>
      </c>
      <c r="N893" s="2">
        <f t="shared" ca="1" si="41"/>
        <v>2.7490532826396832</v>
      </c>
      <c r="O893" s="3">
        <f ca="1">1-N893/MAX(N$2:N893)</f>
        <v>0.23356272091135144</v>
      </c>
    </row>
    <row r="894" spans="1:15" x14ac:dyDescent="0.15">
      <c r="A894" s="1">
        <v>39695</v>
      </c>
      <c r="B894">
        <v>2238.65</v>
      </c>
      <c r="C894">
        <v>2270.41</v>
      </c>
      <c r="D894">
        <v>2216.11</v>
      </c>
      <c r="E894" s="2">
        <v>2251.15</v>
      </c>
      <c r="F894" s="16">
        <v>18548580352</v>
      </c>
      <c r="G894" s="3">
        <f t="shared" si="39"/>
        <v>2.3108158649307597E-3</v>
      </c>
      <c r="H894" s="3">
        <f>1-E894/MAX(E$2:E894)</f>
        <v>0.61696896481317631</v>
      </c>
      <c r="I894" s="3">
        <f ca="1">IFERROR(COUNTIF(OFFSET(G894,0,0,-计算结果!B$18,1),"&gt;0")/计算结果!B$18,COUNTIF(OFFSET(G894,0,0,-ROW(),1),"&gt;0")/计算结果!B$18)</f>
        <v>0.33333333333333331</v>
      </c>
      <c r="J894" s="3">
        <f ca="1">IFERROR(AVERAGE(OFFSET(I894,0,0,-计算结果!B$19,1)),AVERAGE(OFFSET(I894,0,0,-ROW(),1)))</f>
        <v>0.42083333333333328</v>
      </c>
      <c r="K894" s="4" t="str">
        <f ca="1">IF(计算结果!B$21=1,IF(I894&gt;J894,"买","卖"),IF(计算结果!B$21=2,IF(I894&lt;计算结果!B$20,"买",IF(I894&gt;1-计算结果!B$20,"卖",'000300'!K893)),""))</f>
        <v>卖</v>
      </c>
      <c r="L894" s="4" t="str">
        <f t="shared" ca="1" si="40"/>
        <v/>
      </c>
      <c r="M894" s="3">
        <f ca="1">IF(K893="买",E894/E893-1,0)-IF(L894=1,计算结果!B$17,0)</f>
        <v>0</v>
      </c>
      <c r="N894" s="2">
        <f t="shared" ca="1" si="41"/>
        <v>2.7490532826396832</v>
      </c>
      <c r="O894" s="3">
        <f ca="1">1-N894/MAX(N$2:N894)</f>
        <v>0.23356272091135144</v>
      </c>
    </row>
    <row r="895" spans="1:15" x14ac:dyDescent="0.15">
      <c r="A895" s="1">
        <v>39696</v>
      </c>
      <c r="B895">
        <v>2193.04</v>
      </c>
      <c r="C895">
        <v>2221.09</v>
      </c>
      <c r="D895">
        <v>2172.94</v>
      </c>
      <c r="E895" s="2">
        <v>2183.4299999999998</v>
      </c>
      <c r="F895" s="16">
        <v>19709566976</v>
      </c>
      <c r="G895" s="3">
        <f t="shared" si="39"/>
        <v>-3.008240232769932E-2</v>
      </c>
      <c r="H895" s="3">
        <f>1-E895/MAX(E$2:E895)</f>
        <v>0.62849145851766153</v>
      </c>
      <c r="I895" s="3">
        <f ca="1">IFERROR(COUNTIF(OFFSET(G895,0,0,-计算结果!B$18,1),"&gt;0")/计算结果!B$18,COUNTIF(OFFSET(G895,0,0,-ROW(),1),"&gt;0")/计算结果!B$18)</f>
        <v>0.33333333333333331</v>
      </c>
      <c r="J895" s="3">
        <f ca="1">IFERROR(AVERAGE(OFFSET(I895,0,0,-计算结果!B$19,1)),AVERAGE(OFFSET(I895,0,0,-ROW(),1)))</f>
        <v>0.42083333333333328</v>
      </c>
      <c r="K895" s="4" t="str">
        <f ca="1">IF(计算结果!B$21=1,IF(I895&gt;J895,"买","卖"),IF(计算结果!B$21=2,IF(I895&lt;计算结果!B$20,"买",IF(I895&gt;1-计算结果!B$20,"卖",'000300'!K894)),""))</f>
        <v>卖</v>
      </c>
      <c r="L895" s="4" t="str">
        <f t="shared" ca="1" si="40"/>
        <v/>
      </c>
      <c r="M895" s="3">
        <f ca="1">IF(K894="买",E895/E894-1,0)-IF(L895=1,计算结果!B$17,0)</f>
        <v>0</v>
      </c>
      <c r="N895" s="2">
        <f t="shared" ca="1" si="41"/>
        <v>2.7490532826396832</v>
      </c>
      <c r="O895" s="3">
        <f ca="1">1-N895/MAX(N$2:N895)</f>
        <v>0.23356272091135144</v>
      </c>
    </row>
    <row r="896" spans="1:15" x14ac:dyDescent="0.15">
      <c r="A896" s="1">
        <v>39699</v>
      </c>
      <c r="B896">
        <v>2189.8200000000002</v>
      </c>
      <c r="C896">
        <v>2198.7600000000002</v>
      </c>
      <c r="D896">
        <v>2119.12</v>
      </c>
      <c r="E896" s="2">
        <v>2126.52</v>
      </c>
      <c r="F896" s="16">
        <v>20114130944</v>
      </c>
      <c r="G896" s="3">
        <f t="shared" si="39"/>
        <v>-2.606449485442619E-2</v>
      </c>
      <c r="H896" s="3">
        <f>1-E896/MAX(E$2:E896)</f>
        <v>0.63817464098550336</v>
      </c>
      <c r="I896" s="3">
        <f ca="1">IFERROR(COUNTIF(OFFSET(G896,0,0,-计算结果!B$18,1),"&gt;0")/计算结果!B$18,COUNTIF(OFFSET(G896,0,0,-ROW(),1),"&gt;0")/计算结果!B$18)</f>
        <v>0.3</v>
      </c>
      <c r="J896" s="3">
        <f ca="1">IFERROR(AVERAGE(OFFSET(I896,0,0,-计算结果!B$19,1)),AVERAGE(OFFSET(I896,0,0,-ROW(),1)))</f>
        <v>0.42083333333333328</v>
      </c>
      <c r="K896" s="4" t="str">
        <f ca="1">IF(计算结果!B$21=1,IF(I896&gt;J896,"买","卖"),IF(计算结果!B$21=2,IF(I896&lt;计算结果!B$20,"买",IF(I896&gt;1-计算结果!B$20,"卖",'000300'!K895)),""))</f>
        <v>卖</v>
      </c>
      <c r="L896" s="4" t="str">
        <f t="shared" ca="1" si="40"/>
        <v/>
      </c>
      <c r="M896" s="3">
        <f ca="1">IF(K895="买",E896/E895-1,0)-IF(L896=1,计算结果!B$17,0)</f>
        <v>0</v>
      </c>
      <c r="N896" s="2">
        <f t="shared" ca="1" si="41"/>
        <v>2.7490532826396832</v>
      </c>
      <c r="O896" s="3">
        <f ca="1">1-N896/MAX(N$2:N896)</f>
        <v>0.23356272091135144</v>
      </c>
    </row>
    <row r="897" spans="1:15" x14ac:dyDescent="0.15">
      <c r="A897" s="1">
        <v>39700</v>
      </c>
      <c r="B897">
        <v>2135.2199999999998</v>
      </c>
      <c r="C897">
        <v>2150.9899999999998</v>
      </c>
      <c r="D897">
        <v>2111.4</v>
      </c>
      <c r="E897" s="2">
        <v>2139.15</v>
      </c>
      <c r="F897" s="16">
        <v>15480632320</v>
      </c>
      <c r="G897" s="3">
        <f t="shared" si="39"/>
        <v>5.9392810789460349E-3</v>
      </c>
      <c r="H897" s="3">
        <f>1-E897/MAX(E$2:E897)</f>
        <v>0.63602565847682568</v>
      </c>
      <c r="I897" s="3">
        <f ca="1">IFERROR(COUNTIF(OFFSET(G897,0,0,-计算结果!B$18,1),"&gt;0")/计算结果!B$18,COUNTIF(OFFSET(G897,0,0,-ROW(),1),"&gt;0")/计算结果!B$18)</f>
        <v>0.33333333333333331</v>
      </c>
      <c r="J897" s="3">
        <f ca="1">IFERROR(AVERAGE(OFFSET(I897,0,0,-计算结果!B$19,1)),AVERAGE(OFFSET(I897,0,0,-ROW(),1)))</f>
        <v>0.42083333333333328</v>
      </c>
      <c r="K897" s="4" t="str">
        <f ca="1">IF(计算结果!B$21=1,IF(I897&gt;J897,"买","卖"),IF(计算结果!B$21=2,IF(I897&lt;计算结果!B$20,"买",IF(I897&gt;1-计算结果!B$20,"卖",'000300'!K896)),""))</f>
        <v>卖</v>
      </c>
      <c r="L897" s="4" t="str">
        <f t="shared" ca="1" si="40"/>
        <v/>
      </c>
      <c r="M897" s="3">
        <f ca="1">IF(K896="买",E897/E896-1,0)-IF(L897=1,计算结果!B$17,0)</f>
        <v>0</v>
      </c>
      <c r="N897" s="2">
        <f t="shared" ca="1" si="41"/>
        <v>2.7490532826396832</v>
      </c>
      <c r="O897" s="3">
        <f ca="1">1-N897/MAX(N$2:N897)</f>
        <v>0.23356272091135144</v>
      </c>
    </row>
    <row r="898" spans="1:15" x14ac:dyDescent="0.15">
      <c r="A898" s="1">
        <v>39701</v>
      </c>
      <c r="B898">
        <v>2124.9699999999998</v>
      </c>
      <c r="C898">
        <v>2181.25</v>
      </c>
      <c r="D898">
        <v>2099.23</v>
      </c>
      <c r="E898" s="2">
        <v>2143.1799999999998</v>
      </c>
      <c r="F898" s="16">
        <v>20307095552</v>
      </c>
      <c r="G898" s="3">
        <f t="shared" si="39"/>
        <v>1.8839258584015806E-3</v>
      </c>
      <c r="H898" s="3">
        <f>1-E898/MAX(E$2:E898)</f>
        <v>0.63533995780303543</v>
      </c>
      <c r="I898" s="3">
        <f ca="1">IFERROR(COUNTIF(OFFSET(G898,0,0,-计算结果!B$18,1),"&gt;0")/计算结果!B$18,COUNTIF(OFFSET(G898,0,0,-ROW(),1),"&gt;0")/计算结果!B$18)</f>
        <v>0.36666666666666664</v>
      </c>
      <c r="J898" s="3">
        <f ca="1">IFERROR(AVERAGE(OFFSET(I898,0,0,-计算结果!B$19,1)),AVERAGE(OFFSET(I898,0,0,-ROW(),1)))</f>
        <v>0.42083333333333334</v>
      </c>
      <c r="K898" s="4" t="str">
        <f ca="1">IF(计算结果!B$21=1,IF(I898&gt;J898,"买","卖"),IF(计算结果!B$21=2,IF(I898&lt;计算结果!B$20,"买",IF(I898&gt;1-计算结果!B$20,"卖",'000300'!K897)),""))</f>
        <v>卖</v>
      </c>
      <c r="L898" s="4" t="str">
        <f t="shared" ca="1" si="40"/>
        <v/>
      </c>
      <c r="M898" s="3">
        <f ca="1">IF(K897="买",E898/E897-1,0)-IF(L898=1,计算结果!B$17,0)</f>
        <v>0</v>
      </c>
      <c r="N898" s="2">
        <f t="shared" ca="1" si="41"/>
        <v>2.7490532826396832</v>
      </c>
      <c r="O898" s="3">
        <f ca="1">1-N898/MAX(N$2:N898)</f>
        <v>0.23356272091135144</v>
      </c>
    </row>
    <row r="899" spans="1:15" x14ac:dyDescent="0.15">
      <c r="A899" s="1">
        <v>39702</v>
      </c>
      <c r="B899">
        <v>2135.4499999999998</v>
      </c>
      <c r="C899">
        <v>2142</v>
      </c>
      <c r="D899">
        <v>2067.25</v>
      </c>
      <c r="E899" s="2">
        <v>2072.13</v>
      </c>
      <c r="F899" s="16">
        <v>20678010880</v>
      </c>
      <c r="G899" s="3">
        <f t="shared" ref="G899:G962" si="42">E899/E898-1</f>
        <v>-3.3151671814779737E-2</v>
      </c>
      <c r="H899" s="3">
        <f>1-E899/MAX(E$2:E899)</f>
        <v>0.64742904784591304</v>
      </c>
      <c r="I899" s="3">
        <f ca="1">IFERROR(COUNTIF(OFFSET(G899,0,0,-计算结果!B$18,1),"&gt;0")/计算结果!B$18,COUNTIF(OFFSET(G899,0,0,-ROW(),1),"&gt;0")/计算结果!B$18)</f>
        <v>0.36666666666666664</v>
      </c>
      <c r="J899" s="3">
        <f ca="1">IFERROR(AVERAGE(OFFSET(I899,0,0,-计算结果!B$19,1)),AVERAGE(OFFSET(I899,0,0,-ROW(),1)))</f>
        <v>0.42055555555555557</v>
      </c>
      <c r="K899" s="4" t="str">
        <f ca="1">IF(计算结果!B$21=1,IF(I899&gt;J899,"买","卖"),IF(计算结果!B$21=2,IF(I899&lt;计算结果!B$20,"买",IF(I899&gt;1-计算结果!B$20,"卖",'000300'!K898)),""))</f>
        <v>卖</v>
      </c>
      <c r="L899" s="4" t="str">
        <f t="shared" ca="1" si="40"/>
        <v/>
      </c>
      <c r="M899" s="3">
        <f ca="1">IF(K898="买",E899/E898-1,0)-IF(L899=1,计算结果!B$17,0)</f>
        <v>0</v>
      </c>
      <c r="N899" s="2">
        <f t="shared" ca="1" si="41"/>
        <v>2.7490532826396832</v>
      </c>
      <c r="O899" s="3">
        <f ca="1">1-N899/MAX(N$2:N899)</f>
        <v>0.23356272091135144</v>
      </c>
    </row>
    <row r="900" spans="1:15" x14ac:dyDescent="0.15">
      <c r="A900" s="1">
        <v>39703</v>
      </c>
      <c r="B900">
        <v>2071.06</v>
      </c>
      <c r="C900">
        <v>2102.98</v>
      </c>
      <c r="D900">
        <v>2066.44</v>
      </c>
      <c r="E900" s="2">
        <v>2077.85</v>
      </c>
      <c r="F900" s="16">
        <v>17652324352</v>
      </c>
      <c r="G900" s="3">
        <f t="shared" si="42"/>
        <v>2.7604445667017696E-3</v>
      </c>
      <c r="H900" s="3">
        <f>1-E900/MAX(E$2:E900)</f>
        <v>0.6464557952766623</v>
      </c>
      <c r="I900" s="3">
        <f ca="1">IFERROR(COUNTIF(OFFSET(G900,0,0,-计算结果!B$18,1),"&gt;0")/计算结果!B$18,COUNTIF(OFFSET(G900,0,0,-ROW(),1),"&gt;0")/计算结果!B$18)</f>
        <v>0.36666666666666664</v>
      </c>
      <c r="J900" s="3">
        <f ca="1">IFERROR(AVERAGE(OFFSET(I900,0,0,-计算结果!B$19,1)),AVERAGE(OFFSET(I900,0,0,-ROW(),1)))</f>
        <v>0.42055555555555552</v>
      </c>
      <c r="K900" s="4" t="str">
        <f ca="1">IF(计算结果!B$21=1,IF(I900&gt;J900,"买","卖"),IF(计算结果!B$21=2,IF(I900&lt;计算结果!B$20,"买",IF(I900&gt;1-计算结果!B$20,"卖",'000300'!K899)),""))</f>
        <v>卖</v>
      </c>
      <c r="L900" s="4" t="str">
        <f t="shared" ref="L900:L963" ca="1" si="43">IF(K899&lt;&gt;K900,1,"")</f>
        <v/>
      </c>
      <c r="M900" s="3">
        <f ca="1">IF(K899="买",E900/E899-1,0)-IF(L900=1,计算结果!B$17,0)</f>
        <v>0</v>
      </c>
      <c r="N900" s="2">
        <f t="shared" ref="N900:N963" ca="1" si="44">IFERROR(N899*(1+M900),N899)</f>
        <v>2.7490532826396832</v>
      </c>
      <c r="O900" s="3">
        <f ca="1">1-N900/MAX(N$2:N900)</f>
        <v>0.23356272091135144</v>
      </c>
    </row>
    <row r="901" spans="1:15" x14ac:dyDescent="0.15">
      <c r="A901" s="1">
        <v>39707</v>
      </c>
      <c r="B901">
        <v>2050.3200000000002</v>
      </c>
      <c r="C901">
        <v>2050.3200000000002</v>
      </c>
      <c r="D901">
        <v>1987.3</v>
      </c>
      <c r="E901" s="2">
        <v>2000.65</v>
      </c>
      <c r="F901" s="16">
        <v>28769300480</v>
      </c>
      <c r="G901" s="3">
        <f t="shared" si="42"/>
        <v>-3.7153788772047891E-2</v>
      </c>
      <c r="H901" s="3">
        <f>1-E901/MAX(E$2:E901)</f>
        <v>0.65959130198053495</v>
      </c>
      <c r="I901" s="3">
        <f ca="1">IFERROR(COUNTIF(OFFSET(G901,0,0,-计算结果!B$18,1),"&gt;0")/计算结果!B$18,COUNTIF(OFFSET(G901,0,0,-ROW(),1),"&gt;0")/计算结果!B$18)</f>
        <v>0.36666666666666664</v>
      </c>
      <c r="J901" s="3">
        <f ca="1">IFERROR(AVERAGE(OFFSET(I901,0,0,-计算结果!B$19,1)),AVERAGE(OFFSET(I901,0,0,-ROW(),1)))</f>
        <v>0.42027777777777775</v>
      </c>
      <c r="K901" s="4" t="str">
        <f ca="1">IF(计算结果!B$21=1,IF(I901&gt;J901,"买","卖"),IF(计算结果!B$21=2,IF(I901&lt;计算结果!B$20,"买",IF(I901&gt;1-计算结果!B$20,"卖",'000300'!K900)),""))</f>
        <v>卖</v>
      </c>
      <c r="L901" s="4" t="str">
        <f t="shared" ca="1" si="43"/>
        <v/>
      </c>
      <c r="M901" s="3">
        <f ca="1">IF(K900="买",E901/E900-1,0)-IF(L901=1,计算结果!B$17,0)</f>
        <v>0</v>
      </c>
      <c r="N901" s="2">
        <f t="shared" ca="1" si="44"/>
        <v>2.7490532826396832</v>
      </c>
      <c r="O901" s="3">
        <f ca="1">1-N901/MAX(N$2:N901)</f>
        <v>0.23356272091135144</v>
      </c>
    </row>
    <row r="902" spans="1:15" x14ac:dyDescent="0.15">
      <c r="A902" s="1">
        <v>39708</v>
      </c>
      <c r="B902">
        <v>1981.25</v>
      </c>
      <c r="C902">
        <v>2003.91</v>
      </c>
      <c r="D902">
        <v>1923.55</v>
      </c>
      <c r="E902" s="2">
        <v>1929.14</v>
      </c>
      <c r="F902" s="16">
        <v>26988615680</v>
      </c>
      <c r="G902" s="3">
        <f t="shared" si="42"/>
        <v>-3.5743383400394846E-2</v>
      </c>
      <c r="H902" s="3">
        <f>1-E902/MAX(E$2:E902)</f>
        <v>0.67175866058667388</v>
      </c>
      <c r="I902" s="3">
        <f ca="1">IFERROR(COUNTIF(OFFSET(G902,0,0,-计算结果!B$18,1),"&gt;0")/计算结果!B$18,COUNTIF(OFFSET(G902,0,0,-ROW(),1),"&gt;0")/计算结果!B$18)</f>
        <v>0.36666666666666664</v>
      </c>
      <c r="J902" s="3">
        <f ca="1">IFERROR(AVERAGE(OFFSET(I902,0,0,-计算结果!B$19,1)),AVERAGE(OFFSET(I902,0,0,-ROW(),1)))</f>
        <v>0.41972222222222222</v>
      </c>
      <c r="K902" s="4" t="str">
        <f ca="1">IF(计算结果!B$21=1,IF(I902&gt;J902,"买","卖"),IF(计算结果!B$21=2,IF(I902&lt;计算结果!B$20,"买",IF(I902&gt;1-计算结果!B$20,"卖",'000300'!K901)),""))</f>
        <v>卖</v>
      </c>
      <c r="L902" s="4" t="str">
        <f t="shared" ca="1" si="43"/>
        <v/>
      </c>
      <c r="M902" s="3">
        <f ca="1">IF(K901="买",E902/E901-1,0)-IF(L902=1,计算结果!B$17,0)</f>
        <v>0</v>
      </c>
      <c r="N902" s="2">
        <f t="shared" ca="1" si="44"/>
        <v>2.7490532826396832</v>
      </c>
      <c r="O902" s="3">
        <f ca="1">1-N902/MAX(N$2:N902)</f>
        <v>0.23356272091135144</v>
      </c>
    </row>
    <row r="903" spans="1:15" x14ac:dyDescent="0.15">
      <c r="A903" s="1">
        <v>39709</v>
      </c>
      <c r="B903">
        <v>1876.96</v>
      </c>
      <c r="C903">
        <v>1936.73</v>
      </c>
      <c r="D903">
        <v>1804.77</v>
      </c>
      <c r="E903" s="2">
        <v>1895.99</v>
      </c>
      <c r="F903" s="16">
        <v>36844924928</v>
      </c>
      <c r="G903" s="3">
        <f t="shared" si="42"/>
        <v>-1.7183822843339525E-2</v>
      </c>
      <c r="H903" s="3">
        <f>1-E903/MAX(E$2:E903)</f>
        <v>0.67739910161301298</v>
      </c>
      <c r="I903" s="3">
        <f ca="1">IFERROR(COUNTIF(OFFSET(G903,0,0,-计算结果!B$18,1),"&gt;0")/计算结果!B$18,COUNTIF(OFFSET(G903,0,0,-ROW(),1),"&gt;0")/计算结果!B$18)</f>
        <v>0.33333333333333331</v>
      </c>
      <c r="J903" s="3">
        <f ca="1">IFERROR(AVERAGE(OFFSET(I903,0,0,-计算结果!B$19,1)),AVERAGE(OFFSET(I903,0,0,-ROW(),1)))</f>
        <v>0.41916666666666669</v>
      </c>
      <c r="K903" s="4" t="str">
        <f ca="1">IF(计算结果!B$21=1,IF(I903&gt;J903,"买","卖"),IF(计算结果!B$21=2,IF(I903&lt;计算结果!B$20,"买",IF(I903&gt;1-计算结果!B$20,"卖",'000300'!K902)),""))</f>
        <v>卖</v>
      </c>
      <c r="L903" s="4" t="str">
        <f t="shared" ca="1" si="43"/>
        <v/>
      </c>
      <c r="M903" s="3">
        <f ca="1">IF(K902="买",E903/E902-1,0)-IF(L903=1,计算结果!B$17,0)</f>
        <v>0</v>
      </c>
      <c r="N903" s="2">
        <f t="shared" ca="1" si="44"/>
        <v>2.7490532826396832</v>
      </c>
      <c r="O903" s="3">
        <f ca="1">1-N903/MAX(N$2:N903)</f>
        <v>0.23356272091135144</v>
      </c>
    </row>
    <row r="904" spans="1:15" x14ac:dyDescent="0.15">
      <c r="A904" s="1">
        <v>39710</v>
      </c>
      <c r="B904">
        <v>2065.7800000000002</v>
      </c>
      <c r="C904">
        <v>2073.11</v>
      </c>
      <c r="D904">
        <v>2046.22</v>
      </c>
      <c r="E904" s="2">
        <v>2073.11</v>
      </c>
      <c r="F904" s="16">
        <v>32104720384</v>
      </c>
      <c r="G904" s="3">
        <f t="shared" si="42"/>
        <v>9.3418214231087759E-2</v>
      </c>
      <c r="H904" s="3">
        <f>1-E904/MAX(E$2:E904)</f>
        <v>0.64726230177635613</v>
      </c>
      <c r="I904" s="3">
        <f ca="1">IFERROR(COUNTIF(OFFSET(G904,0,0,-计算结果!B$18,1),"&gt;0")/计算结果!B$18,COUNTIF(OFFSET(G904,0,0,-ROW(),1),"&gt;0")/计算结果!B$18)</f>
        <v>0.36666666666666664</v>
      </c>
      <c r="J904" s="3">
        <f ca="1">IFERROR(AVERAGE(OFFSET(I904,0,0,-计算结果!B$19,1)),AVERAGE(OFFSET(I904,0,0,-ROW(),1)))</f>
        <v>0.41861111111111104</v>
      </c>
      <c r="K904" s="4" t="str">
        <f ca="1">IF(计算结果!B$21=1,IF(I904&gt;J904,"买","卖"),IF(计算结果!B$21=2,IF(I904&lt;计算结果!B$20,"买",IF(I904&gt;1-计算结果!B$20,"卖",'000300'!K903)),""))</f>
        <v>卖</v>
      </c>
      <c r="L904" s="4" t="str">
        <f t="shared" ca="1" si="43"/>
        <v/>
      </c>
      <c r="M904" s="3">
        <f ca="1">IF(K903="买",E904/E903-1,0)-IF(L904=1,计算结果!B$17,0)</f>
        <v>0</v>
      </c>
      <c r="N904" s="2">
        <f t="shared" ca="1" si="44"/>
        <v>2.7490532826396832</v>
      </c>
      <c r="O904" s="3">
        <f ca="1">1-N904/MAX(N$2:N904)</f>
        <v>0.23356272091135144</v>
      </c>
    </row>
    <row r="905" spans="1:15" x14ac:dyDescent="0.15">
      <c r="A905" s="1">
        <v>39713</v>
      </c>
      <c r="B905">
        <v>2228.37</v>
      </c>
      <c r="C905">
        <v>2258.42</v>
      </c>
      <c r="D905">
        <v>2130.31</v>
      </c>
      <c r="E905" s="2">
        <v>2207.61</v>
      </c>
      <c r="F905" s="16">
        <v>98415575040</v>
      </c>
      <c r="G905" s="3">
        <f t="shared" si="42"/>
        <v>6.4878371142872204E-2</v>
      </c>
      <c r="H905" s="3">
        <f>1-E905/MAX(E$2:E905)</f>
        <v>0.62437725447491998</v>
      </c>
      <c r="I905" s="3">
        <f ca="1">IFERROR(COUNTIF(OFFSET(G905,0,0,-计算结果!B$18,1),"&gt;0")/计算结果!B$18,COUNTIF(OFFSET(G905,0,0,-ROW(),1),"&gt;0")/计算结果!B$18)</f>
        <v>0.4</v>
      </c>
      <c r="J905" s="3">
        <f ca="1">IFERROR(AVERAGE(OFFSET(I905,0,0,-计算结果!B$19,1)),AVERAGE(OFFSET(I905,0,0,-ROW(),1)))</f>
        <v>0.41861111111111104</v>
      </c>
      <c r="K905" s="4" t="str">
        <f ca="1">IF(计算结果!B$21=1,IF(I905&gt;J905,"买","卖"),IF(计算结果!B$21=2,IF(I905&lt;计算结果!B$20,"买",IF(I905&gt;1-计算结果!B$20,"卖",'000300'!K904)),""))</f>
        <v>卖</v>
      </c>
      <c r="L905" s="4" t="str">
        <f t="shared" ca="1" si="43"/>
        <v/>
      </c>
      <c r="M905" s="3">
        <f ca="1">IF(K904="买",E905/E904-1,0)-IF(L905=1,计算结果!B$17,0)</f>
        <v>0</v>
      </c>
      <c r="N905" s="2">
        <f t="shared" ca="1" si="44"/>
        <v>2.7490532826396832</v>
      </c>
      <c r="O905" s="3">
        <f ca="1">1-N905/MAX(N$2:N905)</f>
        <v>0.23356272091135144</v>
      </c>
    </row>
    <row r="906" spans="1:15" x14ac:dyDescent="0.15">
      <c r="A906" s="1">
        <v>39714</v>
      </c>
      <c r="B906">
        <v>2141.6</v>
      </c>
      <c r="C906">
        <v>2180.37</v>
      </c>
      <c r="D906">
        <v>2118.92</v>
      </c>
      <c r="E906" s="2">
        <v>2123.48</v>
      </c>
      <c r="F906" s="16">
        <v>69516681216</v>
      </c>
      <c r="G906" s="3">
        <f t="shared" si="42"/>
        <v>-3.8109086296945649E-2</v>
      </c>
      <c r="H906" s="3">
        <f>1-E906/MAX(E$2:E906)</f>
        <v>0.63869189409923099</v>
      </c>
      <c r="I906" s="3">
        <f ca="1">IFERROR(COUNTIF(OFFSET(G906,0,0,-计算结果!B$18,1),"&gt;0")/计算结果!B$18,COUNTIF(OFFSET(G906,0,0,-ROW(),1),"&gt;0")/计算结果!B$18)</f>
        <v>0.4</v>
      </c>
      <c r="J906" s="3">
        <f ca="1">IFERROR(AVERAGE(OFFSET(I906,0,0,-计算结果!B$19,1)),AVERAGE(OFFSET(I906,0,0,-ROW(),1)))</f>
        <v>0.41888888888888887</v>
      </c>
      <c r="K906" s="4" t="str">
        <f ca="1">IF(计算结果!B$21=1,IF(I906&gt;J906,"买","卖"),IF(计算结果!B$21=2,IF(I906&lt;计算结果!B$20,"买",IF(I906&gt;1-计算结果!B$20,"卖",'000300'!K905)),""))</f>
        <v>卖</v>
      </c>
      <c r="L906" s="4" t="str">
        <f t="shared" ca="1" si="43"/>
        <v/>
      </c>
      <c r="M906" s="3">
        <f ca="1">IF(K905="买",E906/E905-1,0)-IF(L906=1,计算结果!B$17,0)</f>
        <v>0</v>
      </c>
      <c r="N906" s="2">
        <f t="shared" ca="1" si="44"/>
        <v>2.7490532826396832</v>
      </c>
      <c r="O906" s="3">
        <f ca="1">1-N906/MAX(N$2:N906)</f>
        <v>0.23356272091135144</v>
      </c>
    </row>
    <row r="907" spans="1:15" x14ac:dyDescent="0.15">
      <c r="A907" s="1">
        <v>39715</v>
      </c>
      <c r="B907">
        <v>2072.65</v>
      </c>
      <c r="C907">
        <v>2139.2199999999998</v>
      </c>
      <c r="D907">
        <v>2050.9699999999998</v>
      </c>
      <c r="E907" s="2">
        <v>2138.85</v>
      </c>
      <c r="F907" s="16">
        <v>40183635968</v>
      </c>
      <c r="G907" s="3">
        <f t="shared" si="42"/>
        <v>7.2381185600993714E-3</v>
      </c>
      <c r="H907" s="3">
        <f>1-E907/MAX(E$2:E907)</f>
        <v>0.63607670319199627</v>
      </c>
      <c r="I907" s="3">
        <f ca="1">IFERROR(COUNTIF(OFFSET(G907,0,0,-计算结果!B$18,1),"&gt;0")/计算结果!B$18,COUNTIF(OFFSET(G907,0,0,-ROW(),1),"&gt;0")/计算结果!B$18)</f>
        <v>0.43333333333333335</v>
      </c>
      <c r="J907" s="3">
        <f ca="1">IFERROR(AVERAGE(OFFSET(I907,0,0,-计算结果!B$19,1)),AVERAGE(OFFSET(I907,0,0,-ROW(),1)))</f>
        <v>0.4194444444444444</v>
      </c>
      <c r="K907" s="4" t="str">
        <f ca="1">IF(计算结果!B$21=1,IF(I907&gt;J907,"买","卖"),IF(计算结果!B$21=2,IF(I907&lt;计算结果!B$20,"买",IF(I907&gt;1-计算结果!B$20,"卖",'000300'!K906)),""))</f>
        <v>买</v>
      </c>
      <c r="L907" s="4">
        <f t="shared" ca="1" si="43"/>
        <v>1</v>
      </c>
      <c r="M907" s="3">
        <f ca="1">IF(K906="买",E907/E906-1,0)-IF(L907=1,计算结果!B$17,0)</f>
        <v>0</v>
      </c>
      <c r="N907" s="2">
        <f t="shared" ca="1" si="44"/>
        <v>2.7490532826396832</v>
      </c>
      <c r="O907" s="3">
        <f ca="1">1-N907/MAX(N$2:N907)</f>
        <v>0.23356272091135144</v>
      </c>
    </row>
    <row r="908" spans="1:15" x14ac:dyDescent="0.15">
      <c r="A908" s="1">
        <v>39716</v>
      </c>
      <c r="B908">
        <v>2143.73</v>
      </c>
      <c r="C908">
        <v>2256.27</v>
      </c>
      <c r="D908">
        <v>2139.62</v>
      </c>
      <c r="E908" s="2">
        <v>2223.5300000000002</v>
      </c>
      <c r="F908" s="16">
        <v>71758274560</v>
      </c>
      <c r="G908" s="3">
        <f t="shared" si="42"/>
        <v>3.9591369193725745E-2</v>
      </c>
      <c r="H908" s="3">
        <f>1-E908/MAX(E$2:E908)</f>
        <v>0.62166848158987276</v>
      </c>
      <c r="I908" s="3">
        <f ca="1">IFERROR(COUNTIF(OFFSET(G908,0,0,-计算结果!B$18,1),"&gt;0")/计算结果!B$18,COUNTIF(OFFSET(G908,0,0,-ROW(),1),"&gt;0")/计算结果!B$18)</f>
        <v>0.43333333333333335</v>
      </c>
      <c r="J908" s="3">
        <f ca="1">IFERROR(AVERAGE(OFFSET(I908,0,0,-计算结果!B$19,1)),AVERAGE(OFFSET(I908,0,0,-ROW(),1)))</f>
        <v>0.41972222222222216</v>
      </c>
      <c r="K908" s="4" t="str">
        <f ca="1">IF(计算结果!B$21=1,IF(I908&gt;J908,"买","卖"),IF(计算结果!B$21=2,IF(I908&lt;计算结果!B$20,"买",IF(I908&gt;1-计算结果!B$20,"卖",'000300'!K907)),""))</f>
        <v>买</v>
      </c>
      <c r="L908" s="4" t="str">
        <f t="shared" ca="1" si="43"/>
        <v/>
      </c>
      <c r="M908" s="3">
        <f ca="1">IF(K907="买",E908/E907-1,0)-IF(L908=1,计算结果!B$17,0)</f>
        <v>3.9591369193725745E-2</v>
      </c>
      <c r="N908" s="2">
        <f t="shared" ca="1" si="44"/>
        <v>2.8578920660858946</v>
      </c>
      <c r="O908" s="3">
        <f ca="1">1-N908/MAX(N$2:N908)</f>
        <v>0.20321841963111809</v>
      </c>
    </row>
    <row r="909" spans="1:15" x14ac:dyDescent="0.15">
      <c r="A909" s="1">
        <v>39717</v>
      </c>
      <c r="B909">
        <v>2234.46</v>
      </c>
      <c r="C909">
        <v>2257.16</v>
      </c>
      <c r="D909">
        <v>2192.13</v>
      </c>
      <c r="E909" s="2">
        <v>2243.66</v>
      </c>
      <c r="F909" s="16">
        <v>59518095360</v>
      </c>
      <c r="G909" s="3">
        <f t="shared" si="42"/>
        <v>9.053172208155269E-3</v>
      </c>
      <c r="H909" s="3">
        <f>1-E909/MAX(E$2:E909)</f>
        <v>0.6182433812019329</v>
      </c>
      <c r="I909" s="3">
        <f ca="1">IFERROR(COUNTIF(OFFSET(G909,0,0,-计算结果!B$18,1),"&gt;0")/计算结果!B$18,COUNTIF(OFFSET(G909,0,0,-ROW(),1),"&gt;0")/计算结果!B$18)</f>
        <v>0.46666666666666667</v>
      </c>
      <c r="J909" s="3">
        <f ca="1">IFERROR(AVERAGE(OFFSET(I909,0,0,-计算结果!B$19,1)),AVERAGE(OFFSET(I909,0,0,-ROW(),1)))</f>
        <v>0.42</v>
      </c>
      <c r="K909" s="4" t="str">
        <f ca="1">IF(计算结果!B$21=1,IF(I909&gt;J909,"买","卖"),IF(计算结果!B$21=2,IF(I909&lt;计算结果!B$20,"买",IF(I909&gt;1-计算结果!B$20,"卖",'000300'!K908)),""))</f>
        <v>买</v>
      </c>
      <c r="L909" s="4" t="str">
        <f t="shared" ca="1" si="43"/>
        <v/>
      </c>
      <c r="M909" s="3">
        <f ca="1">IF(K908="买",E909/E908-1,0)-IF(L909=1,计算结果!B$17,0)</f>
        <v>9.053172208155269E-3</v>
      </c>
      <c r="N909" s="2">
        <f t="shared" ca="1" si="44"/>
        <v>2.8837650551124909</v>
      </c>
      <c r="O909" s="3">
        <f ca="1">1-N909/MAX(N$2:N909)</f>
        <v>0.19600501877175258</v>
      </c>
    </row>
    <row r="910" spans="1:15" x14ac:dyDescent="0.15">
      <c r="A910" s="1">
        <v>39727</v>
      </c>
      <c r="B910">
        <v>2206.56</v>
      </c>
      <c r="C910">
        <v>2206.56</v>
      </c>
      <c r="D910">
        <v>2128.27</v>
      </c>
      <c r="E910" s="2">
        <v>2128.6999999999998</v>
      </c>
      <c r="F910" s="16">
        <v>41827344384</v>
      </c>
      <c r="G910" s="3">
        <f t="shared" si="42"/>
        <v>-5.1237709813429899E-2</v>
      </c>
      <c r="H910" s="3">
        <f>1-E910/MAX(E$2:E910)</f>
        <v>0.63780371605526442</v>
      </c>
      <c r="I910" s="3">
        <f ca="1">IFERROR(COUNTIF(OFFSET(G910,0,0,-计算结果!B$18,1),"&gt;0")/计算结果!B$18,COUNTIF(OFFSET(G910,0,0,-ROW(),1),"&gt;0")/计算结果!B$18)</f>
        <v>0.43333333333333335</v>
      </c>
      <c r="J910" s="3">
        <f ca="1">IFERROR(AVERAGE(OFFSET(I910,0,0,-计算结果!B$19,1)),AVERAGE(OFFSET(I910,0,0,-ROW(),1)))</f>
        <v>0.41972222222222222</v>
      </c>
      <c r="K910" s="4" t="str">
        <f ca="1">IF(计算结果!B$21=1,IF(I910&gt;J910,"买","卖"),IF(计算结果!B$21=2,IF(I910&lt;计算结果!B$20,"买",IF(I910&gt;1-计算结果!B$20,"卖",'000300'!K909)),""))</f>
        <v>买</v>
      </c>
      <c r="L910" s="4" t="str">
        <f t="shared" ca="1" si="43"/>
        <v/>
      </c>
      <c r="M910" s="3">
        <f ca="1">IF(K909="买",E910/E909-1,0)-IF(L910=1,计算结果!B$17,0)</f>
        <v>-5.1237709813429899E-2</v>
      </c>
      <c r="N910" s="2">
        <f t="shared" ca="1" si="44"/>
        <v>2.7360075380485274</v>
      </c>
      <c r="O910" s="3">
        <f ca="1">1-N910/MAX(N$2:N910)</f>
        <v>0.23719988031137951</v>
      </c>
    </row>
    <row r="911" spans="1:15" x14ac:dyDescent="0.15">
      <c r="A911" s="1">
        <v>39728</v>
      </c>
      <c r="B911">
        <v>2043.92</v>
      </c>
      <c r="C911">
        <v>2136.12</v>
      </c>
      <c r="D911">
        <v>2024.65</v>
      </c>
      <c r="E911" s="2">
        <v>2102.4499999999998</v>
      </c>
      <c r="F911" s="16">
        <v>41512001536</v>
      </c>
      <c r="G911" s="3">
        <f t="shared" si="42"/>
        <v>-1.2331469911213366E-2</v>
      </c>
      <c r="H911" s="3">
        <f>1-E911/MAX(E$2:E911)</f>
        <v>0.64227012863268218</v>
      </c>
      <c r="I911" s="3">
        <f ca="1">IFERROR(COUNTIF(OFFSET(G911,0,0,-计算结果!B$18,1),"&gt;0")/计算结果!B$18,COUNTIF(OFFSET(G911,0,0,-ROW(),1),"&gt;0")/计算结果!B$18)</f>
        <v>0.43333333333333335</v>
      </c>
      <c r="J911" s="3">
        <f ca="1">IFERROR(AVERAGE(OFFSET(I911,0,0,-计算结果!B$19,1)),AVERAGE(OFFSET(I911,0,0,-ROW(),1)))</f>
        <v>0.41944444444444434</v>
      </c>
      <c r="K911" s="4" t="str">
        <f ca="1">IF(计算结果!B$21=1,IF(I911&gt;J911,"买","卖"),IF(计算结果!B$21=2,IF(I911&lt;计算结果!B$20,"买",IF(I911&gt;1-计算结果!B$20,"卖",'000300'!K910)),""))</f>
        <v>买</v>
      </c>
      <c r="L911" s="4" t="str">
        <f t="shared" ca="1" si="43"/>
        <v/>
      </c>
      <c r="M911" s="3">
        <f ca="1">IF(K910="买",E911/E910-1,0)-IF(L911=1,计算结果!B$17,0)</f>
        <v>-1.2331469911213366E-2</v>
      </c>
      <c r="N911" s="2">
        <f t="shared" ca="1" si="44"/>
        <v>2.702268543416229</v>
      </c>
      <c r="O911" s="3">
        <f ca="1">1-N911/MAX(N$2:N911)</f>
        <v>0.24660632703558971</v>
      </c>
    </row>
    <row r="912" spans="1:15" x14ac:dyDescent="0.15">
      <c r="A912" s="1">
        <v>39729</v>
      </c>
      <c r="B912">
        <v>2041.99</v>
      </c>
      <c r="C912">
        <v>2073.0700000000002</v>
      </c>
      <c r="D912">
        <v>2000.52</v>
      </c>
      <c r="E912" s="2">
        <v>2022.88</v>
      </c>
      <c r="F912" s="16">
        <v>34689896448</v>
      </c>
      <c r="G912" s="3">
        <f t="shared" si="42"/>
        <v>-3.7846322147970124E-2</v>
      </c>
      <c r="H912" s="3">
        <f>1-E912/MAX(E$2:E912)</f>
        <v>0.65580888858640174</v>
      </c>
      <c r="I912" s="3">
        <f ca="1">IFERROR(COUNTIF(OFFSET(G912,0,0,-计算结果!B$18,1),"&gt;0")/计算结果!B$18,COUNTIF(OFFSET(G912,0,0,-ROW(),1),"&gt;0")/计算结果!B$18)</f>
        <v>0.4</v>
      </c>
      <c r="J912" s="3">
        <f ca="1">IFERROR(AVERAGE(OFFSET(I912,0,0,-计算结果!B$19,1)),AVERAGE(OFFSET(I912,0,0,-ROW(),1)))</f>
        <v>0.41888888888888881</v>
      </c>
      <c r="K912" s="4" t="str">
        <f ca="1">IF(计算结果!B$21=1,IF(I912&gt;J912,"买","卖"),IF(计算结果!B$21=2,IF(I912&lt;计算结果!B$20,"买",IF(I912&gt;1-计算结果!B$20,"卖",'000300'!K911)),""))</f>
        <v>卖</v>
      </c>
      <c r="L912" s="4">
        <f t="shared" ca="1" si="43"/>
        <v>1</v>
      </c>
      <c r="M912" s="3">
        <f ca="1">IF(K911="买",E912/E911-1,0)-IF(L912=1,计算结果!B$17,0)</f>
        <v>-3.7846322147970124E-2</v>
      </c>
      <c r="N912" s="2">
        <f t="shared" ca="1" si="44"/>
        <v>2.5999976175917725</v>
      </c>
      <c r="O912" s="3">
        <f ca="1">1-N912/MAX(N$2:N912)</f>
        <v>0.27511950668684315</v>
      </c>
    </row>
    <row r="913" spans="1:15" x14ac:dyDescent="0.15">
      <c r="A913" s="1">
        <v>39730</v>
      </c>
      <c r="B913">
        <v>2059.58</v>
      </c>
      <c r="C913">
        <v>2063.3000000000002</v>
      </c>
      <c r="D913">
        <v>1993.01</v>
      </c>
      <c r="E913" s="2">
        <v>1995.3</v>
      </c>
      <c r="F913" s="16">
        <v>31760285696</v>
      </c>
      <c r="G913" s="3">
        <f t="shared" si="42"/>
        <v>-1.3634026734161253E-2</v>
      </c>
      <c r="H913" s="3">
        <f>1-E913/MAX(E$2:E913)</f>
        <v>0.66050159940107533</v>
      </c>
      <c r="I913" s="3">
        <f ca="1">IFERROR(COUNTIF(OFFSET(G913,0,0,-计算结果!B$18,1),"&gt;0")/计算结果!B$18,COUNTIF(OFFSET(G913,0,0,-ROW(),1),"&gt;0")/计算结果!B$18)</f>
        <v>0.36666666666666664</v>
      </c>
      <c r="J913" s="3">
        <f ca="1">IFERROR(AVERAGE(OFFSET(I913,0,0,-计算结果!B$19,1)),AVERAGE(OFFSET(I913,0,0,-ROW(),1)))</f>
        <v>0.41777777777777769</v>
      </c>
      <c r="K913" s="4" t="str">
        <f ca="1">IF(计算结果!B$21=1,IF(I913&gt;J913,"买","卖"),IF(计算结果!B$21=2,IF(I913&lt;计算结果!B$20,"买",IF(I913&gt;1-计算结果!B$20,"卖",'000300'!K912)),""))</f>
        <v>卖</v>
      </c>
      <c r="L913" s="4" t="str">
        <f t="shared" ca="1" si="43"/>
        <v/>
      </c>
      <c r="M913" s="3">
        <f ca="1">IF(K912="买",E913/E912-1,0)-IF(L913=1,计算结果!B$17,0)</f>
        <v>0</v>
      </c>
      <c r="N913" s="2">
        <f t="shared" ca="1" si="44"/>
        <v>2.5999976175917725</v>
      </c>
      <c r="O913" s="3">
        <f ca="1">1-N913/MAX(N$2:N913)</f>
        <v>0.27511950668684315</v>
      </c>
    </row>
    <row r="914" spans="1:15" x14ac:dyDescent="0.15">
      <c r="A914" s="1">
        <v>39731</v>
      </c>
      <c r="B914">
        <v>1913.27</v>
      </c>
      <c r="C914">
        <v>1938.21</v>
      </c>
      <c r="D914">
        <v>1881.67</v>
      </c>
      <c r="E914" s="2">
        <v>1906.96</v>
      </c>
      <c r="F914" s="16">
        <v>32924106752</v>
      </c>
      <c r="G914" s="3">
        <f t="shared" si="42"/>
        <v>-4.4274044003407953E-2</v>
      </c>
      <c r="H914" s="3">
        <f>1-E914/MAX(E$2:E914)</f>
        <v>0.67553256652827876</v>
      </c>
      <c r="I914" s="3">
        <f ca="1">IFERROR(COUNTIF(OFFSET(G914,0,0,-计算结果!B$18,1),"&gt;0")/计算结果!B$18,COUNTIF(OFFSET(G914,0,0,-ROW(),1),"&gt;0")/计算结果!B$18)</f>
        <v>0.36666666666666664</v>
      </c>
      <c r="J914" s="3">
        <f ca="1">IFERROR(AVERAGE(OFFSET(I914,0,0,-计算结果!B$19,1)),AVERAGE(OFFSET(I914,0,0,-ROW(),1)))</f>
        <v>0.4169444444444444</v>
      </c>
      <c r="K914" s="4" t="str">
        <f ca="1">IF(计算结果!B$21=1,IF(I914&gt;J914,"买","卖"),IF(计算结果!B$21=2,IF(I914&lt;计算结果!B$20,"买",IF(I914&gt;1-计算结果!B$20,"卖",'000300'!K913)),""))</f>
        <v>卖</v>
      </c>
      <c r="L914" s="4" t="str">
        <f t="shared" ca="1" si="43"/>
        <v/>
      </c>
      <c r="M914" s="3">
        <f ca="1">IF(K913="买",E914/E913-1,0)-IF(L914=1,计算结果!B$17,0)</f>
        <v>0</v>
      </c>
      <c r="N914" s="2">
        <f t="shared" ca="1" si="44"/>
        <v>2.5999976175917725</v>
      </c>
      <c r="O914" s="3">
        <f ca="1">1-N914/MAX(N$2:N914)</f>
        <v>0.27511950668684315</v>
      </c>
    </row>
    <row r="915" spans="1:15" x14ac:dyDescent="0.15">
      <c r="A915" s="1">
        <v>39734</v>
      </c>
      <c r="B915">
        <v>1889.75</v>
      </c>
      <c r="C915">
        <v>1985.63</v>
      </c>
      <c r="D915">
        <v>1841.53</v>
      </c>
      <c r="E915" s="2">
        <v>1985.49</v>
      </c>
      <c r="F915" s="16">
        <v>37606424576</v>
      </c>
      <c r="G915" s="3">
        <f t="shared" si="42"/>
        <v>4.1180727440533582E-2</v>
      </c>
      <c r="H915" s="3">
        <f>1-E915/MAX(E$2:E915)</f>
        <v>0.66217076158715038</v>
      </c>
      <c r="I915" s="3">
        <f ca="1">IFERROR(COUNTIF(OFFSET(G915,0,0,-计算结果!B$18,1),"&gt;0")/计算结果!B$18,COUNTIF(OFFSET(G915,0,0,-ROW(),1),"&gt;0")/计算结果!B$18)</f>
        <v>0.4</v>
      </c>
      <c r="J915" s="3">
        <f ca="1">IFERROR(AVERAGE(OFFSET(I915,0,0,-计算结果!B$19,1)),AVERAGE(OFFSET(I915,0,0,-ROW(),1)))</f>
        <v>0.41638888888888881</v>
      </c>
      <c r="K915" s="4" t="str">
        <f ca="1">IF(计算结果!B$21=1,IF(I915&gt;J915,"买","卖"),IF(计算结果!B$21=2,IF(I915&lt;计算结果!B$20,"买",IF(I915&gt;1-计算结果!B$20,"卖",'000300'!K914)),""))</f>
        <v>卖</v>
      </c>
      <c r="L915" s="4" t="str">
        <f t="shared" ca="1" si="43"/>
        <v/>
      </c>
      <c r="M915" s="3">
        <f ca="1">IF(K914="买",E915/E914-1,0)-IF(L915=1,计算结果!B$17,0)</f>
        <v>0</v>
      </c>
      <c r="N915" s="2">
        <f t="shared" ca="1" si="44"/>
        <v>2.5999976175917725</v>
      </c>
      <c r="O915" s="3">
        <f ca="1">1-N915/MAX(N$2:N915)</f>
        <v>0.27511950668684315</v>
      </c>
    </row>
    <row r="916" spans="1:15" x14ac:dyDescent="0.15">
      <c r="A916" s="1">
        <v>39735</v>
      </c>
      <c r="B916">
        <v>2054.41</v>
      </c>
      <c r="C916">
        <v>2060.4899999999998</v>
      </c>
      <c r="D916">
        <v>1934.46</v>
      </c>
      <c r="E916" s="2">
        <v>1934.62</v>
      </c>
      <c r="F916" s="16">
        <v>48975118336</v>
      </c>
      <c r="G916" s="3">
        <f t="shared" si="42"/>
        <v>-2.5620879480632075E-2</v>
      </c>
      <c r="H916" s="3">
        <f>1-E916/MAX(E$2:E916)</f>
        <v>0.67082624378955968</v>
      </c>
      <c r="I916" s="3">
        <f ca="1">IFERROR(COUNTIF(OFFSET(G916,0,0,-计算结果!B$18,1),"&gt;0")/计算结果!B$18,COUNTIF(OFFSET(G916,0,0,-ROW(),1),"&gt;0")/计算结果!B$18)</f>
        <v>0.4</v>
      </c>
      <c r="J916" s="3">
        <f ca="1">IFERROR(AVERAGE(OFFSET(I916,0,0,-计算结果!B$19,1)),AVERAGE(OFFSET(I916,0,0,-ROW(),1)))</f>
        <v>0.41583333333333317</v>
      </c>
      <c r="K916" s="4" t="str">
        <f ca="1">IF(计算结果!B$21=1,IF(I916&gt;J916,"买","卖"),IF(计算结果!B$21=2,IF(I916&lt;计算结果!B$20,"买",IF(I916&gt;1-计算结果!B$20,"卖",'000300'!K915)),""))</f>
        <v>卖</v>
      </c>
      <c r="L916" s="4" t="str">
        <f t="shared" ca="1" si="43"/>
        <v/>
      </c>
      <c r="M916" s="3">
        <f ca="1">IF(K915="买",E916/E915-1,0)-IF(L916=1,计算结果!B$17,0)</f>
        <v>0</v>
      </c>
      <c r="N916" s="2">
        <f t="shared" ca="1" si="44"/>
        <v>2.5999976175917725</v>
      </c>
      <c r="O916" s="3">
        <f ca="1">1-N916/MAX(N$2:N916)</f>
        <v>0.27511950668684315</v>
      </c>
    </row>
    <row r="917" spans="1:15" x14ac:dyDescent="0.15">
      <c r="A917" s="1">
        <v>39736</v>
      </c>
      <c r="B917">
        <v>1911.03</v>
      </c>
      <c r="C917">
        <v>1930.63</v>
      </c>
      <c r="D917">
        <v>1892.02</v>
      </c>
      <c r="E917" s="2">
        <v>1914.36</v>
      </c>
      <c r="F917" s="16">
        <v>26555891712</v>
      </c>
      <c r="G917" s="3">
        <f t="shared" si="42"/>
        <v>-1.0472340821453319E-2</v>
      </c>
      <c r="H917" s="3">
        <f>1-E917/MAX(E$2:E917)</f>
        <v>0.67427346355407336</v>
      </c>
      <c r="I917" s="3">
        <f ca="1">IFERROR(COUNTIF(OFFSET(G917,0,0,-计算结果!B$18,1),"&gt;0")/计算结果!B$18,COUNTIF(OFFSET(G917,0,0,-ROW(),1),"&gt;0")/计算结果!B$18)</f>
        <v>0.4</v>
      </c>
      <c r="J917" s="3">
        <f ca="1">IFERROR(AVERAGE(OFFSET(I917,0,0,-计算结果!B$19,1)),AVERAGE(OFFSET(I917,0,0,-ROW(),1)))</f>
        <v>0.41527777777777758</v>
      </c>
      <c r="K917" s="4" t="str">
        <f ca="1">IF(计算结果!B$21=1,IF(I917&gt;J917,"买","卖"),IF(计算结果!B$21=2,IF(I917&lt;计算结果!B$20,"买",IF(I917&gt;1-计算结果!B$20,"卖",'000300'!K916)),""))</f>
        <v>卖</v>
      </c>
      <c r="L917" s="4" t="str">
        <f t="shared" ca="1" si="43"/>
        <v/>
      </c>
      <c r="M917" s="3">
        <f ca="1">IF(K916="买",E917/E916-1,0)-IF(L917=1,计算结果!B$17,0)</f>
        <v>0</v>
      </c>
      <c r="N917" s="2">
        <f t="shared" ca="1" si="44"/>
        <v>2.5999976175917725</v>
      </c>
      <c r="O917" s="3">
        <f ca="1">1-N917/MAX(N$2:N917)</f>
        <v>0.27511950668684315</v>
      </c>
    </row>
    <row r="918" spans="1:15" x14ac:dyDescent="0.15">
      <c r="A918" s="1">
        <v>39737</v>
      </c>
      <c r="B918">
        <v>1833.48</v>
      </c>
      <c r="C918">
        <v>1866.9</v>
      </c>
      <c r="D918">
        <v>1818.93</v>
      </c>
      <c r="E918" s="2">
        <v>1820.9</v>
      </c>
      <c r="F918" s="16">
        <v>32493846528</v>
      </c>
      <c r="G918" s="3">
        <f t="shared" si="42"/>
        <v>-4.8820493533086706E-2</v>
      </c>
      <c r="H918" s="3">
        <f>1-E918/MAX(E$2:E918)</f>
        <v>0.69017559382018645</v>
      </c>
      <c r="I918" s="3">
        <f ca="1">IFERROR(COUNTIF(OFFSET(G918,0,0,-计算结果!B$18,1),"&gt;0")/计算结果!B$18,COUNTIF(OFFSET(G918,0,0,-ROW(),1),"&gt;0")/计算结果!B$18)</f>
        <v>0.4</v>
      </c>
      <c r="J918" s="3">
        <f ca="1">IFERROR(AVERAGE(OFFSET(I918,0,0,-计算结果!B$19,1)),AVERAGE(OFFSET(I918,0,0,-ROW(),1)))</f>
        <v>0.41499999999999981</v>
      </c>
      <c r="K918" s="4" t="str">
        <f ca="1">IF(计算结果!B$21=1,IF(I918&gt;J918,"买","卖"),IF(计算结果!B$21=2,IF(I918&lt;计算结果!B$20,"买",IF(I918&gt;1-计算结果!B$20,"卖",'000300'!K917)),""))</f>
        <v>卖</v>
      </c>
      <c r="L918" s="4" t="str">
        <f t="shared" ca="1" si="43"/>
        <v/>
      </c>
      <c r="M918" s="3">
        <f ca="1">IF(K917="买",E918/E917-1,0)-IF(L918=1,计算结果!B$17,0)</f>
        <v>0</v>
      </c>
      <c r="N918" s="2">
        <f t="shared" ca="1" si="44"/>
        <v>2.5999976175917725</v>
      </c>
      <c r="O918" s="3">
        <f ca="1">1-N918/MAX(N$2:N918)</f>
        <v>0.27511950668684315</v>
      </c>
    </row>
    <row r="919" spans="1:15" x14ac:dyDescent="0.15">
      <c r="A919" s="1">
        <v>39738</v>
      </c>
      <c r="B919">
        <v>1837.91</v>
      </c>
      <c r="C919">
        <v>1851.33</v>
      </c>
      <c r="D919">
        <v>1805.67</v>
      </c>
      <c r="E919" s="2">
        <v>1833.26</v>
      </c>
      <c r="F919" s="16">
        <v>23017435136</v>
      </c>
      <c r="G919" s="3">
        <f t="shared" si="42"/>
        <v>6.7878521610191811E-3</v>
      </c>
      <c r="H919" s="3">
        <f>1-E919/MAX(E$2:E919)</f>
        <v>0.68807255155516234</v>
      </c>
      <c r="I919" s="3">
        <f ca="1">IFERROR(COUNTIF(OFFSET(G919,0,0,-计算结果!B$18,1),"&gt;0")/计算结果!B$18,COUNTIF(OFFSET(G919,0,0,-ROW(),1),"&gt;0")/计算结果!B$18)</f>
        <v>0.4</v>
      </c>
      <c r="J919" s="3">
        <f ca="1">IFERROR(AVERAGE(OFFSET(I919,0,0,-计算结果!B$19,1)),AVERAGE(OFFSET(I919,0,0,-ROW(),1)))</f>
        <v>0.41472222222222205</v>
      </c>
      <c r="K919" s="4" t="str">
        <f ca="1">IF(计算结果!B$21=1,IF(I919&gt;J919,"买","卖"),IF(计算结果!B$21=2,IF(I919&lt;计算结果!B$20,"买",IF(I919&gt;1-计算结果!B$20,"卖",'000300'!K918)),""))</f>
        <v>卖</v>
      </c>
      <c r="L919" s="4" t="str">
        <f t="shared" ca="1" si="43"/>
        <v/>
      </c>
      <c r="M919" s="3">
        <f ca="1">IF(K918="买",E919/E918-1,0)-IF(L919=1,计算结果!B$17,0)</f>
        <v>0</v>
      </c>
      <c r="N919" s="2">
        <f t="shared" ca="1" si="44"/>
        <v>2.5999976175917725</v>
      </c>
      <c r="O919" s="3">
        <f ca="1">1-N919/MAX(N$2:N919)</f>
        <v>0.27511950668684315</v>
      </c>
    </row>
    <row r="920" spans="1:15" x14ac:dyDescent="0.15">
      <c r="A920" s="1">
        <v>39741</v>
      </c>
      <c r="B920">
        <v>1828.41</v>
      </c>
      <c r="C920">
        <v>1899.35</v>
      </c>
      <c r="D920">
        <v>1802.09</v>
      </c>
      <c r="E920" s="2">
        <v>1896.73</v>
      </c>
      <c r="F920" s="16">
        <v>28435447808</v>
      </c>
      <c r="G920" s="3">
        <f t="shared" si="42"/>
        <v>3.4621384855394233E-2</v>
      </c>
      <c r="H920" s="3">
        <f>1-E920/MAX(E$2:E920)</f>
        <v>0.67727319131559249</v>
      </c>
      <c r="I920" s="3">
        <f ca="1">IFERROR(COUNTIF(OFFSET(G920,0,0,-计算结果!B$18,1),"&gt;0")/计算结果!B$18,COUNTIF(OFFSET(G920,0,0,-ROW(),1),"&gt;0")/计算结果!B$18)</f>
        <v>0.4</v>
      </c>
      <c r="J920" s="3">
        <f ca="1">IFERROR(AVERAGE(OFFSET(I920,0,0,-计算结果!B$19,1)),AVERAGE(OFFSET(I920,0,0,-ROW(),1)))</f>
        <v>0.41416666666666652</v>
      </c>
      <c r="K920" s="4" t="str">
        <f ca="1">IF(计算结果!B$21=1,IF(I920&gt;J920,"买","卖"),IF(计算结果!B$21=2,IF(I920&lt;计算结果!B$20,"买",IF(I920&gt;1-计算结果!B$20,"卖",'000300'!K919)),""))</f>
        <v>卖</v>
      </c>
      <c r="L920" s="4" t="str">
        <f t="shared" ca="1" si="43"/>
        <v/>
      </c>
      <c r="M920" s="3">
        <f ca="1">IF(K919="买",E920/E919-1,0)-IF(L920=1,计算结果!B$17,0)</f>
        <v>0</v>
      </c>
      <c r="N920" s="2">
        <f t="shared" ca="1" si="44"/>
        <v>2.5999976175917725</v>
      </c>
      <c r="O920" s="3">
        <f ca="1">1-N920/MAX(N$2:N920)</f>
        <v>0.27511950668684315</v>
      </c>
    </row>
    <row r="921" spans="1:15" x14ac:dyDescent="0.15">
      <c r="A921" s="1">
        <v>39742</v>
      </c>
      <c r="B921">
        <v>1901.24</v>
      </c>
      <c r="C921">
        <v>1928.19</v>
      </c>
      <c r="D921">
        <v>1880.52</v>
      </c>
      <c r="E921" s="2">
        <v>1881.41</v>
      </c>
      <c r="F921" s="16">
        <v>33588996096</v>
      </c>
      <c r="G921" s="3">
        <f t="shared" si="42"/>
        <v>-8.0770589382779256E-3</v>
      </c>
      <c r="H921" s="3">
        <f>1-E921/MAX(E$2:E921)</f>
        <v>0.67987987477029876</v>
      </c>
      <c r="I921" s="3">
        <f ca="1">IFERROR(COUNTIF(OFFSET(G921,0,0,-计算结果!B$18,1),"&gt;0")/计算结果!B$18,COUNTIF(OFFSET(G921,0,0,-ROW(),1),"&gt;0")/计算结果!B$18)</f>
        <v>0.4</v>
      </c>
      <c r="J921" s="3">
        <f ca="1">IFERROR(AVERAGE(OFFSET(I921,0,0,-计算结果!B$19,1)),AVERAGE(OFFSET(I921,0,0,-ROW(),1)))</f>
        <v>0.41361111111111093</v>
      </c>
      <c r="K921" s="4" t="str">
        <f ca="1">IF(计算结果!B$21=1,IF(I921&gt;J921,"买","卖"),IF(计算结果!B$21=2,IF(I921&lt;计算结果!B$20,"买",IF(I921&gt;1-计算结果!B$20,"卖",'000300'!K920)),""))</f>
        <v>卖</v>
      </c>
      <c r="L921" s="4" t="str">
        <f t="shared" ca="1" si="43"/>
        <v/>
      </c>
      <c r="M921" s="3">
        <f ca="1">IF(K920="买",E921/E920-1,0)-IF(L921=1,计算结果!B$17,0)</f>
        <v>0</v>
      </c>
      <c r="N921" s="2">
        <f t="shared" ca="1" si="44"/>
        <v>2.5999976175917725</v>
      </c>
      <c r="O921" s="3">
        <f ca="1">1-N921/MAX(N$2:N921)</f>
        <v>0.27511950668684315</v>
      </c>
    </row>
    <row r="922" spans="1:15" x14ac:dyDescent="0.15">
      <c r="A922" s="1">
        <v>39743</v>
      </c>
      <c r="B922">
        <v>1854.6</v>
      </c>
      <c r="C922">
        <v>1887.31</v>
      </c>
      <c r="D922">
        <v>1832.45</v>
      </c>
      <c r="E922" s="2">
        <v>1833.32</v>
      </c>
      <c r="F922" s="16">
        <v>26562836480</v>
      </c>
      <c r="G922" s="3">
        <f t="shared" si="42"/>
        <v>-2.556061677146404E-2</v>
      </c>
      <c r="H922" s="3">
        <f>1-E922/MAX(E$2:E922)</f>
        <v>0.68806234261212817</v>
      </c>
      <c r="I922" s="3">
        <f ca="1">IFERROR(COUNTIF(OFFSET(G922,0,0,-计算结果!B$18,1),"&gt;0")/计算结果!B$18,COUNTIF(OFFSET(G922,0,0,-ROW(),1),"&gt;0")/计算结果!B$18)</f>
        <v>0.4</v>
      </c>
      <c r="J922" s="3">
        <f ca="1">IFERROR(AVERAGE(OFFSET(I922,0,0,-计算结果!B$19,1)),AVERAGE(OFFSET(I922,0,0,-ROW(),1)))</f>
        <v>0.41277777777777763</v>
      </c>
      <c r="K922" s="4" t="str">
        <f ca="1">IF(计算结果!B$21=1,IF(I922&gt;J922,"买","卖"),IF(计算结果!B$21=2,IF(I922&lt;计算结果!B$20,"买",IF(I922&gt;1-计算结果!B$20,"卖",'000300'!K921)),""))</f>
        <v>卖</v>
      </c>
      <c r="L922" s="4" t="str">
        <f t="shared" ca="1" si="43"/>
        <v/>
      </c>
      <c r="M922" s="3">
        <f ca="1">IF(K921="买",E922/E921-1,0)-IF(L922=1,计算结果!B$17,0)</f>
        <v>0</v>
      </c>
      <c r="N922" s="2">
        <f t="shared" ca="1" si="44"/>
        <v>2.5999976175917725</v>
      </c>
      <c r="O922" s="3">
        <f ca="1">1-N922/MAX(N$2:N922)</f>
        <v>0.27511950668684315</v>
      </c>
    </row>
    <row r="923" spans="1:15" x14ac:dyDescent="0.15">
      <c r="A923" s="1">
        <v>39744</v>
      </c>
      <c r="B923">
        <v>1794.68</v>
      </c>
      <c r="C923">
        <v>1836.41</v>
      </c>
      <c r="D923">
        <v>1779.13</v>
      </c>
      <c r="E923" s="2">
        <v>1834.78</v>
      </c>
      <c r="F923" s="16">
        <v>29078802432</v>
      </c>
      <c r="G923" s="3">
        <f t="shared" si="42"/>
        <v>7.9636942814120815E-4</v>
      </c>
      <c r="H923" s="3">
        <f>1-E923/MAX(E$2:E923)</f>
        <v>0.68781392499829852</v>
      </c>
      <c r="I923" s="3">
        <f ca="1">IFERROR(COUNTIF(OFFSET(G923,0,0,-计算结果!B$18,1),"&gt;0")/计算结果!B$18,COUNTIF(OFFSET(G923,0,0,-ROW(),1),"&gt;0")/计算结果!B$18)</f>
        <v>0.43333333333333335</v>
      </c>
      <c r="J923" s="3">
        <f ca="1">IFERROR(AVERAGE(OFFSET(I923,0,0,-计算结果!B$19,1)),AVERAGE(OFFSET(I923,0,0,-ROW(),1)))</f>
        <v>0.41194444444444422</v>
      </c>
      <c r="K923" s="4" t="str">
        <f ca="1">IF(计算结果!B$21=1,IF(I923&gt;J923,"买","卖"),IF(计算结果!B$21=2,IF(I923&lt;计算结果!B$20,"买",IF(I923&gt;1-计算结果!B$20,"卖",'000300'!K922)),""))</f>
        <v>买</v>
      </c>
      <c r="L923" s="4">
        <f t="shared" ca="1" si="43"/>
        <v>1</v>
      </c>
      <c r="M923" s="3">
        <f ca="1">IF(K922="买",E923/E922-1,0)-IF(L923=1,计算结果!B$17,0)</f>
        <v>0</v>
      </c>
      <c r="N923" s="2">
        <f t="shared" ca="1" si="44"/>
        <v>2.5999976175917725</v>
      </c>
      <c r="O923" s="3">
        <f ca="1">1-N923/MAX(N$2:N923)</f>
        <v>0.27511950668684315</v>
      </c>
    </row>
    <row r="924" spans="1:15" x14ac:dyDescent="0.15">
      <c r="A924" s="1">
        <v>39745</v>
      </c>
      <c r="B924">
        <v>1831.46</v>
      </c>
      <c r="C924">
        <v>1840.88</v>
      </c>
      <c r="D924">
        <v>1769.11</v>
      </c>
      <c r="E924" s="2">
        <v>1781.6</v>
      </c>
      <c r="F924" s="16">
        <v>27101011968</v>
      </c>
      <c r="G924" s="3">
        <f t="shared" si="42"/>
        <v>-2.8984401399622883E-2</v>
      </c>
      <c r="H924" s="3">
        <f>1-E924/MAX(E$2:E924)</f>
        <v>0.69686245150752057</v>
      </c>
      <c r="I924" s="3">
        <f ca="1">IFERROR(COUNTIF(OFFSET(G924,0,0,-计算结果!B$18,1),"&gt;0")/计算结果!B$18,COUNTIF(OFFSET(G924,0,0,-ROW(),1),"&gt;0")/计算结果!B$18)</f>
        <v>0.4</v>
      </c>
      <c r="J924" s="3">
        <f ca="1">IFERROR(AVERAGE(OFFSET(I924,0,0,-计算结果!B$19,1)),AVERAGE(OFFSET(I924,0,0,-ROW(),1)))</f>
        <v>0.41083333333333311</v>
      </c>
      <c r="K924" s="4" t="str">
        <f ca="1">IF(计算结果!B$21=1,IF(I924&gt;J924,"买","卖"),IF(计算结果!B$21=2,IF(I924&lt;计算结果!B$20,"买",IF(I924&gt;1-计算结果!B$20,"卖",'000300'!K923)),""))</f>
        <v>卖</v>
      </c>
      <c r="L924" s="4">
        <f t="shared" ca="1" si="43"/>
        <v>1</v>
      </c>
      <c r="M924" s="3">
        <f ca="1">IF(K923="买",E924/E923-1,0)-IF(L924=1,计算结果!B$17,0)</f>
        <v>-2.8984401399622883E-2</v>
      </c>
      <c r="N924" s="2">
        <f t="shared" ca="1" si="44"/>
        <v>2.5246382430054295</v>
      </c>
      <c r="O924" s="3">
        <f ca="1">1-N924/MAX(N$2:N924)</f>
        <v>0.29612973387178831</v>
      </c>
    </row>
    <row r="925" spans="1:15" x14ac:dyDescent="0.15">
      <c r="A925" s="1">
        <v>39748</v>
      </c>
      <c r="B925">
        <v>1746.67</v>
      </c>
      <c r="C925">
        <v>1746.67</v>
      </c>
      <c r="D925">
        <v>1652.79</v>
      </c>
      <c r="E925" s="2">
        <v>1654.67</v>
      </c>
      <c r="F925" s="16">
        <v>27867516928</v>
      </c>
      <c r="G925" s="3">
        <f t="shared" si="42"/>
        <v>-7.1244948361023686E-2</v>
      </c>
      <c r="H925" s="3">
        <f>1-E925/MAX(E$2:E925)</f>
        <v>0.71845947049615466</v>
      </c>
      <c r="I925" s="3">
        <f ca="1">IFERROR(COUNTIF(OFFSET(G925,0,0,-计算结果!B$18,1),"&gt;0")/计算结果!B$18,COUNTIF(OFFSET(G925,0,0,-ROW(),1),"&gt;0")/计算结果!B$18)</f>
        <v>0.4</v>
      </c>
      <c r="J925" s="3">
        <f ca="1">IFERROR(AVERAGE(OFFSET(I925,0,0,-计算结果!B$19,1)),AVERAGE(OFFSET(I925,0,0,-ROW(),1)))</f>
        <v>0.40944444444444428</v>
      </c>
      <c r="K925" s="4" t="str">
        <f ca="1">IF(计算结果!B$21=1,IF(I925&gt;J925,"买","卖"),IF(计算结果!B$21=2,IF(I925&lt;计算结果!B$20,"买",IF(I925&gt;1-计算结果!B$20,"卖",'000300'!K924)),""))</f>
        <v>卖</v>
      </c>
      <c r="L925" s="4" t="str">
        <f t="shared" ca="1" si="43"/>
        <v/>
      </c>
      <c r="M925" s="3">
        <f ca="1">IF(K924="买",E925/E924-1,0)-IF(L925=1,计算结果!B$17,0)</f>
        <v>0</v>
      </c>
      <c r="N925" s="2">
        <f t="shared" ca="1" si="44"/>
        <v>2.5246382430054295</v>
      </c>
      <c r="O925" s="3">
        <f ca="1">1-N925/MAX(N$2:N925)</f>
        <v>0.29612973387178831</v>
      </c>
    </row>
    <row r="926" spans="1:15" x14ac:dyDescent="0.15">
      <c r="A926" s="1">
        <v>39749</v>
      </c>
      <c r="B926">
        <v>1614.62</v>
      </c>
      <c r="C926">
        <v>1716.31</v>
      </c>
      <c r="D926">
        <v>1607.67</v>
      </c>
      <c r="E926" s="2">
        <v>1705.82</v>
      </c>
      <c r="F926" s="16">
        <v>36435873792</v>
      </c>
      <c r="G926" s="3">
        <f t="shared" si="42"/>
        <v>3.0912508234270275E-2</v>
      </c>
      <c r="H926" s="3">
        <f>1-E926/MAX(E$2:E926)</f>
        <v>0.70975634655958619</v>
      </c>
      <c r="I926" s="3">
        <f ca="1">IFERROR(COUNTIF(OFFSET(G926,0,0,-计算结果!B$18,1),"&gt;0")/计算结果!B$18,COUNTIF(OFFSET(G926,0,0,-ROW(),1),"&gt;0")/计算结果!B$18)</f>
        <v>0.43333333333333335</v>
      </c>
      <c r="J926" s="3">
        <f ca="1">IFERROR(AVERAGE(OFFSET(I926,0,0,-计算结果!B$19,1)),AVERAGE(OFFSET(I926,0,0,-ROW(),1)))</f>
        <v>0.40805555555555528</v>
      </c>
      <c r="K926" s="4" t="str">
        <f ca="1">IF(计算结果!B$21=1,IF(I926&gt;J926,"买","卖"),IF(计算结果!B$21=2,IF(I926&lt;计算结果!B$20,"买",IF(I926&gt;1-计算结果!B$20,"卖",'000300'!K925)),""))</f>
        <v>买</v>
      </c>
      <c r="L926" s="4">
        <f t="shared" ca="1" si="43"/>
        <v>1</v>
      </c>
      <c r="M926" s="3">
        <f ca="1">IF(K925="买",E926/E925-1,0)-IF(L926=1,计算结果!B$17,0)</f>
        <v>0</v>
      </c>
      <c r="N926" s="2">
        <f t="shared" ca="1" si="44"/>
        <v>2.5246382430054295</v>
      </c>
      <c r="O926" s="3">
        <f ca="1">1-N926/MAX(N$2:N926)</f>
        <v>0.29612973387178831</v>
      </c>
    </row>
    <row r="927" spans="1:15" x14ac:dyDescent="0.15">
      <c r="A927" s="1">
        <v>39750</v>
      </c>
      <c r="B927">
        <v>1723.23</v>
      </c>
      <c r="C927">
        <v>1731.26</v>
      </c>
      <c r="D927">
        <v>1657.65</v>
      </c>
      <c r="E927" s="2">
        <v>1658.22</v>
      </c>
      <c r="F927" s="16">
        <v>31224264704</v>
      </c>
      <c r="G927" s="3">
        <f t="shared" si="42"/>
        <v>-2.7904468232287094E-2</v>
      </c>
      <c r="H927" s="3">
        <f>1-E927/MAX(E$2:E927)</f>
        <v>0.71785544136663715</v>
      </c>
      <c r="I927" s="3">
        <f ca="1">IFERROR(COUNTIF(OFFSET(G927,0,0,-计算结果!B$18,1),"&gt;0")/计算结果!B$18,COUNTIF(OFFSET(G927,0,0,-ROW(),1),"&gt;0")/计算结果!B$18)</f>
        <v>0.4</v>
      </c>
      <c r="J927" s="3">
        <f ca="1">IFERROR(AVERAGE(OFFSET(I927,0,0,-计算结果!B$19,1)),AVERAGE(OFFSET(I927,0,0,-ROW(),1)))</f>
        <v>0.40638888888888863</v>
      </c>
      <c r="K927" s="4" t="str">
        <f ca="1">IF(计算结果!B$21=1,IF(I927&gt;J927,"买","卖"),IF(计算结果!B$21=2,IF(I927&lt;计算结果!B$20,"买",IF(I927&gt;1-计算结果!B$20,"卖",'000300'!K926)),""))</f>
        <v>卖</v>
      </c>
      <c r="L927" s="4">
        <f t="shared" ca="1" si="43"/>
        <v>1</v>
      </c>
      <c r="M927" s="3">
        <f ca="1">IF(K926="买",E927/E926-1,0)-IF(L927=1,计算结果!B$17,0)</f>
        <v>-2.7904468232287094E-2</v>
      </c>
      <c r="N927" s="2">
        <f t="shared" ca="1" si="44"/>
        <v>2.4541895553554673</v>
      </c>
      <c r="O927" s="3">
        <f ca="1">1-N927/MAX(N$2:N927)</f>
        <v>0.31577085935261451</v>
      </c>
    </row>
    <row r="928" spans="1:15" x14ac:dyDescent="0.15">
      <c r="A928" s="1">
        <v>39751</v>
      </c>
      <c r="B928">
        <v>1669.97</v>
      </c>
      <c r="C928">
        <v>1723.93</v>
      </c>
      <c r="D928">
        <v>1646.34</v>
      </c>
      <c r="E928" s="2">
        <v>1697.66</v>
      </c>
      <c r="F928" s="16">
        <v>32165806080</v>
      </c>
      <c r="G928" s="3">
        <f t="shared" si="42"/>
        <v>2.3784540048968239E-2</v>
      </c>
      <c r="H928" s="3">
        <f>1-E928/MAX(E$2:E928)</f>
        <v>0.7111447628122235</v>
      </c>
      <c r="I928" s="3">
        <f ca="1">IFERROR(COUNTIF(OFFSET(G928,0,0,-计算结果!B$18,1),"&gt;0")/计算结果!B$18,COUNTIF(OFFSET(G928,0,0,-ROW(),1),"&gt;0")/计算结果!B$18)</f>
        <v>0.4</v>
      </c>
      <c r="J928" s="3">
        <f ca="1">IFERROR(AVERAGE(OFFSET(I928,0,0,-计算结果!B$19,1)),AVERAGE(OFFSET(I928,0,0,-ROW(),1)))</f>
        <v>0.40499999999999975</v>
      </c>
      <c r="K928" s="4" t="str">
        <f ca="1">IF(计算结果!B$21=1,IF(I928&gt;J928,"买","卖"),IF(计算结果!B$21=2,IF(I928&lt;计算结果!B$20,"买",IF(I928&gt;1-计算结果!B$20,"卖",'000300'!K927)),""))</f>
        <v>卖</v>
      </c>
      <c r="L928" s="4" t="str">
        <f t="shared" ca="1" si="43"/>
        <v/>
      </c>
      <c r="M928" s="3">
        <f ca="1">IF(K927="买",E928/E927-1,0)-IF(L928=1,计算结果!B$17,0)</f>
        <v>0</v>
      </c>
      <c r="N928" s="2">
        <f t="shared" ca="1" si="44"/>
        <v>2.4541895553554673</v>
      </c>
      <c r="O928" s="3">
        <f ca="1">1-N928/MAX(N$2:N928)</f>
        <v>0.31577085935261451</v>
      </c>
    </row>
    <row r="929" spans="1:15" x14ac:dyDescent="0.15">
      <c r="A929" s="1">
        <v>39752</v>
      </c>
      <c r="B929">
        <v>1688.09</v>
      </c>
      <c r="C929">
        <v>1696.65</v>
      </c>
      <c r="D929">
        <v>1655.09</v>
      </c>
      <c r="E929" s="2">
        <v>1663.66</v>
      </c>
      <c r="F929" s="16">
        <v>21281902592</v>
      </c>
      <c r="G929" s="3">
        <f t="shared" si="42"/>
        <v>-2.0027567357421394E-2</v>
      </c>
      <c r="H929" s="3">
        <f>1-E929/MAX(E$2:E929)</f>
        <v>0.71692983053154569</v>
      </c>
      <c r="I929" s="3">
        <f ca="1">IFERROR(COUNTIF(OFFSET(G929,0,0,-计算结果!B$18,1),"&gt;0")/计算结果!B$18,COUNTIF(OFFSET(G929,0,0,-ROW(),1),"&gt;0")/计算结果!B$18)</f>
        <v>0.4</v>
      </c>
      <c r="J929" s="3">
        <f ca="1">IFERROR(AVERAGE(OFFSET(I929,0,0,-计算结果!B$19,1)),AVERAGE(OFFSET(I929,0,0,-ROW(),1)))</f>
        <v>0.40388888888888869</v>
      </c>
      <c r="K929" s="4" t="str">
        <f ca="1">IF(计算结果!B$21=1,IF(I929&gt;J929,"买","卖"),IF(计算结果!B$21=2,IF(I929&lt;计算结果!B$20,"买",IF(I929&gt;1-计算结果!B$20,"卖",'000300'!K928)),""))</f>
        <v>卖</v>
      </c>
      <c r="L929" s="4" t="str">
        <f t="shared" ca="1" si="43"/>
        <v/>
      </c>
      <c r="M929" s="3">
        <f ca="1">IF(K928="买",E929/E928-1,0)-IF(L929=1,计算结果!B$17,0)</f>
        <v>0</v>
      </c>
      <c r="N929" s="2">
        <f t="shared" ca="1" si="44"/>
        <v>2.4541895553554673</v>
      </c>
      <c r="O929" s="3">
        <f ca="1">1-N929/MAX(N$2:N929)</f>
        <v>0.31577085935261451</v>
      </c>
    </row>
    <row r="930" spans="1:15" x14ac:dyDescent="0.15">
      <c r="A930" s="1">
        <v>39755</v>
      </c>
      <c r="B930">
        <v>1648.56</v>
      </c>
      <c r="C930">
        <v>1684.56</v>
      </c>
      <c r="D930">
        <v>1643.42</v>
      </c>
      <c r="E930" s="2">
        <v>1653.54</v>
      </c>
      <c r="F930" s="16">
        <v>19514009600</v>
      </c>
      <c r="G930" s="3">
        <f t="shared" si="42"/>
        <v>-6.0829736845269267E-3</v>
      </c>
      <c r="H930" s="3">
        <f>1-E930/MAX(E$2:E930)</f>
        <v>0.71865173892329681</v>
      </c>
      <c r="I930" s="3">
        <f ca="1">IFERROR(COUNTIF(OFFSET(G930,0,0,-计算结果!B$18,1),"&gt;0")/计算结果!B$18,COUNTIF(OFFSET(G930,0,0,-ROW(),1),"&gt;0")/计算结果!B$18)</f>
        <v>0.36666666666666664</v>
      </c>
      <c r="J930" s="3">
        <f ca="1">IFERROR(AVERAGE(OFFSET(I930,0,0,-计算结果!B$19,1)),AVERAGE(OFFSET(I930,0,0,-ROW(),1)))</f>
        <v>0.40222222222222198</v>
      </c>
      <c r="K930" s="4" t="str">
        <f ca="1">IF(计算结果!B$21=1,IF(I930&gt;J930,"买","卖"),IF(计算结果!B$21=2,IF(I930&lt;计算结果!B$20,"买",IF(I930&gt;1-计算结果!B$20,"卖",'000300'!K929)),""))</f>
        <v>卖</v>
      </c>
      <c r="L930" s="4" t="str">
        <f t="shared" ca="1" si="43"/>
        <v/>
      </c>
      <c r="M930" s="3">
        <f ca="1">IF(K929="买",E930/E929-1,0)-IF(L930=1,计算结果!B$17,0)</f>
        <v>0</v>
      </c>
      <c r="N930" s="2">
        <f t="shared" ca="1" si="44"/>
        <v>2.4541895553554673</v>
      </c>
      <c r="O930" s="3">
        <f ca="1">1-N930/MAX(N$2:N930)</f>
        <v>0.31577085935261451</v>
      </c>
    </row>
    <row r="931" spans="1:15" x14ac:dyDescent="0.15">
      <c r="A931" s="1">
        <v>39756</v>
      </c>
      <c r="B931">
        <v>1646.2</v>
      </c>
      <c r="C931">
        <v>1648.45</v>
      </c>
      <c r="D931">
        <v>1606.73</v>
      </c>
      <c r="E931" s="2">
        <v>1627.76</v>
      </c>
      <c r="F931" s="16">
        <v>18984761344</v>
      </c>
      <c r="G931" s="3">
        <f t="shared" si="42"/>
        <v>-1.5590793086348032E-2</v>
      </c>
      <c r="H931" s="3">
        <f>1-E931/MAX(E$2:E931)</f>
        <v>0.72303818144694754</v>
      </c>
      <c r="I931" s="3">
        <f ca="1">IFERROR(COUNTIF(OFFSET(G931,0,0,-计算结果!B$18,1),"&gt;0")/计算结果!B$18,COUNTIF(OFFSET(G931,0,0,-ROW(),1),"&gt;0")/计算结果!B$18)</f>
        <v>0.36666666666666664</v>
      </c>
      <c r="J931" s="3">
        <f ca="1">IFERROR(AVERAGE(OFFSET(I931,0,0,-计算结果!B$19,1)),AVERAGE(OFFSET(I931,0,0,-ROW(),1)))</f>
        <v>0.40083333333333304</v>
      </c>
      <c r="K931" s="4" t="str">
        <f ca="1">IF(计算结果!B$21=1,IF(I931&gt;J931,"买","卖"),IF(计算结果!B$21=2,IF(I931&lt;计算结果!B$20,"买",IF(I931&gt;1-计算结果!B$20,"卖",'000300'!K930)),""))</f>
        <v>卖</v>
      </c>
      <c r="L931" s="4" t="str">
        <f t="shared" ca="1" si="43"/>
        <v/>
      </c>
      <c r="M931" s="3">
        <f ca="1">IF(K930="买",E931/E930-1,0)-IF(L931=1,计算结果!B$17,0)</f>
        <v>0</v>
      </c>
      <c r="N931" s="2">
        <f t="shared" ca="1" si="44"/>
        <v>2.4541895553554673</v>
      </c>
      <c r="O931" s="3">
        <f ca="1">1-N931/MAX(N$2:N931)</f>
        <v>0.31577085935261451</v>
      </c>
    </row>
    <row r="932" spans="1:15" x14ac:dyDescent="0.15">
      <c r="A932" s="1">
        <v>39757</v>
      </c>
      <c r="B932">
        <v>1641.26</v>
      </c>
      <c r="C932">
        <v>1714.66</v>
      </c>
      <c r="D932">
        <v>1641.26</v>
      </c>
      <c r="E932" s="2">
        <v>1691.42</v>
      </c>
      <c r="F932" s="16">
        <v>31500414976</v>
      </c>
      <c r="G932" s="3">
        <f t="shared" si="42"/>
        <v>3.9108959551776623E-2</v>
      </c>
      <c r="H932" s="3">
        <f>1-E932/MAX(E$2:E932)</f>
        <v>0.7122064928877696</v>
      </c>
      <c r="I932" s="3">
        <f ca="1">IFERROR(COUNTIF(OFFSET(G932,0,0,-计算结果!B$18,1),"&gt;0")/计算结果!B$18,COUNTIF(OFFSET(G932,0,0,-ROW(),1),"&gt;0")/计算结果!B$18)</f>
        <v>0.4</v>
      </c>
      <c r="J932" s="3">
        <f ca="1">IFERROR(AVERAGE(OFFSET(I932,0,0,-计算结果!B$19,1)),AVERAGE(OFFSET(I932,0,0,-ROW(),1)))</f>
        <v>0.39972222222222192</v>
      </c>
      <c r="K932" s="4" t="str">
        <f ca="1">IF(计算结果!B$21=1,IF(I932&gt;J932,"买","卖"),IF(计算结果!B$21=2,IF(I932&lt;计算结果!B$20,"买",IF(I932&gt;1-计算结果!B$20,"卖",'000300'!K931)),""))</f>
        <v>买</v>
      </c>
      <c r="L932" s="4">
        <f t="shared" ca="1" si="43"/>
        <v>1</v>
      </c>
      <c r="M932" s="3">
        <f ca="1">IF(K931="买",E932/E931-1,0)-IF(L932=1,计算结果!B$17,0)</f>
        <v>0</v>
      </c>
      <c r="N932" s="2">
        <f t="shared" ca="1" si="44"/>
        <v>2.4541895553554673</v>
      </c>
      <c r="O932" s="3">
        <f ca="1">1-N932/MAX(N$2:N932)</f>
        <v>0.31577085935261451</v>
      </c>
    </row>
    <row r="933" spans="1:15" x14ac:dyDescent="0.15">
      <c r="A933" s="1">
        <v>39758</v>
      </c>
      <c r="B933">
        <v>1648.13</v>
      </c>
      <c r="C933">
        <v>1661.44</v>
      </c>
      <c r="D933">
        <v>1638.34</v>
      </c>
      <c r="E933" s="2">
        <v>1649.78</v>
      </c>
      <c r="F933" s="16">
        <v>21547044864</v>
      </c>
      <c r="G933" s="3">
        <f t="shared" si="42"/>
        <v>-2.461836799848649E-2</v>
      </c>
      <c r="H933" s="3">
        <f>1-E933/MAX(E$2:E933)</f>
        <v>0.71929149935343362</v>
      </c>
      <c r="I933" s="3">
        <f ca="1">IFERROR(COUNTIF(OFFSET(G933,0,0,-计算结果!B$18,1),"&gt;0")/计算结果!B$18,COUNTIF(OFFSET(G933,0,0,-ROW(),1),"&gt;0")/计算结果!B$18)</f>
        <v>0.4</v>
      </c>
      <c r="J933" s="3">
        <f ca="1">IFERROR(AVERAGE(OFFSET(I933,0,0,-计算结果!B$19,1)),AVERAGE(OFFSET(I933,0,0,-ROW(),1)))</f>
        <v>0.39861111111111075</v>
      </c>
      <c r="K933" s="4" t="str">
        <f ca="1">IF(计算结果!B$21=1,IF(I933&gt;J933,"买","卖"),IF(计算结果!B$21=2,IF(I933&lt;计算结果!B$20,"买",IF(I933&gt;1-计算结果!B$20,"卖",'000300'!K932)),""))</f>
        <v>买</v>
      </c>
      <c r="L933" s="4" t="str">
        <f t="shared" ca="1" si="43"/>
        <v/>
      </c>
      <c r="M933" s="3">
        <f ca="1">IF(K932="买",E933/E932-1,0)-IF(L933=1,计算结果!B$17,0)</f>
        <v>-2.461836799848649E-2</v>
      </c>
      <c r="N933" s="2">
        <f t="shared" ca="1" si="44"/>
        <v>2.3937714137436847</v>
      </c>
      <c r="O933" s="3">
        <f ca="1">1-N933/MAX(N$2:N933)</f>
        <v>0.33261546413235998</v>
      </c>
    </row>
    <row r="934" spans="1:15" x14ac:dyDescent="0.15">
      <c r="A934" s="1">
        <v>39759</v>
      </c>
      <c r="B934">
        <v>1618.75</v>
      </c>
      <c r="C934">
        <v>1690.1</v>
      </c>
      <c r="D934">
        <v>1612.74</v>
      </c>
      <c r="E934" s="2">
        <v>1677.83</v>
      </c>
      <c r="F934" s="16">
        <v>23620464640</v>
      </c>
      <c r="G934" s="3">
        <f t="shared" si="42"/>
        <v>1.7002266968929147E-2</v>
      </c>
      <c r="H934" s="3">
        <f>1-E934/MAX(E$2:E934)</f>
        <v>0.71451881848499288</v>
      </c>
      <c r="I934" s="3">
        <f ca="1">IFERROR(COUNTIF(OFFSET(G934,0,0,-计算结果!B$18,1),"&gt;0")/计算结果!B$18,COUNTIF(OFFSET(G934,0,0,-ROW(),1),"&gt;0")/计算结果!B$18)</f>
        <v>0.4</v>
      </c>
      <c r="J934" s="3">
        <f ca="1">IFERROR(AVERAGE(OFFSET(I934,0,0,-计算结果!B$19,1)),AVERAGE(OFFSET(I934,0,0,-ROW(),1)))</f>
        <v>0.39749999999999963</v>
      </c>
      <c r="K934" s="4" t="str">
        <f ca="1">IF(计算结果!B$21=1,IF(I934&gt;J934,"买","卖"),IF(计算结果!B$21=2,IF(I934&lt;计算结果!B$20,"买",IF(I934&gt;1-计算结果!B$20,"卖",'000300'!K933)),""))</f>
        <v>买</v>
      </c>
      <c r="L934" s="4" t="str">
        <f t="shared" ca="1" si="43"/>
        <v/>
      </c>
      <c r="M934" s="3">
        <f ca="1">IF(K933="买",E934/E933-1,0)-IF(L934=1,计算结果!B$17,0)</f>
        <v>1.7002266968929147E-2</v>
      </c>
      <c r="N934" s="2">
        <f t="shared" ca="1" si="44"/>
        <v>2.4344709543827459</v>
      </c>
      <c r="O934" s="3">
        <f ca="1">1-N934/MAX(N$2:N934)</f>
        <v>0.32126841408260343</v>
      </c>
    </row>
    <row r="935" spans="1:15" x14ac:dyDescent="0.15">
      <c r="A935" s="1">
        <v>39762</v>
      </c>
      <c r="B935">
        <v>1714.12</v>
      </c>
      <c r="C935">
        <v>1803.12</v>
      </c>
      <c r="D935">
        <v>1714.12</v>
      </c>
      <c r="E935" s="2">
        <v>1801.67</v>
      </c>
      <c r="F935" s="16">
        <v>47322292224</v>
      </c>
      <c r="G935" s="3">
        <f t="shared" si="42"/>
        <v>7.380962314418027E-2</v>
      </c>
      <c r="H935" s="3">
        <f>1-E935/MAX(E$2:E935)</f>
        <v>0.69344756006261488</v>
      </c>
      <c r="I935" s="3">
        <f ca="1">IFERROR(COUNTIF(OFFSET(G935,0,0,-计算结果!B$18,1),"&gt;0")/计算结果!B$18,COUNTIF(OFFSET(G935,0,0,-ROW(),1),"&gt;0")/计算结果!B$18)</f>
        <v>0.4</v>
      </c>
      <c r="J935" s="3">
        <f ca="1">IFERROR(AVERAGE(OFFSET(I935,0,0,-计算结果!B$19,1)),AVERAGE(OFFSET(I935,0,0,-ROW(),1)))</f>
        <v>0.39638888888888851</v>
      </c>
      <c r="K935" s="4" t="str">
        <f ca="1">IF(计算结果!B$21=1,IF(I935&gt;J935,"买","卖"),IF(计算结果!B$21=2,IF(I935&lt;计算结果!B$20,"买",IF(I935&gt;1-计算结果!B$20,"卖",'000300'!K934)),""))</f>
        <v>买</v>
      </c>
      <c r="L935" s="4" t="str">
        <f t="shared" ca="1" si="43"/>
        <v/>
      </c>
      <c r="M935" s="3">
        <f ca="1">IF(K934="买",E935/E934-1,0)-IF(L935=1,计算结果!B$17,0)</f>
        <v>7.380962314418027E-2</v>
      </c>
      <c r="N935" s="2">
        <f t="shared" ca="1" si="44"/>
        <v>2.614158338081189</v>
      </c>
      <c r="O935" s="3">
        <f ca="1">1-N935/MAX(N$2:N935)</f>
        <v>0.27117149150998865</v>
      </c>
    </row>
    <row r="936" spans="1:15" x14ac:dyDescent="0.15">
      <c r="A936" s="1">
        <v>39763</v>
      </c>
      <c r="B936">
        <v>1795.3</v>
      </c>
      <c r="C936">
        <v>1824.93</v>
      </c>
      <c r="D936">
        <v>1778.33</v>
      </c>
      <c r="E936" s="2">
        <v>1781.36</v>
      </c>
      <c r="F936" s="16">
        <v>49194274816</v>
      </c>
      <c r="G936" s="3">
        <f t="shared" si="42"/>
        <v>-1.1272874610777861E-2</v>
      </c>
      <c r="H936" s="3">
        <f>1-E936/MAX(E$2:E936)</f>
        <v>0.696903287279657</v>
      </c>
      <c r="I936" s="3">
        <f ca="1">IFERROR(COUNTIF(OFFSET(G936,0,0,-计算结果!B$18,1),"&gt;0")/计算结果!B$18,COUNTIF(OFFSET(G936,0,0,-ROW(),1),"&gt;0")/计算结果!B$18)</f>
        <v>0.4</v>
      </c>
      <c r="J936" s="3">
        <f ca="1">IFERROR(AVERAGE(OFFSET(I936,0,0,-计算结果!B$19,1)),AVERAGE(OFFSET(I936,0,0,-ROW(),1)))</f>
        <v>0.39527777777777734</v>
      </c>
      <c r="K936" s="4" t="str">
        <f ca="1">IF(计算结果!B$21=1,IF(I936&gt;J936,"买","卖"),IF(计算结果!B$21=2,IF(I936&lt;计算结果!B$20,"买",IF(I936&gt;1-计算结果!B$20,"卖",'000300'!K935)),""))</f>
        <v>买</v>
      </c>
      <c r="L936" s="4" t="str">
        <f t="shared" ca="1" si="43"/>
        <v/>
      </c>
      <c r="M936" s="3">
        <f ca="1">IF(K935="买",E936/E935-1,0)-IF(L936=1,计算结果!B$17,0)</f>
        <v>-1.1272874610777861E-2</v>
      </c>
      <c r="N936" s="2">
        <f t="shared" ca="1" si="44"/>
        <v>2.5846892589232802</v>
      </c>
      <c r="O936" s="3">
        <f ca="1">1-N936/MAX(N$2:N936)</f>
        <v>0.27938748389895685</v>
      </c>
    </row>
    <row r="937" spans="1:15" x14ac:dyDescent="0.15">
      <c r="A937" s="1">
        <v>39764</v>
      </c>
      <c r="B937">
        <v>1758.48</v>
      </c>
      <c r="C937">
        <v>1806.23</v>
      </c>
      <c r="D937">
        <v>1754.29</v>
      </c>
      <c r="E937" s="2">
        <v>1801.82</v>
      </c>
      <c r="F937" s="16">
        <v>34453790720</v>
      </c>
      <c r="G937" s="3">
        <f t="shared" si="42"/>
        <v>1.1485606502896761E-2</v>
      </c>
      <c r="H937" s="3">
        <f>1-E937/MAX(E$2:E937)</f>
        <v>0.69342203770502953</v>
      </c>
      <c r="I937" s="3">
        <f ca="1">IFERROR(COUNTIF(OFFSET(G937,0,0,-计算结果!B$18,1),"&gt;0")/计算结果!B$18,COUNTIF(OFFSET(G937,0,0,-ROW(),1),"&gt;0")/计算结果!B$18)</f>
        <v>0.4</v>
      </c>
      <c r="J937" s="3">
        <f ca="1">IFERROR(AVERAGE(OFFSET(I937,0,0,-计算结果!B$19,1)),AVERAGE(OFFSET(I937,0,0,-ROW(),1)))</f>
        <v>0.39416666666666622</v>
      </c>
      <c r="K937" s="4" t="str">
        <f ca="1">IF(计算结果!B$21=1,IF(I937&gt;J937,"买","卖"),IF(计算结果!B$21=2,IF(I937&lt;计算结果!B$20,"买",IF(I937&gt;1-计算结果!B$20,"卖",'000300'!K936)),""))</f>
        <v>买</v>
      </c>
      <c r="L937" s="4" t="str">
        <f t="shared" ca="1" si="43"/>
        <v/>
      </c>
      <c r="M937" s="3">
        <f ca="1">IF(K936="买",E937/E936-1,0)-IF(L937=1,计算结果!B$17,0)</f>
        <v>1.1485606502896761E-2</v>
      </c>
      <c r="N937" s="2">
        <f t="shared" ca="1" si="44"/>
        <v>2.6143759826835367</v>
      </c>
      <c r="O937" s="3">
        <f ca="1">1-N937/MAX(N$2:N937)</f>
        <v>0.27111081209795795</v>
      </c>
    </row>
    <row r="938" spans="1:15" x14ac:dyDescent="0.15">
      <c r="A938" s="1">
        <v>39765</v>
      </c>
      <c r="B938">
        <v>1777.03</v>
      </c>
      <c r="C938">
        <v>1891.94</v>
      </c>
      <c r="D938">
        <v>1765.64</v>
      </c>
      <c r="E938" s="2">
        <v>1874.08</v>
      </c>
      <c r="F938" s="16">
        <v>64988758016</v>
      </c>
      <c r="G938" s="3">
        <f t="shared" si="42"/>
        <v>4.0103894950660912E-2</v>
      </c>
      <c r="H938" s="3">
        <f>1-E938/MAX(E$2:E938)</f>
        <v>0.6811270673109644</v>
      </c>
      <c r="I938" s="3">
        <f ca="1">IFERROR(COUNTIF(OFFSET(G938,0,0,-计算结果!B$18,1),"&gt;0")/计算结果!B$18,COUNTIF(OFFSET(G938,0,0,-ROW(),1),"&gt;0")/计算结果!B$18)</f>
        <v>0.4</v>
      </c>
      <c r="J938" s="3">
        <f ca="1">IFERROR(AVERAGE(OFFSET(I938,0,0,-计算结果!B$19,1)),AVERAGE(OFFSET(I938,0,0,-ROW(),1)))</f>
        <v>0.39333333333333281</v>
      </c>
      <c r="K938" s="4" t="str">
        <f ca="1">IF(计算结果!B$21=1,IF(I938&gt;J938,"买","卖"),IF(计算结果!B$21=2,IF(I938&lt;计算结果!B$20,"买",IF(I938&gt;1-计算结果!B$20,"卖",'000300'!K937)),""))</f>
        <v>买</v>
      </c>
      <c r="L938" s="4" t="str">
        <f t="shared" ca="1" si="43"/>
        <v/>
      </c>
      <c r="M938" s="3">
        <f ca="1">IF(K937="买",E938/E937-1,0)-IF(L938=1,计算结果!B$17,0)</f>
        <v>4.0103894950660912E-2</v>
      </c>
      <c r="N938" s="2">
        <f t="shared" ca="1" si="44"/>
        <v>2.719222642454608</v>
      </c>
      <c r="O938" s="3">
        <f ca="1">1-N938/MAX(N$2:N938)</f>
        <v>0.24187951667566188</v>
      </c>
    </row>
    <row r="939" spans="1:15" x14ac:dyDescent="0.15">
      <c r="A939" s="1">
        <v>39766</v>
      </c>
      <c r="B939">
        <v>1893.31</v>
      </c>
      <c r="C939">
        <v>1943.65</v>
      </c>
      <c r="D939">
        <v>1874.93</v>
      </c>
      <c r="E939" s="2">
        <v>1943.65</v>
      </c>
      <c r="F939" s="16">
        <v>73429581824</v>
      </c>
      <c r="G939" s="3">
        <f t="shared" si="42"/>
        <v>3.7122214633313444E-2</v>
      </c>
      <c r="H939" s="3">
        <f>1-E939/MAX(E$2:E939)</f>
        <v>0.66928979786292797</v>
      </c>
      <c r="I939" s="3">
        <f ca="1">IFERROR(COUNTIF(OFFSET(G939,0,0,-计算结果!B$18,1),"&gt;0")/计算结果!B$18,COUNTIF(OFFSET(G939,0,0,-ROW(),1),"&gt;0")/计算结果!B$18)</f>
        <v>0.4</v>
      </c>
      <c r="J939" s="3">
        <f ca="1">IFERROR(AVERAGE(OFFSET(I939,0,0,-计算结果!B$19,1)),AVERAGE(OFFSET(I939,0,0,-ROW(),1)))</f>
        <v>0.39249999999999946</v>
      </c>
      <c r="K939" s="4" t="str">
        <f ca="1">IF(计算结果!B$21=1,IF(I939&gt;J939,"买","卖"),IF(计算结果!B$21=2,IF(I939&lt;计算结果!B$20,"买",IF(I939&gt;1-计算结果!B$20,"卖",'000300'!K938)),""))</f>
        <v>买</v>
      </c>
      <c r="L939" s="4" t="str">
        <f t="shared" ca="1" si="43"/>
        <v/>
      </c>
      <c r="M939" s="3">
        <f ca="1">IF(K938="买",E939/E938-1,0)-IF(L939=1,计算结果!B$17,0)</f>
        <v>3.7122214633313444E-2</v>
      </c>
      <c r="N939" s="2">
        <f t="shared" ca="1" si="44"/>
        <v>2.8201662090235735</v>
      </c>
      <c r="O939" s="3">
        <f ca="1">1-N939/MAX(N$2:N939)</f>
        <v>0.21373640537578453</v>
      </c>
    </row>
    <row r="940" spans="1:15" x14ac:dyDescent="0.15">
      <c r="A940" s="1">
        <v>39769</v>
      </c>
      <c r="B940">
        <v>1934.74</v>
      </c>
      <c r="C940">
        <v>1987.22</v>
      </c>
      <c r="D940">
        <v>1919.97</v>
      </c>
      <c r="E940" s="2">
        <v>1987.22</v>
      </c>
      <c r="F940" s="16">
        <v>70919184384</v>
      </c>
      <c r="G940" s="3">
        <f t="shared" si="42"/>
        <v>2.2416587348545125E-2</v>
      </c>
      <c r="H940" s="3">
        <f>1-E940/MAX(E$2:E940)</f>
        <v>0.66187640372966716</v>
      </c>
      <c r="I940" s="3">
        <f ca="1">IFERROR(COUNTIF(OFFSET(G940,0,0,-计算结果!B$18,1),"&gt;0")/计算结果!B$18,COUNTIF(OFFSET(G940,0,0,-ROW(),1),"&gt;0")/计算结果!B$18)</f>
        <v>0.43333333333333335</v>
      </c>
      <c r="J940" s="3">
        <f ca="1">IFERROR(AVERAGE(OFFSET(I940,0,0,-计算结果!B$19,1)),AVERAGE(OFFSET(I940,0,0,-ROW(),1)))</f>
        <v>0.39222222222222164</v>
      </c>
      <c r="K940" s="4" t="str">
        <f ca="1">IF(计算结果!B$21=1,IF(I940&gt;J940,"买","卖"),IF(计算结果!B$21=2,IF(I940&lt;计算结果!B$20,"买",IF(I940&gt;1-计算结果!B$20,"卖",'000300'!K939)),""))</f>
        <v>买</v>
      </c>
      <c r="L940" s="4" t="str">
        <f t="shared" ca="1" si="43"/>
        <v/>
      </c>
      <c r="M940" s="3">
        <f ca="1">IF(K939="买",E940/E939-1,0)-IF(L940=1,计算结果!B$17,0)</f>
        <v>2.2416587348545125E-2</v>
      </c>
      <c r="N940" s="2">
        <f t="shared" ca="1" si="44"/>
        <v>2.8833847111855659</v>
      </c>
      <c r="O940" s="3">
        <f ca="1">1-N940/MAX(N$2:N940)</f>
        <v>0.19611105882790969</v>
      </c>
    </row>
    <row r="941" spans="1:15" x14ac:dyDescent="0.15">
      <c r="A941" s="1">
        <v>39770</v>
      </c>
      <c r="B941">
        <v>1974.38</v>
      </c>
      <c r="C941">
        <v>1994.82</v>
      </c>
      <c r="D941">
        <v>1831.76</v>
      </c>
      <c r="E941" s="2">
        <v>1839.82</v>
      </c>
      <c r="F941" s="16">
        <v>76165750784</v>
      </c>
      <c r="G941" s="3">
        <f t="shared" si="42"/>
        <v>-7.417397167902906E-2</v>
      </c>
      <c r="H941" s="3">
        <f>1-E941/MAX(E$2:E941)</f>
        <v>0.68695637378343433</v>
      </c>
      <c r="I941" s="3">
        <f ca="1">IFERROR(COUNTIF(OFFSET(G941,0,0,-计算结果!B$18,1),"&gt;0")/计算结果!B$18,COUNTIF(OFFSET(G941,0,0,-ROW(),1),"&gt;0")/计算结果!B$18)</f>
        <v>0.43333333333333335</v>
      </c>
      <c r="J941" s="3">
        <f ca="1">IFERROR(AVERAGE(OFFSET(I941,0,0,-计算结果!B$19,1)),AVERAGE(OFFSET(I941,0,0,-ROW(),1)))</f>
        <v>0.39194444444444382</v>
      </c>
      <c r="K941" s="4" t="str">
        <f ca="1">IF(计算结果!B$21=1,IF(I941&gt;J941,"买","卖"),IF(计算结果!B$21=2,IF(I941&lt;计算结果!B$20,"买",IF(I941&gt;1-计算结果!B$20,"卖",'000300'!K940)),""))</f>
        <v>买</v>
      </c>
      <c r="L941" s="4" t="str">
        <f t="shared" ca="1" si="43"/>
        <v/>
      </c>
      <c r="M941" s="3">
        <f ca="1">IF(K940="买",E941/E940-1,0)-IF(L941=1,计算结果!B$17,0)</f>
        <v>-7.417397167902906E-2</v>
      </c>
      <c r="N941" s="2">
        <f t="shared" ca="1" si="44"/>
        <v>2.6695126152783426</v>
      </c>
      <c r="O941" s="3">
        <f ca="1">1-N941/MAX(N$2:N941)</f>
        <v>0.25573869438349295</v>
      </c>
    </row>
    <row r="942" spans="1:15" x14ac:dyDescent="0.15">
      <c r="A942" s="1">
        <v>39771</v>
      </c>
      <c r="B942">
        <v>1831.6</v>
      </c>
      <c r="C942">
        <v>1959.52</v>
      </c>
      <c r="D942">
        <v>1823.27</v>
      </c>
      <c r="E942" s="2">
        <v>1953.16</v>
      </c>
      <c r="F942" s="16">
        <v>64838115328</v>
      </c>
      <c r="G942" s="3">
        <f t="shared" si="42"/>
        <v>6.1603852550793148E-2</v>
      </c>
      <c r="H942" s="3">
        <f>1-E942/MAX(E$2:E942)</f>
        <v>0.6676716803920234</v>
      </c>
      <c r="I942" s="3">
        <f ca="1">IFERROR(COUNTIF(OFFSET(G942,0,0,-计算结果!B$18,1),"&gt;0")/计算结果!B$18,COUNTIF(OFFSET(G942,0,0,-ROW(),1),"&gt;0")/计算结果!B$18)</f>
        <v>0.46666666666666667</v>
      </c>
      <c r="J942" s="3">
        <f ca="1">IFERROR(AVERAGE(OFFSET(I942,0,0,-计算结果!B$19,1)),AVERAGE(OFFSET(I942,0,0,-ROW(),1)))</f>
        <v>0.39222222222222164</v>
      </c>
      <c r="K942" s="4" t="str">
        <f ca="1">IF(计算结果!B$21=1,IF(I942&gt;J942,"买","卖"),IF(计算结果!B$21=2,IF(I942&lt;计算结果!B$20,"买",IF(I942&gt;1-计算结果!B$20,"卖",'000300'!K941)),""))</f>
        <v>买</v>
      </c>
      <c r="L942" s="4" t="str">
        <f t="shared" ca="1" si="43"/>
        <v/>
      </c>
      <c r="M942" s="3">
        <f ca="1">IF(K941="买",E942/E941-1,0)-IF(L942=1,计算结果!B$17,0)</f>
        <v>6.1603852550793148E-2</v>
      </c>
      <c r="N942" s="2">
        <f t="shared" ca="1" si="44"/>
        <v>2.8339648768124319</v>
      </c>
      <c r="O942" s="3">
        <f ca="1">1-N942/MAX(N$2:N942)</f>
        <v>0.20988933065303284</v>
      </c>
    </row>
    <row r="943" spans="1:15" x14ac:dyDescent="0.15">
      <c r="A943" s="1">
        <v>39772</v>
      </c>
      <c r="B943">
        <v>1916.7</v>
      </c>
      <c r="C943">
        <v>1976.95</v>
      </c>
      <c r="D943">
        <v>1900.27</v>
      </c>
      <c r="E943" s="2">
        <v>1932.43</v>
      </c>
      <c r="F943" s="16">
        <v>66919038976</v>
      </c>
      <c r="G943" s="3">
        <f t="shared" si="42"/>
        <v>-1.0613569804829082E-2</v>
      </c>
      <c r="H943" s="3">
        <f>1-E943/MAX(E$2:E943)</f>
        <v>0.67119887021030422</v>
      </c>
      <c r="I943" s="3">
        <f ca="1">IFERROR(COUNTIF(OFFSET(G943,0,0,-计算结果!B$18,1),"&gt;0")/计算结果!B$18,COUNTIF(OFFSET(G943,0,0,-ROW(),1),"&gt;0")/计算结果!B$18)</f>
        <v>0.46666666666666667</v>
      </c>
      <c r="J943" s="3">
        <f ca="1">IFERROR(AVERAGE(OFFSET(I943,0,0,-计算结果!B$19,1)),AVERAGE(OFFSET(I943,0,0,-ROW(),1)))</f>
        <v>0.3924999999999994</v>
      </c>
      <c r="K943" s="4" t="str">
        <f ca="1">IF(计算结果!B$21=1,IF(I943&gt;J943,"买","卖"),IF(计算结果!B$21=2,IF(I943&lt;计算结果!B$20,"买",IF(I943&gt;1-计算结果!B$20,"卖",'000300'!K942)),""))</f>
        <v>买</v>
      </c>
      <c r="L943" s="4" t="str">
        <f t="shared" ca="1" si="43"/>
        <v/>
      </c>
      <c r="M943" s="3">
        <f ca="1">IF(K942="买",E943/E942-1,0)-IF(L943=1,计算结果!B$17,0)</f>
        <v>-1.0613569804829082E-2</v>
      </c>
      <c r="N943" s="2">
        <f t="shared" ca="1" si="44"/>
        <v>2.8038863927679492</v>
      </c>
      <c r="O943" s="3">
        <f ca="1">1-N943/MAX(N$2:N943)</f>
        <v>0.21827522539568711</v>
      </c>
    </row>
    <row r="944" spans="1:15" x14ac:dyDescent="0.15">
      <c r="A944" s="1">
        <v>39773</v>
      </c>
      <c r="B944">
        <v>1872.27</v>
      </c>
      <c r="C944">
        <v>1968.89</v>
      </c>
      <c r="D944">
        <v>1835.09</v>
      </c>
      <c r="E944" s="2">
        <v>1920.73</v>
      </c>
      <c r="F944" s="16">
        <v>66124275712</v>
      </c>
      <c r="G944" s="3">
        <f t="shared" si="42"/>
        <v>-6.0545530756612731E-3</v>
      </c>
      <c r="H944" s="3">
        <f>1-E944/MAX(E$2:E944)</f>
        <v>0.67318961410195333</v>
      </c>
      <c r="I944" s="3">
        <f ca="1">IFERROR(COUNTIF(OFFSET(G944,0,0,-计算结果!B$18,1),"&gt;0")/计算结果!B$18,COUNTIF(OFFSET(G944,0,0,-ROW(),1),"&gt;0")/计算结果!B$18)</f>
        <v>0.46666666666666667</v>
      </c>
      <c r="J944" s="3">
        <f ca="1">IFERROR(AVERAGE(OFFSET(I944,0,0,-计算结果!B$19,1)),AVERAGE(OFFSET(I944,0,0,-ROW(),1)))</f>
        <v>0.39249999999999946</v>
      </c>
      <c r="K944" s="4" t="str">
        <f ca="1">IF(计算结果!B$21=1,IF(I944&gt;J944,"买","卖"),IF(计算结果!B$21=2,IF(I944&lt;计算结果!B$20,"买",IF(I944&gt;1-计算结果!B$20,"卖",'000300'!K943)),""))</f>
        <v>买</v>
      </c>
      <c r="L944" s="4" t="str">
        <f t="shared" ca="1" si="43"/>
        <v/>
      </c>
      <c r="M944" s="3">
        <f ca="1">IF(K943="买",E944/E943-1,0)-IF(L944=1,计算结果!B$17,0)</f>
        <v>-6.0545530756612731E-3</v>
      </c>
      <c r="N944" s="2">
        <f t="shared" ca="1" si="44"/>
        <v>2.7869101137848111</v>
      </c>
      <c r="O944" s="3">
        <f ca="1">1-N944/MAX(N$2:N944)</f>
        <v>0.22300821953408834</v>
      </c>
    </row>
    <row r="945" spans="1:15" x14ac:dyDescent="0.15">
      <c r="A945" s="1">
        <v>39776</v>
      </c>
      <c r="B945">
        <v>1913.99</v>
      </c>
      <c r="C945">
        <v>1923.93</v>
      </c>
      <c r="D945">
        <v>1835.86</v>
      </c>
      <c r="E945" s="2">
        <v>1837.64</v>
      </c>
      <c r="F945" s="16">
        <v>39794618368</v>
      </c>
      <c r="G945" s="3">
        <f t="shared" si="42"/>
        <v>-4.3259594008527968E-2</v>
      </c>
      <c r="H945" s="3">
        <f>1-E945/MAX(E$2:E945)</f>
        <v>0.68732729871367315</v>
      </c>
      <c r="I945" s="3">
        <f ca="1">IFERROR(COUNTIF(OFFSET(G945,0,0,-计算结果!B$18,1),"&gt;0")/计算结果!B$18,COUNTIF(OFFSET(G945,0,0,-ROW(),1),"&gt;0")/计算结果!B$18)</f>
        <v>0.43333333333333335</v>
      </c>
      <c r="J945" s="3">
        <f ca="1">IFERROR(AVERAGE(OFFSET(I945,0,0,-计算结果!B$19,1)),AVERAGE(OFFSET(I945,0,0,-ROW(),1)))</f>
        <v>0.39249999999999946</v>
      </c>
      <c r="K945" s="4" t="str">
        <f ca="1">IF(计算结果!B$21=1,IF(I945&gt;J945,"买","卖"),IF(计算结果!B$21=2,IF(I945&lt;计算结果!B$20,"买",IF(I945&gt;1-计算结果!B$20,"卖",'000300'!K944)),""))</f>
        <v>买</v>
      </c>
      <c r="L945" s="4" t="str">
        <f t="shared" ca="1" si="43"/>
        <v/>
      </c>
      <c r="M945" s="3">
        <f ca="1">IF(K944="买",E945/E944-1,0)-IF(L945=1,计算结果!B$17,0)</f>
        <v>-4.3259594008527968E-2</v>
      </c>
      <c r="N945" s="2">
        <f t="shared" ca="1" si="44"/>
        <v>2.6663495137242199</v>
      </c>
      <c r="O945" s="3">
        <f ca="1">1-N945/MAX(N$2:N945)</f>
        <v>0.25662056850500692</v>
      </c>
    </row>
    <row r="946" spans="1:15" x14ac:dyDescent="0.15">
      <c r="A946" s="1">
        <v>39777</v>
      </c>
      <c r="B946">
        <v>1870.06</v>
      </c>
      <c r="C946">
        <v>1883.1</v>
      </c>
      <c r="D946">
        <v>1801.56</v>
      </c>
      <c r="E946" s="2">
        <v>1834.29</v>
      </c>
      <c r="F946" s="16">
        <v>34629652480</v>
      </c>
      <c r="G946" s="3">
        <f t="shared" si="42"/>
        <v>-1.8229903571973516E-3</v>
      </c>
      <c r="H946" s="3">
        <f>1-E946/MAX(E$2:E946)</f>
        <v>0.68789729803307698</v>
      </c>
      <c r="I946" s="3">
        <f ca="1">IFERROR(COUNTIF(OFFSET(G946,0,0,-计算结果!B$18,1),"&gt;0")/计算结果!B$18,COUNTIF(OFFSET(G946,0,0,-ROW(),1),"&gt;0")/计算结果!B$18)</f>
        <v>0.43333333333333335</v>
      </c>
      <c r="J946" s="3">
        <f ca="1">IFERROR(AVERAGE(OFFSET(I946,0,0,-计算结果!B$19,1)),AVERAGE(OFFSET(I946,0,0,-ROW(),1)))</f>
        <v>0.39222222222222164</v>
      </c>
      <c r="K946" s="4" t="str">
        <f ca="1">IF(计算结果!B$21=1,IF(I946&gt;J946,"买","卖"),IF(计算结果!B$21=2,IF(I946&lt;计算结果!B$20,"买",IF(I946&gt;1-计算结果!B$20,"卖",'000300'!K945)),""))</f>
        <v>买</v>
      </c>
      <c r="L946" s="4" t="str">
        <f t="shared" ca="1" si="43"/>
        <v/>
      </c>
      <c r="M946" s="3">
        <f ca="1">IF(K945="买",E946/E945-1,0)-IF(L946=1,计算结果!B$17,0)</f>
        <v>-1.8229903571973516E-3</v>
      </c>
      <c r="N946" s="2">
        <f t="shared" ca="1" si="44"/>
        <v>2.6614887842717829</v>
      </c>
      <c r="O946" s="3">
        <f ca="1">1-N946/MAX(N$2:N946)</f>
        <v>0.25797574204036111</v>
      </c>
    </row>
    <row r="947" spans="1:15" x14ac:dyDescent="0.15">
      <c r="A947" s="1">
        <v>39778</v>
      </c>
      <c r="B947">
        <v>1832.11</v>
      </c>
      <c r="C947">
        <v>1865.65</v>
      </c>
      <c r="D947">
        <v>1815.02</v>
      </c>
      <c r="E947" s="2">
        <v>1843.49</v>
      </c>
      <c r="F947" s="16">
        <v>34732302336</v>
      </c>
      <c r="G947" s="3">
        <f t="shared" si="42"/>
        <v>5.015564605378664E-3</v>
      </c>
      <c r="H947" s="3">
        <f>1-E947/MAX(E$2:E947)</f>
        <v>0.6863319267678486</v>
      </c>
      <c r="I947" s="3">
        <f ca="1">IFERROR(COUNTIF(OFFSET(G947,0,0,-计算结果!B$18,1),"&gt;0")/计算结果!B$18,COUNTIF(OFFSET(G947,0,0,-ROW(),1),"&gt;0")/计算结果!B$18)</f>
        <v>0.46666666666666667</v>
      </c>
      <c r="J947" s="3">
        <f ca="1">IFERROR(AVERAGE(OFFSET(I947,0,0,-计算结果!B$19,1)),AVERAGE(OFFSET(I947,0,0,-ROW(),1)))</f>
        <v>0.39194444444444393</v>
      </c>
      <c r="K947" s="4" t="str">
        <f ca="1">IF(计算结果!B$21=1,IF(I947&gt;J947,"买","卖"),IF(计算结果!B$21=2,IF(I947&lt;计算结果!B$20,"买",IF(I947&gt;1-计算结果!B$20,"卖",'000300'!K946)),""))</f>
        <v>买</v>
      </c>
      <c r="L947" s="4" t="str">
        <f t="shared" ca="1" si="43"/>
        <v/>
      </c>
      <c r="M947" s="3">
        <f ca="1">IF(K946="买",E947/E946-1,0)-IF(L947=1,计算结果!B$17,0)</f>
        <v>5.015564605378664E-3</v>
      </c>
      <c r="N947" s="2">
        <f t="shared" ca="1" si="44"/>
        <v>2.6748376532157887</v>
      </c>
      <c r="O947" s="3">
        <f ca="1">1-N947/MAX(N$2:N947)</f>
        <v>0.25425407143580636</v>
      </c>
    </row>
    <row r="948" spans="1:15" x14ac:dyDescent="0.15">
      <c r="A948" s="1">
        <v>39779</v>
      </c>
      <c r="B948">
        <v>1961.89</v>
      </c>
      <c r="C948">
        <v>1969.02</v>
      </c>
      <c r="D948">
        <v>1870.05</v>
      </c>
      <c r="E948" s="2">
        <v>1870.47</v>
      </c>
      <c r="F948" s="16">
        <v>71753359360</v>
      </c>
      <c r="G948" s="3">
        <f t="shared" si="42"/>
        <v>1.4635284162105577E-2</v>
      </c>
      <c r="H948" s="3">
        <f>1-E948/MAX(E$2:E948)</f>
        <v>0.68174130538351596</v>
      </c>
      <c r="I948" s="3">
        <f ca="1">IFERROR(COUNTIF(OFFSET(G948,0,0,-计算结果!B$18,1),"&gt;0")/计算结果!B$18,COUNTIF(OFFSET(G948,0,0,-ROW(),1),"&gt;0")/计算结果!B$18)</f>
        <v>0.5</v>
      </c>
      <c r="J948" s="3">
        <f ca="1">IFERROR(AVERAGE(OFFSET(I948,0,0,-计算结果!B$19,1)),AVERAGE(OFFSET(I948,0,0,-ROW(),1)))</f>
        <v>0.39194444444444393</v>
      </c>
      <c r="K948" s="4" t="str">
        <f ca="1">IF(计算结果!B$21=1,IF(I948&gt;J948,"买","卖"),IF(计算结果!B$21=2,IF(I948&lt;计算结果!B$20,"买",IF(I948&gt;1-计算结果!B$20,"卖",'000300'!K947)),""))</f>
        <v>买</v>
      </c>
      <c r="L948" s="4" t="str">
        <f t="shared" ca="1" si="43"/>
        <v/>
      </c>
      <c r="M948" s="3">
        <f ca="1">IF(K947="买",E948/E947-1,0)-IF(L948=1,计算结果!B$17,0)</f>
        <v>1.4635284162105577E-2</v>
      </c>
      <c r="N948" s="2">
        <f t="shared" ca="1" si="44"/>
        <v>2.7139846623581012</v>
      </c>
      <c r="O948" s="3">
        <f ca="1">1-N948/MAX(N$2:N948)</f>
        <v>0.24333986785853612</v>
      </c>
    </row>
    <row r="949" spans="1:15" x14ac:dyDescent="0.15">
      <c r="A949" s="1">
        <v>39780</v>
      </c>
      <c r="B949">
        <v>1851.1</v>
      </c>
      <c r="C949">
        <v>1866.26</v>
      </c>
      <c r="D949">
        <v>1815.45</v>
      </c>
      <c r="E949" s="2">
        <v>1829.92</v>
      </c>
      <c r="F949" s="16">
        <v>40648515584</v>
      </c>
      <c r="G949" s="3">
        <f t="shared" si="42"/>
        <v>-2.1679043235122708E-2</v>
      </c>
      <c r="H949" s="3">
        <f>1-E949/MAX(E$2:E949)</f>
        <v>0.68864084938406034</v>
      </c>
      <c r="I949" s="3">
        <f ca="1">IFERROR(COUNTIF(OFFSET(G949,0,0,-计算结果!B$18,1),"&gt;0")/计算结果!B$18,COUNTIF(OFFSET(G949,0,0,-ROW(),1),"&gt;0")/计算结果!B$18)</f>
        <v>0.46666666666666667</v>
      </c>
      <c r="J949" s="3">
        <f ca="1">IFERROR(AVERAGE(OFFSET(I949,0,0,-计算结果!B$19,1)),AVERAGE(OFFSET(I949,0,0,-ROW(),1)))</f>
        <v>0.39166666666666622</v>
      </c>
      <c r="K949" s="4" t="str">
        <f ca="1">IF(计算结果!B$21=1,IF(I949&gt;J949,"买","卖"),IF(计算结果!B$21=2,IF(I949&lt;计算结果!B$20,"买",IF(I949&gt;1-计算结果!B$20,"卖",'000300'!K948)),""))</f>
        <v>买</v>
      </c>
      <c r="L949" s="4" t="str">
        <f t="shared" ca="1" si="43"/>
        <v/>
      </c>
      <c r="M949" s="3">
        <f ca="1">IF(K948="买",E949/E948-1,0)-IF(L949=1,计算结果!B$17,0)</f>
        <v>-2.1679043235122708E-2</v>
      </c>
      <c r="N949" s="2">
        <f t="shared" ca="1" si="44"/>
        <v>2.6551480715233802</v>
      </c>
      <c r="O949" s="3">
        <f ca="1">1-N949/MAX(N$2:N949)</f>
        <v>0.25974353557752461</v>
      </c>
    </row>
    <row r="950" spans="1:15" x14ac:dyDescent="0.15">
      <c r="A950" s="1">
        <v>39783</v>
      </c>
      <c r="B950">
        <v>1823.77</v>
      </c>
      <c r="C950">
        <v>1864.3</v>
      </c>
      <c r="D950">
        <v>1799.84</v>
      </c>
      <c r="E950" s="2">
        <v>1864.2</v>
      </c>
      <c r="F950" s="16">
        <v>38237159424</v>
      </c>
      <c r="G950" s="3">
        <f t="shared" si="42"/>
        <v>1.873305936871561E-2</v>
      </c>
      <c r="H950" s="3">
        <f>1-E950/MAX(E$2:E950)</f>
        <v>0.68280813993057921</v>
      </c>
      <c r="I950" s="3">
        <f ca="1">IFERROR(COUNTIF(OFFSET(G950,0,0,-计算结果!B$18,1),"&gt;0")/计算结果!B$18,COUNTIF(OFFSET(G950,0,0,-ROW(),1),"&gt;0")/计算结果!B$18)</f>
        <v>0.46666666666666667</v>
      </c>
      <c r="J950" s="3">
        <f ca="1">IFERROR(AVERAGE(OFFSET(I950,0,0,-计算结果!B$19,1)),AVERAGE(OFFSET(I950,0,0,-ROW(),1)))</f>
        <v>0.39166666666666627</v>
      </c>
      <c r="K950" s="4" t="str">
        <f ca="1">IF(计算结果!B$21=1,IF(I950&gt;J950,"买","卖"),IF(计算结果!B$21=2,IF(I950&lt;计算结果!B$20,"买",IF(I950&gt;1-计算结果!B$20,"卖",'000300'!K949)),""))</f>
        <v>买</v>
      </c>
      <c r="L950" s="4" t="str">
        <f t="shared" ca="1" si="43"/>
        <v/>
      </c>
      <c r="M950" s="3">
        <f ca="1">IF(K949="买",E950/E949-1,0)-IF(L950=1,计算结果!B$17,0)</f>
        <v>1.873305936871561E-2</v>
      </c>
      <c r="N950" s="2">
        <f t="shared" ca="1" si="44"/>
        <v>2.7048871179799585</v>
      </c>
      <c r="O950" s="3">
        <f ca="1">1-N950/MAX(N$2:N950)</f>
        <v>0.24587626728142276</v>
      </c>
    </row>
    <row r="951" spans="1:15" x14ac:dyDescent="0.15">
      <c r="A951" s="1">
        <v>39784</v>
      </c>
      <c r="B951">
        <v>1821.54</v>
      </c>
      <c r="C951">
        <v>1891.13</v>
      </c>
      <c r="D951">
        <v>1814.9</v>
      </c>
      <c r="E951" s="2">
        <v>1868.63</v>
      </c>
      <c r="F951" s="16">
        <v>48151924736</v>
      </c>
      <c r="G951" s="3">
        <f t="shared" si="42"/>
        <v>2.3763544684047844E-3</v>
      </c>
      <c r="H951" s="3">
        <f>1-E951/MAX(E$2:E951)</f>
        <v>0.68205437963656168</v>
      </c>
      <c r="I951" s="3">
        <f ca="1">IFERROR(COUNTIF(OFFSET(G951,0,0,-计算结果!B$18,1),"&gt;0")/计算结果!B$18,COUNTIF(OFFSET(G951,0,0,-ROW(),1),"&gt;0")/计算结果!B$18)</f>
        <v>0.5</v>
      </c>
      <c r="J951" s="3">
        <f ca="1">IFERROR(AVERAGE(OFFSET(I951,0,0,-计算结果!B$19,1)),AVERAGE(OFFSET(I951,0,0,-ROW(),1)))</f>
        <v>0.39222222222222175</v>
      </c>
      <c r="K951" s="4" t="str">
        <f ca="1">IF(计算结果!B$21=1,IF(I951&gt;J951,"买","卖"),IF(计算结果!B$21=2,IF(I951&lt;计算结果!B$20,"买",IF(I951&gt;1-计算结果!B$20,"卖",'000300'!K950)),""))</f>
        <v>买</v>
      </c>
      <c r="L951" s="4" t="str">
        <f t="shared" ca="1" si="43"/>
        <v/>
      </c>
      <c r="M951" s="3">
        <f ca="1">IF(K950="买",E951/E950-1,0)-IF(L951=1,计算结果!B$17,0)</f>
        <v>2.3763544684047844E-3</v>
      </c>
      <c r="N951" s="2">
        <f t="shared" ca="1" si="44"/>
        <v>2.7113148885693006</v>
      </c>
      <c r="O951" s="3">
        <f ca="1">1-N951/MAX(N$2:N951)</f>
        <v>0.24408420197944691</v>
      </c>
    </row>
    <row r="952" spans="1:15" x14ac:dyDescent="0.15">
      <c r="A952" s="1">
        <v>39785</v>
      </c>
      <c r="B952">
        <v>1884.6</v>
      </c>
      <c r="C952">
        <v>1952.67</v>
      </c>
      <c r="D952">
        <v>1884.6</v>
      </c>
      <c r="E952" s="2">
        <v>1952.67</v>
      </c>
      <c r="F952" s="16">
        <v>67393273856</v>
      </c>
      <c r="G952" s="3">
        <f t="shared" si="42"/>
        <v>4.497412542879009E-2</v>
      </c>
      <c r="H952" s="3">
        <f>1-E952/MAX(E$2:E952)</f>
        <v>0.66775505342680186</v>
      </c>
      <c r="I952" s="3">
        <f ca="1">IFERROR(COUNTIF(OFFSET(G952,0,0,-计算结果!B$18,1),"&gt;0")/计算结果!B$18,COUNTIF(OFFSET(G952,0,0,-ROW(),1),"&gt;0")/计算结果!B$18)</f>
        <v>0.53333333333333333</v>
      </c>
      <c r="J952" s="3">
        <f ca="1">IFERROR(AVERAGE(OFFSET(I952,0,0,-计算结果!B$19,1)),AVERAGE(OFFSET(I952,0,0,-ROW(),1)))</f>
        <v>0.39333333333333287</v>
      </c>
      <c r="K952" s="4" t="str">
        <f ca="1">IF(计算结果!B$21=1,IF(I952&gt;J952,"买","卖"),IF(计算结果!B$21=2,IF(I952&lt;计算结果!B$20,"买",IF(I952&gt;1-计算结果!B$20,"卖",'000300'!K951)),""))</f>
        <v>买</v>
      </c>
      <c r="L952" s="4" t="str">
        <f t="shared" ca="1" si="43"/>
        <v/>
      </c>
      <c r="M952" s="3">
        <f ca="1">IF(K951="买",E952/E951-1,0)-IF(L952=1,计算结果!B$17,0)</f>
        <v>4.497412542879009E-2</v>
      </c>
      <c r="N952" s="2">
        <f t="shared" ca="1" si="44"/>
        <v>2.8332539044447622</v>
      </c>
      <c r="O952" s="3">
        <f ca="1">1-N952/MAX(N$2:N952)</f>
        <v>0.21008755006566671</v>
      </c>
    </row>
    <row r="953" spans="1:15" x14ac:dyDescent="0.15">
      <c r="A953" s="1">
        <v>39786</v>
      </c>
      <c r="B953">
        <v>1980.44</v>
      </c>
      <c r="C953">
        <v>2046.47</v>
      </c>
      <c r="D953">
        <v>1978.14</v>
      </c>
      <c r="E953" s="2">
        <v>1982.93</v>
      </c>
      <c r="F953" s="16">
        <v>98580217856</v>
      </c>
      <c r="G953" s="3">
        <f t="shared" si="42"/>
        <v>1.5496730118248259E-2</v>
      </c>
      <c r="H953" s="3">
        <f>1-E953/MAX(E$2:E953)</f>
        <v>0.66260634315660516</v>
      </c>
      <c r="I953" s="3">
        <f ca="1">IFERROR(COUNTIF(OFFSET(G953,0,0,-计算结果!B$18,1),"&gt;0")/计算结果!B$18,COUNTIF(OFFSET(G953,0,0,-ROW(),1),"&gt;0")/计算结果!B$18)</f>
        <v>0.53333333333333333</v>
      </c>
      <c r="J953" s="3">
        <f ca="1">IFERROR(AVERAGE(OFFSET(I953,0,0,-计算结果!B$19,1)),AVERAGE(OFFSET(I953,0,0,-ROW(),1)))</f>
        <v>0.39472222222222181</v>
      </c>
      <c r="K953" s="4" t="str">
        <f ca="1">IF(计算结果!B$21=1,IF(I953&gt;J953,"买","卖"),IF(计算结果!B$21=2,IF(I953&lt;计算结果!B$20,"买",IF(I953&gt;1-计算结果!B$20,"卖",'000300'!K952)),""))</f>
        <v>买</v>
      </c>
      <c r="L953" s="4" t="str">
        <f t="shared" ca="1" si="43"/>
        <v/>
      </c>
      <c r="M953" s="3">
        <f ca="1">IF(K952="买",E953/E952-1,0)-IF(L953=1,计算结果!B$17,0)</f>
        <v>1.5496730118248259E-2</v>
      </c>
      <c r="N953" s="2">
        <f t="shared" ca="1" si="44"/>
        <v>2.8771600755584159</v>
      </c>
      <c r="O953" s="3">
        <f ca="1">1-N953/MAX(N$2:N953)</f>
        <v>0.19784649001199006</v>
      </c>
    </row>
    <row r="954" spans="1:15" x14ac:dyDescent="0.15">
      <c r="A954" s="1">
        <v>39787</v>
      </c>
      <c r="B954">
        <v>1969.74</v>
      </c>
      <c r="C954">
        <v>2014.2</v>
      </c>
      <c r="D954">
        <v>1965.09</v>
      </c>
      <c r="E954" s="2">
        <v>2013.18</v>
      </c>
      <c r="F954" s="16">
        <v>59950690304</v>
      </c>
      <c r="G954" s="3">
        <f t="shared" si="42"/>
        <v>1.5255203158961672E-2</v>
      </c>
      <c r="H954" s="3">
        <f>1-E954/MAX(E$2:E954)</f>
        <v>0.65745933437691417</v>
      </c>
      <c r="I954" s="3">
        <f ca="1">IFERROR(COUNTIF(OFFSET(G954,0,0,-计算结果!B$18,1),"&gt;0")/计算结果!B$18,COUNTIF(OFFSET(G954,0,0,-ROW(),1),"&gt;0")/计算结果!B$18)</f>
        <v>0.56666666666666665</v>
      </c>
      <c r="J954" s="3">
        <f ca="1">IFERROR(AVERAGE(OFFSET(I954,0,0,-计算结果!B$19,1)),AVERAGE(OFFSET(I954,0,0,-ROW(),1)))</f>
        <v>0.39638888888888851</v>
      </c>
      <c r="K954" s="4" t="str">
        <f ca="1">IF(计算结果!B$21=1,IF(I954&gt;J954,"买","卖"),IF(计算结果!B$21=2,IF(I954&lt;计算结果!B$20,"买",IF(I954&gt;1-计算结果!B$20,"卖",'000300'!K953)),""))</f>
        <v>买</v>
      </c>
      <c r="L954" s="4" t="str">
        <f t="shared" ca="1" si="43"/>
        <v/>
      </c>
      <c r="M954" s="3">
        <f ca="1">IF(K953="买",E954/E953-1,0)-IF(L954=1,计算结果!B$17,0)</f>
        <v>1.5255203158961672E-2</v>
      </c>
      <c r="N954" s="2">
        <f t="shared" ca="1" si="44"/>
        <v>2.9210517370319131</v>
      </c>
      <c r="O954" s="3">
        <f ca="1">1-N954/MAX(N$2:N954)</f>
        <v>0.18560947525244875</v>
      </c>
    </row>
    <row r="955" spans="1:15" x14ac:dyDescent="0.15">
      <c r="A955" s="1">
        <v>39790</v>
      </c>
      <c r="B955">
        <v>2040.47</v>
      </c>
      <c r="C955">
        <v>2095.4699999999998</v>
      </c>
      <c r="D955">
        <v>2033.98</v>
      </c>
      <c r="E955" s="2">
        <v>2095.04</v>
      </c>
      <c r="F955" s="16">
        <v>89176047616</v>
      </c>
      <c r="G955" s="3">
        <f t="shared" si="42"/>
        <v>4.0662037175016597E-2</v>
      </c>
      <c r="H955" s="3">
        <f>1-E955/MAX(E$2:E955)</f>
        <v>0.64353093309739329</v>
      </c>
      <c r="I955" s="3">
        <f ca="1">IFERROR(COUNTIF(OFFSET(G955,0,0,-计算结果!B$18,1),"&gt;0")/计算结果!B$18,COUNTIF(OFFSET(G955,0,0,-ROW(),1),"&gt;0")/计算结果!B$18)</f>
        <v>0.6</v>
      </c>
      <c r="J955" s="3">
        <f ca="1">IFERROR(AVERAGE(OFFSET(I955,0,0,-计算结果!B$19,1)),AVERAGE(OFFSET(I955,0,0,-ROW(),1)))</f>
        <v>0.39861111111111075</v>
      </c>
      <c r="K955" s="4" t="str">
        <f ca="1">IF(计算结果!B$21=1,IF(I955&gt;J955,"买","卖"),IF(计算结果!B$21=2,IF(I955&lt;计算结果!B$20,"买",IF(I955&gt;1-计算结果!B$20,"卖",'000300'!K954)),""))</f>
        <v>买</v>
      </c>
      <c r="L955" s="4" t="str">
        <f t="shared" ca="1" si="43"/>
        <v/>
      </c>
      <c r="M955" s="3">
        <f ca="1">IF(K954="买",E955/E954-1,0)-IF(L955=1,计算结果!B$17,0)</f>
        <v>4.0662037175016597E-2</v>
      </c>
      <c r="N955" s="2">
        <f t="shared" ca="1" si="44"/>
        <v>3.0398276513532516</v>
      </c>
      <c r="O955" s="3">
        <f ca="1">1-N955/MAX(N$2:N955)</f>
        <v>0.15249469746018252</v>
      </c>
    </row>
    <row r="956" spans="1:15" x14ac:dyDescent="0.15">
      <c r="A956" s="1">
        <v>39791</v>
      </c>
      <c r="B956">
        <v>2104.12</v>
      </c>
      <c r="C956">
        <v>2107.6</v>
      </c>
      <c r="D956">
        <v>2038.07</v>
      </c>
      <c r="E956" s="2">
        <v>2040.85</v>
      </c>
      <c r="F956" s="16">
        <v>77546692608</v>
      </c>
      <c r="G956" s="3">
        <f t="shared" si="42"/>
        <v>-2.5865854589888548E-2</v>
      </c>
      <c r="H956" s="3">
        <f>1-E956/MAX(E$2:E956)</f>
        <v>0.65275131014768939</v>
      </c>
      <c r="I956" s="3">
        <f ca="1">IFERROR(COUNTIF(OFFSET(G956,0,0,-计算结果!B$18,1),"&gt;0")/计算结果!B$18,COUNTIF(OFFSET(G956,0,0,-ROW(),1),"&gt;0")/计算结果!B$18)</f>
        <v>0.56666666666666665</v>
      </c>
      <c r="J956" s="3">
        <f ca="1">IFERROR(AVERAGE(OFFSET(I956,0,0,-计算结果!B$19,1)),AVERAGE(OFFSET(I956,0,0,-ROW(),1)))</f>
        <v>0.40083333333333299</v>
      </c>
      <c r="K956" s="4" t="str">
        <f ca="1">IF(计算结果!B$21=1,IF(I956&gt;J956,"买","卖"),IF(计算结果!B$21=2,IF(I956&lt;计算结果!B$20,"买",IF(I956&gt;1-计算结果!B$20,"卖",'000300'!K955)),""))</f>
        <v>买</v>
      </c>
      <c r="L956" s="4" t="str">
        <f t="shared" ca="1" si="43"/>
        <v/>
      </c>
      <c r="M956" s="3">
        <f ca="1">IF(K955="买",E956/E955-1,0)-IF(L956=1,计算结果!B$17,0)</f>
        <v>-2.5865854589888548E-2</v>
      </c>
      <c r="N956" s="2">
        <f t="shared" ca="1" si="44"/>
        <v>2.9611999113450258</v>
      </c>
      <c r="O956" s="3">
        <f ca="1">1-N956/MAX(N$2:N956)</f>
        <v>0.17441614637983693</v>
      </c>
    </row>
    <row r="957" spans="1:15" x14ac:dyDescent="0.15">
      <c r="A957" s="1">
        <v>39792</v>
      </c>
      <c r="B957">
        <v>2028.51</v>
      </c>
      <c r="C957">
        <v>2096.39</v>
      </c>
      <c r="D957">
        <v>2014.28</v>
      </c>
      <c r="E957" s="2">
        <v>2096.39</v>
      </c>
      <c r="F957" s="16">
        <v>70751387648</v>
      </c>
      <c r="G957" s="3">
        <f t="shared" si="42"/>
        <v>2.7214150966509143E-2</v>
      </c>
      <c r="H957" s="3">
        <f>1-E957/MAX(E$2:E957)</f>
        <v>0.64330123187912613</v>
      </c>
      <c r="I957" s="3">
        <f ca="1">IFERROR(COUNTIF(OFFSET(G957,0,0,-计算结果!B$18,1),"&gt;0")/计算结果!B$18,COUNTIF(OFFSET(G957,0,0,-ROW(),1),"&gt;0")/计算结果!B$18)</f>
        <v>0.6</v>
      </c>
      <c r="J957" s="3">
        <f ca="1">IFERROR(AVERAGE(OFFSET(I957,0,0,-计算结果!B$19,1)),AVERAGE(OFFSET(I957,0,0,-ROW(),1)))</f>
        <v>0.40361111111111081</v>
      </c>
      <c r="K957" s="4" t="str">
        <f ca="1">IF(计算结果!B$21=1,IF(I957&gt;J957,"买","卖"),IF(计算结果!B$21=2,IF(I957&lt;计算结果!B$20,"买",IF(I957&gt;1-计算结果!B$20,"卖",'000300'!K956)),""))</f>
        <v>买</v>
      </c>
      <c r="L957" s="4" t="str">
        <f t="shared" ca="1" si="43"/>
        <v/>
      </c>
      <c r="M957" s="3">
        <f ca="1">IF(K956="买",E957/E956-1,0)-IF(L957=1,计算结果!B$17,0)</f>
        <v>2.7214150966509143E-2</v>
      </c>
      <c r="N957" s="2">
        <f t="shared" ca="1" si="44"/>
        <v>3.041786452774383</v>
      </c>
      <c r="O957" s="3">
        <f ca="1">1-N957/MAX(N$2:N957)</f>
        <v>0.15194858275190537</v>
      </c>
    </row>
    <row r="958" spans="1:15" x14ac:dyDescent="0.15">
      <c r="A958" s="1">
        <v>39793</v>
      </c>
      <c r="B958">
        <v>2087.4299999999998</v>
      </c>
      <c r="C958">
        <v>2107.29</v>
      </c>
      <c r="D958">
        <v>2043.62</v>
      </c>
      <c r="E958" s="2">
        <v>2046.34</v>
      </c>
      <c r="F958" s="16">
        <v>63777697792</v>
      </c>
      <c r="G958" s="3">
        <f t="shared" si="42"/>
        <v>-2.3874374520008179E-2</v>
      </c>
      <c r="H958" s="3">
        <f>1-E958/MAX(E$2:E958)</f>
        <v>0.65181719186006948</v>
      </c>
      <c r="I958" s="3">
        <f ca="1">IFERROR(COUNTIF(OFFSET(G958,0,0,-计算结果!B$18,1),"&gt;0")/计算结果!B$18,COUNTIF(OFFSET(G958,0,0,-ROW(),1),"&gt;0")/计算结果!B$18)</f>
        <v>0.56666666666666665</v>
      </c>
      <c r="J958" s="3">
        <f ca="1">IFERROR(AVERAGE(OFFSET(I958,0,0,-计算结果!B$19,1)),AVERAGE(OFFSET(I958,0,0,-ROW(),1)))</f>
        <v>0.40583333333333305</v>
      </c>
      <c r="K958" s="4" t="str">
        <f ca="1">IF(计算结果!B$21=1,IF(I958&gt;J958,"买","卖"),IF(计算结果!B$21=2,IF(I958&lt;计算结果!B$20,"买",IF(I958&gt;1-计算结果!B$20,"卖",'000300'!K957)),""))</f>
        <v>买</v>
      </c>
      <c r="L958" s="4" t="str">
        <f t="shared" ca="1" si="43"/>
        <v/>
      </c>
      <c r="M958" s="3">
        <f ca="1">IF(K957="买",E958/E957-1,0)-IF(L958=1,计算结果!B$17,0)</f>
        <v>-2.3874374520008179E-2</v>
      </c>
      <c r="N958" s="2">
        <f t="shared" ca="1" si="44"/>
        <v>2.96916570379096</v>
      </c>
      <c r="O958" s="3">
        <f ca="1">1-N958/MAX(N$2:N958)</f>
        <v>0.17219527989951022</v>
      </c>
    </row>
    <row r="959" spans="1:15" x14ac:dyDescent="0.15">
      <c r="A959" s="1">
        <v>39794</v>
      </c>
      <c r="B959">
        <v>2027.07</v>
      </c>
      <c r="C959">
        <v>2038.19</v>
      </c>
      <c r="D959">
        <v>1936.28</v>
      </c>
      <c r="E959" s="2">
        <v>1960.38</v>
      </c>
      <c r="F959" s="16">
        <v>54866550784</v>
      </c>
      <c r="G959" s="3">
        <f t="shared" si="42"/>
        <v>-4.2006704653185567E-2</v>
      </c>
      <c r="H959" s="3">
        <f>1-E959/MAX(E$2:E959)</f>
        <v>0.66644320424692027</v>
      </c>
      <c r="I959" s="3">
        <f ca="1">IFERROR(COUNTIF(OFFSET(G959,0,0,-计算结果!B$18,1),"&gt;0")/计算结果!B$18,COUNTIF(OFFSET(G959,0,0,-ROW(),1),"&gt;0")/计算结果!B$18)</f>
        <v>0.56666666666666665</v>
      </c>
      <c r="J959" s="3">
        <f ca="1">IFERROR(AVERAGE(OFFSET(I959,0,0,-计算结果!B$19,1)),AVERAGE(OFFSET(I959,0,0,-ROW(),1)))</f>
        <v>0.40805555555555534</v>
      </c>
      <c r="K959" s="4" t="str">
        <f ca="1">IF(计算结果!B$21=1,IF(I959&gt;J959,"买","卖"),IF(计算结果!B$21=2,IF(I959&lt;计算结果!B$20,"买",IF(I959&gt;1-计算结果!B$20,"卖",'000300'!K958)),""))</f>
        <v>买</v>
      </c>
      <c r="L959" s="4" t="str">
        <f t="shared" ca="1" si="43"/>
        <v/>
      </c>
      <c r="M959" s="3">
        <f ca="1">IF(K958="买",E959/E958-1,0)-IF(L959=1,计算结果!B$17,0)</f>
        <v>-4.2006704653185567E-2</v>
      </c>
      <c r="N959" s="2">
        <f t="shared" ca="1" si="44"/>
        <v>2.8444408370054455</v>
      </c>
      <c r="O959" s="3">
        <f ca="1">1-N959/MAX(N$2:N959)</f>
        <v>0.20696862828728435</v>
      </c>
    </row>
    <row r="960" spans="1:15" x14ac:dyDescent="0.15">
      <c r="A960" s="1">
        <v>39797</v>
      </c>
      <c r="B960">
        <v>1991.55</v>
      </c>
      <c r="C960">
        <v>2006.22</v>
      </c>
      <c r="D960">
        <v>1941.05</v>
      </c>
      <c r="E960" s="2">
        <v>1975.03</v>
      </c>
      <c r="F960" s="16">
        <v>40756445184</v>
      </c>
      <c r="G960" s="3">
        <f t="shared" si="42"/>
        <v>7.4730409410419529E-3</v>
      </c>
      <c r="H960" s="3">
        <f>1-E960/MAX(E$2:E960)</f>
        <v>0.66395052065609472</v>
      </c>
      <c r="I960" s="3">
        <f ca="1">IFERROR(COUNTIF(OFFSET(G960,0,0,-计算结果!B$18,1),"&gt;0")/计算结果!B$18,COUNTIF(OFFSET(G960,0,0,-ROW(),1),"&gt;0")/计算结果!B$18)</f>
        <v>0.6</v>
      </c>
      <c r="J960" s="3">
        <f ca="1">IFERROR(AVERAGE(OFFSET(I960,0,0,-计算结果!B$19,1)),AVERAGE(OFFSET(I960,0,0,-ROW(),1)))</f>
        <v>0.41055555555555528</v>
      </c>
      <c r="K960" s="4" t="str">
        <f ca="1">IF(计算结果!B$21=1,IF(I960&gt;J960,"买","卖"),IF(计算结果!B$21=2,IF(I960&lt;计算结果!B$20,"买",IF(I960&gt;1-计算结果!B$20,"卖",'000300'!K959)),""))</f>
        <v>买</v>
      </c>
      <c r="L960" s="4" t="str">
        <f t="shared" ca="1" si="43"/>
        <v/>
      </c>
      <c r="M960" s="3">
        <f ca="1">IF(K959="买",E960/E959-1,0)-IF(L960=1,计算结果!B$17,0)</f>
        <v>7.4730409410419529E-3</v>
      </c>
      <c r="N960" s="2">
        <f t="shared" ca="1" si="44"/>
        <v>2.8656974598347587</v>
      </c>
      <c r="O960" s="3">
        <f ca="1">1-N960/MAX(N$2:N960)</f>
        <v>0.20104227237894468</v>
      </c>
    </row>
    <row r="961" spans="1:15" x14ac:dyDescent="0.15">
      <c r="A961" s="1">
        <v>39798</v>
      </c>
      <c r="B961">
        <v>1956.99</v>
      </c>
      <c r="C961">
        <v>1994.96</v>
      </c>
      <c r="D961">
        <v>1919.87</v>
      </c>
      <c r="E961" s="2">
        <v>1994.45</v>
      </c>
      <c r="F961" s="16">
        <v>38552248320</v>
      </c>
      <c r="G961" s="3">
        <f t="shared" si="42"/>
        <v>9.8327620339944133E-3</v>
      </c>
      <c r="H961" s="3">
        <f>1-E961/MAX(E$2:E961)</f>
        <v>0.66064622609405843</v>
      </c>
      <c r="I961" s="3">
        <f ca="1">IFERROR(COUNTIF(OFFSET(G961,0,0,-计算结果!B$18,1),"&gt;0")/计算结果!B$18,COUNTIF(OFFSET(G961,0,0,-ROW(),1),"&gt;0")/计算结果!B$18)</f>
        <v>0.6333333333333333</v>
      </c>
      <c r="J961" s="3">
        <f ca="1">IFERROR(AVERAGE(OFFSET(I961,0,0,-计算结果!B$19,1)),AVERAGE(OFFSET(I961,0,0,-ROW(),1)))</f>
        <v>0.41333333333333311</v>
      </c>
      <c r="K961" s="4" t="str">
        <f ca="1">IF(计算结果!B$21=1,IF(I961&gt;J961,"买","卖"),IF(计算结果!B$21=2,IF(I961&lt;计算结果!B$20,"买",IF(I961&gt;1-计算结果!B$20,"卖",'000300'!K960)),""))</f>
        <v>买</v>
      </c>
      <c r="L961" s="4" t="str">
        <f t="shared" ca="1" si="43"/>
        <v/>
      </c>
      <c r="M961" s="3">
        <f ca="1">IF(K960="买",E961/E960-1,0)-IF(L961=1,计算结果!B$17,0)</f>
        <v>9.8327620339944133E-3</v>
      </c>
      <c r="N961" s="2">
        <f t="shared" ca="1" si="44"/>
        <v>2.893875181018736</v>
      </c>
      <c r="O961" s="3">
        <f ca="1">1-N961/MAX(N$2:N961)</f>
        <v>0.19318631116802587</v>
      </c>
    </row>
    <row r="962" spans="1:15" x14ac:dyDescent="0.15">
      <c r="A962" s="1">
        <v>39799</v>
      </c>
      <c r="B962">
        <v>2002.03</v>
      </c>
      <c r="C962">
        <v>2030.39</v>
      </c>
      <c r="D962">
        <v>1995.65</v>
      </c>
      <c r="E962" s="2">
        <v>2001.42</v>
      </c>
      <c r="F962" s="16">
        <v>49120178176</v>
      </c>
      <c r="G962" s="3">
        <f t="shared" si="42"/>
        <v>3.4946977863572481E-3</v>
      </c>
      <c r="H962" s="3">
        <f>1-E962/MAX(E$2:E962)</f>
        <v>0.65946028721159733</v>
      </c>
      <c r="I962" s="3">
        <f ca="1">IFERROR(COUNTIF(OFFSET(G962,0,0,-计算结果!B$18,1),"&gt;0")/计算结果!B$18,COUNTIF(OFFSET(G962,0,0,-ROW(),1),"&gt;0")/计算结果!B$18)</f>
        <v>0.6333333333333333</v>
      </c>
      <c r="J962" s="3">
        <f ca="1">IFERROR(AVERAGE(OFFSET(I962,0,0,-计算结果!B$19,1)),AVERAGE(OFFSET(I962,0,0,-ROW(),1)))</f>
        <v>0.41611111111111093</v>
      </c>
      <c r="K962" s="4" t="str">
        <f ca="1">IF(计算结果!B$21=1,IF(I962&gt;J962,"买","卖"),IF(计算结果!B$21=2,IF(I962&lt;计算结果!B$20,"买",IF(I962&gt;1-计算结果!B$20,"卖",'000300'!K961)),""))</f>
        <v>买</v>
      </c>
      <c r="L962" s="4" t="str">
        <f t="shared" ca="1" si="43"/>
        <v/>
      </c>
      <c r="M962" s="3">
        <f ca="1">IF(K961="买",E962/E961-1,0)-IF(L962=1,计算结果!B$17,0)</f>
        <v>3.4946977863572481E-3</v>
      </c>
      <c r="N962" s="2">
        <f t="shared" ca="1" si="44"/>
        <v>2.9039884002078362</v>
      </c>
      <c r="O962" s="3">
        <f ca="1">1-N962/MAX(N$2:N962)</f>
        <v>0.1903667411556621</v>
      </c>
    </row>
    <row r="963" spans="1:15" x14ac:dyDescent="0.15">
      <c r="A963" s="1">
        <v>39800</v>
      </c>
      <c r="B963">
        <v>2001.05</v>
      </c>
      <c r="C963">
        <v>2045.94</v>
      </c>
      <c r="D963">
        <v>1982.43</v>
      </c>
      <c r="E963" s="2">
        <v>2045.1</v>
      </c>
      <c r="F963" s="16">
        <v>48455151616</v>
      </c>
      <c r="G963" s="3">
        <f t="shared" ref="G963:G1026" si="45">E963/E962-1</f>
        <v>2.1824504601732686E-2</v>
      </c>
      <c r="H963" s="3">
        <f>1-E963/MAX(E$2:E963)</f>
        <v>0.65202817668277413</v>
      </c>
      <c r="I963" s="3">
        <f ca="1">IFERROR(COUNTIF(OFFSET(G963,0,0,-计算结果!B$18,1),"&gt;0")/计算结果!B$18,COUNTIF(OFFSET(G963,0,0,-ROW(),1),"&gt;0")/计算结果!B$18)</f>
        <v>0.66666666666666663</v>
      </c>
      <c r="J963" s="3">
        <f ca="1">IFERROR(AVERAGE(OFFSET(I963,0,0,-计算结果!B$19,1)),AVERAGE(OFFSET(I963,0,0,-ROW(),1)))</f>
        <v>0.41888888888888864</v>
      </c>
      <c r="K963" s="4" t="str">
        <f ca="1">IF(计算结果!B$21=1,IF(I963&gt;J963,"买","卖"),IF(计算结果!B$21=2,IF(I963&lt;计算结果!B$20,"买",IF(I963&gt;1-计算结果!B$20,"卖",'000300'!K962)),""))</f>
        <v>买</v>
      </c>
      <c r="L963" s="4" t="str">
        <f t="shared" ca="1" si="43"/>
        <v/>
      </c>
      <c r="M963" s="3">
        <f ca="1">IF(K962="买",E963/E962-1,0)-IF(L963=1,计算结果!B$17,0)</f>
        <v>2.1824504601732686E-2</v>
      </c>
      <c r="N963" s="2">
        <f t="shared" ca="1" si="44"/>
        <v>2.9673665084115504</v>
      </c>
      <c r="O963" s="3">
        <f ca="1">1-N963/MAX(N$2:N963)</f>
        <v>0.17269689637229801</v>
      </c>
    </row>
    <row r="964" spans="1:15" x14ac:dyDescent="0.15">
      <c r="A964" s="1">
        <v>39801</v>
      </c>
      <c r="B964">
        <v>2037.37</v>
      </c>
      <c r="C964">
        <v>2075.38</v>
      </c>
      <c r="D964">
        <v>2033.11</v>
      </c>
      <c r="E964" s="2">
        <v>2052.11</v>
      </c>
      <c r="F964" s="16">
        <v>53410394112</v>
      </c>
      <c r="G964" s="3">
        <f t="shared" si="45"/>
        <v>3.4277052466873403E-3</v>
      </c>
      <c r="H964" s="3">
        <f>1-E964/MAX(E$2:E964)</f>
        <v>0.65083543183829029</v>
      </c>
      <c r="I964" s="3">
        <f ca="1">IFERROR(COUNTIF(OFFSET(G964,0,0,-计算结果!B$18,1),"&gt;0")/计算结果!B$18,COUNTIF(OFFSET(G964,0,0,-ROW(),1),"&gt;0")/计算结果!B$18)</f>
        <v>0.66666666666666663</v>
      </c>
      <c r="J964" s="3">
        <f ca="1">IFERROR(AVERAGE(OFFSET(I964,0,0,-计算结果!B$19,1)),AVERAGE(OFFSET(I964,0,0,-ROW(),1)))</f>
        <v>0.42166666666666647</v>
      </c>
      <c r="K964" s="4" t="str">
        <f ca="1">IF(计算结果!B$21=1,IF(I964&gt;J964,"买","卖"),IF(计算结果!B$21=2,IF(I964&lt;计算结果!B$20,"买",IF(I964&gt;1-计算结果!B$20,"卖",'000300'!K963)),""))</f>
        <v>买</v>
      </c>
      <c r="L964" s="4" t="str">
        <f t="shared" ref="L964:L1027" ca="1" si="46">IF(K963&lt;&gt;K964,1,"")</f>
        <v/>
      </c>
      <c r="M964" s="3">
        <f ca="1">IF(K963="买",E964/E963-1,0)-IF(L964=1,计算结果!B$17,0)</f>
        <v>3.4277052466873403E-3</v>
      </c>
      <c r="N964" s="2">
        <f t="shared" ref="N964:N1027" ca="1" si="47">IFERROR(N963*(1+M964),N963)</f>
        <v>2.977537766161277</v>
      </c>
      <c r="O964" s="3">
        <f ca="1">1-N964/MAX(N$2:N964)</f>
        <v>0.16986114518339268</v>
      </c>
    </row>
    <row r="965" spans="1:15" x14ac:dyDescent="0.15">
      <c r="A965" s="1">
        <v>39804</v>
      </c>
      <c r="B965">
        <v>2050.77</v>
      </c>
      <c r="C965">
        <v>2055.37</v>
      </c>
      <c r="D965">
        <v>1993.33</v>
      </c>
      <c r="E965" s="2">
        <v>2017.55</v>
      </c>
      <c r="F965" s="16">
        <v>43843461120</v>
      </c>
      <c r="G965" s="3">
        <f t="shared" si="45"/>
        <v>-1.684120246965326E-2</v>
      </c>
      <c r="H965" s="3">
        <f>1-E965/MAX(E$2:E965)</f>
        <v>0.6567157830259307</v>
      </c>
      <c r="I965" s="3">
        <f ca="1">IFERROR(COUNTIF(OFFSET(G965,0,0,-计算结果!B$18,1),"&gt;0")/计算结果!B$18,COUNTIF(OFFSET(G965,0,0,-ROW(),1),"&gt;0")/计算结果!B$18)</f>
        <v>0.6333333333333333</v>
      </c>
      <c r="J965" s="3">
        <f ca="1">IFERROR(AVERAGE(OFFSET(I965,0,0,-计算结果!B$19,1)),AVERAGE(OFFSET(I965,0,0,-ROW(),1)))</f>
        <v>0.42416666666666641</v>
      </c>
      <c r="K965" s="4" t="str">
        <f ca="1">IF(计算结果!B$21=1,IF(I965&gt;J965,"买","卖"),IF(计算结果!B$21=2,IF(I965&lt;计算结果!B$20,"买",IF(I965&gt;1-计算结果!B$20,"卖",'000300'!K964)),""))</f>
        <v>买</v>
      </c>
      <c r="L965" s="4" t="str">
        <f t="shared" ca="1" si="46"/>
        <v/>
      </c>
      <c r="M965" s="3">
        <f ca="1">IF(K964="买",E965/E964-1,0)-IF(L965=1,计算结果!B$17,0)</f>
        <v>-1.684120246965326E-2</v>
      </c>
      <c r="N965" s="2">
        <f t="shared" ca="1" si="47"/>
        <v>2.9273924497803159</v>
      </c>
      <c r="O965" s="3">
        <f ca="1">1-N965/MAX(N$2:N965)</f>
        <v>0.18384168171528525</v>
      </c>
    </row>
    <row r="966" spans="1:15" x14ac:dyDescent="0.15">
      <c r="A966" s="1">
        <v>39805</v>
      </c>
      <c r="B966">
        <v>2019.23</v>
      </c>
      <c r="C966">
        <v>2019.23</v>
      </c>
      <c r="D966">
        <v>1918.43</v>
      </c>
      <c r="E966" s="2">
        <v>1918.95</v>
      </c>
      <c r="F966" s="16">
        <v>50825764864</v>
      </c>
      <c r="G966" s="3">
        <f t="shared" si="45"/>
        <v>-4.8871155609526373E-2</v>
      </c>
      <c r="H966" s="3">
        <f>1-E966/MAX(E$2:E966)</f>
        <v>0.67349247941196488</v>
      </c>
      <c r="I966" s="3">
        <f ca="1">IFERROR(COUNTIF(OFFSET(G966,0,0,-计算结果!B$18,1),"&gt;0")/计算结果!B$18,COUNTIF(OFFSET(G966,0,0,-ROW(),1),"&gt;0")/计算结果!B$18)</f>
        <v>0.6333333333333333</v>
      </c>
      <c r="J966" s="3">
        <f ca="1">IFERROR(AVERAGE(OFFSET(I966,0,0,-计算结果!B$19,1)),AVERAGE(OFFSET(I966,0,0,-ROW(),1)))</f>
        <v>0.42666666666666647</v>
      </c>
      <c r="K966" s="4" t="str">
        <f ca="1">IF(计算结果!B$21=1,IF(I966&gt;J966,"买","卖"),IF(计算结果!B$21=2,IF(I966&lt;计算结果!B$20,"买",IF(I966&gt;1-计算结果!B$20,"卖",'000300'!K965)),""))</f>
        <v>买</v>
      </c>
      <c r="L966" s="4" t="str">
        <f t="shared" ca="1" si="46"/>
        <v/>
      </c>
      <c r="M966" s="3">
        <f ca="1">IF(K965="买",E966/E965-1,0)-IF(L966=1,计算结果!B$17,0)</f>
        <v>-4.8871155609526373E-2</v>
      </c>
      <c r="N966" s="2">
        <f t="shared" ca="1" si="47"/>
        <v>2.7843273978369494</v>
      </c>
      <c r="O966" s="3">
        <f ca="1">1-N966/MAX(N$2:N966)</f>
        <v>0.2237282818901869</v>
      </c>
    </row>
    <row r="967" spans="1:15" x14ac:dyDescent="0.15">
      <c r="A967" s="1">
        <v>39806</v>
      </c>
      <c r="B967">
        <v>1893.22</v>
      </c>
      <c r="C967">
        <v>1912.78</v>
      </c>
      <c r="D967">
        <v>1872.65</v>
      </c>
      <c r="E967" s="2">
        <v>1887.07</v>
      </c>
      <c r="F967" s="16">
        <v>34210527232</v>
      </c>
      <c r="G967" s="3">
        <f t="shared" si="45"/>
        <v>-1.6613252038875537E-2</v>
      </c>
      <c r="H967" s="3">
        <f>1-E967/MAX(E$2:E967)</f>
        <v>0.6789168311440823</v>
      </c>
      <c r="I967" s="3">
        <f ca="1">IFERROR(COUNTIF(OFFSET(G967,0,0,-计算结果!B$18,1),"&gt;0")/计算结果!B$18,COUNTIF(OFFSET(G967,0,0,-ROW(),1),"&gt;0")/计算结果!B$18)</f>
        <v>0.6</v>
      </c>
      <c r="J967" s="3">
        <f ca="1">IFERROR(AVERAGE(OFFSET(I967,0,0,-计算结果!B$19,1)),AVERAGE(OFFSET(I967,0,0,-ROW(),1)))</f>
        <v>0.42888888888888871</v>
      </c>
      <c r="K967" s="4" t="str">
        <f ca="1">IF(计算结果!B$21=1,IF(I967&gt;J967,"买","卖"),IF(计算结果!B$21=2,IF(I967&lt;计算结果!B$20,"买",IF(I967&gt;1-计算结果!B$20,"卖",'000300'!K966)),""))</f>
        <v>买</v>
      </c>
      <c r="L967" s="4" t="str">
        <f t="shared" ca="1" si="46"/>
        <v/>
      </c>
      <c r="M967" s="3">
        <f ca="1">IF(K966="买",E967/E966-1,0)-IF(L967=1,计算结果!B$17,0)</f>
        <v>-1.6613252038875537E-2</v>
      </c>
      <c r="N967" s="2">
        <f t="shared" ca="1" si="47"/>
        <v>2.7380706650179376</v>
      </c>
      <c r="O967" s="3">
        <f ca="1">1-N967/MAX(N$2:N967)</f>
        <v>0.23662467959379618</v>
      </c>
    </row>
    <row r="968" spans="1:15" x14ac:dyDescent="0.15">
      <c r="A968" s="1">
        <v>39807</v>
      </c>
      <c r="B968">
        <v>1891.53</v>
      </c>
      <c r="C968">
        <v>1902.71</v>
      </c>
      <c r="D968">
        <v>1848.71</v>
      </c>
      <c r="E968" s="2">
        <v>1870.77</v>
      </c>
      <c r="F968" s="16">
        <v>30805997568</v>
      </c>
      <c r="G968" s="3">
        <f t="shared" si="45"/>
        <v>-8.637729390006732E-3</v>
      </c>
      <c r="H968" s="3">
        <f>1-E968/MAX(E$2:E968)</f>
        <v>0.68169026066834548</v>
      </c>
      <c r="I968" s="3">
        <f ca="1">IFERROR(COUNTIF(OFFSET(G968,0,0,-计算结果!B$18,1),"&gt;0")/计算结果!B$18,COUNTIF(OFFSET(G968,0,0,-ROW(),1),"&gt;0")/计算结果!B$18)</f>
        <v>0.56666666666666665</v>
      </c>
      <c r="J968" s="3">
        <f ca="1">IFERROR(AVERAGE(OFFSET(I968,0,0,-计算结果!B$19,1)),AVERAGE(OFFSET(I968,0,0,-ROW(),1)))</f>
        <v>0.43055555555555541</v>
      </c>
      <c r="K968" s="4" t="str">
        <f ca="1">IF(计算结果!B$21=1,IF(I968&gt;J968,"买","卖"),IF(计算结果!B$21=2,IF(I968&lt;计算结果!B$20,"买",IF(I968&gt;1-计算结果!B$20,"卖",'000300'!K967)),""))</f>
        <v>买</v>
      </c>
      <c r="L968" s="4" t="str">
        <f t="shared" ca="1" si="46"/>
        <v/>
      </c>
      <c r="M968" s="3">
        <f ca="1">IF(K967="买",E968/E967-1,0)-IF(L968=1,计算结果!B$17,0)</f>
        <v>-8.637729390006732E-3</v>
      </c>
      <c r="N968" s="2">
        <f t="shared" ca="1" si="47"/>
        <v>2.7144199515627969</v>
      </c>
      <c r="O968" s="3">
        <f ca="1">1-N968/MAX(N$2:N968)</f>
        <v>0.24321850903447462</v>
      </c>
    </row>
    <row r="969" spans="1:15" x14ac:dyDescent="0.15">
      <c r="A969" s="1">
        <v>39808</v>
      </c>
      <c r="B969">
        <v>1868.34</v>
      </c>
      <c r="C969">
        <v>1881.08</v>
      </c>
      <c r="D969">
        <v>1850.5</v>
      </c>
      <c r="E969" s="2">
        <v>1862.1</v>
      </c>
      <c r="F969" s="16">
        <v>28536313856</v>
      </c>
      <c r="G969" s="3">
        <f t="shared" si="45"/>
        <v>-4.6344553312273051E-3</v>
      </c>
      <c r="H969" s="3">
        <f>1-E969/MAX(E$2:E969)</f>
        <v>0.68316545293677255</v>
      </c>
      <c r="I969" s="3">
        <f ca="1">IFERROR(COUNTIF(OFFSET(G969,0,0,-计算结果!B$18,1),"&gt;0")/计算结果!B$18,COUNTIF(OFFSET(G969,0,0,-ROW(),1),"&gt;0")/计算结果!B$18)</f>
        <v>0.53333333333333333</v>
      </c>
      <c r="J969" s="3">
        <f ca="1">IFERROR(AVERAGE(OFFSET(I969,0,0,-计算结果!B$19,1)),AVERAGE(OFFSET(I969,0,0,-ROW(),1)))</f>
        <v>0.43194444444444424</v>
      </c>
      <c r="K969" s="4" t="str">
        <f ca="1">IF(计算结果!B$21=1,IF(I969&gt;J969,"买","卖"),IF(计算结果!B$21=2,IF(I969&lt;计算结果!B$20,"买",IF(I969&gt;1-计算结果!B$20,"卖",'000300'!K968)),""))</f>
        <v>买</v>
      </c>
      <c r="L969" s="4" t="str">
        <f t="shared" ca="1" si="46"/>
        <v/>
      </c>
      <c r="M969" s="3">
        <f ca="1">IF(K968="买",E969/E968-1,0)-IF(L969=1,计算结果!B$17,0)</f>
        <v>-4.6344553312273051E-3</v>
      </c>
      <c r="N969" s="2">
        <f t="shared" ca="1" si="47"/>
        <v>2.7018400935470868</v>
      </c>
      <c r="O969" s="3">
        <f ca="1">1-N969/MAX(N$2:N969)</f>
        <v>0.24672577904985404</v>
      </c>
    </row>
    <row r="970" spans="1:15" x14ac:dyDescent="0.15">
      <c r="A970" s="1">
        <v>39811</v>
      </c>
      <c r="B970">
        <v>1852.41</v>
      </c>
      <c r="C970">
        <v>1861.3</v>
      </c>
      <c r="D970">
        <v>1816.06</v>
      </c>
      <c r="E970" s="2">
        <v>1854.76</v>
      </c>
      <c r="F970" s="16">
        <v>29329563648</v>
      </c>
      <c r="G970" s="3">
        <f t="shared" si="45"/>
        <v>-3.9417861554158495E-3</v>
      </c>
      <c r="H970" s="3">
        <f>1-E970/MAX(E$2:E970)</f>
        <v>0.6844143469679439</v>
      </c>
      <c r="I970" s="3">
        <f ca="1">IFERROR(COUNTIF(OFFSET(G970,0,0,-计算结果!B$18,1),"&gt;0")/计算结果!B$18,COUNTIF(OFFSET(G970,0,0,-ROW(),1),"&gt;0")/计算结果!B$18)</f>
        <v>0.5</v>
      </c>
      <c r="J970" s="3">
        <f ca="1">IFERROR(AVERAGE(OFFSET(I970,0,0,-计算结果!B$19,1)),AVERAGE(OFFSET(I970,0,0,-ROW(),1)))</f>
        <v>0.43305555555555536</v>
      </c>
      <c r="K970" s="4" t="str">
        <f ca="1">IF(计算结果!B$21=1,IF(I970&gt;J970,"买","卖"),IF(计算结果!B$21=2,IF(I970&lt;计算结果!B$20,"买",IF(I970&gt;1-计算结果!B$20,"卖",'000300'!K969)),""))</f>
        <v>买</v>
      </c>
      <c r="L970" s="4" t="str">
        <f t="shared" ca="1" si="46"/>
        <v/>
      </c>
      <c r="M970" s="3">
        <f ca="1">IF(K969="买",E970/E969-1,0)-IF(L970=1,计算结果!B$17,0)</f>
        <v>-3.9417861554158495E-3</v>
      </c>
      <c r="N970" s="2">
        <f t="shared" ca="1" si="47"/>
        <v>2.6911900176721955</v>
      </c>
      <c r="O970" s="3">
        <f ca="1">1-N970/MAX(N$2:N970)</f>
        <v>0.24969502494522688</v>
      </c>
    </row>
    <row r="971" spans="1:15" x14ac:dyDescent="0.15">
      <c r="A971" s="1">
        <v>39812</v>
      </c>
      <c r="B971">
        <v>1852.95</v>
      </c>
      <c r="C971">
        <v>1867.41</v>
      </c>
      <c r="D971">
        <v>1824.53</v>
      </c>
      <c r="E971" s="2">
        <v>1833.44</v>
      </c>
      <c r="F971" s="16">
        <v>29628506112</v>
      </c>
      <c r="G971" s="3">
        <f t="shared" si="45"/>
        <v>-1.1494748646725172E-2</v>
      </c>
      <c r="H971" s="3">
        <f>1-E971/MAX(E$2:E971)</f>
        <v>0.68804192472606007</v>
      </c>
      <c r="I971" s="3">
        <f ca="1">IFERROR(COUNTIF(OFFSET(G971,0,0,-计算结果!B$18,1),"&gt;0")/计算结果!B$18,COUNTIF(OFFSET(G971,0,0,-ROW(),1),"&gt;0")/计算结果!B$18)</f>
        <v>0.5</v>
      </c>
      <c r="J971" s="3">
        <f ca="1">IFERROR(AVERAGE(OFFSET(I971,0,0,-计算结果!B$19,1)),AVERAGE(OFFSET(I971,0,0,-ROW(),1)))</f>
        <v>0.43388888888888871</v>
      </c>
      <c r="K971" s="4" t="str">
        <f ca="1">IF(计算结果!B$21=1,IF(I971&gt;J971,"买","卖"),IF(计算结果!B$21=2,IF(I971&lt;计算结果!B$20,"买",IF(I971&gt;1-计算结果!B$20,"卖",'000300'!K970)),""))</f>
        <v>买</v>
      </c>
      <c r="L971" s="4" t="str">
        <f t="shared" ca="1" si="46"/>
        <v/>
      </c>
      <c r="M971" s="3">
        <f ca="1">IF(K970="买",E971/E970-1,0)-IF(L971=1,计算结果!B$17,0)</f>
        <v>-1.1494748646725172E-2</v>
      </c>
      <c r="N971" s="2">
        <f t="shared" ca="1" si="47"/>
        <v>2.6602554648584777</v>
      </c>
      <c r="O971" s="3">
        <f ca="1">1-N971/MAX(N$2:N971)</f>
        <v>0.25831959204186894</v>
      </c>
    </row>
    <row r="972" spans="1:15" x14ac:dyDescent="0.15">
      <c r="A972" s="1">
        <v>39813</v>
      </c>
      <c r="B972">
        <v>1835.1</v>
      </c>
      <c r="C972">
        <v>1844.42</v>
      </c>
      <c r="D972">
        <v>1813.73</v>
      </c>
      <c r="E972" s="2">
        <v>1817.72</v>
      </c>
      <c r="F972" s="16">
        <v>27291914240</v>
      </c>
      <c r="G972" s="3">
        <f t="shared" si="45"/>
        <v>-8.5740466009250893E-3</v>
      </c>
      <c r="H972" s="3">
        <f>1-E972/MAX(E$2:E972)</f>
        <v>0.69071666780099372</v>
      </c>
      <c r="I972" s="3">
        <f ca="1">IFERROR(COUNTIF(OFFSET(G972,0,0,-计算结果!B$18,1),"&gt;0")/计算结果!B$18,COUNTIF(OFFSET(G972,0,0,-ROW(),1),"&gt;0")/计算结果!B$18)</f>
        <v>0.46666666666666667</v>
      </c>
      <c r="J972" s="3">
        <f ca="1">IFERROR(AVERAGE(OFFSET(I972,0,0,-计算结果!B$19,1)),AVERAGE(OFFSET(I972,0,0,-ROW(),1)))</f>
        <v>0.43416666666666653</v>
      </c>
      <c r="K972" s="4" t="str">
        <f ca="1">IF(计算结果!B$21=1,IF(I972&gt;J972,"买","卖"),IF(计算结果!B$21=2,IF(I972&lt;计算结果!B$20,"买",IF(I972&gt;1-计算结果!B$20,"卖",'000300'!K971)),""))</f>
        <v>买</v>
      </c>
      <c r="L972" s="4" t="str">
        <f t="shared" ca="1" si="46"/>
        <v/>
      </c>
      <c r="M972" s="3">
        <f ca="1">IF(K971="买",E972/E971-1,0)-IF(L972=1,计算结果!B$17,0)</f>
        <v>-8.5740466009250893E-3</v>
      </c>
      <c r="N972" s="2">
        <f t="shared" ca="1" si="47"/>
        <v>2.6374463105324155</v>
      </c>
      <c r="O972" s="3">
        <f ca="1">1-N972/MAX(N$2:N972)</f>
        <v>0.26467879442269504</v>
      </c>
    </row>
    <row r="973" spans="1:15" x14ac:dyDescent="0.15">
      <c r="A973" s="1">
        <v>39818</v>
      </c>
      <c r="B973">
        <v>1848.33</v>
      </c>
      <c r="C973">
        <v>1882.96</v>
      </c>
      <c r="D973">
        <v>1837.84</v>
      </c>
      <c r="E973" s="2">
        <v>1882.96</v>
      </c>
      <c r="F973" s="16">
        <v>39217078272</v>
      </c>
      <c r="G973" s="3">
        <f t="shared" si="45"/>
        <v>3.5891116343551355E-2</v>
      </c>
      <c r="H973" s="3">
        <f>1-E973/MAX(E$2:E973)</f>
        <v>0.67961614374191792</v>
      </c>
      <c r="I973" s="3">
        <f ca="1">IFERROR(COUNTIF(OFFSET(G973,0,0,-计算结果!B$18,1),"&gt;0")/计算结果!B$18,COUNTIF(OFFSET(G973,0,0,-ROW(),1),"&gt;0")/计算结果!B$18)</f>
        <v>0.5</v>
      </c>
      <c r="J973" s="3">
        <f ca="1">IFERROR(AVERAGE(OFFSET(I973,0,0,-计算结果!B$19,1)),AVERAGE(OFFSET(I973,0,0,-ROW(),1)))</f>
        <v>0.43472222222222212</v>
      </c>
      <c r="K973" s="4" t="str">
        <f ca="1">IF(计算结果!B$21=1,IF(I973&gt;J973,"买","卖"),IF(计算结果!B$21=2,IF(I973&lt;计算结果!B$20,"买",IF(I973&gt;1-计算结果!B$20,"卖",'000300'!K972)),""))</f>
        <v>买</v>
      </c>
      <c r="L973" s="4" t="str">
        <f t="shared" ca="1" si="46"/>
        <v/>
      </c>
      <c r="M973" s="3">
        <f ca="1">IF(K972="买",E973/E972-1,0)-IF(L973=1,计算结果!B$17,0)</f>
        <v>3.5891116343551355E-2</v>
      </c>
      <c r="N973" s="2">
        <f t="shared" ca="1" si="47"/>
        <v>2.7321072029136046</v>
      </c>
      <c r="O973" s="3">
        <f ca="1">1-N973/MAX(N$2:N973)</f>
        <v>0.23828729548343963</v>
      </c>
    </row>
    <row r="974" spans="1:15" x14ac:dyDescent="0.15">
      <c r="A974" s="1">
        <v>39819</v>
      </c>
      <c r="B974">
        <v>1880.67</v>
      </c>
      <c r="C974">
        <v>1948.49</v>
      </c>
      <c r="D974">
        <v>1873.01</v>
      </c>
      <c r="E974" s="2">
        <v>1942.8</v>
      </c>
      <c r="F974" s="16">
        <v>59262169088</v>
      </c>
      <c r="G974" s="3">
        <f t="shared" si="45"/>
        <v>3.1779751030292624E-2</v>
      </c>
      <c r="H974" s="3">
        <f>1-E974/MAX(E$2:E974)</f>
        <v>0.66943442455591096</v>
      </c>
      <c r="I974" s="3">
        <f ca="1">IFERROR(COUNTIF(OFFSET(G974,0,0,-计算结果!B$18,1),"&gt;0")/计算结果!B$18,COUNTIF(OFFSET(G974,0,0,-ROW(),1),"&gt;0")/计算结果!B$18)</f>
        <v>0.53333333333333333</v>
      </c>
      <c r="J974" s="3">
        <f ca="1">IFERROR(AVERAGE(OFFSET(I974,0,0,-计算结果!B$19,1)),AVERAGE(OFFSET(I974,0,0,-ROW(),1)))</f>
        <v>0.43583333333333324</v>
      </c>
      <c r="K974" s="4" t="str">
        <f ca="1">IF(计算结果!B$21=1,IF(I974&gt;J974,"买","卖"),IF(计算结果!B$21=2,IF(I974&lt;计算结果!B$20,"买",IF(I974&gt;1-计算结果!B$20,"卖",'000300'!K973)),""))</f>
        <v>买</v>
      </c>
      <c r="L974" s="4" t="str">
        <f t="shared" ca="1" si="46"/>
        <v/>
      </c>
      <c r="M974" s="3">
        <f ca="1">IF(K973="买",E974/E973-1,0)-IF(L974=1,计算结果!B$17,0)</f>
        <v>3.1779751030292624E-2</v>
      </c>
      <c r="N974" s="2">
        <f t="shared" ca="1" si="47"/>
        <v>2.8189328896102683</v>
      </c>
      <c r="O974" s="3">
        <f ca="1">1-N974/MAX(N$2:N974)</f>
        <v>0.21408025537729247</v>
      </c>
    </row>
    <row r="975" spans="1:15" x14ac:dyDescent="0.15">
      <c r="A975" s="1">
        <v>39820</v>
      </c>
      <c r="B975">
        <v>1942.67</v>
      </c>
      <c r="C975">
        <v>1959.25</v>
      </c>
      <c r="D975">
        <v>1930.87</v>
      </c>
      <c r="E975" s="2">
        <v>1931.18</v>
      </c>
      <c r="F975" s="16">
        <v>50143416320</v>
      </c>
      <c r="G975" s="3">
        <f t="shared" si="45"/>
        <v>-5.9810582664195922E-3</v>
      </c>
      <c r="H975" s="3">
        <f>1-E975/MAX(E$2:E975)</f>
        <v>0.67141155652351459</v>
      </c>
      <c r="I975" s="3">
        <f ca="1">IFERROR(COUNTIF(OFFSET(G975,0,0,-计算结果!B$18,1),"&gt;0")/计算结果!B$18,COUNTIF(OFFSET(G975,0,0,-ROW(),1),"&gt;0")/计算结果!B$18)</f>
        <v>0.53333333333333333</v>
      </c>
      <c r="J975" s="3">
        <f ca="1">IFERROR(AVERAGE(OFFSET(I975,0,0,-计算结果!B$19,1)),AVERAGE(OFFSET(I975,0,0,-ROW(),1)))</f>
        <v>0.43694444444444436</v>
      </c>
      <c r="K975" s="4" t="str">
        <f ca="1">IF(计算结果!B$21=1,IF(I975&gt;J975,"买","卖"),IF(计算结果!B$21=2,IF(I975&lt;计算结果!B$20,"买",IF(I975&gt;1-计算结果!B$20,"卖",'000300'!K974)),""))</f>
        <v>买</v>
      </c>
      <c r="L975" s="4" t="str">
        <f t="shared" ca="1" si="46"/>
        <v/>
      </c>
      <c r="M975" s="3">
        <f ca="1">IF(K974="买",E975/E974-1,0)-IF(L975=1,计算结果!B$17,0)</f>
        <v>-5.9810582664195922E-3</v>
      </c>
      <c r="N975" s="2">
        <f t="shared" ca="1" si="47"/>
        <v>2.8020726877483826</v>
      </c>
      <c r="O975" s="3">
        <f ca="1">1-N975/MAX(N$2:N975)</f>
        <v>0.21878088716261046</v>
      </c>
    </row>
    <row r="976" spans="1:15" x14ac:dyDescent="0.15">
      <c r="A976" s="1">
        <v>39821</v>
      </c>
      <c r="B976">
        <v>1894.66</v>
      </c>
      <c r="C976">
        <v>1902.8</v>
      </c>
      <c r="D976">
        <v>1873.65</v>
      </c>
      <c r="E976" s="2">
        <v>1887.99</v>
      </c>
      <c r="F976" s="16">
        <v>47210803200</v>
      </c>
      <c r="G976" s="3">
        <f t="shared" si="45"/>
        <v>-2.2364564670305231E-2</v>
      </c>
      <c r="H976" s="3">
        <f>1-E976/MAX(E$2:E976)</f>
        <v>0.67876029401755944</v>
      </c>
      <c r="I976" s="3">
        <f ca="1">IFERROR(COUNTIF(OFFSET(G976,0,0,-计算结果!B$18,1),"&gt;0")/计算结果!B$18,COUNTIF(OFFSET(G976,0,0,-ROW(),1),"&gt;0")/计算结果!B$18)</f>
        <v>0.53333333333333333</v>
      </c>
      <c r="J976" s="3">
        <f ca="1">IFERROR(AVERAGE(OFFSET(I976,0,0,-计算结果!B$19,1)),AVERAGE(OFFSET(I976,0,0,-ROW(),1)))</f>
        <v>0.43805555555555548</v>
      </c>
      <c r="K976" s="4" t="str">
        <f ca="1">IF(计算结果!B$21=1,IF(I976&gt;J976,"买","卖"),IF(计算结果!B$21=2,IF(I976&lt;计算结果!B$20,"买",IF(I976&gt;1-计算结果!B$20,"卖",'000300'!K975)),""))</f>
        <v>买</v>
      </c>
      <c r="L976" s="4" t="str">
        <f t="shared" ca="1" si="46"/>
        <v/>
      </c>
      <c r="M976" s="3">
        <f ca="1">IF(K975="买",E976/E975-1,0)-IF(L976=1,计算结果!B$17,0)</f>
        <v>-2.2364564670305231E-2</v>
      </c>
      <c r="N976" s="2">
        <f t="shared" ca="1" si="47"/>
        <v>2.7394055519123377</v>
      </c>
      <c r="O976" s="3">
        <f ca="1">1-N976/MAX(N$2:N976)</f>
        <v>0.23625251253334079</v>
      </c>
    </row>
    <row r="977" spans="1:15" x14ac:dyDescent="0.15">
      <c r="A977" s="1">
        <v>39822</v>
      </c>
      <c r="B977">
        <v>1886.49</v>
      </c>
      <c r="C977">
        <v>1923.42</v>
      </c>
      <c r="D977">
        <v>1886.49</v>
      </c>
      <c r="E977" s="2">
        <v>1918.36</v>
      </c>
      <c r="F977" s="16">
        <v>41511211008</v>
      </c>
      <c r="G977" s="3">
        <f t="shared" si="45"/>
        <v>1.6085890285435722E-2</v>
      </c>
      <c r="H977" s="3">
        <f>1-E977/MAX(E$2:E977)</f>
        <v>0.67359286735180013</v>
      </c>
      <c r="I977" s="3">
        <f ca="1">IFERROR(COUNTIF(OFFSET(G977,0,0,-计算结果!B$18,1),"&gt;0")/计算结果!B$18,COUNTIF(OFFSET(G977,0,0,-ROW(),1),"&gt;0")/计算结果!B$18)</f>
        <v>0.53333333333333333</v>
      </c>
      <c r="J977" s="3">
        <f ca="1">IFERROR(AVERAGE(OFFSET(I977,0,0,-计算结果!B$19,1)),AVERAGE(OFFSET(I977,0,0,-ROW(),1)))</f>
        <v>0.43944444444444436</v>
      </c>
      <c r="K977" s="4" t="str">
        <f ca="1">IF(计算结果!B$21=1,IF(I977&gt;J977,"买","卖"),IF(计算结果!B$21=2,IF(I977&lt;计算结果!B$20,"买",IF(I977&gt;1-计算结果!B$20,"卖",'000300'!K976)),""))</f>
        <v>买</v>
      </c>
      <c r="L977" s="4" t="str">
        <f t="shared" ca="1" si="46"/>
        <v/>
      </c>
      <c r="M977" s="3">
        <f ca="1">IF(K976="买",E977/E976-1,0)-IF(L977=1,计算结果!B$17,0)</f>
        <v>1.6085890285435722E-2</v>
      </c>
      <c r="N977" s="2">
        <f t="shared" ca="1" si="47"/>
        <v>2.7834713290677131</v>
      </c>
      <c r="O977" s="3">
        <f ca="1">1-N977/MAX(N$2:N977)</f>
        <v>0.2239669542441749</v>
      </c>
    </row>
    <row r="978" spans="1:15" x14ac:dyDescent="0.15">
      <c r="A978" s="1">
        <v>39825</v>
      </c>
      <c r="B978">
        <v>1911.74</v>
      </c>
      <c r="C978">
        <v>1947.08</v>
      </c>
      <c r="D978">
        <v>1905.62</v>
      </c>
      <c r="E978" s="2">
        <v>1920.69</v>
      </c>
      <c r="F978" s="16">
        <v>46981492736</v>
      </c>
      <c r="G978" s="3">
        <f t="shared" si="45"/>
        <v>1.214579119664716E-3</v>
      </c>
      <c r="H978" s="3">
        <f>1-E978/MAX(E$2:E978)</f>
        <v>0.67319642006397595</v>
      </c>
      <c r="I978" s="3">
        <f ca="1">IFERROR(COUNTIF(OFFSET(G978,0,0,-计算结果!B$18,1),"&gt;0")/计算结果!B$18,COUNTIF(OFFSET(G978,0,0,-ROW(),1),"&gt;0")/计算结果!B$18)</f>
        <v>0.53333333333333333</v>
      </c>
      <c r="J978" s="3">
        <f ca="1">IFERROR(AVERAGE(OFFSET(I978,0,0,-计算结果!B$19,1)),AVERAGE(OFFSET(I978,0,0,-ROW(),1)))</f>
        <v>0.44083333333333319</v>
      </c>
      <c r="K978" s="4" t="str">
        <f ca="1">IF(计算结果!B$21=1,IF(I978&gt;J978,"买","卖"),IF(计算结果!B$21=2,IF(I978&lt;计算结果!B$20,"买",IF(I978&gt;1-计算结果!B$20,"卖",'000300'!K977)),""))</f>
        <v>买</v>
      </c>
      <c r="L978" s="4" t="str">
        <f t="shared" ca="1" si="46"/>
        <v/>
      </c>
      <c r="M978" s="3">
        <f ca="1">IF(K977="买",E978/E977-1,0)-IF(L978=1,计算结果!B$17,0)</f>
        <v>1.214579119664716E-3</v>
      </c>
      <c r="N978" s="2">
        <f t="shared" ca="1" si="47"/>
        <v>2.7868520752241843</v>
      </c>
      <c r="O978" s="3">
        <f ca="1">1-N978/MAX(N$2:N978)</f>
        <v>0.22302440071063001</v>
      </c>
    </row>
    <row r="979" spans="1:15" x14ac:dyDescent="0.15">
      <c r="A979" s="1">
        <v>39826</v>
      </c>
      <c r="B979">
        <v>1892.66</v>
      </c>
      <c r="C979">
        <v>1908.2</v>
      </c>
      <c r="D979">
        <v>1874.97</v>
      </c>
      <c r="E979" s="2">
        <v>1876.19</v>
      </c>
      <c r="F979" s="16">
        <v>40201465856</v>
      </c>
      <c r="G979" s="3">
        <f t="shared" si="45"/>
        <v>-2.3168757061264422E-2</v>
      </c>
      <c r="H979" s="3">
        <f>1-E979/MAX(E$2:E979)</f>
        <v>0.68076805281426522</v>
      </c>
      <c r="I979" s="3">
        <f ca="1">IFERROR(COUNTIF(OFFSET(G979,0,0,-计算结果!B$18,1),"&gt;0")/计算结果!B$18,COUNTIF(OFFSET(G979,0,0,-ROW(),1),"&gt;0")/计算结果!B$18)</f>
        <v>0.53333333333333333</v>
      </c>
      <c r="J979" s="3">
        <f ca="1">IFERROR(AVERAGE(OFFSET(I979,0,0,-计算结果!B$19,1)),AVERAGE(OFFSET(I979,0,0,-ROW(),1)))</f>
        <v>0.44222222222222207</v>
      </c>
      <c r="K979" s="4" t="str">
        <f ca="1">IF(计算结果!B$21=1,IF(I979&gt;J979,"买","卖"),IF(计算结果!B$21=2,IF(I979&lt;计算结果!B$20,"买",IF(I979&gt;1-计算结果!B$20,"卖",'000300'!K978)),""))</f>
        <v>买</v>
      </c>
      <c r="L979" s="4" t="str">
        <f t="shared" ca="1" si="46"/>
        <v/>
      </c>
      <c r="M979" s="3">
        <f ca="1">IF(K978="买",E979/E978-1,0)-IF(L979=1,计算结果!B$17,0)</f>
        <v>-2.3168757061264422E-2</v>
      </c>
      <c r="N979" s="2">
        <f t="shared" ca="1" si="47"/>
        <v>2.7222841765276344</v>
      </c>
      <c r="O979" s="3">
        <f ca="1">1-N979/MAX(N$2:N979)</f>
        <v>0.24102595961309581</v>
      </c>
    </row>
    <row r="980" spans="1:15" x14ac:dyDescent="0.15">
      <c r="A980" s="1">
        <v>39827</v>
      </c>
      <c r="B980">
        <v>1873.63</v>
      </c>
      <c r="C980">
        <v>1955.24</v>
      </c>
      <c r="D980">
        <v>1873.63</v>
      </c>
      <c r="E980" s="2">
        <v>1955.24</v>
      </c>
      <c r="F980" s="16">
        <v>52658995200</v>
      </c>
      <c r="G980" s="3">
        <f t="shared" si="45"/>
        <v>4.2133259424685043E-2</v>
      </c>
      <c r="H980" s="3">
        <f>1-E980/MAX(E$2:E980)</f>
        <v>0.66731777036684137</v>
      </c>
      <c r="I980" s="3">
        <f ca="1">IFERROR(COUNTIF(OFFSET(G980,0,0,-计算结果!B$18,1),"&gt;0")/计算结果!B$18,COUNTIF(OFFSET(G980,0,0,-ROW(),1),"&gt;0")/计算结果!B$18)</f>
        <v>0.53333333333333333</v>
      </c>
      <c r="J980" s="3">
        <f ca="1">IFERROR(AVERAGE(OFFSET(I980,0,0,-计算结果!B$19,1)),AVERAGE(OFFSET(I980,0,0,-ROW(),1)))</f>
        <v>0.44333333333333319</v>
      </c>
      <c r="K980" s="4" t="str">
        <f ca="1">IF(计算结果!B$21=1,IF(I980&gt;J980,"买","卖"),IF(计算结果!B$21=2,IF(I980&lt;计算结果!B$20,"买",IF(I980&gt;1-计算结果!B$20,"卖",'000300'!K979)),""))</f>
        <v>买</v>
      </c>
      <c r="L980" s="4" t="str">
        <f t="shared" ca="1" si="46"/>
        <v/>
      </c>
      <c r="M980" s="3">
        <f ca="1">IF(K979="买",E980/E979-1,0)-IF(L980=1,计算结果!B$17,0)</f>
        <v>4.2133259424685043E-2</v>
      </c>
      <c r="N980" s="2">
        <f t="shared" ca="1" si="47"/>
        <v>2.8369828819649885</v>
      </c>
      <c r="O980" s="3">
        <f ca="1">1-N980/MAX(N$2:N980)</f>
        <v>0.20904790947287299</v>
      </c>
    </row>
    <row r="981" spans="1:15" x14ac:dyDescent="0.15">
      <c r="A981" s="1">
        <v>39828</v>
      </c>
      <c r="B981">
        <v>1935.39</v>
      </c>
      <c r="C981">
        <v>1977.19</v>
      </c>
      <c r="D981">
        <v>1930.3</v>
      </c>
      <c r="E981" s="2">
        <v>1954.87</v>
      </c>
      <c r="F981" s="16">
        <v>67144773632</v>
      </c>
      <c r="G981" s="3">
        <f t="shared" si="45"/>
        <v>-1.892350811154575E-4</v>
      </c>
      <c r="H981" s="3">
        <f>1-E981/MAX(E$2:E981)</f>
        <v>0.66738072551555161</v>
      </c>
      <c r="I981" s="3">
        <f ca="1">IFERROR(COUNTIF(OFFSET(G981,0,0,-计算结果!B$18,1),"&gt;0")/计算结果!B$18,COUNTIF(OFFSET(G981,0,0,-ROW(),1),"&gt;0")/计算结果!B$18)</f>
        <v>0.5</v>
      </c>
      <c r="J981" s="3">
        <f ca="1">IFERROR(AVERAGE(OFFSET(I981,0,0,-计算结果!B$19,1)),AVERAGE(OFFSET(I981,0,0,-ROW(),1)))</f>
        <v>0.44388888888888878</v>
      </c>
      <c r="K981" s="4" t="str">
        <f ca="1">IF(计算结果!B$21=1,IF(I981&gt;J981,"买","卖"),IF(计算结果!B$21=2,IF(I981&lt;计算结果!B$20,"买",IF(I981&gt;1-计算结果!B$20,"卖",'000300'!K980)),""))</f>
        <v>买</v>
      </c>
      <c r="L981" s="4" t="str">
        <f t="shared" ca="1" si="46"/>
        <v/>
      </c>
      <c r="M981" s="3">
        <f ca="1">IF(K980="买",E981/E980-1,0)-IF(L981=1,计算结果!B$17,0)</f>
        <v>-1.892350811154575E-4</v>
      </c>
      <c r="N981" s="2">
        <f t="shared" ca="1" si="47"/>
        <v>2.8364460252791965</v>
      </c>
      <c r="O981" s="3">
        <f ca="1">1-N981/MAX(N$2:N981)</f>
        <v>0.2091975853558824</v>
      </c>
    </row>
    <row r="982" spans="1:15" x14ac:dyDescent="0.15">
      <c r="A982" s="1">
        <v>39829</v>
      </c>
      <c r="B982">
        <v>1965.44</v>
      </c>
      <c r="C982">
        <v>2026.65</v>
      </c>
      <c r="D982">
        <v>1965.44</v>
      </c>
      <c r="E982" s="2">
        <v>1990.21</v>
      </c>
      <c r="F982" s="16">
        <v>84717649920</v>
      </c>
      <c r="G982" s="3">
        <f t="shared" si="45"/>
        <v>1.8077928455600745E-2</v>
      </c>
      <c r="H982" s="3">
        <f>1-E982/MAX(E$2:E982)</f>
        <v>0.66136765806846798</v>
      </c>
      <c r="I982" s="3">
        <f ca="1">IFERROR(COUNTIF(OFFSET(G982,0,0,-计算结果!B$18,1),"&gt;0")/计算结果!B$18,COUNTIF(OFFSET(G982,0,0,-ROW(),1),"&gt;0")/计算结果!B$18)</f>
        <v>0.5</v>
      </c>
      <c r="J982" s="3">
        <f ca="1">IFERROR(AVERAGE(OFFSET(I982,0,0,-计算结果!B$19,1)),AVERAGE(OFFSET(I982,0,0,-ROW(),1)))</f>
        <v>0.44444444444444431</v>
      </c>
      <c r="K982" s="4" t="str">
        <f ca="1">IF(计算结果!B$21=1,IF(I982&gt;J982,"买","卖"),IF(计算结果!B$21=2,IF(I982&lt;计算结果!B$20,"买",IF(I982&gt;1-计算结果!B$20,"卖",'000300'!K981)),""))</f>
        <v>买</v>
      </c>
      <c r="L982" s="4" t="str">
        <f t="shared" ca="1" si="46"/>
        <v/>
      </c>
      <c r="M982" s="3">
        <f ca="1">IF(K981="买",E982/E981-1,0)-IF(L982=1,计算结果!B$17,0)</f>
        <v>1.8077928455600745E-2</v>
      </c>
      <c r="N982" s="2">
        <f t="shared" ca="1" si="47"/>
        <v>2.887723093592367</v>
      </c>
      <c r="O982" s="3">
        <f ca="1">1-N982/MAX(N$2:N982)</f>
        <v>0.19490151588142968</v>
      </c>
    </row>
    <row r="983" spans="1:15" x14ac:dyDescent="0.15">
      <c r="A983" s="1">
        <v>39832</v>
      </c>
      <c r="B983">
        <v>2010.58</v>
      </c>
      <c r="C983">
        <v>2052.19</v>
      </c>
      <c r="D983">
        <v>1993.95</v>
      </c>
      <c r="E983" s="2">
        <v>2012.46</v>
      </c>
      <c r="F983" s="16">
        <v>69785526272</v>
      </c>
      <c r="G983" s="3">
        <f t="shared" si="45"/>
        <v>1.1179724752664377E-2</v>
      </c>
      <c r="H983" s="3">
        <f>1-E983/MAX(E$2:E983)</f>
        <v>0.65758184169332334</v>
      </c>
      <c r="I983" s="3">
        <f ca="1">IFERROR(COUNTIF(OFFSET(G983,0,0,-计算结果!B$18,1),"&gt;0")/计算结果!B$18,COUNTIF(OFFSET(G983,0,0,-ROW(),1),"&gt;0")/计算结果!B$18)</f>
        <v>0.5</v>
      </c>
      <c r="J983" s="3">
        <f ca="1">IFERROR(AVERAGE(OFFSET(I983,0,0,-计算结果!B$19,1)),AVERAGE(OFFSET(I983,0,0,-ROW(),1)))</f>
        <v>0.44499999999999978</v>
      </c>
      <c r="K983" s="4" t="str">
        <f ca="1">IF(计算结果!B$21=1,IF(I983&gt;J983,"买","卖"),IF(计算结果!B$21=2,IF(I983&lt;计算结果!B$20,"买",IF(I983&gt;1-计算结果!B$20,"卖",'000300'!K982)),""))</f>
        <v>买</v>
      </c>
      <c r="L983" s="4" t="str">
        <f t="shared" ca="1" si="46"/>
        <v/>
      </c>
      <c r="M983" s="3">
        <f ca="1">IF(K982="买",E983/E982-1,0)-IF(L983=1,计算结果!B$17,0)</f>
        <v>1.1179724752664377E-2</v>
      </c>
      <c r="N983" s="2">
        <f t="shared" ca="1" si="47"/>
        <v>2.9200070429406422</v>
      </c>
      <c r="O983" s="3">
        <f ca="1">1-N983/MAX(N$2:N983)</f>
        <v>0.18590073643019678</v>
      </c>
    </row>
    <row r="984" spans="1:15" x14ac:dyDescent="0.15">
      <c r="A984" s="1">
        <v>39833</v>
      </c>
      <c r="B984">
        <v>2006.53</v>
      </c>
      <c r="C984">
        <v>2025.19</v>
      </c>
      <c r="D984">
        <v>1986.06</v>
      </c>
      <c r="E984" s="2">
        <v>2025.19</v>
      </c>
      <c r="F984" s="16">
        <v>45640126464</v>
      </c>
      <c r="G984" s="3">
        <f t="shared" si="45"/>
        <v>6.3255915645528127E-3</v>
      </c>
      <c r="H984" s="3">
        <f>1-E984/MAX(E$2:E984)</f>
        <v>0.65541584427958888</v>
      </c>
      <c r="I984" s="3">
        <f ca="1">IFERROR(COUNTIF(OFFSET(G984,0,0,-计算结果!B$18,1),"&gt;0")/计算结果!B$18,COUNTIF(OFFSET(G984,0,0,-ROW(),1),"&gt;0")/计算结果!B$18)</f>
        <v>0.5</v>
      </c>
      <c r="J984" s="3">
        <f ca="1">IFERROR(AVERAGE(OFFSET(I984,0,0,-计算结果!B$19,1)),AVERAGE(OFFSET(I984,0,0,-ROW(),1)))</f>
        <v>0.44527777777777755</v>
      </c>
      <c r="K984" s="4" t="str">
        <f ca="1">IF(计算结果!B$21=1,IF(I984&gt;J984,"买","卖"),IF(计算结果!B$21=2,IF(I984&lt;计算结果!B$20,"买",IF(I984&gt;1-计算结果!B$20,"卖",'000300'!K983)),""))</f>
        <v>买</v>
      </c>
      <c r="L984" s="4" t="str">
        <f t="shared" ca="1" si="46"/>
        <v/>
      </c>
      <c r="M984" s="3">
        <f ca="1">IF(K983="买",E984/E983-1,0)-IF(L984=1,计算结果!B$17,0)</f>
        <v>6.3255915645528127E-3</v>
      </c>
      <c r="N984" s="2">
        <f t="shared" ca="1" si="47"/>
        <v>2.9384778148599024</v>
      </c>
      <c r="O984" s="3">
        <f ca="1">1-N984/MAX(N$2:N984)</f>
        <v>0.18075107699585091</v>
      </c>
    </row>
    <row r="985" spans="1:15" x14ac:dyDescent="0.15">
      <c r="A985" s="1">
        <v>39834</v>
      </c>
      <c r="B985">
        <v>1993.67</v>
      </c>
      <c r="C985">
        <v>2047.1</v>
      </c>
      <c r="D985">
        <v>1988.24</v>
      </c>
      <c r="E985" s="2">
        <v>2021.71</v>
      </c>
      <c r="F985" s="16">
        <v>59914190848</v>
      </c>
      <c r="G985" s="3">
        <f t="shared" si="45"/>
        <v>-1.7183572899333033E-3</v>
      </c>
      <c r="H985" s="3">
        <f>1-E985/MAX(E$2:E985)</f>
        <v>0.65600796297556663</v>
      </c>
      <c r="I985" s="3">
        <f ca="1">IFERROR(COUNTIF(OFFSET(G985,0,0,-计算结果!B$18,1),"&gt;0")/计算结果!B$18,COUNTIF(OFFSET(G985,0,0,-ROW(),1),"&gt;0")/计算结果!B$18)</f>
        <v>0.46666666666666667</v>
      </c>
      <c r="J985" s="3">
        <f ca="1">IFERROR(AVERAGE(OFFSET(I985,0,0,-计算结果!B$19,1)),AVERAGE(OFFSET(I985,0,0,-ROW(),1)))</f>
        <v>0.44527777777777761</v>
      </c>
      <c r="K985" s="4" t="str">
        <f ca="1">IF(计算结果!B$21=1,IF(I985&gt;J985,"买","卖"),IF(计算结果!B$21=2,IF(I985&lt;计算结果!B$20,"买",IF(I985&gt;1-计算结果!B$20,"卖",'000300'!K984)),""))</f>
        <v>买</v>
      </c>
      <c r="L985" s="4" t="str">
        <f t="shared" ca="1" si="46"/>
        <v/>
      </c>
      <c r="M985" s="3">
        <f ca="1">IF(K984="买",E985/E984-1,0)-IF(L985=1,计算结果!B$17,0)</f>
        <v>-1.7183572899333033E-3</v>
      </c>
      <c r="N985" s="2">
        <f t="shared" ca="1" si="47"/>
        <v>2.9334284600854308</v>
      </c>
      <c r="O985" s="3">
        <f ca="1">1-N985/MAX(N$2:N985)</f>
        <v>0.18215883935496502</v>
      </c>
    </row>
    <row r="986" spans="1:15" x14ac:dyDescent="0.15">
      <c r="A986" s="1">
        <v>39835</v>
      </c>
      <c r="B986">
        <v>2034.29</v>
      </c>
      <c r="C986">
        <v>2048.48</v>
      </c>
      <c r="D986">
        <v>2012.74</v>
      </c>
      <c r="E986" s="2">
        <v>2044.55</v>
      </c>
      <c r="F986" s="16">
        <v>53439127552</v>
      </c>
      <c r="G986" s="3">
        <f t="shared" si="45"/>
        <v>1.1297367080342902E-2</v>
      </c>
      <c r="H986" s="3">
        <f>1-E986/MAX(E$2:E986)</f>
        <v>0.65212175866058675</v>
      </c>
      <c r="I986" s="3">
        <f ca="1">IFERROR(COUNTIF(OFFSET(G986,0,0,-计算结果!B$18,1),"&gt;0")/计算结果!B$18,COUNTIF(OFFSET(G986,0,0,-ROW(),1),"&gt;0")/计算结果!B$18)</f>
        <v>0.5</v>
      </c>
      <c r="J986" s="3">
        <f ca="1">IFERROR(AVERAGE(OFFSET(I986,0,0,-计算结果!B$19,1)),AVERAGE(OFFSET(I986,0,0,-ROW(),1)))</f>
        <v>0.44527777777777761</v>
      </c>
      <c r="K986" s="4" t="str">
        <f ca="1">IF(计算结果!B$21=1,IF(I986&gt;J986,"买","卖"),IF(计算结果!B$21=2,IF(I986&lt;计算结果!B$20,"买",IF(I986&gt;1-计算结果!B$20,"卖",'000300'!K985)),""))</f>
        <v>买</v>
      </c>
      <c r="L986" s="4" t="str">
        <f t="shared" ca="1" si="46"/>
        <v/>
      </c>
      <c r="M986" s="3">
        <f ca="1">IF(K985="买",E986/E985-1,0)-IF(L986=1,计算结果!B$17,0)</f>
        <v>1.1297367080342902E-2</v>
      </c>
      <c r="N986" s="2">
        <f t="shared" ca="1" si="47"/>
        <v>2.9665684782029409</v>
      </c>
      <c r="O986" s="3">
        <f ca="1">1-N986/MAX(N$2:N986)</f>
        <v>0.17291938754974434</v>
      </c>
    </row>
    <row r="987" spans="1:15" x14ac:dyDescent="0.15">
      <c r="A987" s="1">
        <v>39836</v>
      </c>
      <c r="B987">
        <v>2039.52</v>
      </c>
      <c r="C987">
        <v>2054.33</v>
      </c>
      <c r="D987">
        <v>2025.19</v>
      </c>
      <c r="E987" s="2">
        <v>2032.68</v>
      </c>
      <c r="F987" s="16">
        <v>49887830016</v>
      </c>
      <c r="G987" s="3">
        <f t="shared" si="45"/>
        <v>-5.8056785111637588E-3</v>
      </c>
      <c r="H987" s="3">
        <f>1-E987/MAX(E$2:E987)</f>
        <v>0.65414142789083241</v>
      </c>
      <c r="I987" s="3">
        <f ca="1">IFERROR(COUNTIF(OFFSET(G987,0,0,-计算结果!B$18,1),"&gt;0")/计算结果!B$18,COUNTIF(OFFSET(G987,0,0,-ROW(),1),"&gt;0")/计算结果!B$18)</f>
        <v>0.46666666666666667</v>
      </c>
      <c r="J987" s="3">
        <f ca="1">IFERROR(AVERAGE(OFFSET(I987,0,0,-计算结果!B$19,1)),AVERAGE(OFFSET(I987,0,0,-ROW(),1)))</f>
        <v>0.44499999999999978</v>
      </c>
      <c r="K987" s="4" t="str">
        <f ca="1">IF(计算结果!B$21=1,IF(I987&gt;J987,"买","卖"),IF(计算结果!B$21=2,IF(I987&lt;计算结果!B$20,"买",IF(I987&gt;1-计算结果!B$20,"卖",'000300'!K986)),""))</f>
        <v>买</v>
      </c>
      <c r="L987" s="4" t="str">
        <f t="shared" ca="1" si="46"/>
        <v/>
      </c>
      <c r="M987" s="3">
        <f ca="1">IF(K986="买",E987/E986-1,0)-IF(L987=1,计算结果!B$17,0)</f>
        <v>-5.8056785111637588E-3</v>
      </c>
      <c r="N987" s="2">
        <f t="shared" ca="1" si="47"/>
        <v>2.9493455353371423</v>
      </c>
      <c r="O987" s="3">
        <f ca="1">1-N987/MAX(N$2:N987)</f>
        <v>0.17772115168844704</v>
      </c>
    </row>
    <row r="988" spans="1:15" x14ac:dyDescent="0.15">
      <c r="A988" s="1">
        <v>39846</v>
      </c>
      <c r="B988">
        <v>2052.44</v>
      </c>
      <c r="C988">
        <v>2059.34</v>
      </c>
      <c r="D988">
        <v>2029.72</v>
      </c>
      <c r="E988" s="2">
        <v>2057.06</v>
      </c>
      <c r="F988" s="16">
        <v>46126546944</v>
      </c>
      <c r="G988" s="3">
        <f t="shared" si="45"/>
        <v>1.1994017749965558E-2</v>
      </c>
      <c r="H988" s="3">
        <f>1-E988/MAX(E$2:E988)</f>
        <v>0.64999319403797728</v>
      </c>
      <c r="I988" s="3">
        <f ca="1">IFERROR(COUNTIF(OFFSET(G988,0,0,-计算结果!B$18,1),"&gt;0")/计算结果!B$18,COUNTIF(OFFSET(G988,0,0,-ROW(),1),"&gt;0")/计算结果!B$18)</f>
        <v>0.5</v>
      </c>
      <c r="J988" s="3">
        <f ca="1">IFERROR(AVERAGE(OFFSET(I988,0,0,-计算结果!B$19,1)),AVERAGE(OFFSET(I988,0,0,-ROW(),1)))</f>
        <v>0.44527777777777755</v>
      </c>
      <c r="K988" s="4" t="str">
        <f ca="1">IF(计算结果!B$21=1,IF(I988&gt;J988,"买","卖"),IF(计算结果!B$21=2,IF(I988&lt;计算结果!B$20,"买",IF(I988&gt;1-计算结果!B$20,"卖",'000300'!K987)),""))</f>
        <v>买</v>
      </c>
      <c r="L988" s="4" t="str">
        <f t="shared" ca="1" si="46"/>
        <v/>
      </c>
      <c r="M988" s="3">
        <f ca="1">IF(K987="买",E988/E987-1,0)-IF(L988=1,计算结果!B$17,0)</f>
        <v>1.1994017749965558E-2</v>
      </c>
      <c r="N988" s="2">
        <f t="shared" ca="1" si="47"/>
        <v>2.9847200380387577</v>
      </c>
      <c r="O988" s="3">
        <f ca="1">1-N988/MAX(N$2:N988)</f>
        <v>0.16785872458637696</v>
      </c>
    </row>
    <row r="989" spans="1:15" x14ac:dyDescent="0.15">
      <c r="A989" s="1">
        <v>39847</v>
      </c>
      <c r="B989">
        <v>2056.79</v>
      </c>
      <c r="C989">
        <v>2108.94</v>
      </c>
      <c r="D989">
        <v>2049.89</v>
      </c>
      <c r="E989" s="2">
        <v>2108.91</v>
      </c>
      <c r="F989" s="16">
        <v>75554095104</v>
      </c>
      <c r="G989" s="3">
        <f t="shared" si="45"/>
        <v>2.5205876347797362E-2</v>
      </c>
      <c r="H989" s="3">
        <f>1-E989/MAX(E$2:E989)</f>
        <v>0.64117096576601096</v>
      </c>
      <c r="I989" s="3">
        <f ca="1">IFERROR(COUNTIF(OFFSET(G989,0,0,-计算结果!B$18,1),"&gt;0")/计算结果!B$18,COUNTIF(OFFSET(G989,0,0,-ROW(),1),"&gt;0")/计算结果!B$18)</f>
        <v>0.53333333333333333</v>
      </c>
      <c r="J989" s="3">
        <f ca="1">IFERROR(AVERAGE(OFFSET(I989,0,0,-计算结果!B$19,1)),AVERAGE(OFFSET(I989,0,0,-ROW(),1)))</f>
        <v>0.44583333333333308</v>
      </c>
      <c r="K989" s="4" t="str">
        <f ca="1">IF(计算结果!B$21=1,IF(I989&gt;J989,"买","卖"),IF(计算结果!B$21=2,IF(I989&lt;计算结果!B$20,"买",IF(I989&gt;1-计算结果!B$20,"卖",'000300'!K988)),""))</f>
        <v>买</v>
      </c>
      <c r="L989" s="4" t="str">
        <f t="shared" ca="1" si="46"/>
        <v/>
      </c>
      <c r="M989" s="3">
        <f ca="1">IF(K988="买",E989/E988-1,0)-IF(L989=1,计算结果!B$17,0)</f>
        <v>2.5205876347797362E-2</v>
      </c>
      <c r="N989" s="2">
        <f t="shared" ca="1" si="47"/>
        <v>3.0599525222503559</v>
      </c>
      <c r="O989" s="3">
        <f ca="1">1-N989/MAX(N$2:N989)</f>
        <v>0.14688387449440277</v>
      </c>
    </row>
    <row r="990" spans="1:15" x14ac:dyDescent="0.15">
      <c r="A990" s="1">
        <v>39848</v>
      </c>
      <c r="B990">
        <v>2118.56</v>
      </c>
      <c r="C990">
        <v>2166.41</v>
      </c>
      <c r="D990">
        <v>2117.02</v>
      </c>
      <c r="E990" s="2">
        <v>2166.41</v>
      </c>
      <c r="F990" s="16">
        <v>87192158208</v>
      </c>
      <c r="G990" s="3">
        <f t="shared" si="45"/>
        <v>2.7265269736499009E-2</v>
      </c>
      <c r="H990" s="3">
        <f>1-E990/MAX(E$2:E990)</f>
        <v>0.63138739535833399</v>
      </c>
      <c r="I990" s="3">
        <f ca="1">IFERROR(COUNTIF(OFFSET(G990,0,0,-计算结果!B$18,1),"&gt;0")/计算结果!B$18,COUNTIF(OFFSET(G990,0,0,-ROW(),1),"&gt;0")/计算结果!B$18)</f>
        <v>0.53333333333333333</v>
      </c>
      <c r="J990" s="3">
        <f ca="1">IFERROR(AVERAGE(OFFSET(I990,0,0,-计算结果!B$19,1)),AVERAGE(OFFSET(I990,0,0,-ROW(),1)))</f>
        <v>0.44638888888888856</v>
      </c>
      <c r="K990" s="4" t="str">
        <f ca="1">IF(计算结果!B$21=1,IF(I990&gt;J990,"买","卖"),IF(计算结果!B$21=2,IF(I990&lt;计算结果!B$20,"买",IF(I990&gt;1-计算结果!B$20,"卖",'000300'!K989)),""))</f>
        <v>买</v>
      </c>
      <c r="L990" s="4" t="str">
        <f t="shared" ca="1" si="46"/>
        <v/>
      </c>
      <c r="M990" s="3">
        <f ca="1">IF(K989="买",E990/E989-1,0)-IF(L990=1,计算结果!B$17,0)</f>
        <v>2.7265269736499009E-2</v>
      </c>
      <c r="N990" s="2">
        <f t="shared" ca="1" si="47"/>
        <v>3.1433829531503923</v>
      </c>
      <c r="O990" s="3">
        <f ca="1">1-N990/MAX(N$2:N990)</f>
        <v>0.12362343321593572</v>
      </c>
    </row>
    <row r="991" spans="1:15" x14ac:dyDescent="0.15">
      <c r="A991" s="1">
        <v>39849</v>
      </c>
      <c r="B991">
        <v>2164.5500000000002</v>
      </c>
      <c r="C991">
        <v>2211.1799999999998</v>
      </c>
      <c r="D991">
        <v>2135.67</v>
      </c>
      <c r="E991" s="2">
        <v>2150.9699999999998</v>
      </c>
      <c r="F991" s="16">
        <v>101712445440</v>
      </c>
      <c r="G991" s="3">
        <f t="shared" si="45"/>
        <v>-7.1269981213158973E-3</v>
      </c>
      <c r="H991" s="3">
        <f>1-E991/MAX(E$2:E991)</f>
        <v>0.63401449669910837</v>
      </c>
      <c r="I991" s="3">
        <f ca="1">IFERROR(COUNTIF(OFFSET(G991,0,0,-计算结果!B$18,1),"&gt;0")/计算结果!B$18,COUNTIF(OFFSET(G991,0,0,-ROW(),1),"&gt;0")/计算结果!B$18)</f>
        <v>0.5</v>
      </c>
      <c r="J991" s="3">
        <f ca="1">IFERROR(AVERAGE(OFFSET(I991,0,0,-计算结果!B$19,1)),AVERAGE(OFFSET(I991,0,0,-ROW(),1)))</f>
        <v>0.44666666666666638</v>
      </c>
      <c r="K991" s="4" t="str">
        <f ca="1">IF(计算结果!B$21=1,IF(I991&gt;J991,"买","卖"),IF(计算结果!B$21=2,IF(I991&lt;计算结果!B$20,"买",IF(I991&gt;1-计算结果!B$20,"卖",'000300'!K990)),""))</f>
        <v>买</v>
      </c>
      <c r="L991" s="4" t="str">
        <f t="shared" ca="1" si="46"/>
        <v/>
      </c>
      <c r="M991" s="3">
        <f ca="1">IF(K990="买",E991/E990-1,0)-IF(L991=1,计算结果!B$17,0)</f>
        <v>-7.1269981213158973E-3</v>
      </c>
      <c r="N991" s="2">
        <f t="shared" ca="1" si="47"/>
        <v>3.1209800687487128</v>
      </c>
      <c r="O991" s="3">
        <f ca="1">1-N991/MAX(N$2:N991)</f>
        <v>0.1298693673609711</v>
      </c>
    </row>
    <row r="992" spans="1:15" x14ac:dyDescent="0.15">
      <c r="A992" s="1">
        <v>39850</v>
      </c>
      <c r="B992">
        <v>2158.08</v>
      </c>
      <c r="C992">
        <v>2240.02</v>
      </c>
      <c r="D992">
        <v>2158.08</v>
      </c>
      <c r="E992" s="2">
        <v>2237.2800000000002</v>
      </c>
      <c r="F992" s="16">
        <v>95640059904</v>
      </c>
      <c r="G992" s="3">
        <f t="shared" si="45"/>
        <v>4.0126082651083195E-2</v>
      </c>
      <c r="H992" s="3">
        <f>1-E992/MAX(E$2:E992)</f>
        <v>0.61932893214455853</v>
      </c>
      <c r="I992" s="3">
        <f ca="1">IFERROR(COUNTIF(OFFSET(G992,0,0,-计算结果!B$18,1),"&gt;0")/计算结果!B$18,COUNTIF(OFFSET(G992,0,0,-ROW(),1),"&gt;0")/计算结果!B$18)</f>
        <v>0.5</v>
      </c>
      <c r="J992" s="3">
        <f ca="1">IFERROR(AVERAGE(OFFSET(I992,0,0,-计算结果!B$19,1)),AVERAGE(OFFSET(I992,0,0,-ROW(),1)))</f>
        <v>0.44722222222222197</v>
      </c>
      <c r="K992" s="4" t="str">
        <f ca="1">IF(计算结果!B$21=1,IF(I992&gt;J992,"买","卖"),IF(计算结果!B$21=2,IF(I992&lt;计算结果!B$20,"买",IF(I992&gt;1-计算结果!B$20,"卖",'000300'!K991)),""))</f>
        <v>买</v>
      </c>
      <c r="L992" s="4" t="str">
        <f t="shared" ca="1" si="46"/>
        <v/>
      </c>
      <c r="M992" s="3">
        <f ca="1">IF(K991="买",E992/E991-1,0)-IF(L992=1,计算结果!B$17,0)</f>
        <v>4.0126082651083195E-2</v>
      </c>
      <c r="N992" s="2">
        <f t="shared" ca="1" si="47"/>
        <v>3.2462127729397068</v>
      </c>
      <c r="O992" s="3">
        <f ca="1">1-N992/MAX(N$2:N992)</f>
        <v>9.4954433678458128E-2</v>
      </c>
    </row>
    <row r="993" spans="1:15" x14ac:dyDescent="0.15">
      <c r="A993" s="1">
        <v>39853</v>
      </c>
      <c r="B993">
        <v>2271.59</v>
      </c>
      <c r="C993">
        <v>2307.91</v>
      </c>
      <c r="D993">
        <v>2257.4899999999998</v>
      </c>
      <c r="E993" s="2">
        <v>2296.67</v>
      </c>
      <c r="F993" s="16">
        <v>119886790656</v>
      </c>
      <c r="G993" s="3">
        <f t="shared" si="45"/>
        <v>2.6545626832582325E-2</v>
      </c>
      <c r="H993" s="3">
        <f>1-E993/MAX(E$2:E993)</f>
        <v>0.60922378003130739</v>
      </c>
      <c r="I993" s="3">
        <f ca="1">IFERROR(COUNTIF(OFFSET(G993,0,0,-计算结果!B$18,1),"&gt;0")/计算结果!B$18,COUNTIF(OFFSET(G993,0,0,-ROW(),1),"&gt;0")/计算结果!B$18)</f>
        <v>0.5</v>
      </c>
      <c r="J993" s="3">
        <f ca="1">IFERROR(AVERAGE(OFFSET(I993,0,0,-计算结果!B$19,1)),AVERAGE(OFFSET(I993,0,0,-ROW(),1)))</f>
        <v>0.44777777777777755</v>
      </c>
      <c r="K993" s="4" t="str">
        <f ca="1">IF(计算结果!B$21=1,IF(I993&gt;J993,"买","卖"),IF(计算结果!B$21=2,IF(I993&lt;计算结果!B$20,"买",IF(I993&gt;1-计算结果!B$20,"卖",'000300'!K992)),""))</f>
        <v>买</v>
      </c>
      <c r="L993" s="4" t="str">
        <f t="shared" ca="1" si="46"/>
        <v/>
      </c>
      <c r="M993" s="3">
        <f ca="1">IF(K992="买",E993/E992-1,0)-IF(L993=1,计算结果!B$17,0)</f>
        <v>2.6545626832582325E-2</v>
      </c>
      <c r="N993" s="2">
        <f t="shared" ca="1" si="47"/>
        <v>3.3323855258293267</v>
      </c>
      <c r="O993" s="3">
        <f ca="1">1-N993/MAX(N$2:N993)</f>
        <v>7.0929431808403276E-2</v>
      </c>
    </row>
    <row r="994" spans="1:15" x14ac:dyDescent="0.15">
      <c r="A994" s="1">
        <v>39854</v>
      </c>
      <c r="B994">
        <v>2288.0700000000002</v>
      </c>
      <c r="C994">
        <v>2327.1</v>
      </c>
      <c r="D994">
        <v>2263.5300000000002</v>
      </c>
      <c r="E994" s="2">
        <v>2326.75</v>
      </c>
      <c r="F994" s="16">
        <v>107891597312</v>
      </c>
      <c r="G994" s="3">
        <f t="shared" si="45"/>
        <v>1.3097223371228761E-2</v>
      </c>
      <c r="H994" s="3">
        <f>1-E994/MAX(E$2:E994)</f>
        <v>0.60410569659021296</v>
      </c>
      <c r="I994" s="3">
        <f ca="1">IFERROR(COUNTIF(OFFSET(G994,0,0,-计算结果!B$18,1),"&gt;0")/计算结果!B$18,COUNTIF(OFFSET(G994,0,0,-ROW(),1),"&gt;0")/计算结果!B$18)</f>
        <v>0.5</v>
      </c>
      <c r="J994" s="3">
        <f ca="1">IFERROR(AVERAGE(OFFSET(I994,0,0,-计算结果!B$19,1)),AVERAGE(OFFSET(I994,0,0,-ROW(),1)))</f>
        <v>0.44861111111111091</v>
      </c>
      <c r="K994" s="4" t="str">
        <f ca="1">IF(计算结果!B$21=1,IF(I994&gt;J994,"买","卖"),IF(计算结果!B$21=2,IF(I994&lt;计算结果!B$20,"买",IF(I994&gt;1-计算结果!B$20,"卖",'000300'!K993)),""))</f>
        <v>买</v>
      </c>
      <c r="L994" s="4" t="str">
        <f t="shared" ca="1" si="46"/>
        <v/>
      </c>
      <c r="M994" s="3">
        <f ca="1">IF(K993="买",E994/E993-1,0)-IF(L994=1,计算结果!B$17,0)</f>
        <v>1.3097223371228761E-2</v>
      </c>
      <c r="N994" s="2">
        <f t="shared" ca="1" si="47"/>
        <v>3.3760305234201629</v>
      </c>
      <c r="O994" s="3">
        <f ca="1">1-N994/MAX(N$2:N994)</f>
        <v>5.8761187049163555E-2</v>
      </c>
    </row>
    <row r="995" spans="1:15" x14ac:dyDescent="0.15">
      <c r="A995" s="1">
        <v>39855</v>
      </c>
      <c r="B995">
        <v>2287.23</v>
      </c>
      <c r="C995">
        <v>2381.19</v>
      </c>
      <c r="D995">
        <v>2275.5700000000002</v>
      </c>
      <c r="E995" s="2">
        <v>2331.14</v>
      </c>
      <c r="F995" s="16">
        <v>144588095488</v>
      </c>
      <c r="G995" s="3">
        <f t="shared" si="45"/>
        <v>1.8867519071665839E-3</v>
      </c>
      <c r="H995" s="3">
        <f>1-E995/MAX(E$2:E995)</f>
        <v>0.60335874225821828</v>
      </c>
      <c r="I995" s="3">
        <f ca="1">IFERROR(COUNTIF(OFFSET(G995,0,0,-计算结果!B$18,1),"&gt;0")/计算结果!B$18,COUNTIF(OFFSET(G995,0,0,-ROW(),1),"&gt;0")/计算结果!B$18)</f>
        <v>0.53333333333333333</v>
      </c>
      <c r="J995" s="3">
        <f ca="1">IFERROR(AVERAGE(OFFSET(I995,0,0,-计算结果!B$19,1)),AVERAGE(OFFSET(I995,0,0,-ROW(),1)))</f>
        <v>0.44972222222222202</v>
      </c>
      <c r="K995" s="4" t="str">
        <f ca="1">IF(计算结果!B$21=1,IF(I995&gt;J995,"买","卖"),IF(计算结果!B$21=2,IF(I995&lt;计算结果!B$20,"买",IF(I995&gt;1-计算结果!B$20,"卖",'000300'!K994)),""))</f>
        <v>买</v>
      </c>
      <c r="L995" s="4" t="str">
        <f t="shared" ca="1" si="46"/>
        <v/>
      </c>
      <c r="M995" s="3">
        <f ca="1">IF(K994="买",E995/E994-1,0)-IF(L995=1,计算结果!B$17,0)</f>
        <v>1.8867519071665839E-3</v>
      </c>
      <c r="N995" s="2">
        <f t="shared" ca="1" si="47"/>
        <v>3.3824002554488786</v>
      </c>
      <c r="O995" s="3">
        <f ca="1">1-N995/MAX(N$2:N995)</f>
        <v>5.6985302923729386E-2</v>
      </c>
    </row>
    <row r="996" spans="1:15" x14ac:dyDescent="0.15">
      <c r="A996" s="1">
        <v>39856</v>
      </c>
      <c r="B996">
        <v>2335.4</v>
      </c>
      <c r="C996">
        <v>2344.66</v>
      </c>
      <c r="D996">
        <v>2248.48</v>
      </c>
      <c r="E996" s="2">
        <v>2318.34</v>
      </c>
      <c r="F996" s="16">
        <v>116050223104</v>
      </c>
      <c r="G996" s="3">
        <f t="shared" si="45"/>
        <v>-5.490875708880516E-3</v>
      </c>
      <c r="H996" s="3">
        <f>1-E996/MAX(E$2:E996)</f>
        <v>0.6055366501054924</v>
      </c>
      <c r="I996" s="3">
        <f ca="1">IFERROR(COUNTIF(OFFSET(G996,0,0,-计算结果!B$18,1),"&gt;0")/计算结果!B$18,COUNTIF(OFFSET(G996,0,0,-ROW(),1),"&gt;0")/计算结果!B$18)</f>
        <v>0.53333333333333333</v>
      </c>
      <c r="J996" s="3">
        <f ca="1">IFERROR(AVERAGE(OFFSET(I996,0,0,-计算结果!B$19,1)),AVERAGE(OFFSET(I996,0,0,-ROW(),1)))</f>
        <v>0.45083333333333309</v>
      </c>
      <c r="K996" s="4" t="str">
        <f ca="1">IF(计算结果!B$21=1,IF(I996&gt;J996,"买","卖"),IF(计算结果!B$21=2,IF(I996&lt;计算结果!B$20,"买",IF(I996&gt;1-计算结果!B$20,"卖",'000300'!K995)),""))</f>
        <v>买</v>
      </c>
      <c r="L996" s="4" t="str">
        <f t="shared" ca="1" si="46"/>
        <v/>
      </c>
      <c r="M996" s="3">
        <f ca="1">IF(K995="买",E996/E995-1,0)-IF(L996=1,计算结果!B$17,0)</f>
        <v>-5.490875708880516E-3</v>
      </c>
      <c r="N996" s="2">
        <f t="shared" ca="1" si="47"/>
        <v>3.3638279160485229</v>
      </c>
      <c r="O996" s="3">
        <f ca="1">1-N996/MAX(N$2:N996)</f>
        <v>6.2163279417022821E-2</v>
      </c>
    </row>
    <row r="997" spans="1:15" x14ac:dyDescent="0.15">
      <c r="A997" s="1">
        <v>39857</v>
      </c>
      <c r="B997">
        <v>2321.56</v>
      </c>
      <c r="C997">
        <v>2402.44</v>
      </c>
      <c r="D997">
        <v>2307.09</v>
      </c>
      <c r="E997" s="2">
        <v>2399.06</v>
      </c>
      <c r="F997" s="16">
        <v>134471081984</v>
      </c>
      <c r="G997" s="3">
        <f t="shared" si="45"/>
        <v>3.4818016339277058E-2</v>
      </c>
      <c r="H997" s="3">
        <f>1-E997/MAX(E$2:E997)</f>
        <v>0.59180221874361938</v>
      </c>
      <c r="I997" s="3">
        <f ca="1">IFERROR(COUNTIF(OFFSET(G997,0,0,-计算结果!B$18,1),"&gt;0")/计算结果!B$18,COUNTIF(OFFSET(G997,0,0,-ROW(),1),"&gt;0")/计算结果!B$18)</f>
        <v>0.56666666666666665</v>
      </c>
      <c r="J997" s="3">
        <f ca="1">IFERROR(AVERAGE(OFFSET(I997,0,0,-计算结果!B$19,1)),AVERAGE(OFFSET(I997,0,0,-ROW(),1)))</f>
        <v>0.45222222222222197</v>
      </c>
      <c r="K997" s="4" t="str">
        <f ca="1">IF(计算结果!B$21=1,IF(I997&gt;J997,"买","卖"),IF(计算结果!B$21=2,IF(I997&lt;计算结果!B$20,"买",IF(I997&gt;1-计算结果!B$20,"卖",'000300'!K996)),""))</f>
        <v>买</v>
      </c>
      <c r="L997" s="4" t="str">
        <f t="shared" ca="1" si="46"/>
        <v/>
      </c>
      <c r="M997" s="3">
        <f ca="1">IF(K996="买",E997/E996-1,0)-IF(L997=1,计算结果!B$17,0)</f>
        <v>3.4818016339277058E-2</v>
      </c>
      <c r="N997" s="2">
        <f t="shared" ca="1" si="47"/>
        <v>3.4809497313920166</v>
      </c>
      <c r="O997" s="3">
        <f ca="1">1-N997/MAX(N$2:N997)</f>
        <v>2.950966515619069E-2</v>
      </c>
    </row>
    <row r="998" spans="1:15" x14ac:dyDescent="0.15">
      <c r="A998" s="1">
        <v>39860</v>
      </c>
      <c r="B998">
        <v>2421.19</v>
      </c>
      <c r="C998">
        <v>2462.39</v>
      </c>
      <c r="D998">
        <v>2397.1799999999998</v>
      </c>
      <c r="E998" s="2">
        <v>2462.25</v>
      </c>
      <c r="F998" s="16">
        <v>147380371456</v>
      </c>
      <c r="G998" s="3">
        <f t="shared" si="45"/>
        <v>2.6339482964160998E-2</v>
      </c>
      <c r="H998" s="3">
        <f>1-E998/MAX(E$2:E998)</f>
        <v>0.5810505002382087</v>
      </c>
      <c r="I998" s="3">
        <f ca="1">IFERROR(COUNTIF(OFFSET(G998,0,0,-计算结果!B$18,1),"&gt;0")/计算结果!B$18,COUNTIF(OFFSET(G998,0,0,-ROW(),1),"&gt;0")/计算结果!B$18)</f>
        <v>0.6</v>
      </c>
      <c r="J998" s="3">
        <f ca="1">IFERROR(AVERAGE(OFFSET(I998,0,0,-计算结果!B$19,1)),AVERAGE(OFFSET(I998,0,0,-ROW(),1)))</f>
        <v>0.45388888888888868</v>
      </c>
      <c r="K998" s="4" t="str">
        <f ca="1">IF(计算结果!B$21=1,IF(I998&gt;J998,"买","卖"),IF(计算结果!B$21=2,IF(I998&lt;计算结果!B$20,"买",IF(I998&gt;1-计算结果!B$20,"卖",'000300'!K997)),""))</f>
        <v>买</v>
      </c>
      <c r="L998" s="4" t="str">
        <f t="shared" ca="1" si="46"/>
        <v/>
      </c>
      <c r="M998" s="3">
        <f ca="1">IF(K997="买",E998/E997-1,0)-IF(L998=1,计算结果!B$17,0)</f>
        <v>2.6339482964160998E-2</v>
      </c>
      <c r="N998" s="2">
        <f t="shared" ca="1" si="47"/>
        <v>3.5726361475411172</v>
      </c>
      <c r="O998" s="3">
        <f ca="1">1-N998/MAX(N$2:N998)</f>
        <v>3.9474515146893374E-3</v>
      </c>
    </row>
    <row r="999" spans="1:15" x14ac:dyDescent="0.15">
      <c r="A999" s="1">
        <v>39861</v>
      </c>
      <c r="B999">
        <v>2460.5700000000002</v>
      </c>
      <c r="C999">
        <v>2470.62</v>
      </c>
      <c r="D999">
        <v>2384.79</v>
      </c>
      <c r="E999" s="2">
        <v>2385.29</v>
      </c>
      <c r="F999" s="16">
        <v>137971302400</v>
      </c>
      <c r="G999" s="3">
        <f t="shared" si="45"/>
        <v>-3.1255965072596203E-2</v>
      </c>
      <c r="H999" s="3">
        <f>1-E999/MAX(E$2:E999)</f>
        <v>0.59414517116994481</v>
      </c>
      <c r="I999" s="3">
        <f ca="1">IFERROR(COUNTIF(OFFSET(G999,0,0,-计算结果!B$18,1),"&gt;0")/计算结果!B$18,COUNTIF(OFFSET(G999,0,0,-ROW(),1),"&gt;0")/计算结果!B$18)</f>
        <v>0.6</v>
      </c>
      <c r="J999" s="3">
        <f ca="1">IFERROR(AVERAGE(OFFSET(I999,0,0,-计算结果!B$19,1)),AVERAGE(OFFSET(I999,0,0,-ROW(),1)))</f>
        <v>0.45583333333333315</v>
      </c>
      <c r="K999" s="4" t="str">
        <f ca="1">IF(计算结果!B$21=1,IF(I999&gt;J999,"买","卖"),IF(计算结果!B$21=2,IF(I999&lt;计算结果!B$20,"买",IF(I999&gt;1-计算结果!B$20,"卖",'000300'!K998)),""))</f>
        <v>买</v>
      </c>
      <c r="L999" s="4" t="str">
        <f t="shared" ca="1" si="46"/>
        <v/>
      </c>
      <c r="M999" s="3">
        <f ca="1">IF(K998="买",E999/E998-1,0)-IF(L999=1,计算结果!B$17,0)</f>
        <v>-3.1255965072596203E-2</v>
      </c>
      <c r="N999" s="2">
        <f t="shared" ca="1" si="47"/>
        <v>3.4609699568964776</v>
      </c>
      <c r="O999" s="3">
        <f ca="1">1-N999/MAX(N$2:N999)</f>
        <v>3.5080035180616642E-2</v>
      </c>
    </row>
    <row r="1000" spans="1:15" x14ac:dyDescent="0.15">
      <c r="A1000" s="1">
        <v>39862</v>
      </c>
      <c r="B1000">
        <v>2331.66</v>
      </c>
      <c r="C1000">
        <v>2369.0500000000002</v>
      </c>
      <c r="D1000">
        <v>2272.5</v>
      </c>
      <c r="E1000" s="2">
        <v>2275.84</v>
      </c>
      <c r="F1000" s="16">
        <v>112455680000</v>
      </c>
      <c r="G1000" s="3">
        <f t="shared" si="45"/>
        <v>-4.5885405967408532E-2</v>
      </c>
      <c r="H1000" s="3">
        <f>1-E1000/MAX(E$2:E1000)</f>
        <v>0.612767984754645</v>
      </c>
      <c r="I1000" s="3">
        <f ca="1">IFERROR(COUNTIF(OFFSET(G1000,0,0,-计算结果!B$18,1),"&gt;0")/计算结果!B$18,COUNTIF(OFFSET(G1000,0,0,-ROW(),1),"&gt;0")/计算结果!B$18)</f>
        <v>0.6</v>
      </c>
      <c r="J1000" s="3">
        <f ca="1">IFERROR(AVERAGE(OFFSET(I1000,0,0,-计算结果!B$19,1)),AVERAGE(OFFSET(I1000,0,0,-ROW(),1)))</f>
        <v>0.4574999999999998</v>
      </c>
      <c r="K1000" s="4" t="str">
        <f ca="1">IF(计算结果!B$21=1,IF(I1000&gt;J1000,"买","卖"),IF(计算结果!B$21=2,IF(I1000&lt;计算结果!B$20,"买",IF(I1000&gt;1-计算结果!B$20,"卖",'000300'!K999)),""))</f>
        <v>买</v>
      </c>
      <c r="L1000" s="4" t="str">
        <f t="shared" ca="1" si="46"/>
        <v/>
      </c>
      <c r="M1000" s="3">
        <f ca="1">IF(K999="买",E1000/E999-1,0)-IF(L1000=1,计算结果!B$17,0)</f>
        <v>-4.5885405967408532E-2</v>
      </c>
      <c r="N1000" s="2">
        <f t="shared" ca="1" si="47"/>
        <v>3.3021619453832782</v>
      </c>
      <c r="O1000" s="3">
        <f ca="1">1-N1000/MAX(N$2:N1000)</f>
        <v>7.9355779492411571E-2</v>
      </c>
    </row>
    <row r="1001" spans="1:15" x14ac:dyDescent="0.15">
      <c r="A1001" s="1">
        <v>39863</v>
      </c>
      <c r="B1001">
        <v>2295.65</v>
      </c>
      <c r="C1001">
        <v>2324.6799999999998</v>
      </c>
      <c r="D1001">
        <v>2259.59</v>
      </c>
      <c r="E1001" s="2">
        <v>2298.41</v>
      </c>
      <c r="F1001" s="16">
        <v>88398856192</v>
      </c>
      <c r="G1001" s="3">
        <f t="shared" si="45"/>
        <v>9.9172173790775808E-3</v>
      </c>
      <c r="H1001" s="3">
        <f>1-E1001/MAX(E$2:E1001)</f>
        <v>0.60892772068331857</v>
      </c>
      <c r="I1001" s="3">
        <f ca="1">IFERROR(COUNTIF(OFFSET(G1001,0,0,-计算结果!B$18,1),"&gt;0")/计算结果!B$18,COUNTIF(OFFSET(G1001,0,0,-ROW(),1),"&gt;0")/计算结果!B$18)</f>
        <v>0.6333333333333333</v>
      </c>
      <c r="J1001" s="3">
        <f ca="1">IFERROR(AVERAGE(OFFSET(I1001,0,0,-计算结果!B$19,1)),AVERAGE(OFFSET(I1001,0,0,-ROW(),1)))</f>
        <v>0.45972222222222203</v>
      </c>
      <c r="K1001" s="4" t="str">
        <f ca="1">IF(计算结果!B$21=1,IF(I1001&gt;J1001,"买","卖"),IF(计算结果!B$21=2,IF(I1001&lt;计算结果!B$20,"买",IF(I1001&gt;1-计算结果!B$20,"卖",'000300'!K1000)),""))</f>
        <v>买</v>
      </c>
      <c r="L1001" s="4" t="str">
        <f t="shared" ca="1" si="46"/>
        <v/>
      </c>
      <c r="M1001" s="3">
        <f ca="1">IF(K1000="买",E1001/E1000-1,0)-IF(L1001=1,计算结果!B$17,0)</f>
        <v>9.9172173790775808E-3</v>
      </c>
      <c r="N1001" s="2">
        <f t="shared" ca="1" si="47"/>
        <v>3.3349102032165621</v>
      </c>
      <c r="O1001" s="3">
        <f ca="1">1-N1001/MAX(N$2:N1001)</f>
        <v>7.0225550628846389E-2</v>
      </c>
    </row>
    <row r="1002" spans="1:15" x14ac:dyDescent="0.15">
      <c r="A1002" s="1">
        <v>39864</v>
      </c>
      <c r="B1002">
        <v>2300.81</v>
      </c>
      <c r="C1002">
        <v>2344.77</v>
      </c>
      <c r="D1002">
        <v>2276.3000000000002</v>
      </c>
      <c r="E1002" s="2">
        <v>2344.3200000000002</v>
      </c>
      <c r="F1002" s="16">
        <v>85247213568</v>
      </c>
      <c r="G1002" s="3">
        <f t="shared" si="45"/>
        <v>1.9974678147067104E-2</v>
      </c>
      <c r="H1002" s="3">
        <f>1-E1002/MAX(E$2:E1002)</f>
        <v>0.60111617777172799</v>
      </c>
      <c r="I1002" s="3">
        <f ca="1">IFERROR(COUNTIF(OFFSET(G1002,0,0,-计算结果!B$18,1),"&gt;0")/计算结果!B$18,COUNTIF(OFFSET(G1002,0,0,-ROW(),1),"&gt;0")/计算结果!B$18)</f>
        <v>0.66666666666666663</v>
      </c>
      <c r="J1002" s="3">
        <f ca="1">IFERROR(AVERAGE(OFFSET(I1002,0,0,-计算结果!B$19,1)),AVERAGE(OFFSET(I1002,0,0,-ROW(),1)))</f>
        <v>0.46222222222222192</v>
      </c>
      <c r="K1002" s="4" t="str">
        <f ca="1">IF(计算结果!B$21=1,IF(I1002&gt;J1002,"买","卖"),IF(计算结果!B$21=2,IF(I1002&lt;计算结果!B$20,"买",IF(I1002&gt;1-计算结果!B$20,"卖",'000300'!K1001)),""))</f>
        <v>买</v>
      </c>
      <c r="L1002" s="4" t="str">
        <f t="shared" ca="1" si="46"/>
        <v/>
      </c>
      <c r="M1002" s="3">
        <f ca="1">IF(K1001="买",E1002/E1001-1,0)-IF(L1002=1,计算结果!B$17,0)</f>
        <v>1.9974678147067104E-2</v>
      </c>
      <c r="N1002" s="2">
        <f t="shared" ca="1" si="47"/>
        <v>3.4015239611751831</v>
      </c>
      <c r="O1002" s="3">
        <f ca="1">1-N1002/MAX(N$2:N1002)</f>
        <v>5.1653605253290991E-2</v>
      </c>
    </row>
    <row r="1003" spans="1:15" x14ac:dyDescent="0.15">
      <c r="A1003" s="1">
        <v>39867</v>
      </c>
      <c r="B1003">
        <v>2333.81</v>
      </c>
      <c r="C1003">
        <v>2419.5300000000002</v>
      </c>
      <c r="D1003">
        <v>2307.92</v>
      </c>
      <c r="E1003" s="2">
        <v>2410.48</v>
      </c>
      <c r="F1003" s="16">
        <v>109379772416</v>
      </c>
      <c r="G1003" s="3">
        <f t="shared" si="45"/>
        <v>2.8221403221403207E-2</v>
      </c>
      <c r="H1003" s="3">
        <f>1-E1003/MAX(E$2:E1003)</f>
        <v>0.58985911658612944</v>
      </c>
      <c r="I1003" s="3">
        <f ca="1">IFERROR(COUNTIF(OFFSET(G1003,0,0,-计算结果!B$18,1),"&gt;0")/计算结果!B$18,COUNTIF(OFFSET(G1003,0,0,-ROW(),1),"&gt;0")/计算结果!B$18)</f>
        <v>0.66666666666666663</v>
      </c>
      <c r="J1003" s="3">
        <f ca="1">IFERROR(AVERAGE(OFFSET(I1003,0,0,-计算结果!B$19,1)),AVERAGE(OFFSET(I1003,0,0,-ROW(),1)))</f>
        <v>0.46472222222222198</v>
      </c>
      <c r="K1003" s="4" t="str">
        <f ca="1">IF(计算结果!B$21=1,IF(I1003&gt;J1003,"买","卖"),IF(计算结果!B$21=2,IF(I1003&lt;计算结果!B$20,"买",IF(I1003&gt;1-计算结果!B$20,"卖",'000300'!K1002)),""))</f>
        <v>买</v>
      </c>
      <c r="L1003" s="4" t="str">
        <f t="shared" ca="1" si="46"/>
        <v/>
      </c>
      <c r="M1003" s="3">
        <f ca="1">IF(K1002="买",E1003/E1002-1,0)-IF(L1003=1,计算结果!B$17,0)</f>
        <v>2.8221403221403207E-2</v>
      </c>
      <c r="N1003" s="2">
        <f t="shared" ca="1" si="47"/>
        <v>3.4975197404507727</v>
      </c>
      <c r="O1003" s="3">
        <f ca="1">1-N1003/MAX(N$2:N1003)</f>
        <v>2.4889939253580073E-2</v>
      </c>
    </row>
    <row r="1004" spans="1:15" x14ac:dyDescent="0.15">
      <c r="A1004" s="1">
        <v>39868</v>
      </c>
      <c r="B1004">
        <v>2376.6999999999998</v>
      </c>
      <c r="C1004">
        <v>2411.91</v>
      </c>
      <c r="D1004">
        <v>2294.52</v>
      </c>
      <c r="E1004" s="2">
        <v>2301.85</v>
      </c>
      <c r="F1004" s="16">
        <v>127131164672</v>
      </c>
      <c r="G1004" s="3">
        <f t="shared" si="45"/>
        <v>-4.5065713053001888E-2</v>
      </c>
      <c r="H1004" s="3">
        <f>1-E1004/MAX(E$2:E1004)</f>
        <v>0.60834240794936367</v>
      </c>
      <c r="I1004" s="3">
        <f ca="1">IFERROR(COUNTIF(OFFSET(G1004,0,0,-计算结果!B$18,1),"&gt;0")/计算结果!B$18,COUNTIF(OFFSET(G1004,0,0,-ROW(),1),"&gt;0")/计算结果!B$18)</f>
        <v>0.6333333333333333</v>
      </c>
      <c r="J1004" s="3">
        <f ca="1">IFERROR(AVERAGE(OFFSET(I1004,0,0,-计算结果!B$19,1)),AVERAGE(OFFSET(I1004,0,0,-ROW(),1)))</f>
        <v>0.46694444444444422</v>
      </c>
      <c r="K1004" s="4" t="str">
        <f ca="1">IF(计算结果!B$21=1,IF(I1004&gt;J1004,"买","卖"),IF(计算结果!B$21=2,IF(I1004&lt;计算结果!B$20,"买",IF(I1004&gt;1-计算结果!B$20,"卖",'000300'!K1003)),""))</f>
        <v>买</v>
      </c>
      <c r="L1004" s="4" t="str">
        <f t="shared" ca="1" si="46"/>
        <v/>
      </c>
      <c r="M1004" s="3">
        <f ca="1">IF(K1003="买",E1004/E1003-1,0)-IF(L1004=1,计算结果!B$17,0)</f>
        <v>-4.5065713053001888E-2</v>
      </c>
      <c r="N1004" s="2">
        <f t="shared" ca="1" si="47"/>
        <v>3.3399015194304087</v>
      </c>
      <c r="O1004" s="3">
        <f ca="1">1-N1004/MAX(N$2:N1004)</f>
        <v>6.8833969446273402E-2</v>
      </c>
    </row>
    <row r="1005" spans="1:15" x14ac:dyDescent="0.15">
      <c r="A1005" s="1">
        <v>39869</v>
      </c>
      <c r="B1005">
        <v>2325.04</v>
      </c>
      <c r="C1005">
        <v>2337.42</v>
      </c>
      <c r="D1005">
        <v>2226.44</v>
      </c>
      <c r="E1005" s="2">
        <v>2304.25</v>
      </c>
      <c r="F1005" s="16">
        <v>108878061568</v>
      </c>
      <c r="G1005" s="3">
        <f t="shared" si="45"/>
        <v>1.0426396159610718E-3</v>
      </c>
      <c r="H1005" s="3">
        <f>1-E1005/MAX(E$2:E1005)</f>
        <v>0.60793405022799973</v>
      </c>
      <c r="I1005" s="3">
        <f ca="1">IFERROR(COUNTIF(OFFSET(G1005,0,0,-计算结果!B$18,1),"&gt;0")/计算结果!B$18,COUNTIF(OFFSET(G1005,0,0,-ROW(),1),"&gt;0")/计算结果!B$18)</f>
        <v>0.66666666666666663</v>
      </c>
      <c r="J1005" s="3">
        <f ca="1">IFERROR(AVERAGE(OFFSET(I1005,0,0,-计算结果!B$19,1)),AVERAGE(OFFSET(I1005,0,0,-ROW(),1)))</f>
        <v>0.46944444444444422</v>
      </c>
      <c r="K1005" s="4" t="str">
        <f ca="1">IF(计算结果!B$21=1,IF(I1005&gt;J1005,"买","卖"),IF(计算结果!B$21=2,IF(I1005&lt;计算结果!B$20,"买",IF(I1005&gt;1-计算结果!B$20,"卖",'000300'!K1004)),""))</f>
        <v>买</v>
      </c>
      <c r="L1005" s="4" t="str">
        <f t="shared" ca="1" si="46"/>
        <v/>
      </c>
      <c r="M1005" s="3">
        <f ca="1">IF(K1004="买",E1005/E1004-1,0)-IF(L1005=1,计算结果!B$17,0)</f>
        <v>1.0426396159610718E-3</v>
      </c>
      <c r="N1005" s="2">
        <f t="shared" ca="1" si="47"/>
        <v>3.3433838330679753</v>
      </c>
      <c r="O1005" s="3">
        <f ca="1">1-N1005/MAX(N$2:N1005)</f>
        <v>6.7863098853780945E-2</v>
      </c>
    </row>
    <row r="1006" spans="1:15" x14ac:dyDescent="0.15">
      <c r="A1006" s="1">
        <v>39870</v>
      </c>
      <c r="B1006">
        <v>2295.4299999999998</v>
      </c>
      <c r="C1006">
        <v>2332.35</v>
      </c>
      <c r="D1006">
        <v>2167.15</v>
      </c>
      <c r="E1006" s="2">
        <v>2190.19</v>
      </c>
      <c r="F1006" s="16">
        <v>101795389440</v>
      </c>
      <c r="G1006" s="3">
        <f t="shared" si="45"/>
        <v>-4.9499837257242052E-2</v>
      </c>
      <c r="H1006" s="3">
        <f>1-E1006/MAX(E$2:E1006)</f>
        <v>0.62734125093581983</v>
      </c>
      <c r="I1006" s="3">
        <f ca="1">IFERROR(COUNTIF(OFFSET(G1006,0,0,-计算结果!B$18,1),"&gt;0")/计算结果!B$18,COUNTIF(OFFSET(G1006,0,0,-ROW(),1),"&gt;0")/计算结果!B$18)</f>
        <v>0.66666666666666663</v>
      </c>
      <c r="J1006" s="3">
        <f ca="1">IFERROR(AVERAGE(OFFSET(I1006,0,0,-计算结果!B$19,1)),AVERAGE(OFFSET(I1006,0,0,-ROW(),1)))</f>
        <v>0.47222222222222199</v>
      </c>
      <c r="K1006" s="4" t="str">
        <f ca="1">IF(计算结果!B$21=1,IF(I1006&gt;J1006,"买","卖"),IF(计算结果!B$21=2,IF(I1006&lt;计算结果!B$20,"买",IF(I1006&gt;1-计算结果!B$20,"卖",'000300'!K1005)),""))</f>
        <v>买</v>
      </c>
      <c r="L1006" s="4" t="str">
        <f t="shared" ca="1" si="46"/>
        <v/>
      </c>
      <c r="M1006" s="3">
        <f ca="1">IF(K1005="买",E1006/E1005-1,0)-IF(L1006=1,计算结果!B$17,0)</f>
        <v>-4.9499837257242052E-2</v>
      </c>
      <c r="N1006" s="2">
        <f t="shared" ca="1" si="47"/>
        <v>3.1778868774426163</v>
      </c>
      <c r="O1006" s="3">
        <f ca="1">1-N1006/MAX(N$2:N1006)</f>
        <v>0.11400372376198875</v>
      </c>
    </row>
    <row r="1007" spans="1:15" x14ac:dyDescent="0.15">
      <c r="A1007" s="1">
        <v>39871</v>
      </c>
      <c r="B1007">
        <v>2164.54</v>
      </c>
      <c r="C1007">
        <v>2186.8200000000002</v>
      </c>
      <c r="D1007">
        <v>2117.06</v>
      </c>
      <c r="E1007" s="2">
        <v>2140.4899999999998</v>
      </c>
      <c r="F1007" s="16">
        <v>80337453056</v>
      </c>
      <c r="G1007" s="3">
        <f t="shared" si="45"/>
        <v>-2.269209520635207E-2</v>
      </c>
      <c r="H1007" s="3">
        <f>1-E1007/MAX(E$2:E1007)</f>
        <v>0.63579765874906413</v>
      </c>
      <c r="I1007" s="3">
        <f ca="1">IFERROR(COUNTIF(OFFSET(G1007,0,0,-计算结果!B$18,1),"&gt;0")/计算结果!B$18,COUNTIF(OFFSET(G1007,0,0,-ROW(),1),"&gt;0")/计算结果!B$18)</f>
        <v>0.6333333333333333</v>
      </c>
      <c r="J1007" s="3">
        <f ca="1">IFERROR(AVERAGE(OFFSET(I1007,0,0,-计算结果!B$19,1)),AVERAGE(OFFSET(I1007,0,0,-ROW(),1)))</f>
        <v>0.47472222222222199</v>
      </c>
      <c r="K1007" s="4" t="str">
        <f ca="1">IF(计算结果!B$21=1,IF(I1007&gt;J1007,"买","卖"),IF(计算结果!B$21=2,IF(I1007&lt;计算结果!B$20,"买",IF(I1007&gt;1-计算结果!B$20,"卖",'000300'!K1006)),""))</f>
        <v>买</v>
      </c>
      <c r="L1007" s="4" t="str">
        <f t="shared" ca="1" si="46"/>
        <v/>
      </c>
      <c r="M1007" s="3">
        <f ca="1">IF(K1006="买",E1007/E1006-1,0)-IF(L1007=1,计算结果!B$17,0)</f>
        <v>-2.269209520635207E-2</v>
      </c>
      <c r="N1007" s="2">
        <f t="shared" ca="1" si="47"/>
        <v>3.1057739658646715</v>
      </c>
      <c r="O1007" s="3">
        <f ca="1">1-N1007/MAX(N$2:N1007)</f>
        <v>0.13410883561485509</v>
      </c>
    </row>
    <row r="1008" spans="1:15" x14ac:dyDescent="0.15">
      <c r="A1008" s="1">
        <v>39874</v>
      </c>
      <c r="B1008">
        <v>2123.37</v>
      </c>
      <c r="C1008">
        <v>2177.29</v>
      </c>
      <c r="D1008">
        <v>2112.34</v>
      </c>
      <c r="E1008" s="2">
        <v>2164.67</v>
      </c>
      <c r="F1008" s="16">
        <v>60877955072</v>
      </c>
      <c r="G1008" s="3">
        <f t="shared" si="45"/>
        <v>1.1296478843629387E-2</v>
      </c>
      <c r="H1008" s="3">
        <f>1-E1008/MAX(E$2:E1008)</f>
        <v>0.6316834547063227</v>
      </c>
      <c r="I1008" s="3">
        <f ca="1">IFERROR(COUNTIF(OFFSET(G1008,0,0,-计算结果!B$18,1),"&gt;0")/计算结果!B$18,COUNTIF(OFFSET(G1008,0,0,-ROW(),1),"&gt;0")/计算结果!B$18)</f>
        <v>0.6333333333333333</v>
      </c>
      <c r="J1008" s="3">
        <f ca="1">IFERROR(AVERAGE(OFFSET(I1008,0,0,-计算结果!B$19,1)),AVERAGE(OFFSET(I1008,0,0,-ROW(),1)))</f>
        <v>0.47722222222222199</v>
      </c>
      <c r="K1008" s="4" t="str">
        <f ca="1">IF(计算结果!B$21=1,IF(I1008&gt;J1008,"买","卖"),IF(计算结果!B$21=2,IF(I1008&lt;计算结果!B$20,"买",IF(I1008&gt;1-计算结果!B$20,"卖",'000300'!K1007)),""))</f>
        <v>买</v>
      </c>
      <c r="L1008" s="4" t="str">
        <f t="shared" ca="1" si="46"/>
        <v/>
      </c>
      <c r="M1008" s="3">
        <f ca="1">IF(K1007="买",E1008/E1007-1,0)-IF(L1008=1,计算结果!B$17,0)</f>
        <v>1.1296478843629387E-2</v>
      </c>
      <c r="N1008" s="2">
        <f t="shared" ca="1" si="47"/>
        <v>3.1408582757631565</v>
      </c>
      <c r="O1008" s="3">
        <f ca="1">1-N1008/MAX(N$2:N1008)</f>
        <v>0.12432731439549283</v>
      </c>
    </row>
    <row r="1009" spans="1:15" x14ac:dyDescent="0.15">
      <c r="A1009" s="1">
        <v>39875</v>
      </c>
      <c r="B1009">
        <v>2109.84</v>
      </c>
      <c r="C1009">
        <v>2168.2199999999998</v>
      </c>
      <c r="D1009">
        <v>2100.64</v>
      </c>
      <c r="E1009" s="2">
        <v>2142.15</v>
      </c>
      <c r="F1009" s="16">
        <v>64109641728</v>
      </c>
      <c r="G1009" s="3">
        <f t="shared" si="45"/>
        <v>-1.0403433317780486E-2</v>
      </c>
      <c r="H1009" s="3">
        <f>1-E1009/MAX(E$2:E1009)</f>
        <v>0.63551521132512079</v>
      </c>
      <c r="I1009" s="3">
        <f ca="1">IFERROR(COUNTIF(OFFSET(G1009,0,0,-计算结果!B$18,1),"&gt;0")/计算结果!B$18,COUNTIF(OFFSET(G1009,0,0,-ROW(),1),"&gt;0")/计算结果!B$18)</f>
        <v>0.6333333333333333</v>
      </c>
      <c r="J1009" s="3">
        <f ca="1">IFERROR(AVERAGE(OFFSET(I1009,0,0,-计算结果!B$19,1)),AVERAGE(OFFSET(I1009,0,0,-ROW(),1)))</f>
        <v>0.47944444444444423</v>
      </c>
      <c r="K1009" s="4" t="str">
        <f ca="1">IF(计算结果!B$21=1,IF(I1009&gt;J1009,"买","卖"),IF(计算结果!B$21=2,IF(I1009&lt;计算结果!B$20,"买",IF(I1009&gt;1-计算结果!B$20,"卖",'000300'!K1008)),""))</f>
        <v>买</v>
      </c>
      <c r="L1009" s="4" t="str">
        <f t="shared" ca="1" si="46"/>
        <v/>
      </c>
      <c r="M1009" s="3">
        <f ca="1">IF(K1008="买",E1009/E1008-1,0)-IF(L1009=1,计算结果!B$17,0)</f>
        <v>-1.0403433317780486E-2</v>
      </c>
      <c r="N1009" s="2">
        <f t="shared" ca="1" si="47"/>
        <v>3.1081825661306555</v>
      </c>
      <c r="O1009" s="3">
        <f ca="1">1-N1009/MAX(N$2:N1009)</f>
        <v>0.133437316788381</v>
      </c>
    </row>
    <row r="1010" spans="1:15" x14ac:dyDescent="0.15">
      <c r="A1010" s="1">
        <v>39876</v>
      </c>
      <c r="B1010">
        <v>2150.2399999999998</v>
      </c>
      <c r="C1010">
        <v>2290.94</v>
      </c>
      <c r="D1010">
        <v>2150.2399999999998</v>
      </c>
      <c r="E1010" s="2">
        <v>2285.15</v>
      </c>
      <c r="F1010" s="16">
        <v>105872089088</v>
      </c>
      <c r="G1010" s="3">
        <f t="shared" si="45"/>
        <v>6.6755362602992419E-2</v>
      </c>
      <c r="H1010" s="3">
        <f>1-E1010/MAX(E$2:E1010)</f>
        <v>0.61118389709385412</v>
      </c>
      <c r="I1010" s="3">
        <f ca="1">IFERROR(COUNTIF(OFFSET(G1010,0,0,-计算结果!B$18,1),"&gt;0")/计算结果!B$18,COUNTIF(OFFSET(G1010,0,0,-ROW(),1),"&gt;0")/计算结果!B$18)</f>
        <v>0.6333333333333333</v>
      </c>
      <c r="J1010" s="3">
        <f ca="1">IFERROR(AVERAGE(OFFSET(I1010,0,0,-计算结果!B$19,1)),AVERAGE(OFFSET(I1010,0,0,-ROW(),1)))</f>
        <v>0.48166666666666647</v>
      </c>
      <c r="K1010" s="4" t="str">
        <f ca="1">IF(计算结果!B$21=1,IF(I1010&gt;J1010,"买","卖"),IF(计算结果!B$21=2,IF(I1010&lt;计算结果!B$20,"买",IF(I1010&gt;1-计算结果!B$20,"卖",'000300'!K1009)),""))</f>
        <v>买</v>
      </c>
      <c r="L1010" s="4" t="str">
        <f t="shared" ca="1" si="46"/>
        <v/>
      </c>
      <c r="M1010" s="3">
        <f ca="1">IF(K1009="买",E1010/E1009-1,0)-IF(L1010=1,计算结果!B$17,0)</f>
        <v>6.6755362602992419E-2</v>
      </c>
      <c r="N1010" s="2">
        <f t="shared" ca="1" si="47"/>
        <v>3.3156704203690071</v>
      </c>
      <c r="O1010" s="3">
        <f ca="1">1-N1010/MAX(N$2:N1010)</f>
        <v>7.5589610652367245E-2</v>
      </c>
    </row>
    <row r="1011" spans="1:15" x14ac:dyDescent="0.15">
      <c r="A1011" s="1">
        <v>39877</v>
      </c>
      <c r="B1011">
        <v>2314.08</v>
      </c>
      <c r="C1011">
        <v>2340.37</v>
      </c>
      <c r="D1011">
        <v>2259.8000000000002</v>
      </c>
      <c r="E1011" s="2">
        <v>2304.92</v>
      </c>
      <c r="F1011" s="16">
        <v>128866648064</v>
      </c>
      <c r="G1011" s="3">
        <f t="shared" si="45"/>
        <v>8.6515108417390962E-3</v>
      </c>
      <c r="H1011" s="3">
        <f>1-E1011/MAX(E$2:E1011)</f>
        <v>0.6078200503641189</v>
      </c>
      <c r="I1011" s="3">
        <f ca="1">IFERROR(COUNTIF(OFFSET(G1011,0,0,-计算结果!B$18,1),"&gt;0")/计算结果!B$18,COUNTIF(OFFSET(G1011,0,0,-ROW(),1),"&gt;0")/计算结果!B$18)</f>
        <v>0.66666666666666663</v>
      </c>
      <c r="J1011" s="3">
        <f ca="1">IFERROR(AVERAGE(OFFSET(I1011,0,0,-计算结果!B$19,1)),AVERAGE(OFFSET(I1011,0,0,-ROW(),1)))</f>
        <v>0.48444444444444429</v>
      </c>
      <c r="K1011" s="4" t="str">
        <f ca="1">IF(计算结果!B$21=1,IF(I1011&gt;J1011,"买","卖"),IF(计算结果!B$21=2,IF(I1011&lt;计算结果!B$20,"买",IF(I1011&gt;1-计算结果!B$20,"卖",'000300'!K1010)),""))</f>
        <v>买</v>
      </c>
      <c r="L1011" s="4" t="str">
        <f t="shared" ca="1" si="46"/>
        <v/>
      </c>
      <c r="M1011" s="3">
        <f ca="1">IF(K1010="买",E1011/E1010-1,0)-IF(L1011=1,计算结果!B$17,0)</f>
        <v>8.6515108417390962E-3</v>
      </c>
      <c r="N1011" s="2">
        <f t="shared" ca="1" si="47"/>
        <v>3.3443559789584629</v>
      </c>
      <c r="O1011" s="3">
        <f ca="1">1-N1011/MAX(N$2:N1011)</f>
        <v>6.759206414671004E-2</v>
      </c>
    </row>
    <row r="1012" spans="1:15" x14ac:dyDescent="0.15">
      <c r="A1012" s="1">
        <v>39878</v>
      </c>
      <c r="B1012">
        <v>2260.7600000000002</v>
      </c>
      <c r="C1012">
        <v>2313.1999999999998</v>
      </c>
      <c r="D1012">
        <v>2255.8200000000002</v>
      </c>
      <c r="E1012" s="2">
        <v>2286.58</v>
      </c>
      <c r="F1012" s="16">
        <v>85495316480</v>
      </c>
      <c r="G1012" s="3">
        <f t="shared" si="45"/>
        <v>-7.9568922131788566E-3</v>
      </c>
      <c r="H1012" s="3">
        <f>1-E1012/MAX(E$2:E1012)</f>
        <v>0.6109405839515416</v>
      </c>
      <c r="I1012" s="3">
        <f ca="1">IFERROR(COUNTIF(OFFSET(G1012,0,0,-计算结果!B$18,1),"&gt;0")/计算结果!B$18,COUNTIF(OFFSET(G1012,0,0,-ROW(),1),"&gt;0")/计算结果!B$18)</f>
        <v>0.6333333333333333</v>
      </c>
      <c r="J1012" s="3">
        <f ca="1">IFERROR(AVERAGE(OFFSET(I1012,0,0,-计算结果!B$19,1)),AVERAGE(OFFSET(I1012,0,0,-ROW(),1)))</f>
        <v>0.48694444444444429</v>
      </c>
      <c r="K1012" s="4" t="str">
        <f ca="1">IF(计算结果!B$21=1,IF(I1012&gt;J1012,"买","卖"),IF(计算结果!B$21=2,IF(I1012&lt;计算结果!B$20,"买",IF(I1012&gt;1-计算结果!B$20,"卖",'000300'!K1011)),""))</f>
        <v>买</v>
      </c>
      <c r="L1012" s="4" t="str">
        <f t="shared" ca="1" si="46"/>
        <v/>
      </c>
      <c r="M1012" s="3">
        <f ca="1">IF(K1011="买",E1012/E1011-1,0)-IF(L1012=1,计算结果!B$17,0)</f>
        <v>-7.9568922131788566E-3</v>
      </c>
      <c r="N1012" s="2">
        <f t="shared" ca="1" si="47"/>
        <v>3.3177452989113903</v>
      </c>
      <c r="O1012" s="3">
        <f ca="1">1-N1012/MAX(N$2:N1012)</f>
        <v>7.5011133591007195E-2</v>
      </c>
    </row>
    <row r="1013" spans="1:15" x14ac:dyDescent="0.15">
      <c r="A1013" s="1">
        <v>39881</v>
      </c>
      <c r="B1013">
        <v>2302.0100000000002</v>
      </c>
      <c r="C1013">
        <v>2333.98</v>
      </c>
      <c r="D1013">
        <v>2198.54</v>
      </c>
      <c r="E1013" s="2">
        <v>2202.5300000000002</v>
      </c>
      <c r="F1013" s="16">
        <v>83758907392</v>
      </c>
      <c r="G1013" s="3">
        <f t="shared" si="45"/>
        <v>-3.6757952925329462E-2</v>
      </c>
      <c r="H1013" s="3">
        <f>1-E1013/MAX(E$2:E1013)</f>
        <v>0.62524161165180692</v>
      </c>
      <c r="I1013" s="3">
        <f ca="1">IFERROR(COUNTIF(OFFSET(G1013,0,0,-计算结果!B$18,1),"&gt;0")/计算结果!B$18,COUNTIF(OFFSET(G1013,0,0,-ROW(),1),"&gt;0")/计算结果!B$18)</f>
        <v>0.6</v>
      </c>
      <c r="J1013" s="3">
        <f ca="1">IFERROR(AVERAGE(OFFSET(I1013,0,0,-计算结果!B$19,1)),AVERAGE(OFFSET(I1013,0,0,-ROW(),1)))</f>
        <v>0.48916666666666653</v>
      </c>
      <c r="K1013" s="4" t="str">
        <f ca="1">IF(计算结果!B$21=1,IF(I1013&gt;J1013,"买","卖"),IF(计算结果!B$21=2,IF(I1013&lt;计算结果!B$20,"买",IF(I1013&gt;1-计算结果!B$20,"卖",'000300'!K1012)),""))</f>
        <v>买</v>
      </c>
      <c r="L1013" s="4" t="str">
        <f t="shared" ca="1" si="46"/>
        <v/>
      </c>
      <c r="M1013" s="3">
        <f ca="1">IF(K1012="买",E1013/E1012-1,0)-IF(L1013=1,计算结果!B$17,0)</f>
        <v>-3.6757952925329462E-2</v>
      </c>
      <c r="N1013" s="2">
        <f t="shared" ca="1" si="47"/>
        <v>3.1957917733957721</v>
      </c>
      <c r="O1013" s="3">
        <f ca="1">1-N1013/MAX(N$2:N1013)</f>
        <v>0.10901183079892285</v>
      </c>
    </row>
    <row r="1014" spans="1:15" x14ac:dyDescent="0.15">
      <c r="A1014" s="1">
        <v>39882</v>
      </c>
      <c r="B1014">
        <v>2175.31</v>
      </c>
      <c r="C1014">
        <v>2241.2399999999998</v>
      </c>
      <c r="D1014">
        <v>2168.3200000000002</v>
      </c>
      <c r="E1014" s="2">
        <v>2240.7800000000002</v>
      </c>
      <c r="F1014" s="16">
        <v>55058100224</v>
      </c>
      <c r="G1014" s="3">
        <f t="shared" si="45"/>
        <v>1.7366392285235621E-2</v>
      </c>
      <c r="H1014" s="3">
        <f>1-E1014/MAX(E$2:E1014)</f>
        <v>0.61873341046756947</v>
      </c>
      <c r="I1014" s="3">
        <f ca="1">IFERROR(COUNTIF(OFFSET(G1014,0,0,-计算结果!B$18,1),"&gt;0")/计算结果!B$18,COUNTIF(OFFSET(G1014,0,0,-ROW(),1),"&gt;0")/计算结果!B$18)</f>
        <v>0.6</v>
      </c>
      <c r="J1014" s="3">
        <f ca="1">IFERROR(AVERAGE(OFFSET(I1014,0,0,-计算结果!B$19,1)),AVERAGE(OFFSET(I1014,0,0,-ROW(),1)))</f>
        <v>0.49138888888888871</v>
      </c>
      <c r="K1014" s="4" t="str">
        <f ca="1">IF(计算结果!B$21=1,IF(I1014&gt;J1014,"买","卖"),IF(计算结果!B$21=2,IF(I1014&lt;计算结果!B$20,"买",IF(I1014&gt;1-计算结果!B$20,"卖",'000300'!K1013)),""))</f>
        <v>买</v>
      </c>
      <c r="L1014" s="4" t="str">
        <f t="shared" ca="1" si="46"/>
        <v/>
      </c>
      <c r="M1014" s="3">
        <f ca="1">IF(K1013="买",E1014/E1013-1,0)-IF(L1014=1,计算结果!B$17,0)</f>
        <v>1.7366392285235621E-2</v>
      </c>
      <c r="N1014" s="2">
        <f t="shared" ca="1" si="47"/>
        <v>3.2512911469944918</v>
      </c>
      <c r="O1014" s="3">
        <f ca="1">1-N1014/MAX(N$2:N1014)</f>
        <v>9.3538580731073129E-2</v>
      </c>
    </row>
    <row r="1015" spans="1:15" x14ac:dyDescent="0.15">
      <c r="A1015" s="1">
        <v>39883</v>
      </c>
      <c r="B1015">
        <v>2288.0500000000002</v>
      </c>
      <c r="C1015">
        <v>2292.4</v>
      </c>
      <c r="D1015">
        <v>2212.88</v>
      </c>
      <c r="E1015" s="2">
        <v>2220.38</v>
      </c>
      <c r="F1015" s="16">
        <v>70589120512</v>
      </c>
      <c r="G1015" s="3">
        <f t="shared" si="45"/>
        <v>-9.1039727237837154E-3</v>
      </c>
      <c r="H1015" s="3">
        <f>1-E1015/MAX(E$2:E1015)</f>
        <v>0.62220445109916289</v>
      </c>
      <c r="I1015" s="3">
        <f ca="1">IFERROR(COUNTIF(OFFSET(G1015,0,0,-计算结果!B$18,1),"&gt;0")/计算结果!B$18,COUNTIF(OFFSET(G1015,0,0,-ROW(),1),"&gt;0")/计算结果!B$18)</f>
        <v>0.6</v>
      </c>
      <c r="J1015" s="3">
        <f ca="1">IFERROR(AVERAGE(OFFSET(I1015,0,0,-计算结果!B$19,1)),AVERAGE(OFFSET(I1015,0,0,-ROW(),1)))</f>
        <v>0.493611111111111</v>
      </c>
      <c r="K1015" s="4" t="str">
        <f ca="1">IF(计算结果!B$21=1,IF(I1015&gt;J1015,"买","卖"),IF(计算结果!B$21=2,IF(I1015&lt;计算结果!B$20,"买",IF(I1015&gt;1-计算结果!B$20,"卖",'000300'!K1014)),""))</f>
        <v>买</v>
      </c>
      <c r="L1015" s="4" t="str">
        <f t="shared" ca="1" si="46"/>
        <v/>
      </c>
      <c r="M1015" s="3">
        <f ca="1">IF(K1014="买",E1015/E1014-1,0)-IF(L1015=1,计算结果!B$17,0)</f>
        <v>-9.1039727237837154E-3</v>
      </c>
      <c r="N1015" s="2">
        <f t="shared" ca="1" si="47"/>
        <v>3.2216914810751747</v>
      </c>
      <c r="O1015" s="3">
        <f ca="1">1-N1015/MAX(N$2:N1015)</f>
        <v>0.10179098076725968</v>
      </c>
    </row>
    <row r="1016" spans="1:15" x14ac:dyDescent="0.15">
      <c r="A1016" s="1">
        <v>39884</v>
      </c>
      <c r="B1016">
        <v>2208.04</v>
      </c>
      <c r="C1016">
        <v>2220.3000000000002</v>
      </c>
      <c r="D1016">
        <v>2156.6</v>
      </c>
      <c r="E1016" s="2">
        <v>2215.6999999999998</v>
      </c>
      <c r="F1016" s="16">
        <v>53843902464</v>
      </c>
      <c r="G1016" s="3">
        <f t="shared" si="45"/>
        <v>-2.1077473225304955E-3</v>
      </c>
      <c r="H1016" s="3">
        <f>1-E1016/MAX(E$2:E1016)</f>
        <v>0.62300074865582244</v>
      </c>
      <c r="I1016" s="3">
        <f ca="1">IFERROR(COUNTIF(OFFSET(G1016,0,0,-计算结果!B$18,1),"&gt;0")/计算结果!B$18,COUNTIF(OFFSET(G1016,0,0,-ROW(),1),"&gt;0")/计算结果!B$18)</f>
        <v>0.56666666666666665</v>
      </c>
      <c r="J1016" s="3">
        <f ca="1">IFERROR(AVERAGE(OFFSET(I1016,0,0,-计算结果!B$19,1)),AVERAGE(OFFSET(I1016,0,0,-ROW(),1)))</f>
        <v>0.49583333333333324</v>
      </c>
      <c r="K1016" s="4" t="str">
        <f ca="1">IF(计算结果!B$21=1,IF(I1016&gt;J1016,"买","卖"),IF(计算结果!B$21=2,IF(I1016&lt;计算结果!B$20,"买",IF(I1016&gt;1-计算结果!B$20,"卖",'000300'!K1015)),""))</f>
        <v>买</v>
      </c>
      <c r="L1016" s="4" t="str">
        <f t="shared" ca="1" si="46"/>
        <v/>
      </c>
      <c r="M1016" s="3">
        <f ca="1">IF(K1015="买",E1016/E1015-1,0)-IF(L1016=1,计算结果!B$17,0)</f>
        <v>-2.1077473225304955E-3</v>
      </c>
      <c r="N1016" s="2">
        <f t="shared" ca="1" si="47"/>
        <v>3.2149009694819193</v>
      </c>
      <c r="O1016" s="3">
        <f ca="1">1-N1016/MAX(N$2:N1016)</f>
        <v>0.10368417842262023</v>
      </c>
    </row>
    <row r="1017" spans="1:15" x14ac:dyDescent="0.15">
      <c r="A1017" s="1">
        <v>39885</v>
      </c>
      <c r="B1017">
        <v>2229.25</v>
      </c>
      <c r="C1017">
        <v>2250.2399999999998</v>
      </c>
      <c r="D1017">
        <v>2200.9699999999998</v>
      </c>
      <c r="E1017" s="2">
        <v>2205.42</v>
      </c>
      <c r="F1017" s="16">
        <v>54636249088</v>
      </c>
      <c r="G1017" s="3">
        <f t="shared" si="45"/>
        <v>-4.6396172767070309E-3</v>
      </c>
      <c r="H1017" s="3">
        <f>1-E1017/MAX(E$2:E1017)</f>
        <v>0.62474988089566463</v>
      </c>
      <c r="I1017" s="3">
        <f ca="1">IFERROR(COUNTIF(OFFSET(G1017,0,0,-计算结果!B$18,1),"&gt;0")/计算结果!B$18,COUNTIF(OFFSET(G1017,0,0,-ROW(),1),"&gt;0")/计算结果!B$18)</f>
        <v>0.56666666666666665</v>
      </c>
      <c r="J1017" s="3">
        <f ca="1">IFERROR(AVERAGE(OFFSET(I1017,0,0,-计算结果!B$19,1)),AVERAGE(OFFSET(I1017,0,0,-ROW(),1)))</f>
        <v>0.49777777777777771</v>
      </c>
      <c r="K1017" s="4" t="str">
        <f ca="1">IF(计算结果!B$21=1,IF(I1017&gt;J1017,"买","卖"),IF(计算结果!B$21=2,IF(I1017&lt;计算结果!B$20,"买",IF(I1017&gt;1-计算结果!B$20,"卖",'000300'!K1016)),""))</f>
        <v>买</v>
      </c>
      <c r="L1017" s="4" t="str">
        <f t="shared" ca="1" si="46"/>
        <v/>
      </c>
      <c r="M1017" s="3">
        <f ca="1">IF(K1016="买",E1017/E1016-1,0)-IF(L1017=1,计算结果!B$17,0)</f>
        <v>-4.6396172767070309E-3</v>
      </c>
      <c r="N1017" s="2">
        <f t="shared" ca="1" si="47"/>
        <v>3.1999850594010089</v>
      </c>
      <c r="O1017" s="3">
        <f ca="1">1-N1017/MAX(N$2:N1017)</f>
        <v>0.10784274079379641</v>
      </c>
    </row>
    <row r="1018" spans="1:15" x14ac:dyDescent="0.15">
      <c r="A1018" s="1">
        <v>39888</v>
      </c>
      <c r="B1018">
        <v>2197.25</v>
      </c>
      <c r="C1018">
        <v>2247.11</v>
      </c>
      <c r="D1018">
        <v>2180.0500000000002</v>
      </c>
      <c r="E1018" s="2">
        <v>2241.61</v>
      </c>
      <c r="F1018" s="16">
        <v>48128303104</v>
      </c>
      <c r="G1018" s="3">
        <f t="shared" si="45"/>
        <v>1.640957277978794E-2</v>
      </c>
      <c r="H1018" s="3">
        <f>1-E1018/MAX(E$2:E1018)</f>
        <v>0.61859218675559791</v>
      </c>
      <c r="I1018" s="3">
        <f ca="1">IFERROR(COUNTIF(OFFSET(G1018,0,0,-计算结果!B$18,1),"&gt;0")/计算结果!B$18,COUNTIF(OFFSET(G1018,0,0,-ROW(),1),"&gt;0")/计算结果!B$18)</f>
        <v>0.56666666666666665</v>
      </c>
      <c r="J1018" s="3">
        <f ca="1">IFERROR(AVERAGE(OFFSET(I1018,0,0,-计算结果!B$19,1)),AVERAGE(OFFSET(I1018,0,0,-ROW(),1)))</f>
        <v>0.49944444444444441</v>
      </c>
      <c r="K1018" s="4" t="str">
        <f ca="1">IF(计算结果!B$21=1,IF(I1018&gt;J1018,"买","卖"),IF(计算结果!B$21=2,IF(I1018&lt;计算结果!B$20,"买",IF(I1018&gt;1-计算结果!B$20,"卖",'000300'!K1017)),""))</f>
        <v>买</v>
      </c>
      <c r="L1018" s="4" t="str">
        <f t="shared" ca="1" si="46"/>
        <v/>
      </c>
      <c r="M1018" s="3">
        <f ca="1">IF(K1017="买",E1018/E1017-1,0)-IF(L1018=1,计算结果!B$17,0)</f>
        <v>1.640957277978794E-2</v>
      </c>
      <c r="N1018" s="2">
        <f t="shared" ca="1" si="47"/>
        <v>3.2524954471274836</v>
      </c>
      <c r="O1018" s="3">
        <f ca="1">1-N1018/MAX(N$2:N1018)</f>
        <v>9.3202821317836082E-2</v>
      </c>
    </row>
    <row r="1019" spans="1:15" x14ac:dyDescent="0.15">
      <c r="A1019" s="1">
        <v>39889</v>
      </c>
      <c r="B1019">
        <v>2244.11</v>
      </c>
      <c r="C1019">
        <v>2329.3000000000002</v>
      </c>
      <c r="D1019">
        <v>2239.67</v>
      </c>
      <c r="E1019" s="2">
        <v>2322.4</v>
      </c>
      <c r="F1019" s="16">
        <v>94028685312</v>
      </c>
      <c r="G1019" s="3">
        <f t="shared" si="45"/>
        <v>3.6041059774001738E-2</v>
      </c>
      <c r="H1019" s="3">
        <f>1-E1019/MAX(E$2:E1019)</f>
        <v>0.60484584496018512</v>
      </c>
      <c r="I1019" s="3">
        <f ca="1">IFERROR(COUNTIF(OFFSET(G1019,0,0,-计算结果!B$18,1),"&gt;0")/计算结果!B$18,COUNTIF(OFFSET(G1019,0,0,-ROW(),1),"&gt;0")/计算结果!B$18)</f>
        <v>0.56666666666666665</v>
      </c>
      <c r="J1019" s="3">
        <f ca="1">IFERROR(AVERAGE(OFFSET(I1019,0,0,-计算结果!B$19,1)),AVERAGE(OFFSET(I1019,0,0,-ROW(),1)))</f>
        <v>0.50111111111111106</v>
      </c>
      <c r="K1019" s="4" t="str">
        <f ca="1">IF(计算结果!B$21=1,IF(I1019&gt;J1019,"买","卖"),IF(计算结果!B$21=2,IF(I1019&lt;计算结果!B$20,"买",IF(I1019&gt;1-计算结果!B$20,"卖",'000300'!K1018)),""))</f>
        <v>买</v>
      </c>
      <c r="L1019" s="4" t="str">
        <f t="shared" ca="1" si="46"/>
        <v/>
      </c>
      <c r="M1019" s="3">
        <f ca="1">IF(K1018="买",E1019/E1018-1,0)-IF(L1019=1,计算结果!B$17,0)</f>
        <v>3.6041059774001738E-2</v>
      </c>
      <c r="N1019" s="2">
        <f t="shared" ca="1" si="47"/>
        <v>3.3697188299520739</v>
      </c>
      <c r="O1019" s="3">
        <f ca="1">1-N1019/MAX(N$2:N1019)</f>
        <v>6.0520889998056049E-2</v>
      </c>
    </row>
    <row r="1020" spans="1:15" x14ac:dyDescent="0.15">
      <c r="A1020" s="1">
        <v>39890</v>
      </c>
      <c r="B1020">
        <v>2335.42</v>
      </c>
      <c r="C1020">
        <v>2370.56</v>
      </c>
      <c r="D1020">
        <v>2328.86</v>
      </c>
      <c r="E1020" s="2">
        <v>2332.65</v>
      </c>
      <c r="F1020" s="16">
        <v>103619592192</v>
      </c>
      <c r="G1020" s="3">
        <f t="shared" si="45"/>
        <v>4.4135377196004022E-3</v>
      </c>
      <c r="H1020" s="3">
        <f>1-E1020/MAX(E$2:E1020)</f>
        <v>0.60310181719186007</v>
      </c>
      <c r="I1020" s="3">
        <f ca="1">IFERROR(COUNTIF(OFFSET(G1020,0,0,-计算结果!B$18,1),"&gt;0")/计算结果!B$18,COUNTIF(OFFSET(G1020,0,0,-ROW(),1),"&gt;0")/计算结果!B$18)</f>
        <v>0.56666666666666665</v>
      </c>
      <c r="J1020" s="3">
        <f ca="1">IFERROR(AVERAGE(OFFSET(I1020,0,0,-计算结果!B$19,1)),AVERAGE(OFFSET(I1020,0,0,-ROW(),1)))</f>
        <v>0.50277777777777788</v>
      </c>
      <c r="K1020" s="4" t="str">
        <f ca="1">IF(计算结果!B$21=1,IF(I1020&gt;J1020,"买","卖"),IF(计算结果!B$21=2,IF(I1020&lt;计算结果!B$20,"买",IF(I1020&gt;1-计算结果!B$20,"卖",'000300'!K1019)),""))</f>
        <v>买</v>
      </c>
      <c r="L1020" s="4" t="str">
        <f t="shared" ca="1" si="46"/>
        <v/>
      </c>
      <c r="M1020" s="3">
        <f ca="1">IF(K1019="买",E1020/E1019-1,0)-IF(L1020=1,计算结果!B$17,0)</f>
        <v>4.4135377196004022E-3</v>
      </c>
      <c r="N1020" s="2">
        <f t="shared" ca="1" si="47"/>
        <v>3.3845912111125154</v>
      </c>
      <c r="O1020" s="3">
        <f ca="1">1-N1020/MAX(N$2:N1020)</f>
        <v>5.6374463509285877E-2</v>
      </c>
    </row>
    <row r="1021" spans="1:15" x14ac:dyDescent="0.15">
      <c r="A1021" s="1">
        <v>39891</v>
      </c>
      <c r="B1021">
        <v>2337.52</v>
      </c>
      <c r="C1021">
        <v>2386.23</v>
      </c>
      <c r="D1021">
        <v>2331.2600000000002</v>
      </c>
      <c r="E1021" s="2">
        <v>2382.56</v>
      </c>
      <c r="F1021" s="16">
        <v>101348433920</v>
      </c>
      <c r="G1021" s="3">
        <f t="shared" si="45"/>
        <v>2.1396266049342971E-2</v>
      </c>
      <c r="H1021" s="3">
        <f>1-E1021/MAX(E$2:E1021)</f>
        <v>0.59460967807799636</v>
      </c>
      <c r="I1021" s="3">
        <f ca="1">IFERROR(COUNTIF(OFFSET(G1021,0,0,-计算结果!B$18,1),"&gt;0")/计算结果!B$18,COUNTIF(OFFSET(G1021,0,0,-ROW(),1),"&gt;0")/计算结果!B$18)</f>
        <v>0.6</v>
      </c>
      <c r="J1021" s="3">
        <f ca="1">IFERROR(AVERAGE(OFFSET(I1021,0,0,-计算结果!B$19,1)),AVERAGE(OFFSET(I1021,0,0,-ROW(),1)))</f>
        <v>0.50472222222222229</v>
      </c>
      <c r="K1021" s="4" t="str">
        <f ca="1">IF(计算结果!B$21=1,IF(I1021&gt;J1021,"买","卖"),IF(计算结果!B$21=2,IF(I1021&lt;计算结果!B$20,"买",IF(I1021&gt;1-计算结果!B$20,"卖",'000300'!K1020)),""))</f>
        <v>买</v>
      </c>
      <c r="L1021" s="4" t="str">
        <f t="shared" ca="1" si="46"/>
        <v/>
      </c>
      <c r="M1021" s="3">
        <f ca="1">IF(K1020="买",E1021/E1020-1,0)-IF(L1021=1,计算结果!B$17,0)</f>
        <v>2.1396266049342971E-2</v>
      </c>
      <c r="N1021" s="2">
        <f t="shared" ca="1" si="47"/>
        <v>3.4570088251337467</v>
      </c>
      <c r="O1021" s="3">
        <f ca="1">1-N1021/MAX(N$2:N1021)</f>
        <v>3.6184400479576495E-2</v>
      </c>
    </row>
    <row r="1022" spans="1:15" x14ac:dyDescent="0.15">
      <c r="A1022" s="1">
        <v>39892</v>
      </c>
      <c r="B1022">
        <v>2389.89</v>
      </c>
      <c r="C1022">
        <v>2397.21</v>
      </c>
      <c r="D1022">
        <v>2343.27</v>
      </c>
      <c r="E1022" s="2">
        <v>2379.84</v>
      </c>
      <c r="F1022" s="16">
        <v>114786508800</v>
      </c>
      <c r="G1022" s="3">
        <f t="shared" si="45"/>
        <v>-1.1416291719830163E-3</v>
      </c>
      <c r="H1022" s="3">
        <f>1-E1022/MAX(E$2:E1022)</f>
        <v>0.59507248349554209</v>
      </c>
      <c r="I1022" s="3">
        <f ca="1">IFERROR(COUNTIF(OFFSET(G1022,0,0,-计算结果!B$18,1),"&gt;0")/计算结果!B$18,COUNTIF(OFFSET(G1022,0,0,-ROW(),1),"&gt;0")/计算结果!B$18)</f>
        <v>0.56666666666666665</v>
      </c>
      <c r="J1022" s="3">
        <f ca="1">IFERROR(AVERAGE(OFFSET(I1022,0,0,-计算结果!B$19,1)),AVERAGE(OFFSET(I1022,0,0,-ROW(),1)))</f>
        <v>0.506388888888889</v>
      </c>
      <c r="K1022" s="4" t="str">
        <f ca="1">IF(计算结果!B$21=1,IF(I1022&gt;J1022,"买","卖"),IF(计算结果!B$21=2,IF(I1022&lt;计算结果!B$20,"买",IF(I1022&gt;1-计算结果!B$20,"卖",'000300'!K1021)),""))</f>
        <v>买</v>
      </c>
      <c r="L1022" s="4" t="str">
        <f t="shared" ca="1" si="46"/>
        <v/>
      </c>
      <c r="M1022" s="3">
        <f ca="1">IF(K1021="买",E1022/E1021-1,0)-IF(L1022=1,计算结果!B$17,0)</f>
        <v>-1.1416291719830163E-3</v>
      </c>
      <c r="N1022" s="2">
        <f t="shared" ca="1" si="47"/>
        <v>3.4530622030111715</v>
      </c>
      <c r="O1022" s="3">
        <f ca="1">1-N1022/MAX(N$2:N1022)</f>
        <v>3.7284720484401235E-2</v>
      </c>
    </row>
    <row r="1023" spans="1:15" x14ac:dyDescent="0.15">
      <c r="A1023" s="1">
        <v>39895</v>
      </c>
      <c r="B1023">
        <v>2384.67</v>
      </c>
      <c r="C1023">
        <v>2448.35</v>
      </c>
      <c r="D1023">
        <v>2375.52</v>
      </c>
      <c r="E1023" s="2">
        <v>2439.4</v>
      </c>
      <c r="F1023" s="16">
        <v>127794036736</v>
      </c>
      <c r="G1023" s="3">
        <f t="shared" si="45"/>
        <v>2.5026892564205871E-2</v>
      </c>
      <c r="H1023" s="3">
        <f>1-E1023/MAX(E$2:E1023)</f>
        <v>0.58493840604369418</v>
      </c>
      <c r="I1023" s="3">
        <f ca="1">IFERROR(COUNTIF(OFFSET(G1023,0,0,-计算结果!B$18,1),"&gt;0")/计算结果!B$18,COUNTIF(OFFSET(G1023,0,0,-ROW(),1),"&gt;0")/计算结果!B$18)</f>
        <v>0.56666666666666665</v>
      </c>
      <c r="J1023" s="3">
        <f ca="1">IFERROR(AVERAGE(OFFSET(I1023,0,0,-计算结果!B$19,1)),AVERAGE(OFFSET(I1023,0,0,-ROW(),1)))</f>
        <v>0.50833333333333341</v>
      </c>
      <c r="K1023" s="4" t="str">
        <f ca="1">IF(计算结果!B$21=1,IF(I1023&gt;J1023,"买","卖"),IF(计算结果!B$21=2,IF(I1023&lt;计算结果!B$20,"买",IF(I1023&gt;1-计算结果!B$20,"卖",'000300'!K1022)),""))</f>
        <v>买</v>
      </c>
      <c r="L1023" s="4" t="str">
        <f t="shared" ca="1" si="46"/>
        <v/>
      </c>
      <c r="M1023" s="3">
        <f ca="1">IF(K1022="买",E1023/E1022-1,0)-IF(L1023=1,计算结果!B$17,0)</f>
        <v>2.5026892564205871E-2</v>
      </c>
      <c r="N1023" s="2">
        <f t="shared" ca="1" si="47"/>
        <v>3.539481619783452</v>
      </c>
      <c r="O1023" s="3">
        <f ca="1">1-N1023/MAX(N$2:N1023)</f>
        <v>1.3190948614045017E-2</v>
      </c>
    </row>
    <row r="1024" spans="1:15" x14ac:dyDescent="0.15">
      <c r="A1024" s="1">
        <v>39896</v>
      </c>
      <c r="B1024">
        <v>2477.5700000000002</v>
      </c>
      <c r="C1024">
        <v>2483.83</v>
      </c>
      <c r="D1024">
        <v>2440.5300000000002</v>
      </c>
      <c r="E1024" s="2">
        <v>2451.7800000000002</v>
      </c>
      <c r="F1024" s="16">
        <v>121593356288</v>
      </c>
      <c r="G1024" s="3">
        <f t="shared" si="45"/>
        <v>5.0750184471590742E-3</v>
      </c>
      <c r="H1024" s="3">
        <f>1-E1024/MAX(E$2:E1024)</f>
        <v>0.58283196079765864</v>
      </c>
      <c r="I1024" s="3">
        <f ca="1">IFERROR(COUNTIF(OFFSET(G1024,0,0,-计算结果!B$18,1),"&gt;0")/计算结果!B$18,COUNTIF(OFFSET(G1024,0,0,-ROW(),1),"&gt;0")/计算结果!B$18)</f>
        <v>0.56666666666666665</v>
      </c>
      <c r="J1024" s="3">
        <f ca="1">IFERROR(AVERAGE(OFFSET(I1024,0,0,-计算结果!B$19,1)),AVERAGE(OFFSET(I1024,0,0,-ROW(),1)))</f>
        <v>0.51000000000000012</v>
      </c>
      <c r="K1024" s="4" t="str">
        <f ca="1">IF(计算结果!B$21=1,IF(I1024&gt;J1024,"买","卖"),IF(计算结果!B$21=2,IF(I1024&lt;计算结果!B$20,"买",IF(I1024&gt;1-计算结果!B$20,"卖",'000300'!K1023)),""))</f>
        <v>买</v>
      </c>
      <c r="L1024" s="4" t="str">
        <f t="shared" ca="1" si="46"/>
        <v/>
      </c>
      <c r="M1024" s="3">
        <f ca="1">IF(K1023="买",E1024/E1023-1,0)-IF(L1024=1,计算结果!B$17,0)</f>
        <v>5.0750184471590742E-3</v>
      </c>
      <c r="N1024" s="2">
        <f t="shared" ca="1" si="47"/>
        <v>3.5574445542972333</v>
      </c>
      <c r="O1024" s="3">
        <f ca="1">1-N1024/MAX(N$2:N1024)</f>
        <v>8.1828744744377735E-3</v>
      </c>
    </row>
    <row r="1025" spans="1:15" x14ac:dyDescent="0.15">
      <c r="A1025" s="1">
        <v>39897</v>
      </c>
      <c r="B1025">
        <v>2435.63</v>
      </c>
      <c r="C1025">
        <v>2472.94</v>
      </c>
      <c r="D1025">
        <v>2401.0500000000002</v>
      </c>
      <c r="E1025" s="2">
        <v>2401.33</v>
      </c>
      <c r="F1025" s="16">
        <v>105406226432</v>
      </c>
      <c r="G1025" s="3">
        <f t="shared" si="45"/>
        <v>-2.0576886996386379E-2</v>
      </c>
      <c r="H1025" s="3">
        <f>1-E1025/MAX(E$2:E1025)</f>
        <v>0.59141598039882937</v>
      </c>
      <c r="I1025" s="3">
        <f ca="1">IFERROR(COUNTIF(OFFSET(G1025,0,0,-计算结果!B$18,1),"&gt;0")/计算结果!B$18,COUNTIF(OFFSET(G1025,0,0,-ROW(),1),"&gt;0")/计算结果!B$18)</f>
        <v>0.53333333333333333</v>
      </c>
      <c r="J1025" s="3">
        <f ca="1">IFERROR(AVERAGE(OFFSET(I1025,0,0,-计算结果!B$19,1)),AVERAGE(OFFSET(I1025,0,0,-ROW(),1)))</f>
        <v>0.51111111111111129</v>
      </c>
      <c r="K1025" s="4" t="str">
        <f ca="1">IF(计算结果!B$21=1,IF(I1025&gt;J1025,"买","卖"),IF(计算结果!B$21=2,IF(I1025&lt;计算结果!B$20,"买",IF(I1025&gt;1-计算结果!B$20,"卖",'000300'!K1024)),""))</f>
        <v>买</v>
      </c>
      <c r="L1025" s="4" t="str">
        <f t="shared" ca="1" si="46"/>
        <v/>
      </c>
      <c r="M1025" s="3">
        <f ca="1">IF(K1024="买",E1025/E1024-1,0)-IF(L1025=1,计算结果!B$17,0)</f>
        <v>-2.0576886996386379E-2</v>
      </c>
      <c r="N1025" s="2">
        <f t="shared" ca="1" si="47"/>
        <v>3.4842434197075489</v>
      </c>
      <c r="O1025" s="3">
        <f ca="1">1-N1025/MAX(N$2:N1025)</f>
        <v>2.8591383387458036E-2</v>
      </c>
    </row>
    <row r="1026" spans="1:15" x14ac:dyDescent="0.15">
      <c r="A1026" s="1">
        <v>39898</v>
      </c>
      <c r="B1026">
        <v>2407.7600000000002</v>
      </c>
      <c r="C1026">
        <v>2479.83</v>
      </c>
      <c r="D1026">
        <v>2379.9499999999998</v>
      </c>
      <c r="E1026" s="2">
        <v>2479.79</v>
      </c>
      <c r="F1026" s="16">
        <v>118048784384</v>
      </c>
      <c r="G1026" s="3">
        <f t="shared" si="45"/>
        <v>3.2673560068795293E-2</v>
      </c>
      <c r="H1026" s="3">
        <f>1-E1026/MAX(E$2:E1026)</f>
        <v>0.57806608589124076</v>
      </c>
      <c r="I1026" s="3">
        <f ca="1">IFERROR(COUNTIF(OFFSET(G1026,0,0,-计算结果!B$18,1),"&gt;0")/计算结果!B$18,COUNTIF(OFFSET(G1026,0,0,-ROW(),1),"&gt;0")/计算结果!B$18)</f>
        <v>0.56666666666666665</v>
      </c>
      <c r="J1026" s="3">
        <f ca="1">IFERROR(AVERAGE(OFFSET(I1026,0,0,-计算结果!B$19,1)),AVERAGE(OFFSET(I1026,0,0,-ROW(),1)))</f>
        <v>0.51250000000000018</v>
      </c>
      <c r="K1026" s="4" t="str">
        <f ca="1">IF(计算结果!B$21=1,IF(I1026&gt;J1026,"买","卖"),IF(计算结果!B$21=2,IF(I1026&lt;计算结果!B$20,"买",IF(I1026&gt;1-计算结果!B$20,"卖",'000300'!K1025)),""))</f>
        <v>买</v>
      </c>
      <c r="L1026" s="4" t="str">
        <f t="shared" ca="1" si="46"/>
        <v/>
      </c>
      <c r="M1026" s="3">
        <f ca="1">IF(K1025="买",E1026/E1025-1,0)-IF(L1026=1,计算结果!B$17,0)</f>
        <v>3.2673560068795293E-2</v>
      </c>
      <c r="N1026" s="2">
        <f t="shared" ca="1" si="47"/>
        <v>3.598086056375668</v>
      </c>
      <c r="O1026" s="3">
        <f ca="1">1-N1026/MAX(N$2:N1026)</f>
        <v>0</v>
      </c>
    </row>
    <row r="1027" spans="1:15" x14ac:dyDescent="0.15">
      <c r="A1027" s="1">
        <v>39899</v>
      </c>
      <c r="B1027">
        <v>2501</v>
      </c>
      <c r="C1027">
        <v>2516.38</v>
      </c>
      <c r="D1027">
        <v>2481.69</v>
      </c>
      <c r="E1027" s="2">
        <v>2498.9299999999998</v>
      </c>
      <c r="F1027" s="16">
        <v>134140076032</v>
      </c>
      <c r="G1027" s="3">
        <f t="shared" ref="G1027:G1090" si="48">E1027/E1026-1</f>
        <v>7.7183955092972045E-3</v>
      </c>
      <c r="H1027" s="3">
        <f>1-E1027/MAX(E$2:E1027)</f>
        <v>0.57480943306336352</v>
      </c>
      <c r="I1027" s="3">
        <f ca="1">IFERROR(COUNTIF(OFFSET(G1027,0,0,-计算结果!B$18,1),"&gt;0")/计算结果!B$18,COUNTIF(OFFSET(G1027,0,0,-ROW(),1),"&gt;0")/计算结果!B$18)</f>
        <v>0.56666666666666665</v>
      </c>
      <c r="J1027" s="3">
        <f ca="1">IFERROR(AVERAGE(OFFSET(I1027,0,0,-计算结果!B$19,1)),AVERAGE(OFFSET(I1027,0,0,-ROW(),1)))</f>
        <v>0.51361111111111135</v>
      </c>
      <c r="K1027" s="4" t="str">
        <f ca="1">IF(计算结果!B$21=1,IF(I1027&gt;J1027,"买","卖"),IF(计算结果!B$21=2,IF(I1027&lt;计算结果!B$20,"买",IF(I1027&gt;1-计算结果!B$20,"卖",'000300'!K1026)),""))</f>
        <v>买</v>
      </c>
      <c r="L1027" s="4" t="str">
        <f t="shared" ca="1" si="46"/>
        <v/>
      </c>
      <c r="M1027" s="3">
        <f ca="1">IF(K1026="买",E1027/E1026-1,0)-IF(L1027=1,计算结果!B$17,0)</f>
        <v>7.7183955092972045E-3</v>
      </c>
      <c r="N1027" s="2">
        <f t="shared" ca="1" si="47"/>
        <v>3.625857507635263</v>
      </c>
      <c r="O1027" s="3">
        <f ca="1">1-N1027/MAX(N$2:N1027)</f>
        <v>0</v>
      </c>
    </row>
    <row r="1028" spans="1:15" x14ac:dyDescent="0.15">
      <c r="A1028" s="1">
        <v>39902</v>
      </c>
      <c r="B1028">
        <v>2501.31</v>
      </c>
      <c r="C1028">
        <v>2508.14</v>
      </c>
      <c r="D1028">
        <v>2471.37</v>
      </c>
      <c r="E1028" s="2">
        <v>2484.4899999999998</v>
      </c>
      <c r="F1028" s="16">
        <v>100003471360</v>
      </c>
      <c r="G1028" s="3">
        <f t="shared" si="48"/>
        <v>-5.7784731865238026E-3</v>
      </c>
      <c r="H1028" s="3">
        <f>1-E1028/MAX(E$2:E1028)</f>
        <v>0.57726638535356978</v>
      </c>
      <c r="I1028" s="3">
        <f ca="1">IFERROR(COUNTIF(OFFSET(G1028,0,0,-计算结果!B$18,1),"&gt;0")/计算结果!B$18,COUNTIF(OFFSET(G1028,0,0,-ROW(),1),"&gt;0")/计算结果!B$18)</f>
        <v>0.53333333333333333</v>
      </c>
      <c r="J1028" s="3">
        <f ca="1">IFERROR(AVERAGE(OFFSET(I1028,0,0,-计算结果!B$19,1)),AVERAGE(OFFSET(I1028,0,0,-ROW(),1)))</f>
        <v>0.5144444444444447</v>
      </c>
      <c r="K1028" s="4" t="str">
        <f ca="1">IF(计算结果!B$21=1,IF(I1028&gt;J1028,"买","卖"),IF(计算结果!B$21=2,IF(I1028&lt;计算结果!B$20,"买",IF(I1028&gt;1-计算结果!B$20,"卖",'000300'!K1027)),""))</f>
        <v>买</v>
      </c>
      <c r="L1028" s="4" t="str">
        <f t="shared" ref="L1028:L1091" ca="1" si="49">IF(K1027&lt;&gt;K1028,1,"")</f>
        <v/>
      </c>
      <c r="M1028" s="3">
        <f ca="1">IF(K1027="买",E1028/E1027-1,0)-IF(L1028=1,计算结果!B$17,0)</f>
        <v>-5.7784731865238026E-3</v>
      </c>
      <c r="N1028" s="2">
        <f t="shared" ref="N1028:N1091" ca="1" si="50">IFERROR(N1027*(1+M1028),N1027)</f>
        <v>3.6049055872492368</v>
      </c>
      <c r="O1028" s="3">
        <f ca="1">1-N1028/MAX(N$2:N1028)</f>
        <v>5.7784731865238026E-3</v>
      </c>
    </row>
    <row r="1029" spans="1:15" x14ac:dyDescent="0.15">
      <c r="A1029" s="1">
        <v>39903</v>
      </c>
      <c r="B1029">
        <v>2436.7800000000002</v>
      </c>
      <c r="C1029">
        <v>2507.9</v>
      </c>
      <c r="D1029">
        <v>2423.5700000000002</v>
      </c>
      <c r="E1029" s="2">
        <v>2507.79</v>
      </c>
      <c r="F1029" s="16">
        <v>106631225344</v>
      </c>
      <c r="G1029" s="3">
        <f t="shared" si="48"/>
        <v>9.378182242633315E-3</v>
      </c>
      <c r="H1029" s="3">
        <f>1-E1029/MAX(E$2:E1029)</f>
        <v>0.57330191247532836</v>
      </c>
      <c r="I1029" s="3">
        <f ca="1">IFERROR(COUNTIF(OFFSET(G1029,0,0,-计算结果!B$18,1),"&gt;0")/计算结果!B$18,COUNTIF(OFFSET(G1029,0,0,-ROW(),1),"&gt;0")/计算结果!B$18)</f>
        <v>0.56666666666666665</v>
      </c>
      <c r="J1029" s="3">
        <f ca="1">IFERROR(AVERAGE(OFFSET(I1029,0,0,-计算结果!B$19,1)),AVERAGE(OFFSET(I1029,0,0,-ROW(),1)))</f>
        <v>0.51527777777777806</v>
      </c>
      <c r="K1029" s="4" t="str">
        <f ca="1">IF(计算结果!B$21=1,IF(I1029&gt;J1029,"买","卖"),IF(计算结果!B$21=2,IF(I1029&lt;计算结果!B$20,"买",IF(I1029&gt;1-计算结果!B$20,"卖",'000300'!K1028)),""))</f>
        <v>买</v>
      </c>
      <c r="L1029" s="4" t="str">
        <f t="shared" ca="1" si="49"/>
        <v/>
      </c>
      <c r="M1029" s="3">
        <f ca="1">IF(K1028="买",E1029/E1028-1,0)-IF(L1029=1,计算结果!B$17,0)</f>
        <v>9.378182242633315E-3</v>
      </c>
      <c r="N1029" s="2">
        <f t="shared" ca="1" si="50"/>
        <v>3.6387130488139472</v>
      </c>
      <c r="O1029" s="3">
        <f ca="1">1-N1029/MAX(N$2:N1029)</f>
        <v>0</v>
      </c>
    </row>
    <row r="1030" spans="1:15" x14ac:dyDescent="0.15">
      <c r="A1030" s="1">
        <v>39904</v>
      </c>
      <c r="B1030">
        <v>2519.89</v>
      </c>
      <c r="C1030">
        <v>2566.54</v>
      </c>
      <c r="D1030">
        <v>2519.89</v>
      </c>
      <c r="E1030" s="2">
        <v>2548.2199999999998</v>
      </c>
      <c r="F1030" s="16">
        <v>137117556736</v>
      </c>
      <c r="G1030" s="3">
        <f t="shared" si="48"/>
        <v>1.6121764581563891E-2</v>
      </c>
      <c r="H1030" s="3">
        <f>1-E1030/MAX(E$2:E1030)</f>
        <v>0.56642278636085219</v>
      </c>
      <c r="I1030" s="3">
        <f ca="1">IFERROR(COUNTIF(OFFSET(G1030,0,0,-计算结果!B$18,1),"&gt;0")/计算结果!B$18,COUNTIF(OFFSET(G1030,0,0,-ROW(),1),"&gt;0")/计算结果!B$18)</f>
        <v>0.6</v>
      </c>
      <c r="J1030" s="3">
        <f ca="1">IFERROR(AVERAGE(OFFSET(I1030,0,0,-计算结果!B$19,1)),AVERAGE(OFFSET(I1030,0,0,-ROW(),1)))</f>
        <v>0.51666666666666705</v>
      </c>
      <c r="K1030" s="4" t="str">
        <f ca="1">IF(计算结果!B$21=1,IF(I1030&gt;J1030,"买","卖"),IF(计算结果!B$21=2,IF(I1030&lt;计算结果!B$20,"买",IF(I1030&gt;1-计算结果!B$20,"卖",'000300'!K1029)),""))</f>
        <v>买</v>
      </c>
      <c r="L1030" s="4" t="str">
        <f t="shared" ca="1" si="49"/>
        <v/>
      </c>
      <c r="M1030" s="3">
        <f ca="1">IF(K1029="买",E1030/E1029-1,0)-IF(L1030=1,计算结果!B$17,0)</f>
        <v>1.6121764581563891E-2</v>
      </c>
      <c r="N1030" s="2">
        <f t="shared" ca="1" si="50"/>
        <v>3.69737552396679</v>
      </c>
      <c r="O1030" s="3">
        <f ca="1">1-N1030/MAX(N$2:N1030)</f>
        <v>0</v>
      </c>
    </row>
    <row r="1031" spans="1:15" x14ac:dyDescent="0.15">
      <c r="A1031" s="1">
        <v>39905</v>
      </c>
      <c r="B1031">
        <v>2558.77</v>
      </c>
      <c r="C1031">
        <v>2599.25</v>
      </c>
      <c r="D1031">
        <v>2558.2600000000002</v>
      </c>
      <c r="E1031" s="2">
        <v>2576.4</v>
      </c>
      <c r="F1031" s="16">
        <v>143708979200</v>
      </c>
      <c r="G1031" s="3">
        <f t="shared" si="48"/>
        <v>1.1058699798290661E-2</v>
      </c>
      <c r="H1031" s="3">
        <f>1-E1031/MAX(E$2:E1031)</f>
        <v>0.56162798611583742</v>
      </c>
      <c r="I1031" s="3">
        <f ca="1">IFERROR(COUNTIF(OFFSET(G1031,0,0,-计算结果!B$18,1),"&gt;0")/计算结果!B$18,COUNTIF(OFFSET(G1031,0,0,-ROW(),1),"&gt;0")/计算结果!B$18)</f>
        <v>0.6</v>
      </c>
      <c r="J1031" s="3">
        <f ca="1">IFERROR(AVERAGE(OFFSET(I1031,0,0,-计算结果!B$19,1)),AVERAGE(OFFSET(I1031,0,0,-ROW(),1)))</f>
        <v>0.51805555555555594</v>
      </c>
      <c r="K1031" s="4" t="str">
        <f ca="1">IF(计算结果!B$21=1,IF(I1031&gt;J1031,"买","卖"),IF(计算结果!B$21=2,IF(I1031&lt;计算结果!B$20,"买",IF(I1031&gt;1-计算结果!B$20,"卖",'000300'!K1030)),""))</f>
        <v>买</v>
      </c>
      <c r="L1031" s="4" t="str">
        <f t="shared" ca="1" si="49"/>
        <v/>
      </c>
      <c r="M1031" s="3">
        <f ca="1">IF(K1030="买",E1031/E1030-1,0)-IF(L1031=1,计算结果!B$17,0)</f>
        <v>1.1058699798290661E-2</v>
      </c>
      <c r="N1031" s="2">
        <f t="shared" ca="1" si="50"/>
        <v>3.7382636899278863</v>
      </c>
      <c r="O1031" s="3">
        <f ca="1">1-N1031/MAX(N$2:N1031)</f>
        <v>0</v>
      </c>
    </row>
    <row r="1032" spans="1:15" x14ac:dyDescent="0.15">
      <c r="A1032" s="1">
        <v>39906</v>
      </c>
      <c r="B1032">
        <v>2597.92</v>
      </c>
      <c r="C1032">
        <v>2612.37</v>
      </c>
      <c r="D1032">
        <v>2555.61</v>
      </c>
      <c r="E1032" s="2">
        <v>2570.5</v>
      </c>
      <c r="F1032" s="16">
        <v>131075727360</v>
      </c>
      <c r="G1032" s="3">
        <f t="shared" si="48"/>
        <v>-2.2900170780935092E-3</v>
      </c>
      <c r="H1032" s="3">
        <f>1-E1032/MAX(E$2:E1032)</f>
        <v>0.56263186551419042</v>
      </c>
      <c r="I1032" s="3">
        <f ca="1">IFERROR(COUNTIF(OFFSET(G1032,0,0,-计算结果!B$18,1),"&gt;0")/计算结果!B$18,COUNTIF(OFFSET(G1032,0,0,-ROW(),1),"&gt;0")/计算结果!B$18)</f>
        <v>0.56666666666666665</v>
      </c>
      <c r="J1032" s="3">
        <f ca="1">IFERROR(AVERAGE(OFFSET(I1032,0,0,-计算结果!B$19,1)),AVERAGE(OFFSET(I1032,0,0,-ROW(),1)))</f>
        <v>0.51944444444444493</v>
      </c>
      <c r="K1032" s="4" t="str">
        <f ca="1">IF(计算结果!B$21=1,IF(I1032&gt;J1032,"买","卖"),IF(计算结果!B$21=2,IF(I1032&lt;计算结果!B$20,"买",IF(I1032&gt;1-计算结果!B$20,"卖",'000300'!K1031)),""))</f>
        <v>买</v>
      </c>
      <c r="L1032" s="4" t="str">
        <f t="shared" ca="1" si="49"/>
        <v/>
      </c>
      <c r="M1032" s="3">
        <f ca="1">IF(K1031="买",E1032/E1031-1,0)-IF(L1032=1,计算结果!B$17,0)</f>
        <v>-2.2900170780935092E-3</v>
      </c>
      <c r="N1032" s="2">
        <f t="shared" ca="1" si="50"/>
        <v>3.7297030022355346</v>
      </c>
      <c r="O1032" s="3">
        <f ca="1">1-N1032/MAX(N$2:N1032)</f>
        <v>2.2900170780935092E-3</v>
      </c>
    </row>
    <row r="1033" spans="1:15" x14ac:dyDescent="0.15">
      <c r="A1033" s="1">
        <v>39910</v>
      </c>
      <c r="B1033">
        <v>2570.63</v>
      </c>
      <c r="C1033">
        <v>2597.06</v>
      </c>
      <c r="D1033">
        <v>2543.65</v>
      </c>
      <c r="E1033" s="2">
        <v>2576.9499999999998</v>
      </c>
      <c r="F1033" s="16">
        <v>93919117312</v>
      </c>
      <c r="G1033" s="3">
        <f t="shared" si="48"/>
        <v>2.5092394475783042E-3</v>
      </c>
      <c r="H1033" s="3">
        <f>1-E1033/MAX(E$2:E1033)</f>
        <v>0.56153440413802491</v>
      </c>
      <c r="I1033" s="3">
        <f ca="1">IFERROR(COUNTIF(OFFSET(G1033,0,0,-计算结果!B$18,1),"&gt;0")/计算结果!B$18,COUNTIF(OFFSET(G1033,0,0,-ROW(),1),"&gt;0")/计算结果!B$18)</f>
        <v>0.56666666666666665</v>
      </c>
      <c r="J1033" s="3">
        <f ca="1">IFERROR(AVERAGE(OFFSET(I1033,0,0,-计算结果!B$19,1)),AVERAGE(OFFSET(I1033,0,0,-ROW(),1)))</f>
        <v>0.52111111111111152</v>
      </c>
      <c r="K1033" s="4" t="str">
        <f ca="1">IF(计算结果!B$21=1,IF(I1033&gt;J1033,"买","卖"),IF(计算结果!B$21=2,IF(I1033&lt;计算结果!B$20,"买",IF(I1033&gt;1-计算结果!B$20,"卖",'000300'!K1032)),""))</f>
        <v>买</v>
      </c>
      <c r="L1033" s="4" t="str">
        <f t="shared" ca="1" si="49"/>
        <v/>
      </c>
      <c r="M1033" s="3">
        <f ca="1">IF(K1032="买",E1033/E1032-1,0)-IF(L1033=1,计算结果!B$17,0)</f>
        <v>2.5092394475783042E-3</v>
      </c>
      <c r="N1033" s="2">
        <f t="shared" ca="1" si="50"/>
        <v>3.7390617201364953</v>
      </c>
      <c r="O1033" s="3">
        <f ca="1">1-N1033/MAX(N$2:N1033)</f>
        <v>0</v>
      </c>
    </row>
    <row r="1034" spans="1:15" x14ac:dyDescent="0.15">
      <c r="A1034" s="1">
        <v>39911</v>
      </c>
      <c r="B1034">
        <v>2563.7199999999998</v>
      </c>
      <c r="C1034">
        <v>2573.09</v>
      </c>
      <c r="D1034">
        <v>2479.35</v>
      </c>
      <c r="E1034" s="2">
        <v>2479.35</v>
      </c>
      <c r="F1034" s="16">
        <v>107144421376</v>
      </c>
      <c r="G1034" s="3">
        <f t="shared" si="48"/>
        <v>-3.7874231164748973E-2</v>
      </c>
      <c r="H1034" s="3">
        <f>1-E1034/MAX(E$2:E1034)</f>
        <v>0.57814095147349076</v>
      </c>
      <c r="I1034" s="3">
        <f ca="1">IFERROR(COUNTIF(OFFSET(G1034,0,0,-计算结果!B$18,1),"&gt;0")/计算结果!B$18,COUNTIF(OFFSET(G1034,0,0,-ROW(),1),"&gt;0")/计算结果!B$18)</f>
        <v>0.56666666666666665</v>
      </c>
      <c r="J1034" s="3">
        <f ca="1">IFERROR(AVERAGE(OFFSET(I1034,0,0,-计算结果!B$19,1)),AVERAGE(OFFSET(I1034,0,0,-ROW(),1)))</f>
        <v>0.52277777777777834</v>
      </c>
      <c r="K1034" s="4" t="str">
        <f ca="1">IF(计算结果!B$21=1,IF(I1034&gt;J1034,"买","卖"),IF(计算结果!B$21=2,IF(I1034&lt;计算结果!B$20,"买",IF(I1034&gt;1-计算结果!B$20,"卖",'000300'!K1033)),""))</f>
        <v>买</v>
      </c>
      <c r="L1034" s="4" t="str">
        <f t="shared" ca="1" si="49"/>
        <v/>
      </c>
      <c r="M1034" s="3">
        <f ca="1">IF(K1033="买",E1034/E1033-1,0)-IF(L1034=1,计算结果!B$17,0)</f>
        <v>-3.7874231164748973E-2</v>
      </c>
      <c r="N1034" s="2">
        <f t="shared" ca="1" si="50"/>
        <v>3.5974476322087816</v>
      </c>
      <c r="O1034" s="3">
        <f ca="1">1-N1034/MAX(N$2:N1034)</f>
        <v>3.7874231164748973E-2</v>
      </c>
    </row>
    <row r="1035" spans="1:15" x14ac:dyDescent="0.15">
      <c r="A1035" s="1">
        <v>39912</v>
      </c>
      <c r="B1035">
        <v>2477.42</v>
      </c>
      <c r="C1035">
        <v>2517.7399999999998</v>
      </c>
      <c r="D1035">
        <v>2457.42</v>
      </c>
      <c r="E1035" s="2">
        <v>2517.67</v>
      </c>
      <c r="F1035" s="16">
        <v>82860990464</v>
      </c>
      <c r="G1035" s="3">
        <f t="shared" si="48"/>
        <v>1.5455663782846463E-2</v>
      </c>
      <c r="H1035" s="3">
        <f>1-E1035/MAX(E$2:E1035)</f>
        <v>0.57162083985571366</v>
      </c>
      <c r="I1035" s="3">
        <f ca="1">IFERROR(COUNTIF(OFFSET(G1035,0,0,-计算结果!B$18,1),"&gt;0")/计算结果!B$18,COUNTIF(OFFSET(G1035,0,0,-ROW(),1),"&gt;0")/计算结果!B$18)</f>
        <v>0.56666666666666665</v>
      </c>
      <c r="J1035" s="3">
        <f ca="1">IFERROR(AVERAGE(OFFSET(I1035,0,0,-计算结果!B$19,1)),AVERAGE(OFFSET(I1035,0,0,-ROW(),1)))</f>
        <v>0.52416666666666722</v>
      </c>
      <c r="K1035" s="4" t="str">
        <f ca="1">IF(计算结果!B$21=1,IF(I1035&gt;J1035,"买","卖"),IF(计算结果!B$21=2,IF(I1035&lt;计算结果!B$20,"买",IF(I1035&gt;1-计算结果!B$20,"卖",'000300'!K1034)),""))</f>
        <v>买</v>
      </c>
      <c r="L1035" s="4" t="str">
        <f t="shared" ca="1" si="49"/>
        <v/>
      </c>
      <c r="M1035" s="3">
        <f ca="1">IF(K1034="买",E1035/E1034-1,0)-IF(L1035=1,计算结果!B$17,0)</f>
        <v>1.5455663782846463E-2</v>
      </c>
      <c r="N1035" s="2">
        <f t="shared" ca="1" si="50"/>
        <v>3.6530485732885976</v>
      </c>
      <c r="O1035" s="3">
        <f ca="1">1-N1035/MAX(N$2:N1035)</f>
        <v>2.3003938764818765E-2</v>
      </c>
    </row>
    <row r="1036" spans="1:15" x14ac:dyDescent="0.15">
      <c r="A1036" s="1">
        <v>39913</v>
      </c>
      <c r="B1036">
        <v>2540.11</v>
      </c>
      <c r="C1036">
        <v>2595.6</v>
      </c>
      <c r="D1036">
        <v>2530.62</v>
      </c>
      <c r="E1036" s="2">
        <v>2595.5300000000002</v>
      </c>
      <c r="F1036" s="16">
        <v>121859850240</v>
      </c>
      <c r="G1036" s="3">
        <f t="shared" si="48"/>
        <v>3.0925419137535881E-2</v>
      </c>
      <c r="H1036" s="3">
        <f>1-E1036/MAX(E$2:E1036)</f>
        <v>0.55837303477846589</v>
      </c>
      <c r="I1036" s="3">
        <f ca="1">IFERROR(COUNTIF(OFFSET(G1036,0,0,-计算结果!B$18,1),"&gt;0")/计算结果!B$18,COUNTIF(OFFSET(G1036,0,0,-ROW(),1),"&gt;0")/计算结果!B$18)</f>
        <v>0.6</v>
      </c>
      <c r="J1036" s="3">
        <f ca="1">IFERROR(AVERAGE(OFFSET(I1036,0,0,-计算结果!B$19,1)),AVERAGE(OFFSET(I1036,0,0,-ROW(),1)))</f>
        <v>0.52583333333333393</v>
      </c>
      <c r="K1036" s="4" t="str">
        <f ca="1">IF(计算结果!B$21=1,IF(I1036&gt;J1036,"买","卖"),IF(计算结果!B$21=2,IF(I1036&lt;计算结果!B$20,"买",IF(I1036&gt;1-计算结果!B$20,"卖",'000300'!K1035)),""))</f>
        <v>买</v>
      </c>
      <c r="L1036" s="4" t="str">
        <f t="shared" ca="1" si="49"/>
        <v/>
      </c>
      <c r="M1036" s="3">
        <f ca="1">IF(K1035="买",E1036/E1035-1,0)-IF(L1036=1,计算结果!B$17,0)</f>
        <v>3.0925419137535881E-2</v>
      </c>
      <c r="N1036" s="2">
        <f t="shared" ca="1" si="50"/>
        <v>3.7660206315473248</v>
      </c>
      <c r="O1036" s="3">
        <f ca="1">1-N1036/MAX(N$2:N1036)</f>
        <v>0</v>
      </c>
    </row>
    <row r="1037" spans="1:15" x14ac:dyDescent="0.15">
      <c r="A1037" s="1">
        <v>39916</v>
      </c>
      <c r="B1037">
        <v>2621.98</v>
      </c>
      <c r="C1037">
        <v>2668.28</v>
      </c>
      <c r="D1037">
        <v>2619.37</v>
      </c>
      <c r="E1037" s="2">
        <v>2656.52</v>
      </c>
      <c r="F1037" s="16">
        <v>156801974272</v>
      </c>
      <c r="G1037" s="3">
        <f t="shared" si="48"/>
        <v>2.3498090948669281E-2</v>
      </c>
      <c r="H1037" s="3">
        <f>1-E1037/MAX(E$2:E1037)</f>
        <v>0.54799564418430546</v>
      </c>
      <c r="I1037" s="3">
        <f ca="1">IFERROR(COUNTIF(OFFSET(G1037,0,0,-计算结果!B$18,1),"&gt;0")/计算结果!B$18,COUNTIF(OFFSET(G1037,0,0,-ROW(),1),"&gt;0")/计算结果!B$18)</f>
        <v>0.6333333333333333</v>
      </c>
      <c r="J1037" s="3">
        <f ca="1">IFERROR(AVERAGE(OFFSET(I1037,0,0,-计算结果!B$19,1)),AVERAGE(OFFSET(I1037,0,0,-ROW(),1)))</f>
        <v>0.52777777777777823</v>
      </c>
      <c r="K1037" s="4" t="str">
        <f ca="1">IF(计算结果!B$21=1,IF(I1037&gt;J1037,"买","卖"),IF(计算结果!B$21=2,IF(I1037&lt;计算结果!B$20,"买",IF(I1037&gt;1-计算结果!B$20,"卖",'000300'!K1036)),""))</f>
        <v>买</v>
      </c>
      <c r="L1037" s="4" t="str">
        <f t="shared" ca="1" si="49"/>
        <v/>
      </c>
      <c r="M1037" s="3">
        <f ca="1">IF(K1036="买",E1037/E1036-1,0)-IF(L1037=1,计算结果!B$17,0)</f>
        <v>2.3498090948669281E-2</v>
      </c>
      <c r="N1037" s="2">
        <f t="shared" ca="1" si="50"/>
        <v>3.8545149268619889</v>
      </c>
      <c r="O1037" s="3">
        <f ca="1">1-N1037/MAX(N$2:N1037)</f>
        <v>0</v>
      </c>
    </row>
    <row r="1038" spans="1:15" x14ac:dyDescent="0.15">
      <c r="A1038" s="1">
        <v>39917</v>
      </c>
      <c r="B1038">
        <v>2651.2</v>
      </c>
      <c r="C1038">
        <v>2682.91</v>
      </c>
      <c r="D1038">
        <v>2637.38</v>
      </c>
      <c r="E1038" s="2">
        <v>2676.87</v>
      </c>
      <c r="F1038" s="16">
        <v>126839873536</v>
      </c>
      <c r="G1038" s="3">
        <f t="shared" si="48"/>
        <v>7.6603978136811079E-3</v>
      </c>
      <c r="H1038" s="3">
        <f>1-E1038/MAX(E$2:E1038)</f>
        <v>0.5445331110052406</v>
      </c>
      <c r="I1038" s="3">
        <f ca="1">IFERROR(COUNTIF(OFFSET(G1038,0,0,-计算结果!B$18,1),"&gt;0")/计算结果!B$18,COUNTIF(OFFSET(G1038,0,0,-ROW(),1),"&gt;0")/计算结果!B$18)</f>
        <v>0.6333333333333333</v>
      </c>
      <c r="J1038" s="3">
        <f ca="1">IFERROR(AVERAGE(OFFSET(I1038,0,0,-计算结果!B$19,1)),AVERAGE(OFFSET(I1038,0,0,-ROW(),1)))</f>
        <v>0.52972222222222276</v>
      </c>
      <c r="K1038" s="4" t="str">
        <f ca="1">IF(计算结果!B$21=1,IF(I1038&gt;J1038,"买","卖"),IF(计算结果!B$21=2,IF(I1038&lt;计算结果!B$20,"买",IF(I1038&gt;1-计算结果!B$20,"卖",'000300'!K1037)),""))</f>
        <v>买</v>
      </c>
      <c r="L1038" s="4" t="str">
        <f t="shared" ca="1" si="49"/>
        <v/>
      </c>
      <c r="M1038" s="3">
        <f ca="1">IF(K1037="买",E1038/E1037-1,0)-IF(L1038=1,计算结果!B$17,0)</f>
        <v>7.6603978136811079E-3</v>
      </c>
      <c r="N1038" s="2">
        <f t="shared" ca="1" si="50"/>
        <v>3.8840420445805237</v>
      </c>
      <c r="O1038" s="3">
        <f ca="1">1-N1038/MAX(N$2:N1038)</f>
        <v>0</v>
      </c>
    </row>
    <row r="1039" spans="1:15" x14ac:dyDescent="0.15">
      <c r="A1039" s="1">
        <v>39918</v>
      </c>
      <c r="B1039">
        <v>2662.73</v>
      </c>
      <c r="C1039">
        <v>2690.64</v>
      </c>
      <c r="D1039">
        <v>2627.81</v>
      </c>
      <c r="E1039" s="2">
        <v>2686.99</v>
      </c>
      <c r="F1039" s="16">
        <v>133586132992</v>
      </c>
      <c r="G1039" s="3">
        <f t="shared" si="48"/>
        <v>3.7805347289932012E-3</v>
      </c>
      <c r="H1039" s="3">
        <f>1-E1039/MAX(E$2:E1039)</f>
        <v>0.54281120261348947</v>
      </c>
      <c r="I1039" s="3">
        <f ca="1">IFERROR(COUNTIF(OFFSET(G1039,0,0,-计算结果!B$18,1),"&gt;0")/计算结果!B$18,COUNTIF(OFFSET(G1039,0,0,-ROW(),1),"&gt;0")/计算结果!B$18)</f>
        <v>0.66666666666666663</v>
      </c>
      <c r="J1039" s="3">
        <f ca="1">IFERROR(AVERAGE(OFFSET(I1039,0,0,-计算结果!B$19,1)),AVERAGE(OFFSET(I1039,0,0,-ROW(),1)))</f>
        <v>0.53194444444444489</v>
      </c>
      <c r="K1039" s="4" t="str">
        <f ca="1">IF(计算结果!B$21=1,IF(I1039&gt;J1039,"买","卖"),IF(计算结果!B$21=2,IF(I1039&lt;计算结果!B$20,"买",IF(I1039&gt;1-计算结果!B$20,"卖",'000300'!K1038)),""))</f>
        <v>买</v>
      </c>
      <c r="L1039" s="4" t="str">
        <f t="shared" ca="1" si="49"/>
        <v/>
      </c>
      <c r="M1039" s="3">
        <f ca="1">IF(K1038="买",E1039/E1038-1,0)-IF(L1039=1,计算结果!B$17,0)</f>
        <v>3.7805347289932012E-3</v>
      </c>
      <c r="N1039" s="2">
        <f t="shared" ca="1" si="50"/>
        <v>3.89872580041893</v>
      </c>
      <c r="O1039" s="3">
        <f ca="1">1-N1039/MAX(N$2:N1039)</f>
        <v>0</v>
      </c>
    </row>
    <row r="1040" spans="1:15" x14ac:dyDescent="0.15">
      <c r="A1040" s="1">
        <v>39919</v>
      </c>
      <c r="B1040">
        <v>2690.51</v>
      </c>
      <c r="C1040">
        <v>2706.63</v>
      </c>
      <c r="D1040">
        <v>2643.32</v>
      </c>
      <c r="E1040" s="2">
        <v>2687.11</v>
      </c>
      <c r="F1040" s="16">
        <v>131609722880</v>
      </c>
      <c r="G1040" s="3">
        <f t="shared" si="48"/>
        <v>4.465963773614412E-5</v>
      </c>
      <c r="H1040" s="3">
        <f>1-E1040/MAX(E$2:E1040)</f>
        <v>0.54279078472742115</v>
      </c>
      <c r="I1040" s="3">
        <f ca="1">IFERROR(COUNTIF(OFFSET(G1040,0,0,-计算结果!B$18,1),"&gt;0")/计算结果!B$18,COUNTIF(OFFSET(G1040,0,0,-ROW(),1),"&gt;0")/计算结果!B$18)</f>
        <v>0.66666666666666663</v>
      </c>
      <c r="J1040" s="3">
        <f ca="1">IFERROR(AVERAGE(OFFSET(I1040,0,0,-计算结果!B$19,1)),AVERAGE(OFFSET(I1040,0,0,-ROW(),1)))</f>
        <v>0.53416666666666712</v>
      </c>
      <c r="K1040" s="4" t="str">
        <f ca="1">IF(计算结果!B$21=1,IF(I1040&gt;J1040,"买","卖"),IF(计算结果!B$21=2,IF(I1040&lt;计算结果!B$20,"买",IF(I1040&gt;1-计算结果!B$20,"卖",'000300'!K1039)),""))</f>
        <v>买</v>
      </c>
      <c r="L1040" s="4" t="str">
        <f t="shared" ca="1" si="49"/>
        <v/>
      </c>
      <c r="M1040" s="3">
        <f ca="1">IF(K1039="买",E1040/E1039-1,0)-IF(L1040=1,计算结果!B$17,0)</f>
        <v>4.465963773614412E-5</v>
      </c>
      <c r="N1040" s="2">
        <f t="shared" ca="1" si="50"/>
        <v>3.8988999161008091</v>
      </c>
      <c r="O1040" s="3">
        <f ca="1">1-N1040/MAX(N$2:N1040)</f>
        <v>0</v>
      </c>
    </row>
    <row r="1041" spans="1:15" x14ac:dyDescent="0.15">
      <c r="A1041" s="1">
        <v>39920</v>
      </c>
      <c r="B1041">
        <v>2675.67</v>
      </c>
      <c r="C1041">
        <v>2693.29</v>
      </c>
      <c r="D1041">
        <v>2628.63</v>
      </c>
      <c r="E1041" s="2">
        <v>2650.69</v>
      </c>
      <c r="F1041" s="16">
        <v>116184842240</v>
      </c>
      <c r="G1041" s="3">
        <f t="shared" si="48"/>
        <v>-1.355359475421547E-2</v>
      </c>
      <c r="H1041" s="3">
        <f>1-E1041/MAX(E$2:E1041)</f>
        <v>0.54898761314911859</v>
      </c>
      <c r="I1041" s="3">
        <f ca="1">IFERROR(COUNTIF(OFFSET(G1041,0,0,-计算结果!B$18,1),"&gt;0")/计算结果!B$18,COUNTIF(OFFSET(G1041,0,0,-ROW(),1),"&gt;0")/计算结果!B$18)</f>
        <v>0.6333333333333333</v>
      </c>
      <c r="J1041" s="3">
        <f ca="1">IFERROR(AVERAGE(OFFSET(I1041,0,0,-计算结果!B$19,1)),AVERAGE(OFFSET(I1041,0,0,-ROW(),1)))</f>
        <v>0.53611111111111154</v>
      </c>
      <c r="K1041" s="4" t="str">
        <f ca="1">IF(计算结果!B$21=1,IF(I1041&gt;J1041,"买","卖"),IF(计算结果!B$21=2,IF(I1041&lt;计算结果!B$20,"买",IF(I1041&gt;1-计算结果!B$20,"卖",'000300'!K1040)),""))</f>
        <v>买</v>
      </c>
      <c r="L1041" s="4" t="str">
        <f t="shared" ca="1" si="49"/>
        <v/>
      </c>
      <c r="M1041" s="3">
        <f ca="1">IF(K1040="买",E1041/E1040-1,0)-IF(L1041=1,计算结果!B$17,0)</f>
        <v>-1.355359475421547E-2</v>
      </c>
      <c r="N1041" s="2">
        <f t="shared" ca="1" si="50"/>
        <v>3.846055806650734</v>
      </c>
      <c r="O1041" s="3">
        <f ca="1">1-N1041/MAX(N$2:N1041)</f>
        <v>1.355359475421547E-2</v>
      </c>
    </row>
    <row r="1042" spans="1:15" x14ac:dyDescent="0.15">
      <c r="A1042" s="1">
        <v>39923</v>
      </c>
      <c r="B1042">
        <v>2643.73</v>
      </c>
      <c r="C1042">
        <v>2708.45</v>
      </c>
      <c r="D1042">
        <v>2640.99</v>
      </c>
      <c r="E1042" s="2">
        <v>2707.67</v>
      </c>
      <c r="F1042" s="16">
        <v>105081495552</v>
      </c>
      <c r="G1042" s="3">
        <f t="shared" si="48"/>
        <v>2.1496289645337674E-2</v>
      </c>
      <c r="H1042" s="3">
        <f>1-E1042/MAX(E$2:E1042)</f>
        <v>0.539292520247737</v>
      </c>
      <c r="I1042" s="3">
        <f ca="1">IFERROR(COUNTIF(OFFSET(G1042,0,0,-计算结果!B$18,1),"&gt;0")/计算结果!B$18,COUNTIF(OFFSET(G1042,0,0,-ROW(),1),"&gt;0")/计算结果!B$18)</f>
        <v>0.66666666666666663</v>
      </c>
      <c r="J1042" s="3">
        <f ca="1">IFERROR(AVERAGE(OFFSET(I1042,0,0,-计算结果!B$19,1)),AVERAGE(OFFSET(I1042,0,0,-ROW(),1)))</f>
        <v>0.53833333333333377</v>
      </c>
      <c r="K1042" s="4" t="str">
        <f ca="1">IF(计算结果!B$21=1,IF(I1042&gt;J1042,"买","卖"),IF(计算结果!B$21=2,IF(I1042&lt;计算结果!B$20,"买",IF(I1042&gt;1-计算结果!B$20,"卖",'000300'!K1041)),""))</f>
        <v>买</v>
      </c>
      <c r="L1042" s="4" t="str">
        <f t="shared" ca="1" si="49"/>
        <v/>
      </c>
      <c r="M1042" s="3">
        <f ca="1">IF(K1041="买",E1042/E1041-1,0)-IF(L1042=1,计算结果!B$17,0)</f>
        <v>2.1496289645337674E-2</v>
      </c>
      <c r="N1042" s="2">
        <f t="shared" ca="1" si="50"/>
        <v>3.9287317362626308</v>
      </c>
      <c r="O1042" s="3">
        <f ca="1">1-N1042/MAX(N$2:N1042)</f>
        <v>0</v>
      </c>
    </row>
    <row r="1043" spans="1:15" x14ac:dyDescent="0.15">
      <c r="A1043" s="1">
        <v>39924</v>
      </c>
      <c r="B1043">
        <v>2670.28</v>
      </c>
      <c r="C1043">
        <v>2697.72</v>
      </c>
      <c r="D1043">
        <v>2634.53</v>
      </c>
      <c r="E1043" s="2">
        <v>2675.44</v>
      </c>
      <c r="F1043" s="16">
        <v>118473949184</v>
      </c>
      <c r="G1043" s="3">
        <f t="shared" si="48"/>
        <v>-1.1903223066326407E-2</v>
      </c>
      <c r="H1043" s="3">
        <f>1-E1043/MAX(E$2:E1043)</f>
        <v>0.54477642414755323</v>
      </c>
      <c r="I1043" s="3">
        <f ca="1">IFERROR(COUNTIF(OFFSET(G1043,0,0,-计算结果!B$18,1),"&gt;0")/计算结果!B$18,COUNTIF(OFFSET(G1043,0,0,-ROW(),1),"&gt;0")/计算结果!B$18)</f>
        <v>0.66666666666666663</v>
      </c>
      <c r="J1043" s="3">
        <f ca="1">IFERROR(AVERAGE(OFFSET(I1043,0,0,-计算结果!B$19,1)),AVERAGE(OFFSET(I1043,0,0,-ROW(),1)))</f>
        <v>0.54027777777777819</v>
      </c>
      <c r="K1043" s="4" t="str">
        <f ca="1">IF(计算结果!B$21=1,IF(I1043&gt;J1043,"买","卖"),IF(计算结果!B$21=2,IF(I1043&lt;计算结果!B$20,"买",IF(I1043&gt;1-计算结果!B$20,"卖",'000300'!K1042)),""))</f>
        <v>买</v>
      </c>
      <c r="L1043" s="4" t="str">
        <f t="shared" ca="1" si="49"/>
        <v/>
      </c>
      <c r="M1043" s="3">
        <f ca="1">IF(K1042="买",E1043/E1042-1,0)-IF(L1043=1,计算结果!B$17,0)</f>
        <v>-1.1903223066326407E-2</v>
      </c>
      <c r="N1043" s="2">
        <f t="shared" ca="1" si="50"/>
        <v>3.881967166038141</v>
      </c>
      <c r="O1043" s="3">
        <f ca="1">1-N1043/MAX(N$2:N1043)</f>
        <v>1.1903223066326407E-2</v>
      </c>
    </row>
    <row r="1044" spans="1:15" x14ac:dyDescent="0.15">
      <c r="A1044" s="1">
        <v>39925</v>
      </c>
      <c r="B1044">
        <v>2687.86</v>
      </c>
      <c r="C1044">
        <v>2713.3</v>
      </c>
      <c r="D1044">
        <v>2563.36</v>
      </c>
      <c r="E1044" s="2">
        <v>2576.2800000000002</v>
      </c>
      <c r="F1044" s="16">
        <v>131945283584</v>
      </c>
      <c r="G1044" s="3">
        <f t="shared" si="48"/>
        <v>-3.7063062524295032E-2</v>
      </c>
      <c r="H1044" s="3">
        <f>1-E1044/MAX(E$2:E1044)</f>
        <v>0.56164840400190563</v>
      </c>
      <c r="I1044" s="3">
        <f ca="1">IFERROR(COUNTIF(OFFSET(G1044,0,0,-计算结果!B$18,1),"&gt;0")/计算结果!B$18,COUNTIF(OFFSET(G1044,0,0,-ROW(),1),"&gt;0")/计算结果!B$18)</f>
        <v>0.6333333333333333</v>
      </c>
      <c r="J1044" s="3">
        <f ca="1">IFERROR(AVERAGE(OFFSET(I1044,0,0,-计算结果!B$19,1)),AVERAGE(OFFSET(I1044,0,0,-ROW(),1)))</f>
        <v>0.54222222222222272</v>
      </c>
      <c r="K1044" s="4" t="str">
        <f ca="1">IF(计算结果!B$21=1,IF(I1044&gt;J1044,"买","卖"),IF(计算结果!B$21=2,IF(I1044&lt;计算结果!B$20,"买",IF(I1044&gt;1-计算结果!B$20,"卖",'000300'!K1043)),""))</f>
        <v>买</v>
      </c>
      <c r="L1044" s="4" t="str">
        <f t="shared" ca="1" si="49"/>
        <v/>
      </c>
      <c r="M1044" s="3">
        <f ca="1">IF(K1043="买",E1044/E1043-1,0)-IF(L1044=1,计算结果!B$17,0)</f>
        <v>-3.7063062524295032E-2</v>
      </c>
      <c r="N1044" s="2">
        <f t="shared" ca="1" si="50"/>
        <v>3.738089574246009</v>
      </c>
      <c r="O1044" s="3">
        <f ca="1">1-N1044/MAX(N$2:N1044)</f>
        <v>4.8525115689873499E-2</v>
      </c>
    </row>
    <row r="1045" spans="1:15" x14ac:dyDescent="0.15">
      <c r="A1045" s="1">
        <v>39926</v>
      </c>
      <c r="B1045">
        <v>2555.5300000000002</v>
      </c>
      <c r="C1045">
        <v>2604.16</v>
      </c>
      <c r="D1045">
        <v>2543.91</v>
      </c>
      <c r="E1045" s="2">
        <v>2593.56</v>
      </c>
      <c r="F1045" s="16">
        <v>84795654144</v>
      </c>
      <c r="G1045" s="3">
        <f t="shared" si="48"/>
        <v>6.7073454748707295E-3</v>
      </c>
      <c r="H1045" s="3">
        <f>1-E1045/MAX(E$2:E1045)</f>
        <v>0.55870822840808554</v>
      </c>
      <c r="I1045" s="3">
        <f ca="1">IFERROR(COUNTIF(OFFSET(G1045,0,0,-计算结果!B$18,1),"&gt;0")/计算结果!B$18,COUNTIF(OFFSET(G1045,0,0,-ROW(),1),"&gt;0")/计算结果!B$18)</f>
        <v>0.66666666666666663</v>
      </c>
      <c r="J1045" s="3">
        <f ca="1">IFERROR(AVERAGE(OFFSET(I1045,0,0,-计算结果!B$19,1)),AVERAGE(OFFSET(I1045,0,0,-ROW(),1)))</f>
        <v>0.54444444444444495</v>
      </c>
      <c r="K1045" s="4" t="str">
        <f ca="1">IF(计算结果!B$21=1,IF(I1045&gt;J1045,"买","卖"),IF(计算结果!B$21=2,IF(I1045&lt;计算结果!B$20,"买",IF(I1045&gt;1-计算结果!B$20,"卖",'000300'!K1044)),""))</f>
        <v>买</v>
      </c>
      <c r="L1045" s="4" t="str">
        <f t="shared" ca="1" si="49"/>
        <v/>
      </c>
      <c r="M1045" s="3">
        <f ca="1">IF(K1044="买",E1045/E1044-1,0)-IF(L1045=1,计算结果!B$17,0)</f>
        <v>6.7073454748707295E-3</v>
      </c>
      <c r="N1045" s="2">
        <f t="shared" ca="1" si="50"/>
        <v>3.7631622324364895</v>
      </c>
      <c r="O1045" s="3">
        <f ca="1">1-N1045/MAX(N$2:N1045)</f>
        <v>4.2143244930142876E-2</v>
      </c>
    </row>
    <row r="1046" spans="1:15" x14ac:dyDescent="0.15">
      <c r="A1046" s="1">
        <v>39927</v>
      </c>
      <c r="B1046">
        <v>2605.6999999999998</v>
      </c>
      <c r="C1046">
        <v>2609.87</v>
      </c>
      <c r="D1046">
        <v>2570.38</v>
      </c>
      <c r="E1046" s="2">
        <v>2572.89</v>
      </c>
      <c r="F1046" s="16">
        <v>81956593664</v>
      </c>
      <c r="G1046" s="3">
        <f t="shared" si="48"/>
        <v>-7.9697404339981182E-3</v>
      </c>
      <c r="H1046" s="3">
        <f>1-E1046/MAX(E$2:E1046)</f>
        <v>0.56222520928333219</v>
      </c>
      <c r="I1046" s="3">
        <f ca="1">IFERROR(COUNTIF(OFFSET(G1046,0,0,-计算结果!B$18,1),"&gt;0")/计算结果!B$18,COUNTIF(OFFSET(G1046,0,0,-ROW(),1),"&gt;0")/计算结果!B$18)</f>
        <v>0.66666666666666663</v>
      </c>
      <c r="J1046" s="3">
        <f ca="1">IFERROR(AVERAGE(OFFSET(I1046,0,0,-计算结果!B$19,1)),AVERAGE(OFFSET(I1046,0,0,-ROW(),1)))</f>
        <v>0.54638888888888937</v>
      </c>
      <c r="K1046" s="4" t="str">
        <f ca="1">IF(计算结果!B$21=1,IF(I1046&gt;J1046,"买","卖"),IF(计算结果!B$21=2,IF(I1046&lt;计算结果!B$20,"买",IF(I1046&gt;1-计算结果!B$20,"卖",'000300'!K1045)),""))</f>
        <v>买</v>
      </c>
      <c r="L1046" s="4" t="str">
        <f t="shared" ca="1" si="49"/>
        <v/>
      </c>
      <c r="M1046" s="3">
        <f ca="1">IF(K1045="买",E1046/E1045-1,0)-IF(L1046=1,计算结果!B$17,0)</f>
        <v>-7.9697404339981182E-3</v>
      </c>
      <c r="N1046" s="2">
        <f t="shared" ca="1" si="50"/>
        <v>3.7331708062329456</v>
      </c>
      <c r="O1046" s="3">
        <f ca="1">1-N1046/MAX(N$2:N1046)</f>
        <v>4.9777114641001319E-2</v>
      </c>
    </row>
    <row r="1047" spans="1:15" x14ac:dyDescent="0.15">
      <c r="A1047" s="1">
        <v>39930</v>
      </c>
      <c r="B1047">
        <v>2566.92</v>
      </c>
      <c r="C1047">
        <v>2576.52</v>
      </c>
      <c r="D1047">
        <v>2499.44</v>
      </c>
      <c r="E1047" s="2">
        <v>2513.29</v>
      </c>
      <c r="F1047" s="16">
        <v>75040612352</v>
      </c>
      <c r="G1047" s="3">
        <f t="shared" si="48"/>
        <v>-2.3164612556308195E-2</v>
      </c>
      <c r="H1047" s="3">
        <f>1-E1047/MAX(E$2:E1047)</f>
        <v>0.57236609269720273</v>
      </c>
      <c r="I1047" s="3">
        <f ca="1">IFERROR(COUNTIF(OFFSET(G1047,0,0,-计算结果!B$18,1),"&gt;0")/计算结果!B$18,COUNTIF(OFFSET(G1047,0,0,-ROW(),1),"&gt;0")/计算结果!B$18)</f>
        <v>0.66666666666666663</v>
      </c>
      <c r="J1047" s="3">
        <f ca="1">IFERROR(AVERAGE(OFFSET(I1047,0,0,-计算结果!B$19,1)),AVERAGE(OFFSET(I1047,0,0,-ROW(),1)))</f>
        <v>0.54861111111111149</v>
      </c>
      <c r="K1047" s="4" t="str">
        <f ca="1">IF(计算结果!B$21=1,IF(I1047&gt;J1047,"买","卖"),IF(计算结果!B$21=2,IF(I1047&lt;计算结果!B$20,"买",IF(I1047&gt;1-计算结果!B$20,"卖",'000300'!K1046)),""))</f>
        <v>买</v>
      </c>
      <c r="L1047" s="4" t="str">
        <f t="shared" ca="1" si="49"/>
        <v/>
      </c>
      <c r="M1047" s="3">
        <f ca="1">IF(K1046="买",E1047/E1046-1,0)-IF(L1047=1,计算结果!B$17,0)</f>
        <v>-2.3164612556308195E-2</v>
      </c>
      <c r="N1047" s="2">
        <f t="shared" ca="1" si="50"/>
        <v>3.6466933509000388</v>
      </c>
      <c r="O1047" s="3">
        <f ca="1">1-N1047/MAX(N$2:N1047)</f>
        <v>7.1788659622479822E-2</v>
      </c>
    </row>
    <row r="1048" spans="1:15" x14ac:dyDescent="0.15">
      <c r="A1048" s="1">
        <v>39931</v>
      </c>
      <c r="B1048">
        <v>2490.5300000000002</v>
      </c>
      <c r="C1048">
        <v>2531.54</v>
      </c>
      <c r="D1048">
        <v>2485.8000000000002</v>
      </c>
      <c r="E1048" s="2">
        <v>2518.5300000000002</v>
      </c>
      <c r="F1048" s="16">
        <v>66247491584</v>
      </c>
      <c r="G1048" s="3">
        <f t="shared" si="48"/>
        <v>2.0849165834424532E-3</v>
      </c>
      <c r="H1048" s="3">
        <f>1-E1048/MAX(E$2:E1048)</f>
        <v>0.57147451167222485</v>
      </c>
      <c r="I1048" s="3">
        <f ca="1">IFERROR(COUNTIF(OFFSET(G1048,0,0,-计算结果!B$18,1),"&gt;0")/计算结果!B$18,COUNTIF(OFFSET(G1048,0,0,-ROW(),1),"&gt;0")/计算结果!B$18)</f>
        <v>0.66666666666666663</v>
      </c>
      <c r="J1048" s="3">
        <f ca="1">IFERROR(AVERAGE(OFFSET(I1048,0,0,-计算结果!B$19,1)),AVERAGE(OFFSET(I1048,0,0,-ROW(),1)))</f>
        <v>0.55083333333333384</v>
      </c>
      <c r="K1048" s="4" t="str">
        <f ca="1">IF(计算结果!B$21=1,IF(I1048&gt;J1048,"买","卖"),IF(计算结果!B$21=2,IF(I1048&lt;计算结果!B$20,"买",IF(I1048&gt;1-计算结果!B$20,"卖",'000300'!K1047)),""))</f>
        <v>买</v>
      </c>
      <c r="L1048" s="4" t="str">
        <f t="shared" ca="1" si="49"/>
        <v/>
      </c>
      <c r="M1048" s="3">
        <f ca="1">IF(K1047="买",E1048/E1047-1,0)-IF(L1048=1,计算结果!B$17,0)</f>
        <v>2.0849165834424532E-3</v>
      </c>
      <c r="N1048" s="2">
        <f t="shared" ca="1" si="50"/>
        <v>3.6542964023420597</v>
      </c>
      <c r="O1048" s="3">
        <f ca="1">1-N1048/MAX(N$2:N1048)</f>
        <v>6.9853416405987301E-2</v>
      </c>
    </row>
    <row r="1049" spans="1:15" x14ac:dyDescent="0.15">
      <c r="A1049" s="1">
        <v>39932</v>
      </c>
      <c r="B1049">
        <v>2518.85</v>
      </c>
      <c r="C1049">
        <v>2615.81</v>
      </c>
      <c r="D1049">
        <v>2514.14</v>
      </c>
      <c r="E1049" s="2">
        <v>2605.37</v>
      </c>
      <c r="F1049" s="16">
        <v>91496800256</v>
      </c>
      <c r="G1049" s="3">
        <f t="shared" si="48"/>
        <v>3.4480431045093685E-2</v>
      </c>
      <c r="H1049" s="3">
        <f>1-E1049/MAX(E$2:E1049)</f>
        <v>0.55669876812087393</v>
      </c>
      <c r="I1049" s="3">
        <f ca="1">IFERROR(COUNTIF(OFFSET(G1049,0,0,-计算结果!B$18,1),"&gt;0")/计算结果!B$18,COUNTIF(OFFSET(G1049,0,0,-ROW(),1),"&gt;0")/计算结果!B$18)</f>
        <v>0.66666666666666663</v>
      </c>
      <c r="J1049" s="3">
        <f ca="1">IFERROR(AVERAGE(OFFSET(I1049,0,0,-计算结果!B$19,1)),AVERAGE(OFFSET(I1049,0,0,-ROW(),1)))</f>
        <v>0.55305555555555597</v>
      </c>
      <c r="K1049" s="4" t="str">
        <f ca="1">IF(计算结果!B$21=1,IF(I1049&gt;J1049,"买","卖"),IF(计算结果!B$21=2,IF(I1049&lt;计算结果!B$20,"买",IF(I1049&gt;1-计算结果!B$20,"卖",'000300'!K1048)),""))</f>
        <v>买</v>
      </c>
      <c r="L1049" s="4" t="str">
        <f t="shared" ca="1" si="49"/>
        <v/>
      </c>
      <c r="M1049" s="3">
        <f ca="1">IF(K1048="买",E1049/E1048-1,0)-IF(L1049=1,计算结果!B$17,0)</f>
        <v>3.4480431045093685E-2</v>
      </c>
      <c r="N1049" s="2">
        <f t="shared" ca="1" si="50"/>
        <v>3.7802981174613488</v>
      </c>
      <c r="O1049" s="3">
        <f ca="1">1-N1049/MAX(N$2:N1049)</f>
        <v>3.7781561268544595E-2</v>
      </c>
    </row>
    <row r="1050" spans="1:15" x14ac:dyDescent="0.15">
      <c r="A1050" s="1">
        <v>39933</v>
      </c>
      <c r="B1050">
        <v>2616.4899999999998</v>
      </c>
      <c r="C1050">
        <v>2640.02</v>
      </c>
      <c r="D1050">
        <v>2604.4499999999998</v>
      </c>
      <c r="E1050" s="2">
        <v>2622.93</v>
      </c>
      <c r="F1050" s="16">
        <v>96903684096</v>
      </c>
      <c r="G1050" s="3">
        <f t="shared" si="48"/>
        <v>6.7399256151716713E-3</v>
      </c>
      <c r="H1050" s="3">
        <f>1-E1050/MAX(E$2:E1050)</f>
        <v>0.55371095079289456</v>
      </c>
      <c r="I1050" s="3">
        <f ca="1">IFERROR(COUNTIF(OFFSET(G1050,0,0,-计算结果!B$18,1),"&gt;0")/计算结果!B$18,COUNTIF(OFFSET(G1050,0,0,-ROW(),1),"&gt;0")/计算结果!B$18)</f>
        <v>0.66666666666666663</v>
      </c>
      <c r="J1050" s="3">
        <f ca="1">IFERROR(AVERAGE(OFFSET(I1050,0,0,-计算结果!B$19,1)),AVERAGE(OFFSET(I1050,0,0,-ROW(),1)))</f>
        <v>0.55555555555555602</v>
      </c>
      <c r="K1050" s="4" t="str">
        <f ca="1">IF(计算结果!B$21=1,IF(I1050&gt;J1050,"买","卖"),IF(计算结果!B$21=2,IF(I1050&lt;计算结果!B$20,"买",IF(I1050&gt;1-计算结果!B$20,"卖",'000300'!K1049)),""))</f>
        <v>买</v>
      </c>
      <c r="L1050" s="4" t="str">
        <f t="shared" ca="1" si="49"/>
        <v/>
      </c>
      <c r="M1050" s="3">
        <f ca="1">IF(K1049="买",E1050/E1049-1,0)-IF(L1050=1,计算结果!B$17,0)</f>
        <v>6.7399256151716713E-3</v>
      </c>
      <c r="N1050" s="2">
        <f t="shared" ca="1" si="50"/>
        <v>3.8057770455762117</v>
      </c>
      <c r="O1050" s="3">
        <f ca="1">1-N1050/MAX(N$2:N1050)</f>
        <v>3.1296280565947909E-2</v>
      </c>
    </row>
    <row r="1051" spans="1:15" x14ac:dyDescent="0.15">
      <c r="A1051" s="1">
        <v>39937</v>
      </c>
      <c r="B1051">
        <v>2635.13</v>
      </c>
      <c r="C1051">
        <v>2715.19</v>
      </c>
      <c r="D1051">
        <v>2632.3</v>
      </c>
      <c r="E1051" s="2">
        <v>2714.3</v>
      </c>
      <c r="F1051" s="16">
        <v>113351098368</v>
      </c>
      <c r="G1051" s="3">
        <f t="shared" si="48"/>
        <v>3.4835089003519171E-2</v>
      </c>
      <c r="H1051" s="3">
        <f>1-E1051/MAX(E$2:E1051)</f>
        <v>0.53816443204246922</v>
      </c>
      <c r="I1051" s="3">
        <f ca="1">IFERROR(COUNTIF(OFFSET(G1051,0,0,-计算结果!B$18,1),"&gt;0")/计算结果!B$18,COUNTIF(OFFSET(G1051,0,0,-ROW(),1),"&gt;0")/计算结果!B$18)</f>
        <v>0.66666666666666663</v>
      </c>
      <c r="J1051" s="3">
        <f ca="1">IFERROR(AVERAGE(OFFSET(I1051,0,0,-计算结果!B$19,1)),AVERAGE(OFFSET(I1051,0,0,-ROW(),1)))</f>
        <v>0.55805555555555608</v>
      </c>
      <c r="K1051" s="4" t="str">
        <f ca="1">IF(计算结果!B$21=1,IF(I1051&gt;J1051,"买","卖"),IF(计算结果!B$21=2,IF(I1051&lt;计算结果!B$20,"买",IF(I1051&gt;1-计算结果!B$20,"卖",'000300'!K1050)),""))</f>
        <v>买</v>
      </c>
      <c r="L1051" s="4" t="str">
        <f t="shared" ca="1" si="49"/>
        <v/>
      </c>
      <c r="M1051" s="3">
        <f ca="1">IF(K1050="买",E1051/E1050-1,0)-IF(L1051=1,计算结果!B$17,0)</f>
        <v>3.4835089003519171E-2</v>
      </c>
      <c r="N1051" s="2">
        <f t="shared" ca="1" si="50"/>
        <v>3.938351627686409</v>
      </c>
      <c r="O1051" s="3">
        <f ca="1">1-N1051/MAX(N$2:N1051)</f>
        <v>0</v>
      </c>
    </row>
    <row r="1052" spans="1:15" x14ac:dyDescent="0.15">
      <c r="A1052" s="1">
        <v>39938</v>
      </c>
      <c r="B1052">
        <v>2733.11</v>
      </c>
      <c r="C1052">
        <v>2751.25</v>
      </c>
      <c r="D1052">
        <v>2713.23</v>
      </c>
      <c r="E1052" s="2">
        <v>2727.01</v>
      </c>
      <c r="F1052" s="16">
        <v>112641884160</v>
      </c>
      <c r="G1052" s="3">
        <f t="shared" si="48"/>
        <v>4.6826069336476372E-3</v>
      </c>
      <c r="H1052" s="3">
        <f>1-E1052/MAX(E$2:E1052)</f>
        <v>0.53600183760974607</v>
      </c>
      <c r="I1052" s="3">
        <f ca="1">IFERROR(COUNTIF(OFFSET(G1052,0,0,-计算结果!B$18,1),"&gt;0")/计算结果!B$18,COUNTIF(OFFSET(G1052,0,0,-ROW(),1),"&gt;0")/计算结果!B$18)</f>
        <v>0.7</v>
      </c>
      <c r="J1052" s="3">
        <f ca="1">IFERROR(AVERAGE(OFFSET(I1052,0,0,-计算结果!B$19,1)),AVERAGE(OFFSET(I1052,0,0,-ROW(),1)))</f>
        <v>0.56055555555555603</v>
      </c>
      <c r="K1052" s="4" t="str">
        <f ca="1">IF(计算结果!B$21=1,IF(I1052&gt;J1052,"买","卖"),IF(计算结果!B$21=2,IF(I1052&lt;计算结果!B$20,"买",IF(I1052&gt;1-计算结果!B$20,"卖",'000300'!K1051)),""))</f>
        <v>买</v>
      </c>
      <c r="L1052" s="4" t="str">
        <f t="shared" ca="1" si="49"/>
        <v/>
      </c>
      <c r="M1052" s="3">
        <f ca="1">IF(K1051="买",E1052/E1051-1,0)-IF(L1052=1,计算结果!B$17,0)</f>
        <v>4.6826069336476372E-3</v>
      </c>
      <c r="N1052" s="2">
        <f t="shared" ca="1" si="50"/>
        <v>3.9567933803253559</v>
      </c>
      <c r="O1052" s="3">
        <f ca="1">1-N1052/MAX(N$2:N1052)</f>
        <v>0</v>
      </c>
    </row>
    <row r="1053" spans="1:15" x14ac:dyDescent="0.15">
      <c r="A1053" s="1">
        <v>39939</v>
      </c>
      <c r="B1053">
        <v>2721.82</v>
      </c>
      <c r="C1053">
        <v>2771.21</v>
      </c>
      <c r="D1053">
        <v>2713.54</v>
      </c>
      <c r="E1053" s="2">
        <v>2764.98</v>
      </c>
      <c r="F1053" s="16">
        <v>118232080384</v>
      </c>
      <c r="G1053" s="3">
        <f t="shared" si="48"/>
        <v>1.3923674647324358E-2</v>
      </c>
      <c r="H1053" s="3">
        <f>1-E1053/MAX(E$2:E1053)</f>
        <v>0.52954127815966778</v>
      </c>
      <c r="I1053" s="3">
        <f ca="1">IFERROR(COUNTIF(OFFSET(G1053,0,0,-计算结果!B$18,1),"&gt;0")/计算结果!B$18,COUNTIF(OFFSET(G1053,0,0,-ROW(),1),"&gt;0")/计算结果!B$18)</f>
        <v>0.7</v>
      </c>
      <c r="J1053" s="3">
        <f ca="1">IFERROR(AVERAGE(OFFSET(I1053,0,0,-计算结果!B$19,1)),AVERAGE(OFFSET(I1053,0,0,-ROW(),1)))</f>
        <v>0.56305555555555609</v>
      </c>
      <c r="K1053" s="4" t="str">
        <f ca="1">IF(计算结果!B$21=1,IF(I1053&gt;J1053,"买","卖"),IF(计算结果!B$21=2,IF(I1053&lt;计算结果!B$20,"买",IF(I1053&gt;1-计算结果!B$20,"卖",'000300'!K1052)),""))</f>
        <v>买</v>
      </c>
      <c r="L1053" s="4" t="str">
        <f t="shared" ca="1" si="49"/>
        <v/>
      </c>
      <c r="M1053" s="3">
        <f ca="1">IF(K1052="买",E1053/E1052-1,0)-IF(L1053=1,计算结果!B$17,0)</f>
        <v>1.3923674647324358E-2</v>
      </c>
      <c r="N1053" s="2">
        <f t="shared" ca="1" si="50"/>
        <v>4.0118864839996933</v>
      </c>
      <c r="O1053" s="3">
        <f ca="1">1-N1053/MAX(N$2:N1053)</f>
        <v>0</v>
      </c>
    </row>
    <row r="1054" spans="1:15" x14ac:dyDescent="0.15">
      <c r="A1054" s="1">
        <v>39940</v>
      </c>
      <c r="B1054">
        <v>2783.58</v>
      </c>
      <c r="C1054">
        <v>2797.47</v>
      </c>
      <c r="D1054">
        <v>2731.8</v>
      </c>
      <c r="E1054" s="2">
        <v>2767.08</v>
      </c>
      <c r="F1054" s="16">
        <v>136965824512</v>
      </c>
      <c r="G1054" s="3">
        <f t="shared" si="48"/>
        <v>7.5949916455098077E-4</v>
      </c>
      <c r="H1054" s="3">
        <f>1-E1054/MAX(E$2:E1054)</f>
        <v>0.52918396515347443</v>
      </c>
      <c r="I1054" s="3">
        <f ca="1">IFERROR(COUNTIF(OFFSET(G1054,0,0,-计算结果!B$18,1),"&gt;0")/计算结果!B$18,COUNTIF(OFFSET(G1054,0,0,-ROW(),1),"&gt;0")/计算结果!B$18)</f>
        <v>0.7</v>
      </c>
      <c r="J1054" s="3">
        <f ca="1">IFERROR(AVERAGE(OFFSET(I1054,0,0,-计算结果!B$19,1)),AVERAGE(OFFSET(I1054,0,0,-ROW(),1)))</f>
        <v>0.56555555555555614</v>
      </c>
      <c r="K1054" s="4" t="str">
        <f ca="1">IF(计算结果!B$21=1,IF(I1054&gt;J1054,"买","卖"),IF(计算结果!B$21=2,IF(I1054&lt;计算结果!B$20,"买",IF(I1054&gt;1-计算结果!B$20,"卖",'000300'!K1053)),""))</f>
        <v>买</v>
      </c>
      <c r="L1054" s="4" t="str">
        <f t="shared" ca="1" si="49"/>
        <v/>
      </c>
      <c r="M1054" s="3">
        <f ca="1">IF(K1053="买",E1054/E1053-1,0)-IF(L1054=1,计算结果!B$17,0)</f>
        <v>7.5949916455098077E-4</v>
      </c>
      <c r="N1054" s="2">
        <f t="shared" ca="1" si="50"/>
        <v>4.0149335084325646</v>
      </c>
      <c r="O1054" s="3">
        <f ca="1">1-N1054/MAX(N$2:N1054)</f>
        <v>0</v>
      </c>
    </row>
    <row r="1055" spans="1:15" x14ac:dyDescent="0.15">
      <c r="A1055" s="1">
        <v>39941</v>
      </c>
      <c r="B1055">
        <v>2751.5</v>
      </c>
      <c r="C1055">
        <v>2800.22</v>
      </c>
      <c r="D1055">
        <v>2733.33</v>
      </c>
      <c r="E1055" s="2">
        <v>2789.22</v>
      </c>
      <c r="F1055" s="16">
        <v>120873172992</v>
      </c>
      <c r="G1055" s="3">
        <f t="shared" si="48"/>
        <v>8.001214276421198E-3</v>
      </c>
      <c r="H1055" s="3">
        <f>1-E1055/MAX(E$2:E1055)</f>
        <v>0.52541686517389241</v>
      </c>
      <c r="I1055" s="3">
        <f ca="1">IFERROR(COUNTIF(OFFSET(G1055,0,0,-计算结果!B$18,1),"&gt;0")/计算结果!B$18,COUNTIF(OFFSET(G1055,0,0,-ROW(),1),"&gt;0")/计算结果!B$18)</f>
        <v>0.73333333333333328</v>
      </c>
      <c r="J1055" s="3">
        <f ca="1">IFERROR(AVERAGE(OFFSET(I1055,0,0,-计算结果!B$19,1)),AVERAGE(OFFSET(I1055,0,0,-ROW(),1)))</f>
        <v>0.5683333333333338</v>
      </c>
      <c r="K1055" s="4" t="str">
        <f ca="1">IF(计算结果!B$21=1,IF(I1055&gt;J1055,"买","卖"),IF(计算结果!B$21=2,IF(I1055&lt;计算结果!B$20,"买",IF(I1055&gt;1-计算结果!B$20,"卖",'000300'!K1054)),""))</f>
        <v>买</v>
      </c>
      <c r="L1055" s="4" t="str">
        <f t="shared" ca="1" si="49"/>
        <v/>
      </c>
      <c r="M1055" s="3">
        <f ca="1">IF(K1054="买",E1055/E1054-1,0)-IF(L1055=1,计算结果!B$17,0)</f>
        <v>8.001214276421198E-3</v>
      </c>
      <c r="N1055" s="2">
        <f t="shared" ca="1" si="50"/>
        <v>4.0470578517391171</v>
      </c>
      <c r="O1055" s="3">
        <f ca="1">1-N1055/MAX(N$2:N1055)</f>
        <v>0</v>
      </c>
    </row>
    <row r="1056" spans="1:15" x14ac:dyDescent="0.15">
      <c r="A1056" s="1">
        <v>39944</v>
      </c>
      <c r="B1056">
        <v>2808.14</v>
      </c>
      <c r="C1056">
        <v>2839.61</v>
      </c>
      <c r="D1056">
        <v>2725.27</v>
      </c>
      <c r="E1056" s="2">
        <v>2725.32</v>
      </c>
      <c r="F1056" s="16">
        <v>140455755776</v>
      </c>
      <c r="G1056" s="3">
        <f t="shared" si="48"/>
        <v>-2.2909630649428747E-2</v>
      </c>
      <c r="H1056" s="3">
        <f>1-E1056/MAX(E$2:E1056)</f>
        <v>0.53628938950520655</v>
      </c>
      <c r="I1056" s="3">
        <f ca="1">IFERROR(COUNTIF(OFFSET(G1056,0,0,-计算结果!B$18,1),"&gt;0")/计算结果!B$18,COUNTIF(OFFSET(G1056,0,0,-ROW(),1),"&gt;0")/计算结果!B$18)</f>
        <v>0.7</v>
      </c>
      <c r="J1056" s="3">
        <f ca="1">IFERROR(AVERAGE(OFFSET(I1056,0,0,-计算结果!B$19,1)),AVERAGE(OFFSET(I1056,0,0,-ROW(),1)))</f>
        <v>0.57083333333333364</v>
      </c>
      <c r="K1056" s="4" t="str">
        <f ca="1">IF(计算结果!B$21=1,IF(I1056&gt;J1056,"买","卖"),IF(计算结果!B$21=2,IF(I1056&lt;计算结果!B$20,"买",IF(I1056&gt;1-计算结果!B$20,"卖",'000300'!K1055)),""))</f>
        <v>买</v>
      </c>
      <c r="L1056" s="4" t="str">
        <f t="shared" ca="1" si="49"/>
        <v/>
      </c>
      <c r="M1056" s="3">
        <f ca="1">IF(K1055="买",E1056/E1055-1,0)-IF(L1056=1,计算结果!B$17,0)</f>
        <v>-2.2909630649428747E-2</v>
      </c>
      <c r="N1056" s="2">
        <f t="shared" ca="1" si="50"/>
        <v>3.9543412511389033</v>
      </c>
      <c r="O1056" s="3">
        <f ca="1">1-N1056/MAX(N$2:N1056)</f>
        <v>2.2909630649428747E-2</v>
      </c>
    </row>
    <row r="1057" spans="1:15" x14ac:dyDescent="0.15">
      <c r="A1057" s="1">
        <v>39945</v>
      </c>
      <c r="B1057">
        <v>2702.74</v>
      </c>
      <c r="C1057">
        <v>2788.61</v>
      </c>
      <c r="D1057">
        <v>2699.95</v>
      </c>
      <c r="E1057" s="2">
        <v>2788.56</v>
      </c>
      <c r="F1057" s="16">
        <v>93421461504</v>
      </c>
      <c r="G1057" s="3">
        <f t="shared" si="48"/>
        <v>2.3204614503984811E-2</v>
      </c>
      <c r="H1057" s="3">
        <f>1-E1057/MAX(E$2:E1057)</f>
        <v>0.52552916354726742</v>
      </c>
      <c r="I1057" s="3">
        <f ca="1">IFERROR(COUNTIF(OFFSET(G1057,0,0,-计算结果!B$18,1),"&gt;0")/计算结果!B$18,COUNTIF(OFFSET(G1057,0,0,-ROW(),1),"&gt;0")/计算结果!B$18)</f>
        <v>0.7</v>
      </c>
      <c r="J1057" s="3">
        <f ca="1">IFERROR(AVERAGE(OFFSET(I1057,0,0,-计算结果!B$19,1)),AVERAGE(OFFSET(I1057,0,0,-ROW(),1)))</f>
        <v>0.57333333333333369</v>
      </c>
      <c r="K1057" s="4" t="str">
        <f ca="1">IF(计算结果!B$21=1,IF(I1057&gt;J1057,"买","卖"),IF(计算结果!B$21=2,IF(I1057&lt;计算结果!B$20,"买",IF(I1057&gt;1-计算结果!B$20,"卖",'000300'!K1056)),""))</f>
        <v>买</v>
      </c>
      <c r="L1057" s="4" t="str">
        <f t="shared" ca="1" si="49"/>
        <v/>
      </c>
      <c r="M1057" s="3">
        <f ca="1">IF(K1056="买",E1057/E1056-1,0)-IF(L1057=1,计算结果!B$17,0)</f>
        <v>2.3204614503984811E-2</v>
      </c>
      <c r="N1057" s="2">
        <f t="shared" ca="1" si="50"/>
        <v>4.0461002154887868</v>
      </c>
      <c r="O1057" s="3">
        <f ca="1">1-N1057/MAX(N$2:N1057)</f>
        <v>2.3662529309254055E-4</v>
      </c>
    </row>
    <row r="1058" spans="1:15" x14ac:dyDescent="0.15">
      <c r="A1058" s="1">
        <v>39946</v>
      </c>
      <c r="B1058">
        <v>2792.42</v>
      </c>
      <c r="C1058">
        <v>2822.71</v>
      </c>
      <c r="D1058">
        <v>2775.57</v>
      </c>
      <c r="E1058" s="2">
        <v>2814</v>
      </c>
      <c r="F1058" s="16">
        <v>123637956608</v>
      </c>
      <c r="G1058" s="3">
        <f t="shared" si="48"/>
        <v>9.1229882089680636E-3</v>
      </c>
      <c r="H1058" s="3">
        <f>1-E1058/MAX(E$2:E1058)</f>
        <v>0.52120057170080991</v>
      </c>
      <c r="I1058" s="3">
        <f ca="1">IFERROR(COUNTIF(OFFSET(G1058,0,0,-计算结果!B$18,1),"&gt;0")/计算结果!B$18,COUNTIF(OFFSET(G1058,0,0,-ROW(),1),"&gt;0")/计算结果!B$18)</f>
        <v>0.73333333333333328</v>
      </c>
      <c r="J1058" s="3">
        <f ca="1">IFERROR(AVERAGE(OFFSET(I1058,0,0,-计算结果!B$19,1)),AVERAGE(OFFSET(I1058,0,0,-ROW(),1)))</f>
        <v>0.57611111111111157</v>
      </c>
      <c r="K1058" s="4" t="str">
        <f ca="1">IF(计算结果!B$21=1,IF(I1058&gt;J1058,"买","卖"),IF(计算结果!B$21=2,IF(I1058&lt;计算结果!B$20,"买",IF(I1058&gt;1-计算结果!B$20,"卖",'000300'!K1057)),""))</f>
        <v>买</v>
      </c>
      <c r="L1058" s="4" t="str">
        <f t="shared" ca="1" si="49"/>
        <v/>
      </c>
      <c r="M1058" s="3">
        <f ca="1">IF(K1057="买",E1058/E1057-1,0)-IF(L1058=1,计算结果!B$17,0)</f>
        <v>9.1229882089680636E-3</v>
      </c>
      <c r="N1058" s="2">
        <f t="shared" ca="1" si="50"/>
        <v>4.0830127400469944</v>
      </c>
      <c r="O1058" s="3">
        <f ca="1">1-N1058/MAX(N$2:N1058)</f>
        <v>0</v>
      </c>
    </row>
    <row r="1059" spans="1:15" x14ac:dyDescent="0.15">
      <c r="A1059" s="1">
        <v>39947</v>
      </c>
      <c r="B1059">
        <v>2781.05</v>
      </c>
      <c r="C1059">
        <v>2804.48</v>
      </c>
      <c r="D1059">
        <v>2757.54</v>
      </c>
      <c r="E1059" s="2">
        <v>2792.6</v>
      </c>
      <c r="F1059" s="16">
        <v>96156098560</v>
      </c>
      <c r="G1059" s="3">
        <f t="shared" si="48"/>
        <v>-7.604832977967324E-3</v>
      </c>
      <c r="H1059" s="3">
        <f>1-E1059/MAX(E$2:E1059)</f>
        <v>0.52484176138297145</v>
      </c>
      <c r="I1059" s="3">
        <f ca="1">IFERROR(COUNTIF(OFFSET(G1059,0,0,-计算结果!B$18,1),"&gt;0")/计算结果!B$18,COUNTIF(OFFSET(G1059,0,0,-ROW(),1),"&gt;0")/计算结果!B$18)</f>
        <v>0.7</v>
      </c>
      <c r="J1059" s="3">
        <f ca="1">IFERROR(AVERAGE(OFFSET(I1059,0,0,-计算结果!B$19,1)),AVERAGE(OFFSET(I1059,0,0,-ROW(),1)))</f>
        <v>0.57861111111111152</v>
      </c>
      <c r="K1059" s="4" t="str">
        <f ca="1">IF(计算结果!B$21=1,IF(I1059&gt;J1059,"买","卖"),IF(计算结果!B$21=2,IF(I1059&lt;计算结果!B$20,"买",IF(I1059&gt;1-计算结果!B$20,"卖",'000300'!K1058)),""))</f>
        <v>买</v>
      </c>
      <c r="L1059" s="4" t="str">
        <f t="shared" ca="1" si="49"/>
        <v/>
      </c>
      <c r="M1059" s="3">
        <f ca="1">IF(K1058="买",E1059/E1058-1,0)-IF(L1059=1,计算结果!B$17,0)</f>
        <v>-7.604832977967324E-3</v>
      </c>
      <c r="N1059" s="2">
        <f t="shared" ca="1" si="50"/>
        <v>4.051962110112024</v>
      </c>
      <c r="O1059" s="3">
        <f ca="1">1-N1059/MAX(N$2:N1059)</f>
        <v>7.6048329779674351E-3</v>
      </c>
    </row>
    <row r="1060" spans="1:15" x14ac:dyDescent="0.15">
      <c r="A1060" s="1">
        <v>39948</v>
      </c>
      <c r="B1060">
        <v>2800.57</v>
      </c>
      <c r="C1060">
        <v>2815.46</v>
      </c>
      <c r="D1060">
        <v>2773.32</v>
      </c>
      <c r="E1060" s="2">
        <v>2796.12</v>
      </c>
      <c r="F1060" s="16">
        <v>74973036544</v>
      </c>
      <c r="G1060" s="3">
        <f t="shared" si="48"/>
        <v>1.2604741101482908E-3</v>
      </c>
      <c r="H1060" s="3">
        <f>1-E1060/MAX(E$2:E1060)</f>
        <v>0.52424283672497107</v>
      </c>
      <c r="I1060" s="3">
        <f ca="1">IFERROR(COUNTIF(OFFSET(G1060,0,0,-计算结果!B$18,1),"&gt;0")/计算结果!B$18,COUNTIF(OFFSET(G1060,0,0,-ROW(),1),"&gt;0")/计算结果!B$18)</f>
        <v>0.7</v>
      </c>
      <c r="J1060" s="3">
        <f ca="1">IFERROR(AVERAGE(OFFSET(I1060,0,0,-计算结果!B$19,1)),AVERAGE(OFFSET(I1060,0,0,-ROW(),1)))</f>
        <v>0.58083333333333376</v>
      </c>
      <c r="K1060" s="4" t="str">
        <f ca="1">IF(计算结果!B$21=1,IF(I1060&gt;J1060,"买","卖"),IF(计算结果!B$21=2,IF(I1060&lt;计算结果!B$20,"买",IF(I1060&gt;1-计算结果!B$20,"卖",'000300'!K1059)),""))</f>
        <v>买</v>
      </c>
      <c r="L1060" s="4" t="str">
        <f t="shared" ca="1" si="49"/>
        <v/>
      </c>
      <c r="M1060" s="3">
        <f ca="1">IF(K1059="买",E1060/E1059-1,0)-IF(L1060=1,计算结果!B$17,0)</f>
        <v>1.2604741101482908E-3</v>
      </c>
      <c r="N1060" s="2">
        <f t="shared" ca="1" si="50"/>
        <v>4.0570695034471225</v>
      </c>
      <c r="O1060" s="3">
        <f ca="1">1-N1060/MAX(N$2:N1060)</f>
        <v>6.3539445628997271E-3</v>
      </c>
    </row>
    <row r="1061" spans="1:15" x14ac:dyDescent="0.15">
      <c r="A1061" s="1">
        <v>39951</v>
      </c>
      <c r="B1061">
        <v>2782.58</v>
      </c>
      <c r="C1061">
        <v>2813.76</v>
      </c>
      <c r="D1061">
        <v>2740.92</v>
      </c>
      <c r="E1061" s="2">
        <v>2810.57</v>
      </c>
      <c r="F1061" s="16">
        <v>88479088640</v>
      </c>
      <c r="G1061" s="3">
        <f t="shared" si="48"/>
        <v>5.1678754846002928E-3</v>
      </c>
      <c r="H1061" s="3">
        <f>1-E1061/MAX(E$2:E1061)</f>
        <v>0.5217841829442591</v>
      </c>
      <c r="I1061" s="3">
        <f ca="1">IFERROR(COUNTIF(OFFSET(G1061,0,0,-计算结果!B$18,1),"&gt;0")/计算结果!B$18,COUNTIF(OFFSET(G1061,0,0,-ROW(),1),"&gt;0")/计算结果!B$18)</f>
        <v>0.7</v>
      </c>
      <c r="J1061" s="3">
        <f ca="1">IFERROR(AVERAGE(OFFSET(I1061,0,0,-计算结果!B$19,1)),AVERAGE(OFFSET(I1061,0,0,-ROW(),1)))</f>
        <v>0.58305555555555588</v>
      </c>
      <c r="K1061" s="4" t="str">
        <f ca="1">IF(计算结果!B$21=1,IF(I1061&gt;J1061,"买","卖"),IF(计算结果!B$21=2,IF(I1061&lt;计算结果!B$20,"买",IF(I1061&gt;1-计算结果!B$20,"卖",'000300'!K1060)),""))</f>
        <v>买</v>
      </c>
      <c r="L1061" s="4" t="str">
        <f t="shared" ca="1" si="49"/>
        <v/>
      </c>
      <c r="M1061" s="3">
        <f ca="1">IF(K1060="买",E1061/E1060-1,0)-IF(L1061=1,计算结果!B$17,0)</f>
        <v>5.1678754846002928E-3</v>
      </c>
      <c r="N1061" s="2">
        <f t="shared" ca="1" si="50"/>
        <v>4.0780359334733065</v>
      </c>
      <c r="O1061" s="3">
        <f ca="1">1-N1061/MAX(N$2:N1061)</f>
        <v>1.2189054726364779E-3</v>
      </c>
    </row>
    <row r="1062" spans="1:15" x14ac:dyDescent="0.15">
      <c r="A1062" s="1">
        <v>39952</v>
      </c>
      <c r="B1062">
        <v>2836.34</v>
      </c>
      <c r="C1062">
        <v>2849.63</v>
      </c>
      <c r="D1062">
        <v>2821.95</v>
      </c>
      <c r="E1062" s="2">
        <v>2840.08</v>
      </c>
      <c r="F1062" s="16">
        <v>116543193088</v>
      </c>
      <c r="G1062" s="3">
        <f t="shared" si="48"/>
        <v>1.0499649537282441E-2</v>
      </c>
      <c r="H1062" s="3">
        <f>1-E1062/MAX(E$2:E1062)</f>
        <v>0.51676308446198871</v>
      </c>
      <c r="I1062" s="3">
        <f ca="1">IFERROR(COUNTIF(OFFSET(G1062,0,0,-计算结果!B$18,1),"&gt;0")/计算结果!B$18,COUNTIF(OFFSET(G1062,0,0,-ROW(),1),"&gt;0")/计算结果!B$18)</f>
        <v>0.73333333333333328</v>
      </c>
      <c r="J1062" s="3">
        <f ca="1">IFERROR(AVERAGE(OFFSET(I1062,0,0,-计算结果!B$19,1)),AVERAGE(OFFSET(I1062,0,0,-ROW(),1)))</f>
        <v>0.58527777777777812</v>
      </c>
      <c r="K1062" s="4" t="str">
        <f ca="1">IF(计算结果!B$21=1,IF(I1062&gt;J1062,"买","卖"),IF(计算结果!B$21=2,IF(I1062&lt;计算结果!B$20,"买",IF(I1062&gt;1-计算结果!B$20,"卖",'000300'!K1061)),""))</f>
        <v>买</v>
      </c>
      <c r="L1062" s="4" t="str">
        <f t="shared" ca="1" si="49"/>
        <v/>
      </c>
      <c r="M1062" s="3">
        <f ca="1">IF(K1061="买",E1062/E1061-1,0)-IF(L1062=1,计算结果!B$17,0)</f>
        <v>1.0499649537282441E-2</v>
      </c>
      <c r="N1062" s="2">
        <f t="shared" ca="1" si="50"/>
        <v>4.1208538815752203</v>
      </c>
      <c r="O1062" s="3">
        <f ca="1">1-N1062/MAX(N$2:N1062)</f>
        <v>0</v>
      </c>
    </row>
    <row r="1063" spans="1:15" x14ac:dyDescent="0.15">
      <c r="A1063" s="1">
        <v>39953</v>
      </c>
      <c r="B1063">
        <v>2843.54</v>
      </c>
      <c r="C1063">
        <v>2849.64</v>
      </c>
      <c r="D1063">
        <v>2812.6</v>
      </c>
      <c r="E1063" s="2">
        <v>2812.86</v>
      </c>
      <c r="F1063" s="16">
        <v>105146163200</v>
      </c>
      <c r="G1063" s="3">
        <f t="shared" si="48"/>
        <v>-9.5842370637445606E-3</v>
      </c>
      <c r="H1063" s="3">
        <f>1-E1063/MAX(E$2:E1063)</f>
        <v>0.52139454161845777</v>
      </c>
      <c r="I1063" s="3">
        <f ca="1">IFERROR(COUNTIF(OFFSET(G1063,0,0,-计算结果!B$18,1),"&gt;0")/计算结果!B$18,COUNTIF(OFFSET(G1063,0,0,-ROW(),1),"&gt;0")/计算结果!B$18)</f>
        <v>0.7</v>
      </c>
      <c r="J1063" s="3">
        <f ca="1">IFERROR(AVERAGE(OFFSET(I1063,0,0,-计算结果!B$19,1)),AVERAGE(OFFSET(I1063,0,0,-ROW(),1)))</f>
        <v>0.58722222222222276</v>
      </c>
      <c r="K1063" s="4" t="str">
        <f ca="1">IF(计算结果!B$21=1,IF(I1063&gt;J1063,"买","卖"),IF(计算结果!B$21=2,IF(I1063&lt;计算结果!B$20,"买",IF(I1063&gt;1-计算结果!B$20,"卖",'000300'!K1062)),""))</f>
        <v>买</v>
      </c>
      <c r="L1063" s="4" t="str">
        <f t="shared" ca="1" si="49"/>
        <v/>
      </c>
      <c r="M1063" s="3">
        <f ca="1">IF(K1062="买",E1063/E1062-1,0)-IF(L1063=1,计算结果!B$17,0)</f>
        <v>-9.5842370637445606E-3</v>
      </c>
      <c r="N1063" s="2">
        <f t="shared" ca="1" si="50"/>
        <v>4.0813586410691514</v>
      </c>
      <c r="O1063" s="3">
        <f ca="1">1-N1063/MAX(N$2:N1063)</f>
        <v>9.5842370637445606E-3</v>
      </c>
    </row>
    <row r="1064" spans="1:15" x14ac:dyDescent="0.15">
      <c r="A1064" s="1">
        <v>39954</v>
      </c>
      <c r="B1064">
        <v>2795.83</v>
      </c>
      <c r="C1064">
        <v>2808.29</v>
      </c>
      <c r="D1064">
        <v>2735.77</v>
      </c>
      <c r="E1064" s="2">
        <v>2750.01</v>
      </c>
      <c r="F1064" s="16">
        <v>102875824128</v>
      </c>
      <c r="G1064" s="3">
        <f t="shared" si="48"/>
        <v>-2.2343806659414267E-2</v>
      </c>
      <c r="H1064" s="3">
        <f>1-E1064/MAX(E$2:E1064)</f>
        <v>0.53208840944667524</v>
      </c>
      <c r="I1064" s="3">
        <f ca="1">IFERROR(COUNTIF(OFFSET(G1064,0,0,-计算结果!B$18,1),"&gt;0")/计算结果!B$18,COUNTIF(OFFSET(G1064,0,0,-ROW(),1),"&gt;0")/计算结果!B$18)</f>
        <v>0.7</v>
      </c>
      <c r="J1064" s="3">
        <f ca="1">IFERROR(AVERAGE(OFFSET(I1064,0,0,-计算结果!B$19,1)),AVERAGE(OFFSET(I1064,0,0,-ROW(),1)))</f>
        <v>0.58916666666666717</v>
      </c>
      <c r="K1064" s="4" t="str">
        <f ca="1">IF(计算结果!B$21=1,IF(I1064&gt;J1064,"买","卖"),IF(计算结果!B$21=2,IF(I1064&lt;计算结果!B$20,"买",IF(I1064&gt;1-计算结果!B$20,"卖",'000300'!K1063)),""))</f>
        <v>买</v>
      </c>
      <c r="L1064" s="4" t="str">
        <f t="shared" ca="1" si="49"/>
        <v/>
      </c>
      <c r="M1064" s="3">
        <f ca="1">IF(K1063="买",E1064/E1063-1,0)-IF(L1064=1,计算结果!B$17,0)</f>
        <v>-2.2343806659414267E-2</v>
      </c>
      <c r="N1064" s="2">
        <f t="shared" ca="1" si="50"/>
        <v>3.9901655526853723</v>
      </c>
      <c r="O1064" s="3">
        <f ca="1">1-N1064/MAX(N$2:N1064)</f>
        <v>3.1713895383228552E-2</v>
      </c>
    </row>
    <row r="1065" spans="1:15" x14ac:dyDescent="0.15">
      <c r="A1065" s="1">
        <v>39955</v>
      </c>
      <c r="B1065">
        <v>2733.02</v>
      </c>
      <c r="C1065">
        <v>2762.74</v>
      </c>
      <c r="D1065">
        <v>2719.12</v>
      </c>
      <c r="E1065" s="2">
        <v>2740.68</v>
      </c>
      <c r="F1065" s="16">
        <v>74407198720</v>
      </c>
      <c r="G1065" s="3">
        <f t="shared" si="48"/>
        <v>-3.3927149355822417E-3</v>
      </c>
      <c r="H1065" s="3">
        <f>1-E1065/MAX(E$2:E1065)</f>
        <v>0.53367590008847754</v>
      </c>
      <c r="I1065" s="3">
        <f ca="1">IFERROR(COUNTIF(OFFSET(G1065,0,0,-计算结果!B$18,1),"&gt;0")/计算结果!B$18,COUNTIF(OFFSET(G1065,0,0,-ROW(),1),"&gt;0")/计算结果!B$18)</f>
        <v>0.66666666666666663</v>
      </c>
      <c r="J1065" s="3">
        <f ca="1">IFERROR(AVERAGE(OFFSET(I1065,0,0,-计算结果!B$19,1)),AVERAGE(OFFSET(I1065,0,0,-ROW(),1)))</f>
        <v>0.59111111111111159</v>
      </c>
      <c r="K1065" s="4" t="str">
        <f ca="1">IF(计算结果!B$21=1,IF(I1065&gt;J1065,"买","卖"),IF(计算结果!B$21=2,IF(I1065&lt;计算结果!B$20,"买",IF(I1065&gt;1-计算结果!B$20,"卖",'000300'!K1064)),""))</f>
        <v>买</v>
      </c>
      <c r="L1065" s="4" t="str">
        <f t="shared" ca="1" si="49"/>
        <v/>
      </c>
      <c r="M1065" s="3">
        <f ca="1">IF(K1064="买",E1065/E1064-1,0)-IF(L1065=1,计算结果!B$17,0)</f>
        <v>-3.3927149355822417E-3</v>
      </c>
      <c r="N1065" s="2">
        <f t="shared" ca="1" si="50"/>
        <v>3.976628058419331</v>
      </c>
      <c r="O1065" s="3">
        <f ca="1">1-N1065/MAX(N$2:N1065)</f>
        <v>3.499901411227857E-2</v>
      </c>
    </row>
    <row r="1066" spans="1:15" x14ac:dyDescent="0.15">
      <c r="A1066" s="1">
        <v>39958</v>
      </c>
      <c r="B1066">
        <v>2684.21</v>
      </c>
      <c r="C1066">
        <v>2761.39</v>
      </c>
      <c r="D1066">
        <v>2675.28</v>
      </c>
      <c r="E1066" s="2">
        <v>2752.72</v>
      </c>
      <c r="F1066" s="16">
        <v>91048812544</v>
      </c>
      <c r="G1066" s="3">
        <f t="shared" si="48"/>
        <v>4.3930703329100318E-3</v>
      </c>
      <c r="H1066" s="3">
        <f>1-E1066/MAX(E$2:E1066)</f>
        <v>0.53162730551963522</v>
      </c>
      <c r="I1066" s="3">
        <f ca="1">IFERROR(COUNTIF(OFFSET(G1066,0,0,-计算结果!B$18,1),"&gt;0")/计算结果!B$18,COUNTIF(OFFSET(G1066,0,0,-ROW(),1),"&gt;0")/计算结果!B$18)</f>
        <v>0.66666666666666663</v>
      </c>
      <c r="J1066" s="3">
        <f ca="1">IFERROR(AVERAGE(OFFSET(I1066,0,0,-计算结果!B$19,1)),AVERAGE(OFFSET(I1066,0,0,-ROW(),1)))</f>
        <v>0.59305555555555622</v>
      </c>
      <c r="K1066" s="4" t="str">
        <f ca="1">IF(计算结果!B$21=1,IF(I1066&gt;J1066,"买","卖"),IF(计算结果!B$21=2,IF(I1066&lt;计算结果!B$20,"买",IF(I1066&gt;1-计算结果!B$20,"卖",'000300'!K1065)),""))</f>
        <v>买</v>
      </c>
      <c r="L1066" s="4" t="str">
        <f t="shared" ca="1" si="49"/>
        <v/>
      </c>
      <c r="M1066" s="3">
        <f ca="1">IF(K1065="买",E1066/E1065-1,0)-IF(L1066=1,计算结果!B$17,0)</f>
        <v>4.3930703329100318E-3</v>
      </c>
      <c r="N1066" s="2">
        <f t="shared" ca="1" si="50"/>
        <v>3.9940976651677906</v>
      </c>
      <c r="O1066" s="3">
        <f ca="1">1-N1066/MAX(N$2:N1066)</f>
        <v>3.0759696909946288E-2</v>
      </c>
    </row>
    <row r="1067" spans="1:15" x14ac:dyDescent="0.15">
      <c r="A1067" s="1">
        <v>39959</v>
      </c>
      <c r="B1067">
        <v>2757.31</v>
      </c>
      <c r="C1067">
        <v>2762.81</v>
      </c>
      <c r="D1067">
        <v>2718.55</v>
      </c>
      <c r="E1067" s="2">
        <v>2719.76</v>
      </c>
      <c r="F1067" s="16">
        <v>88894898176</v>
      </c>
      <c r="G1067" s="3">
        <f t="shared" si="48"/>
        <v>-1.1973611555116226E-2</v>
      </c>
      <c r="H1067" s="3">
        <f>1-E1067/MAX(E$2:E1067)</f>
        <v>0.53723541822636622</v>
      </c>
      <c r="I1067" s="3">
        <f ca="1">IFERROR(COUNTIF(OFFSET(G1067,0,0,-计算结果!B$18,1),"&gt;0")/计算结果!B$18,COUNTIF(OFFSET(G1067,0,0,-ROW(),1),"&gt;0")/计算结果!B$18)</f>
        <v>0.6333333333333333</v>
      </c>
      <c r="J1067" s="3">
        <f ca="1">IFERROR(AVERAGE(OFFSET(I1067,0,0,-计算结果!B$19,1)),AVERAGE(OFFSET(I1067,0,0,-ROW(),1)))</f>
        <v>0.59444444444444511</v>
      </c>
      <c r="K1067" s="4" t="str">
        <f ca="1">IF(计算结果!B$21=1,IF(I1067&gt;J1067,"买","卖"),IF(计算结果!B$21=2,IF(I1067&lt;计算结果!B$20,"买",IF(I1067&gt;1-计算结果!B$20,"卖",'000300'!K1066)),""))</f>
        <v>买</v>
      </c>
      <c r="L1067" s="4" t="str">
        <f t="shared" ca="1" si="49"/>
        <v/>
      </c>
      <c r="M1067" s="3">
        <f ca="1">IF(K1066="买",E1067/E1066-1,0)-IF(L1067=1,计算结果!B$17,0)</f>
        <v>-1.1973611555116226E-2</v>
      </c>
      <c r="N1067" s="2">
        <f t="shared" ca="1" si="50"/>
        <v>3.9462738912118747</v>
      </c>
      <c r="O1067" s="3">
        <f ca="1">1-N1067/MAX(N$2:N1067)</f>
        <v>4.23650038027098E-2</v>
      </c>
    </row>
    <row r="1068" spans="1:15" x14ac:dyDescent="0.15">
      <c r="A1068" s="1">
        <v>39960</v>
      </c>
      <c r="B1068">
        <v>2734.42</v>
      </c>
      <c r="C1068">
        <v>2768.57</v>
      </c>
      <c r="D1068">
        <v>2715.82</v>
      </c>
      <c r="E1068" s="2">
        <v>2759.71</v>
      </c>
      <c r="F1068" s="16">
        <v>78602248192</v>
      </c>
      <c r="G1068" s="3">
        <f t="shared" si="48"/>
        <v>1.4688796070241317E-2</v>
      </c>
      <c r="H1068" s="3">
        <f>1-E1068/MAX(E$2:E1068)</f>
        <v>0.5304379636561628</v>
      </c>
      <c r="I1068" s="3">
        <f ca="1">IFERROR(COUNTIF(OFFSET(G1068,0,0,-计算结果!B$18,1),"&gt;0")/计算结果!B$18,COUNTIF(OFFSET(G1068,0,0,-ROW(),1),"&gt;0")/计算结果!B$18)</f>
        <v>0.6333333333333333</v>
      </c>
      <c r="J1068" s="3">
        <f ca="1">IFERROR(AVERAGE(OFFSET(I1068,0,0,-计算结果!B$19,1)),AVERAGE(OFFSET(I1068,0,0,-ROW(),1)))</f>
        <v>0.59555555555555628</v>
      </c>
      <c r="K1068" s="4" t="str">
        <f ca="1">IF(计算结果!B$21=1,IF(I1068&gt;J1068,"买","卖"),IF(计算结果!B$21=2,IF(I1068&lt;计算结果!B$20,"买",IF(I1068&gt;1-计算结果!B$20,"卖",'000300'!K1067)),""))</f>
        <v>买</v>
      </c>
      <c r="L1068" s="4" t="str">
        <f t="shared" ca="1" si="49"/>
        <v/>
      </c>
      <c r="M1068" s="3">
        <f ca="1">IF(K1067="买",E1068/E1067-1,0)-IF(L1068=1,计算结果!B$17,0)</f>
        <v>1.4688796070241317E-2</v>
      </c>
      <c r="N1068" s="2">
        <f t="shared" ca="1" si="50"/>
        <v>4.0042399036372034</v>
      </c>
      <c r="O1068" s="3">
        <f ca="1">1-N1068/MAX(N$2:N1068)</f>
        <v>2.8298498633841485E-2</v>
      </c>
    </row>
    <row r="1069" spans="1:15" x14ac:dyDescent="0.15">
      <c r="A1069" s="1">
        <v>39965</v>
      </c>
      <c r="B1069">
        <v>2798.93</v>
      </c>
      <c r="C1069">
        <v>2864.47</v>
      </c>
      <c r="D1069">
        <v>2798.93</v>
      </c>
      <c r="E1069" s="2">
        <v>2858.34</v>
      </c>
      <c r="F1069" s="16">
        <v>132967776256</v>
      </c>
      <c r="G1069" s="3">
        <f t="shared" si="48"/>
        <v>3.5739262458736709E-2</v>
      </c>
      <c r="H1069" s="3">
        <f>1-E1069/MAX(E$2:E1069)</f>
        <v>0.51365616279861159</v>
      </c>
      <c r="I1069" s="3">
        <f ca="1">IFERROR(COUNTIF(OFFSET(G1069,0,0,-计算结果!B$18,1),"&gt;0")/计算结果!B$18,COUNTIF(OFFSET(G1069,0,0,-ROW(),1),"&gt;0")/计算结果!B$18)</f>
        <v>0.6333333333333333</v>
      </c>
      <c r="J1069" s="3">
        <f ca="1">IFERROR(AVERAGE(OFFSET(I1069,0,0,-计算结果!B$19,1)),AVERAGE(OFFSET(I1069,0,0,-ROW(),1)))</f>
        <v>0.59694444444444517</v>
      </c>
      <c r="K1069" s="4" t="str">
        <f ca="1">IF(计算结果!B$21=1,IF(I1069&gt;J1069,"买","卖"),IF(计算结果!B$21=2,IF(I1069&lt;计算结果!B$20,"买",IF(I1069&gt;1-计算结果!B$20,"卖",'000300'!K1068)),""))</f>
        <v>买</v>
      </c>
      <c r="L1069" s="4" t="str">
        <f t="shared" ca="1" si="49"/>
        <v/>
      </c>
      <c r="M1069" s="3">
        <f ca="1">IF(K1068="买",E1069/E1068-1,0)-IF(L1069=1,计算结果!B$17,0)</f>
        <v>3.5739262458736709E-2</v>
      </c>
      <c r="N1069" s="2">
        <f t="shared" ca="1" si="50"/>
        <v>4.1473484845010402</v>
      </c>
      <c r="O1069" s="3">
        <f ca="1">1-N1069/MAX(N$2:N1069)</f>
        <v>0</v>
      </c>
    </row>
    <row r="1070" spans="1:15" x14ac:dyDescent="0.15">
      <c r="A1070" s="1">
        <v>39966</v>
      </c>
      <c r="B1070">
        <v>2878.53</v>
      </c>
      <c r="C1070">
        <v>2892.78</v>
      </c>
      <c r="D1070">
        <v>2855.06</v>
      </c>
      <c r="E1070" s="2">
        <v>2865.1</v>
      </c>
      <c r="F1070" s="16">
        <v>130131779584</v>
      </c>
      <c r="G1070" s="3">
        <f t="shared" si="48"/>
        <v>2.3650090612032937E-3</v>
      </c>
      <c r="H1070" s="3">
        <f>1-E1070/MAX(E$2:E1070)</f>
        <v>0.51250595521676989</v>
      </c>
      <c r="I1070" s="3">
        <f ca="1">IFERROR(COUNTIF(OFFSET(G1070,0,0,-计算结果!B$18,1),"&gt;0")/计算结果!B$18,COUNTIF(OFFSET(G1070,0,0,-ROW(),1),"&gt;0")/计算结果!B$18)</f>
        <v>0.6333333333333333</v>
      </c>
      <c r="J1070" s="3">
        <f ca="1">IFERROR(AVERAGE(OFFSET(I1070,0,0,-计算结果!B$19,1)),AVERAGE(OFFSET(I1070,0,0,-ROW(),1)))</f>
        <v>0.59833333333333416</v>
      </c>
      <c r="K1070" s="4" t="str">
        <f ca="1">IF(计算结果!B$21=1,IF(I1070&gt;J1070,"买","卖"),IF(计算结果!B$21=2,IF(I1070&lt;计算结果!B$20,"买",IF(I1070&gt;1-计算结果!B$20,"卖",'000300'!K1069)),""))</f>
        <v>买</v>
      </c>
      <c r="L1070" s="4" t="str">
        <f t="shared" ca="1" si="49"/>
        <v/>
      </c>
      <c r="M1070" s="3">
        <f ca="1">IF(K1069="买",E1070/E1069-1,0)-IF(L1070=1,计算结果!B$17,0)</f>
        <v>2.3650090612032937E-3</v>
      </c>
      <c r="N1070" s="2">
        <f t="shared" ca="1" si="50"/>
        <v>4.1571570012468531</v>
      </c>
      <c r="O1070" s="3">
        <f ca="1">1-N1070/MAX(N$2:N1070)</f>
        <v>0</v>
      </c>
    </row>
    <row r="1071" spans="1:15" x14ac:dyDescent="0.15">
      <c r="A1071" s="1">
        <v>39967</v>
      </c>
      <c r="B1071">
        <v>2865.73</v>
      </c>
      <c r="C1071">
        <v>2939.39</v>
      </c>
      <c r="D1071">
        <v>2864.71</v>
      </c>
      <c r="E1071" s="2">
        <v>2939.39</v>
      </c>
      <c r="F1071" s="16">
        <v>131606585344</v>
      </c>
      <c r="G1071" s="3">
        <f t="shared" si="48"/>
        <v>2.5929286935883589E-2</v>
      </c>
      <c r="H1071" s="3">
        <f>1-E1071/MAX(E$2:E1071)</f>
        <v>0.49986558225005107</v>
      </c>
      <c r="I1071" s="3">
        <f ca="1">IFERROR(COUNTIF(OFFSET(G1071,0,0,-计算结果!B$18,1),"&gt;0")/计算结果!B$18,COUNTIF(OFFSET(G1071,0,0,-ROW(),1),"&gt;0")/计算结果!B$18)</f>
        <v>0.66666666666666663</v>
      </c>
      <c r="J1071" s="3">
        <f ca="1">IFERROR(AVERAGE(OFFSET(I1071,0,0,-计算结果!B$19,1)),AVERAGE(OFFSET(I1071,0,0,-ROW(),1)))</f>
        <v>0.59972222222222304</v>
      </c>
      <c r="K1071" s="4" t="str">
        <f ca="1">IF(计算结果!B$21=1,IF(I1071&gt;J1071,"买","卖"),IF(计算结果!B$21=2,IF(I1071&lt;计算结果!B$20,"买",IF(I1071&gt;1-计算结果!B$20,"卖",'000300'!K1070)),""))</f>
        <v>买</v>
      </c>
      <c r="L1071" s="4" t="str">
        <f t="shared" ca="1" si="49"/>
        <v/>
      </c>
      <c r="M1071" s="3">
        <f ca="1">IF(K1070="买",E1071/E1070-1,0)-IF(L1071=1,计算结果!B$17,0)</f>
        <v>2.5929286935883589E-2</v>
      </c>
      <c r="N1071" s="2">
        <f t="shared" ca="1" si="50"/>
        <v>4.2649491179697003</v>
      </c>
      <c r="O1071" s="3">
        <f ca="1">1-N1071/MAX(N$2:N1071)</f>
        <v>0</v>
      </c>
    </row>
    <row r="1072" spans="1:15" x14ac:dyDescent="0.15">
      <c r="A1072" s="1">
        <v>39968</v>
      </c>
      <c r="B1072">
        <v>2924.27</v>
      </c>
      <c r="C1072">
        <v>2961.04</v>
      </c>
      <c r="D1072">
        <v>2899.67</v>
      </c>
      <c r="E1072" s="2">
        <v>2953.75</v>
      </c>
      <c r="F1072" s="16">
        <v>153770737664</v>
      </c>
      <c r="G1072" s="3">
        <f t="shared" si="48"/>
        <v>4.8853673721418467E-3</v>
      </c>
      <c r="H1072" s="3">
        <f>1-E1072/MAX(E$2:E1072)</f>
        <v>0.49742224188389028</v>
      </c>
      <c r="I1072" s="3">
        <f ca="1">IFERROR(COUNTIF(OFFSET(G1072,0,0,-计算结果!B$18,1),"&gt;0")/计算结果!B$18,COUNTIF(OFFSET(G1072,0,0,-ROW(),1),"&gt;0")/计算结果!B$18)</f>
        <v>0.66666666666666663</v>
      </c>
      <c r="J1072" s="3">
        <f ca="1">IFERROR(AVERAGE(OFFSET(I1072,0,0,-计算结果!B$19,1)),AVERAGE(OFFSET(I1072,0,0,-ROW(),1)))</f>
        <v>0.60083333333333422</v>
      </c>
      <c r="K1072" s="4" t="str">
        <f ca="1">IF(计算结果!B$21=1,IF(I1072&gt;J1072,"买","卖"),IF(计算结果!B$21=2,IF(I1072&lt;计算结果!B$20,"买",IF(I1072&gt;1-计算结果!B$20,"卖",'000300'!K1071)),""))</f>
        <v>买</v>
      </c>
      <c r="L1072" s="4" t="str">
        <f t="shared" ca="1" si="49"/>
        <v/>
      </c>
      <c r="M1072" s="3">
        <f ca="1">IF(K1071="买",E1072/E1071-1,0)-IF(L1072=1,计算结果!B$17,0)</f>
        <v>4.8853673721418467E-3</v>
      </c>
      <c r="N1072" s="2">
        <f t="shared" ca="1" si="50"/>
        <v>4.2857849612344747</v>
      </c>
      <c r="O1072" s="3">
        <f ca="1">1-N1072/MAX(N$2:N1072)</f>
        <v>0</v>
      </c>
    </row>
    <row r="1073" spans="1:15" x14ac:dyDescent="0.15">
      <c r="A1073" s="1">
        <v>39969</v>
      </c>
      <c r="B1073">
        <v>2966.06</v>
      </c>
      <c r="C1073">
        <v>2975.18</v>
      </c>
      <c r="D1073">
        <v>2937.18</v>
      </c>
      <c r="E1073" s="2">
        <v>2939.31</v>
      </c>
      <c r="F1073" s="16">
        <v>131347988480</v>
      </c>
      <c r="G1073" s="3">
        <f t="shared" si="48"/>
        <v>-4.8887008040626734E-3</v>
      </c>
      <c r="H1073" s="3">
        <f>1-E1073/MAX(E$2:E1073)</f>
        <v>0.49987919417409654</v>
      </c>
      <c r="I1073" s="3">
        <f ca="1">IFERROR(COUNTIF(OFFSET(G1073,0,0,-计算结果!B$18,1),"&gt;0")/计算结果!B$18,COUNTIF(OFFSET(G1073,0,0,-ROW(),1),"&gt;0")/计算结果!B$18)</f>
        <v>0.66666666666666663</v>
      </c>
      <c r="J1073" s="3">
        <f ca="1">IFERROR(AVERAGE(OFFSET(I1073,0,0,-计算结果!B$19,1)),AVERAGE(OFFSET(I1073,0,0,-ROW(),1)))</f>
        <v>0.60194444444444539</v>
      </c>
      <c r="K1073" s="4" t="str">
        <f ca="1">IF(计算结果!B$21=1,IF(I1073&gt;J1073,"买","卖"),IF(计算结果!B$21=2,IF(I1073&lt;计算结果!B$20,"买",IF(I1073&gt;1-计算结果!B$20,"卖",'000300'!K1072)),""))</f>
        <v>买</v>
      </c>
      <c r="L1073" s="4" t="str">
        <f t="shared" ca="1" si="49"/>
        <v/>
      </c>
      <c r="M1073" s="3">
        <f ca="1">IF(K1072="买",E1073/E1072-1,0)-IF(L1073=1,计算结果!B$17,0)</f>
        <v>-4.8887008040626734E-3</v>
      </c>
      <c r="N1073" s="2">
        <f t="shared" ca="1" si="50"/>
        <v>4.2648330408484476</v>
      </c>
      <c r="O1073" s="3">
        <f ca="1">1-N1073/MAX(N$2:N1073)</f>
        <v>4.8887008040627844E-3</v>
      </c>
    </row>
    <row r="1074" spans="1:15" x14ac:dyDescent="0.15">
      <c r="A1074" s="1">
        <v>39972</v>
      </c>
      <c r="B1074">
        <v>2937.64</v>
      </c>
      <c r="C1074">
        <v>2978.23</v>
      </c>
      <c r="D1074">
        <v>2912.49</v>
      </c>
      <c r="E1074" s="2">
        <v>2948.48</v>
      </c>
      <c r="F1074" s="16">
        <v>114538938368</v>
      </c>
      <c r="G1074" s="3">
        <f t="shared" si="48"/>
        <v>3.1197798122688525E-3</v>
      </c>
      <c r="H1074" s="3">
        <f>1-E1074/MAX(E$2:E1074)</f>
        <v>0.49831892738038519</v>
      </c>
      <c r="I1074" s="3">
        <f ca="1">IFERROR(COUNTIF(OFFSET(G1074,0,0,-计算结果!B$18,1),"&gt;0")/计算结果!B$18,COUNTIF(OFFSET(G1074,0,0,-ROW(),1),"&gt;0")/计算结果!B$18)</f>
        <v>0.7</v>
      </c>
      <c r="J1074" s="3">
        <f ca="1">IFERROR(AVERAGE(OFFSET(I1074,0,0,-计算结果!B$19,1)),AVERAGE(OFFSET(I1074,0,0,-ROW(),1)))</f>
        <v>0.60305555555555657</v>
      </c>
      <c r="K1074" s="4" t="str">
        <f ca="1">IF(计算结果!B$21=1,IF(I1074&gt;J1074,"买","卖"),IF(计算结果!B$21=2,IF(I1074&lt;计算结果!B$20,"买",IF(I1074&gt;1-计算结果!B$20,"卖",'000300'!K1073)),""))</f>
        <v>买</v>
      </c>
      <c r="L1074" s="4" t="str">
        <f t="shared" ca="1" si="49"/>
        <v/>
      </c>
      <c r="M1074" s="3">
        <f ca="1">IF(K1073="买",E1074/E1073-1,0)-IF(L1074=1,计算结果!B$17,0)</f>
        <v>3.1197798122688525E-3</v>
      </c>
      <c r="N1074" s="2">
        <f t="shared" ca="1" si="50"/>
        <v>4.2781383808719839</v>
      </c>
      <c r="O1074" s="3">
        <f ca="1">1-N1074/MAX(N$2:N1074)</f>
        <v>1.7841726618705867E-3</v>
      </c>
    </row>
    <row r="1075" spans="1:15" x14ac:dyDescent="0.15">
      <c r="A1075" s="1">
        <v>39973</v>
      </c>
      <c r="B1075">
        <v>2948.95</v>
      </c>
      <c r="C1075">
        <v>2960.9</v>
      </c>
      <c r="D1075">
        <v>2892.72</v>
      </c>
      <c r="E1075" s="2">
        <v>2960.56</v>
      </c>
      <c r="F1075" s="16">
        <v>108747415552</v>
      </c>
      <c r="G1075" s="3">
        <f t="shared" si="48"/>
        <v>4.0970262643802435E-3</v>
      </c>
      <c r="H1075" s="3">
        <f>1-E1075/MAX(E$2:E1075)</f>
        <v>0.49626352684952013</v>
      </c>
      <c r="I1075" s="3">
        <f ca="1">IFERROR(COUNTIF(OFFSET(G1075,0,0,-计算结果!B$18,1),"&gt;0")/计算结果!B$18,COUNTIF(OFFSET(G1075,0,0,-ROW(),1),"&gt;0")/计算结果!B$18)</f>
        <v>0.7</v>
      </c>
      <c r="J1075" s="3">
        <f ca="1">IFERROR(AVERAGE(OFFSET(I1075,0,0,-计算结果!B$19,1)),AVERAGE(OFFSET(I1075,0,0,-ROW(),1)))</f>
        <v>0.60388888888888981</v>
      </c>
      <c r="K1075" s="4" t="str">
        <f ca="1">IF(计算结果!B$21=1,IF(I1075&gt;J1075,"买","卖"),IF(计算结果!B$21=2,IF(I1075&lt;计算结果!B$20,"买",IF(I1075&gt;1-计算结果!B$20,"卖",'000300'!K1074)),""))</f>
        <v>买</v>
      </c>
      <c r="L1075" s="4" t="str">
        <f t="shared" ca="1" si="49"/>
        <v/>
      </c>
      <c r="M1075" s="3">
        <f ca="1">IF(K1074="买",E1075/E1074-1,0)-IF(L1075=1,计算结果!B$17,0)</f>
        <v>4.0970262643802435E-3</v>
      </c>
      <c r="N1075" s="2">
        <f t="shared" ca="1" si="50"/>
        <v>4.2956660261810695</v>
      </c>
      <c r="O1075" s="3">
        <f ca="1">1-N1075/MAX(N$2:N1075)</f>
        <v>0</v>
      </c>
    </row>
    <row r="1076" spans="1:15" x14ac:dyDescent="0.15">
      <c r="A1076" s="1">
        <v>39974</v>
      </c>
      <c r="B1076">
        <v>2972.42</v>
      </c>
      <c r="C1076">
        <v>2995.7</v>
      </c>
      <c r="D1076">
        <v>2966.58</v>
      </c>
      <c r="E1076" s="2">
        <v>2989.59</v>
      </c>
      <c r="F1076" s="16">
        <v>116455489536</v>
      </c>
      <c r="G1076" s="3">
        <f t="shared" si="48"/>
        <v>9.8055773232090804E-3</v>
      </c>
      <c r="H1076" s="3">
        <f>1-E1076/MAX(E$2:E1076)</f>
        <v>0.49132409991152248</v>
      </c>
      <c r="I1076" s="3">
        <f ca="1">IFERROR(COUNTIF(OFFSET(G1076,0,0,-计算结果!B$18,1),"&gt;0")/计算结果!B$18,COUNTIF(OFFSET(G1076,0,0,-ROW(),1),"&gt;0")/计算结果!B$18)</f>
        <v>0.73333333333333328</v>
      </c>
      <c r="J1076" s="3">
        <f ca="1">IFERROR(AVERAGE(OFFSET(I1076,0,0,-计算结果!B$19,1)),AVERAGE(OFFSET(I1076,0,0,-ROW(),1)))</f>
        <v>0.6052777777777788</v>
      </c>
      <c r="K1076" s="4" t="str">
        <f ca="1">IF(计算结果!B$21=1,IF(I1076&gt;J1076,"买","卖"),IF(计算结果!B$21=2,IF(I1076&lt;计算结果!B$20,"买",IF(I1076&gt;1-计算结果!B$20,"卖",'000300'!K1075)),""))</f>
        <v>买</v>
      </c>
      <c r="L1076" s="4" t="str">
        <f t="shared" ca="1" si="49"/>
        <v/>
      </c>
      <c r="M1076" s="3">
        <f ca="1">IF(K1075="买",E1076/E1075-1,0)-IF(L1076=1,计算结果!B$17,0)</f>
        <v>9.8055773232090804E-3</v>
      </c>
      <c r="N1076" s="2">
        <f t="shared" ca="1" si="50"/>
        <v>4.3377875115554705</v>
      </c>
      <c r="O1076" s="3">
        <f ca="1">1-N1076/MAX(N$2:N1076)</f>
        <v>0</v>
      </c>
    </row>
    <row r="1077" spans="1:15" x14ac:dyDescent="0.15">
      <c r="A1077" s="1">
        <v>39975</v>
      </c>
      <c r="B1077">
        <v>2982.97</v>
      </c>
      <c r="C1077">
        <v>3000.86</v>
      </c>
      <c r="D1077">
        <v>2951.27</v>
      </c>
      <c r="E1077" s="2">
        <v>2961.63</v>
      </c>
      <c r="F1077" s="16">
        <v>101890293760</v>
      </c>
      <c r="G1077" s="3">
        <f t="shared" si="48"/>
        <v>-9.3524530119515337E-3</v>
      </c>
      <c r="H1077" s="3">
        <f>1-E1077/MAX(E$2:E1077)</f>
        <v>0.49608146736541203</v>
      </c>
      <c r="I1077" s="3">
        <f ca="1">IFERROR(COUNTIF(OFFSET(G1077,0,0,-计算结果!B$18,1),"&gt;0")/计算结果!B$18,COUNTIF(OFFSET(G1077,0,0,-ROW(),1),"&gt;0")/计算结果!B$18)</f>
        <v>0.73333333333333328</v>
      </c>
      <c r="J1077" s="3">
        <f ca="1">IFERROR(AVERAGE(OFFSET(I1077,0,0,-计算结果!B$19,1)),AVERAGE(OFFSET(I1077,0,0,-ROW(),1)))</f>
        <v>0.60638888888888998</v>
      </c>
      <c r="K1077" s="4" t="str">
        <f ca="1">IF(计算结果!B$21=1,IF(I1077&gt;J1077,"买","卖"),IF(计算结果!B$21=2,IF(I1077&lt;计算结果!B$20,"买",IF(I1077&gt;1-计算结果!B$20,"卖",'000300'!K1076)),""))</f>
        <v>买</v>
      </c>
      <c r="L1077" s="4" t="str">
        <f t="shared" ca="1" si="49"/>
        <v/>
      </c>
      <c r="M1077" s="3">
        <f ca="1">IF(K1076="买",E1077/E1076-1,0)-IF(L1077=1,计算结果!B$17,0)</f>
        <v>-9.3524530119515337E-3</v>
      </c>
      <c r="N1077" s="2">
        <f t="shared" ca="1" si="50"/>
        <v>4.2972185576778177</v>
      </c>
      <c r="O1077" s="3">
        <f ca="1">1-N1077/MAX(N$2:N1077)</f>
        <v>9.3524530119515337E-3</v>
      </c>
    </row>
    <row r="1078" spans="1:15" x14ac:dyDescent="0.15">
      <c r="A1078" s="1">
        <v>39976</v>
      </c>
      <c r="B1078">
        <v>2955.57</v>
      </c>
      <c r="C1078">
        <v>2976.86</v>
      </c>
      <c r="D1078">
        <v>2883.32</v>
      </c>
      <c r="E1078" s="2">
        <v>2906.29</v>
      </c>
      <c r="F1078" s="16">
        <v>92135563264</v>
      </c>
      <c r="G1078" s="3">
        <f t="shared" si="48"/>
        <v>-1.8685656209587287E-2</v>
      </c>
      <c r="H1078" s="3">
        <f>1-E1078/MAX(E$2:E1078)</f>
        <v>0.50549751582386171</v>
      </c>
      <c r="I1078" s="3">
        <f ca="1">IFERROR(COUNTIF(OFFSET(G1078,0,0,-计算结果!B$18,1),"&gt;0")/计算结果!B$18,COUNTIF(OFFSET(G1078,0,0,-ROW(),1),"&gt;0")/计算结果!B$18)</f>
        <v>0.7</v>
      </c>
      <c r="J1078" s="3">
        <f ca="1">IFERROR(AVERAGE(OFFSET(I1078,0,0,-计算结果!B$19,1)),AVERAGE(OFFSET(I1078,0,0,-ROW(),1)))</f>
        <v>0.60750000000000115</v>
      </c>
      <c r="K1078" s="4" t="str">
        <f ca="1">IF(计算结果!B$21=1,IF(I1078&gt;J1078,"买","卖"),IF(计算结果!B$21=2,IF(I1078&lt;计算结果!B$20,"买",IF(I1078&gt;1-计算结果!B$20,"卖",'000300'!K1077)),""))</f>
        <v>买</v>
      </c>
      <c r="L1078" s="4" t="str">
        <f t="shared" ca="1" si="49"/>
        <v/>
      </c>
      <c r="M1078" s="3">
        <f ca="1">IF(K1077="买",E1078/E1077-1,0)-IF(L1078=1,计算结果!B$17,0)</f>
        <v>-1.8685656209587287E-2</v>
      </c>
      <c r="N1078" s="2">
        <f t="shared" ca="1" si="50"/>
        <v>4.2169222090515914</v>
      </c>
      <c r="O1078" s="3">
        <f ca="1">1-N1078/MAX(N$2:N1078)</f>
        <v>2.7863352499841176E-2</v>
      </c>
    </row>
    <row r="1079" spans="1:15" x14ac:dyDescent="0.15">
      <c r="A1079" s="1">
        <v>39979</v>
      </c>
      <c r="B1079">
        <v>2911.42</v>
      </c>
      <c r="C1079">
        <v>2967.1</v>
      </c>
      <c r="D1079">
        <v>2898.07</v>
      </c>
      <c r="E1079" s="2">
        <v>2966.19</v>
      </c>
      <c r="F1079" s="16">
        <v>92689637376</v>
      </c>
      <c r="G1079" s="3">
        <f t="shared" si="48"/>
        <v>2.061046901720065E-2</v>
      </c>
      <c r="H1079" s="3">
        <f>1-E1079/MAX(E$2:E1079)</f>
        <v>0.49530558769482069</v>
      </c>
      <c r="I1079" s="3">
        <f ca="1">IFERROR(COUNTIF(OFFSET(G1079,0,0,-计算结果!B$18,1),"&gt;0")/计算结果!B$18,COUNTIF(OFFSET(G1079,0,0,-ROW(),1),"&gt;0")/计算结果!B$18)</f>
        <v>0.7</v>
      </c>
      <c r="J1079" s="3">
        <f ca="1">IFERROR(AVERAGE(OFFSET(I1079,0,0,-计算结果!B$19,1)),AVERAGE(OFFSET(I1079,0,0,-ROW(),1)))</f>
        <v>0.60861111111111221</v>
      </c>
      <c r="K1079" s="4" t="str">
        <f ca="1">IF(计算结果!B$21=1,IF(I1079&gt;J1079,"买","卖"),IF(计算结果!B$21=2,IF(I1079&lt;计算结果!B$20,"买",IF(I1079&gt;1-计算结果!B$20,"卖",'000300'!K1078)),""))</f>
        <v>买</v>
      </c>
      <c r="L1079" s="4" t="str">
        <f t="shared" ca="1" si="49"/>
        <v/>
      </c>
      <c r="M1079" s="3">
        <f ca="1">IF(K1078="买",E1079/E1078-1,0)-IF(L1079=1,计算结果!B$17,0)</f>
        <v>2.061046901720065E-2</v>
      </c>
      <c r="N1079" s="2">
        <f t="shared" ca="1" si="50"/>
        <v>4.3038349535891944</v>
      </c>
      <c r="O1079" s="3">
        <f ca="1">1-N1079/MAX(N$2:N1079)</f>
        <v>7.8271602460538992E-3</v>
      </c>
    </row>
    <row r="1080" spans="1:15" x14ac:dyDescent="0.15">
      <c r="A1080" s="1">
        <v>39980</v>
      </c>
      <c r="B1080">
        <v>2936.51</v>
      </c>
      <c r="C1080">
        <v>2979.41</v>
      </c>
      <c r="D1080">
        <v>2929.04</v>
      </c>
      <c r="E1080" s="2">
        <v>2961.22</v>
      </c>
      <c r="F1080" s="16">
        <v>89928384512</v>
      </c>
      <c r="G1080" s="3">
        <f t="shared" si="48"/>
        <v>-1.6755501164794628E-3</v>
      </c>
      <c r="H1080" s="3">
        <f>1-E1080/MAX(E$2:E1080)</f>
        <v>0.49615122847614512</v>
      </c>
      <c r="I1080" s="3">
        <f ca="1">IFERROR(COUNTIF(OFFSET(G1080,0,0,-计算结果!B$18,1),"&gt;0")/计算结果!B$18,COUNTIF(OFFSET(G1080,0,0,-ROW(),1),"&gt;0")/计算结果!B$18)</f>
        <v>0.66666666666666663</v>
      </c>
      <c r="J1080" s="3">
        <f ca="1">IFERROR(AVERAGE(OFFSET(I1080,0,0,-计算结果!B$19,1)),AVERAGE(OFFSET(I1080,0,0,-ROW(),1)))</f>
        <v>0.60916666666666752</v>
      </c>
      <c r="K1080" s="4" t="str">
        <f ca="1">IF(计算结果!B$21=1,IF(I1080&gt;J1080,"买","卖"),IF(计算结果!B$21=2,IF(I1080&lt;计算结果!B$20,"买",IF(I1080&gt;1-计算结果!B$20,"卖",'000300'!K1079)),""))</f>
        <v>买</v>
      </c>
      <c r="L1080" s="4" t="str">
        <f t="shared" ca="1" si="49"/>
        <v/>
      </c>
      <c r="M1080" s="3">
        <f ca="1">IF(K1079="买",E1080/E1079-1,0)-IF(L1080=1,计算结果!B$17,0)</f>
        <v>-1.6755501164794628E-3</v>
      </c>
      <c r="N1080" s="2">
        <f t="shared" ca="1" si="50"/>
        <v>4.2966236624313998</v>
      </c>
      <c r="O1080" s="3">
        <f ca="1">1-N1080/MAX(N$2:N1080)</f>
        <v>9.4895955632713358E-3</v>
      </c>
    </row>
    <row r="1081" spans="1:15" x14ac:dyDescent="0.15">
      <c r="A1081" s="1">
        <v>39981</v>
      </c>
      <c r="B1081">
        <v>2957.58</v>
      </c>
      <c r="C1081">
        <v>3017.41</v>
      </c>
      <c r="D1081">
        <v>2930.49</v>
      </c>
      <c r="E1081" s="2">
        <v>3010.59</v>
      </c>
      <c r="F1081" s="16">
        <v>99945529344</v>
      </c>
      <c r="G1081" s="3">
        <f t="shared" si="48"/>
        <v>1.6672182411303638E-2</v>
      </c>
      <c r="H1081" s="3">
        <f>1-E1081/MAX(E$2:E1081)</f>
        <v>0.48775096984958821</v>
      </c>
      <c r="I1081" s="3">
        <f ca="1">IFERROR(COUNTIF(OFFSET(G1081,0,0,-计算结果!B$18,1),"&gt;0")/计算结果!B$18,COUNTIF(OFFSET(G1081,0,0,-ROW(),1),"&gt;0")/计算结果!B$18)</f>
        <v>0.66666666666666663</v>
      </c>
      <c r="J1081" s="3">
        <f ca="1">IFERROR(AVERAGE(OFFSET(I1081,0,0,-计算结果!B$19,1)),AVERAGE(OFFSET(I1081,0,0,-ROW(),1)))</f>
        <v>0.60944444444444534</v>
      </c>
      <c r="K1081" s="4" t="str">
        <f ca="1">IF(计算结果!B$21=1,IF(I1081&gt;J1081,"买","卖"),IF(计算结果!B$21=2,IF(I1081&lt;计算结果!B$20,"买",IF(I1081&gt;1-计算结果!B$20,"卖",'000300'!K1080)),""))</f>
        <v>买</v>
      </c>
      <c r="L1081" s="4" t="str">
        <f t="shared" ca="1" si="49"/>
        <v/>
      </c>
      <c r="M1081" s="3">
        <f ca="1">IF(K1080="买",E1081/E1080-1,0)-IF(L1081=1,计算结果!B$17,0)</f>
        <v>1.6672182411303638E-2</v>
      </c>
      <c r="N1081" s="2">
        <f t="shared" ca="1" si="50"/>
        <v>4.36825775588418</v>
      </c>
      <c r="O1081" s="3">
        <f ca="1">1-N1081/MAX(N$2:N1081)</f>
        <v>0</v>
      </c>
    </row>
    <row r="1082" spans="1:15" x14ac:dyDescent="0.15">
      <c r="A1082" s="1">
        <v>39982</v>
      </c>
      <c r="B1082">
        <v>3014.44</v>
      </c>
      <c r="C1082">
        <v>3061.75</v>
      </c>
      <c r="D1082">
        <v>3014.44</v>
      </c>
      <c r="E1082" s="2">
        <v>3057.43</v>
      </c>
      <c r="F1082" s="16">
        <v>122777116672</v>
      </c>
      <c r="G1082" s="3">
        <f t="shared" si="48"/>
        <v>1.5558412138484412E-2</v>
      </c>
      <c r="H1082" s="3">
        <f>1-E1082/MAX(E$2:E1082)</f>
        <v>0.47978118832096917</v>
      </c>
      <c r="I1082" s="3">
        <f ca="1">IFERROR(COUNTIF(OFFSET(G1082,0,0,-计算结果!B$18,1),"&gt;0")/计算结果!B$18,COUNTIF(OFFSET(G1082,0,0,-ROW(),1),"&gt;0")/计算结果!B$18)</f>
        <v>0.66666666666666663</v>
      </c>
      <c r="J1082" s="3">
        <f ca="1">IFERROR(AVERAGE(OFFSET(I1082,0,0,-计算结果!B$19,1)),AVERAGE(OFFSET(I1082,0,0,-ROW(),1)))</f>
        <v>0.60972222222222305</v>
      </c>
      <c r="K1082" s="4" t="str">
        <f ca="1">IF(计算结果!B$21=1,IF(I1082&gt;J1082,"买","卖"),IF(计算结果!B$21=2,IF(I1082&lt;计算结果!B$20,"买",IF(I1082&gt;1-计算结果!B$20,"卖",'000300'!K1081)),""))</f>
        <v>买</v>
      </c>
      <c r="L1082" s="4" t="str">
        <f t="shared" ca="1" si="49"/>
        <v/>
      </c>
      <c r="M1082" s="3">
        <f ca="1">IF(K1081="买",E1082/E1081-1,0)-IF(L1082=1,计算结果!B$17,0)</f>
        <v>1.5558412138484412E-2</v>
      </c>
      <c r="N1082" s="2">
        <f t="shared" ca="1" si="50"/>
        <v>4.4362209103773571</v>
      </c>
      <c r="O1082" s="3">
        <f ca="1">1-N1082/MAX(N$2:N1082)</f>
        <v>0</v>
      </c>
    </row>
    <row r="1083" spans="1:15" x14ac:dyDescent="0.15">
      <c r="A1083" s="1">
        <v>39983</v>
      </c>
      <c r="B1083">
        <v>3061.9</v>
      </c>
      <c r="C1083">
        <v>3086.72</v>
      </c>
      <c r="D1083">
        <v>3047.27</v>
      </c>
      <c r="E1083" s="2">
        <v>3080</v>
      </c>
      <c r="F1083" s="16">
        <v>119434477568</v>
      </c>
      <c r="G1083" s="3">
        <f t="shared" si="48"/>
        <v>7.3820169227096777E-3</v>
      </c>
      <c r="H1083" s="3">
        <f>1-E1083/MAX(E$2:E1083)</f>
        <v>0.47594092424964263</v>
      </c>
      <c r="I1083" s="3">
        <f ca="1">IFERROR(COUNTIF(OFFSET(G1083,0,0,-计算结果!B$18,1),"&gt;0")/计算结果!B$18,COUNTIF(OFFSET(G1083,0,0,-ROW(),1),"&gt;0")/计算结果!B$18)</f>
        <v>0.66666666666666663</v>
      </c>
      <c r="J1083" s="3">
        <f ca="1">IFERROR(AVERAGE(OFFSET(I1083,0,0,-计算结果!B$19,1)),AVERAGE(OFFSET(I1083,0,0,-ROW(),1)))</f>
        <v>0.60972222222222294</v>
      </c>
      <c r="K1083" s="4" t="str">
        <f ca="1">IF(计算结果!B$21=1,IF(I1083&gt;J1083,"买","卖"),IF(计算结果!B$21=2,IF(I1083&lt;计算结果!B$20,"买",IF(I1083&gt;1-计算结果!B$20,"卖",'000300'!K1082)),""))</f>
        <v>买</v>
      </c>
      <c r="L1083" s="4" t="str">
        <f t="shared" ca="1" si="49"/>
        <v/>
      </c>
      <c r="M1083" s="3">
        <f ca="1">IF(K1082="买",E1083/E1082-1,0)-IF(L1083=1,计算结果!B$17,0)</f>
        <v>7.3820169227096777E-3</v>
      </c>
      <c r="N1083" s="2">
        <f t="shared" ca="1" si="50"/>
        <v>4.4689691682106414</v>
      </c>
      <c r="O1083" s="3">
        <f ca="1">1-N1083/MAX(N$2:N1083)</f>
        <v>0</v>
      </c>
    </row>
    <row r="1084" spans="1:15" x14ac:dyDescent="0.15">
      <c r="A1084" s="1">
        <v>39986</v>
      </c>
      <c r="B1084">
        <v>3106.39</v>
      </c>
      <c r="C1084">
        <v>3116.16</v>
      </c>
      <c r="D1084">
        <v>3072.53</v>
      </c>
      <c r="E1084" s="2">
        <v>3082.56</v>
      </c>
      <c r="F1084" s="16">
        <v>122685104128</v>
      </c>
      <c r="G1084" s="3">
        <f t="shared" si="48"/>
        <v>8.3116883116884921E-4</v>
      </c>
      <c r="H1084" s="3">
        <f>1-E1084/MAX(E$2:E1084)</f>
        <v>0.47550534268018785</v>
      </c>
      <c r="I1084" s="3">
        <f ca="1">IFERROR(COUNTIF(OFFSET(G1084,0,0,-计算结果!B$18,1),"&gt;0")/计算结果!B$18,COUNTIF(OFFSET(G1084,0,0,-ROW(),1),"&gt;0")/计算结果!B$18)</f>
        <v>0.66666666666666663</v>
      </c>
      <c r="J1084" s="3">
        <f ca="1">IFERROR(AVERAGE(OFFSET(I1084,0,0,-计算结果!B$19,1)),AVERAGE(OFFSET(I1084,0,0,-ROW(),1)))</f>
        <v>0.60972222222222294</v>
      </c>
      <c r="K1084" s="4" t="str">
        <f ca="1">IF(计算结果!B$21=1,IF(I1084&gt;J1084,"买","卖"),IF(计算结果!B$21=2,IF(I1084&lt;计算结果!B$20,"买",IF(I1084&gt;1-计算结果!B$20,"卖",'000300'!K1083)),""))</f>
        <v>买</v>
      </c>
      <c r="L1084" s="4" t="str">
        <f t="shared" ca="1" si="49"/>
        <v/>
      </c>
      <c r="M1084" s="3">
        <f ca="1">IF(K1083="买",E1084/E1083-1,0)-IF(L1084=1,计算结果!B$17,0)</f>
        <v>8.3116883116884921E-4</v>
      </c>
      <c r="N1084" s="2">
        <f t="shared" ca="1" si="50"/>
        <v>4.4726836360907125</v>
      </c>
      <c r="O1084" s="3">
        <f ca="1">1-N1084/MAX(N$2:N1084)</f>
        <v>0</v>
      </c>
    </row>
    <row r="1085" spans="1:15" x14ac:dyDescent="0.15">
      <c r="A1085" s="1">
        <v>39987</v>
      </c>
      <c r="B1085">
        <v>3036.4</v>
      </c>
      <c r="C1085">
        <v>3128.53</v>
      </c>
      <c r="D1085">
        <v>3028.45</v>
      </c>
      <c r="E1085" s="2">
        <v>3083.9</v>
      </c>
      <c r="F1085" s="16">
        <v>127094784000</v>
      </c>
      <c r="G1085" s="3">
        <f t="shared" si="48"/>
        <v>4.3470362296282872E-4</v>
      </c>
      <c r="H1085" s="3">
        <f>1-E1085/MAX(E$2:E1085)</f>
        <v>0.4752773429524263</v>
      </c>
      <c r="I1085" s="3">
        <f ca="1">IFERROR(COUNTIF(OFFSET(G1085,0,0,-计算结果!B$18,1),"&gt;0")/计算结果!B$18,COUNTIF(OFFSET(G1085,0,0,-ROW(),1),"&gt;0")/计算结果!B$18)</f>
        <v>0.66666666666666663</v>
      </c>
      <c r="J1085" s="3">
        <f ca="1">IFERROR(AVERAGE(OFFSET(I1085,0,0,-计算结果!B$19,1)),AVERAGE(OFFSET(I1085,0,0,-ROW(),1)))</f>
        <v>0.61000000000000076</v>
      </c>
      <c r="K1085" s="4" t="str">
        <f ca="1">IF(计算结果!B$21=1,IF(I1085&gt;J1085,"买","卖"),IF(计算结果!B$21=2,IF(I1085&lt;计算结果!B$20,"买",IF(I1085&gt;1-计算结果!B$20,"卖",'000300'!K1084)),""))</f>
        <v>买</v>
      </c>
      <c r="L1085" s="4" t="str">
        <f t="shared" ca="1" si="49"/>
        <v/>
      </c>
      <c r="M1085" s="3">
        <f ca="1">IF(K1084="买",E1085/E1084-1,0)-IF(L1085=1,计算结果!B$17,0)</f>
        <v>4.3470362296282872E-4</v>
      </c>
      <c r="N1085" s="2">
        <f t="shared" ca="1" si="50"/>
        <v>4.4746279278716878</v>
      </c>
      <c r="O1085" s="3">
        <f ca="1">1-N1085/MAX(N$2:N1085)</f>
        <v>0</v>
      </c>
    </row>
    <row r="1086" spans="1:15" x14ac:dyDescent="0.15">
      <c r="A1086" s="1">
        <v>39988</v>
      </c>
      <c r="B1086">
        <v>3079.5</v>
      </c>
      <c r="C1086">
        <v>3121.21</v>
      </c>
      <c r="D1086">
        <v>3068.24</v>
      </c>
      <c r="E1086" s="2">
        <v>3120.73</v>
      </c>
      <c r="F1086" s="16">
        <v>132431167488</v>
      </c>
      <c r="G1086" s="3">
        <f t="shared" si="48"/>
        <v>1.1942669995784527E-2</v>
      </c>
      <c r="H1086" s="3">
        <f>1-E1086/MAX(E$2:E1086)</f>
        <v>0.46901075341999587</v>
      </c>
      <c r="I1086" s="3">
        <f ca="1">IFERROR(COUNTIF(OFFSET(G1086,0,0,-计算结果!B$18,1),"&gt;0")/计算结果!B$18,COUNTIF(OFFSET(G1086,0,0,-ROW(),1),"&gt;0")/计算结果!B$18)</f>
        <v>0.7</v>
      </c>
      <c r="J1086" s="3">
        <f ca="1">IFERROR(AVERAGE(OFFSET(I1086,0,0,-计算结果!B$19,1)),AVERAGE(OFFSET(I1086,0,0,-ROW(),1)))</f>
        <v>0.61055555555555618</v>
      </c>
      <c r="K1086" s="4" t="str">
        <f ca="1">IF(计算结果!B$21=1,IF(I1086&gt;J1086,"买","卖"),IF(计算结果!B$21=2,IF(I1086&lt;计算结果!B$20,"买",IF(I1086&gt;1-计算结果!B$20,"卖",'000300'!K1085)),""))</f>
        <v>买</v>
      </c>
      <c r="L1086" s="4" t="str">
        <f t="shared" ca="1" si="49"/>
        <v/>
      </c>
      <c r="M1086" s="3">
        <f ca="1">IF(K1085="买",E1086/E1085-1,0)-IF(L1086=1,计算结果!B$17,0)</f>
        <v>1.1942669995784527E-2</v>
      </c>
      <c r="N1086" s="2">
        <f t="shared" ca="1" si="50"/>
        <v>4.5280669325681808</v>
      </c>
      <c r="O1086" s="3">
        <f ca="1">1-N1086/MAX(N$2:N1086)</f>
        <v>0</v>
      </c>
    </row>
    <row r="1087" spans="1:15" x14ac:dyDescent="0.15">
      <c r="A1087" s="1">
        <v>39989</v>
      </c>
      <c r="B1087">
        <v>3125.66</v>
      </c>
      <c r="C1087">
        <v>3141.17</v>
      </c>
      <c r="D1087">
        <v>3103.87</v>
      </c>
      <c r="E1087" s="2">
        <v>3117.92</v>
      </c>
      <c r="F1087" s="16">
        <v>107706589184</v>
      </c>
      <c r="G1087" s="3">
        <f t="shared" si="48"/>
        <v>-9.0043034802755884E-4</v>
      </c>
      <c r="H1087" s="3">
        <f>1-E1087/MAX(E$2:E1087)</f>
        <v>0.46948887225209279</v>
      </c>
      <c r="I1087" s="3">
        <f ca="1">IFERROR(COUNTIF(OFFSET(G1087,0,0,-计算结果!B$18,1),"&gt;0")/计算结果!B$18,COUNTIF(OFFSET(G1087,0,0,-ROW(),1),"&gt;0")/计算结果!B$18)</f>
        <v>0.66666666666666663</v>
      </c>
      <c r="J1087" s="3">
        <f ca="1">IFERROR(AVERAGE(OFFSET(I1087,0,0,-计算结果!B$19,1)),AVERAGE(OFFSET(I1087,0,0,-ROW(),1)))</f>
        <v>0.61111111111111172</v>
      </c>
      <c r="K1087" s="4" t="str">
        <f ca="1">IF(计算结果!B$21=1,IF(I1087&gt;J1087,"买","卖"),IF(计算结果!B$21=2,IF(I1087&lt;计算结果!B$20,"买",IF(I1087&gt;1-计算结果!B$20,"卖",'000300'!K1086)),""))</f>
        <v>买</v>
      </c>
      <c r="L1087" s="4" t="str">
        <f t="shared" ca="1" si="49"/>
        <v/>
      </c>
      <c r="M1087" s="3">
        <f ca="1">IF(K1086="买",E1087/E1086-1,0)-IF(L1087=1,计算结果!B$17,0)</f>
        <v>-9.0043034802755884E-4</v>
      </c>
      <c r="N1087" s="2">
        <f t="shared" ca="1" si="50"/>
        <v>4.5239897236841964</v>
      </c>
      <c r="O1087" s="3">
        <f ca="1">1-N1087/MAX(N$2:N1087)</f>
        <v>9.0043034802755884E-4</v>
      </c>
    </row>
    <row r="1088" spans="1:15" x14ac:dyDescent="0.15">
      <c r="A1088" s="1">
        <v>39990</v>
      </c>
      <c r="B1088">
        <v>3126.23</v>
      </c>
      <c r="C1088">
        <v>3137.08</v>
      </c>
      <c r="D1088">
        <v>3109.32</v>
      </c>
      <c r="E1088" s="2">
        <v>3128.42</v>
      </c>
      <c r="F1088" s="16">
        <v>88663498752</v>
      </c>
      <c r="G1088" s="3">
        <f t="shared" si="48"/>
        <v>3.3676297018525592E-3</v>
      </c>
      <c r="H1088" s="3">
        <f>1-E1088/MAX(E$2:E1088)</f>
        <v>0.46770230722112571</v>
      </c>
      <c r="I1088" s="3">
        <f ca="1">IFERROR(COUNTIF(OFFSET(G1088,0,0,-计算结果!B$18,1),"&gt;0")/计算结果!B$18,COUNTIF(OFFSET(G1088,0,0,-ROW(),1),"&gt;0")/计算结果!B$18)</f>
        <v>0.66666666666666663</v>
      </c>
      <c r="J1088" s="3">
        <f ca="1">IFERROR(AVERAGE(OFFSET(I1088,0,0,-计算结果!B$19,1)),AVERAGE(OFFSET(I1088,0,0,-ROW(),1)))</f>
        <v>0.61194444444444507</v>
      </c>
      <c r="K1088" s="4" t="str">
        <f ca="1">IF(计算结果!B$21=1,IF(I1088&gt;J1088,"买","卖"),IF(计算结果!B$21=2,IF(I1088&lt;计算结果!B$20,"买",IF(I1088&gt;1-计算结果!B$20,"卖",'000300'!K1087)),""))</f>
        <v>买</v>
      </c>
      <c r="L1088" s="4" t="str">
        <f t="shared" ca="1" si="49"/>
        <v/>
      </c>
      <c r="M1088" s="3">
        <f ca="1">IF(K1087="买",E1088/E1087-1,0)-IF(L1088=1,计算结果!B$17,0)</f>
        <v>3.3676297018525592E-3</v>
      </c>
      <c r="N1088" s="2">
        <f t="shared" ca="1" si="50"/>
        <v>4.5392248458485511</v>
      </c>
      <c r="O1088" s="3">
        <f ca="1">1-N1088/MAX(N$2:N1088)</f>
        <v>0</v>
      </c>
    </row>
    <row r="1089" spans="1:15" x14ac:dyDescent="0.15">
      <c r="A1089" s="1">
        <v>39993</v>
      </c>
      <c r="B1089">
        <v>3132.11</v>
      </c>
      <c r="C1089">
        <v>3182.42</v>
      </c>
      <c r="D1089">
        <v>3122.16</v>
      </c>
      <c r="E1089" s="2">
        <v>3179.97</v>
      </c>
      <c r="F1089" s="16">
        <v>107539210240</v>
      </c>
      <c r="G1089" s="3">
        <f t="shared" si="48"/>
        <v>1.6477966513447573E-2</v>
      </c>
      <c r="H1089" s="3">
        <f>1-E1089/MAX(E$2:E1089)</f>
        <v>0.45893112366432998</v>
      </c>
      <c r="I1089" s="3">
        <f ca="1">IFERROR(COUNTIF(OFFSET(G1089,0,0,-计算结果!B$18,1),"&gt;0")/计算结果!B$18,COUNTIF(OFFSET(G1089,0,0,-ROW(),1),"&gt;0")/计算结果!B$18)</f>
        <v>0.7</v>
      </c>
      <c r="J1089" s="3">
        <f ca="1">IFERROR(AVERAGE(OFFSET(I1089,0,0,-计算结果!B$19,1)),AVERAGE(OFFSET(I1089,0,0,-ROW(),1)))</f>
        <v>0.61333333333333384</v>
      </c>
      <c r="K1089" s="4" t="str">
        <f ca="1">IF(计算结果!B$21=1,IF(I1089&gt;J1089,"买","卖"),IF(计算结果!B$21=2,IF(I1089&lt;计算结果!B$20,"买",IF(I1089&gt;1-计算结果!B$20,"卖",'000300'!K1088)),""))</f>
        <v>买</v>
      </c>
      <c r="L1089" s="4" t="str">
        <f t="shared" ca="1" si="49"/>
        <v/>
      </c>
      <c r="M1089" s="3">
        <f ca="1">IF(K1088="买",E1089/E1088-1,0)-IF(L1089=1,计算结果!B$17,0)</f>
        <v>1.6477966513447573E-2</v>
      </c>
      <c r="N1089" s="2">
        <f t="shared" ca="1" si="50"/>
        <v>4.6140220408554526</v>
      </c>
      <c r="O1089" s="3">
        <f ca="1">1-N1089/MAX(N$2:N1089)</f>
        <v>0</v>
      </c>
    </row>
    <row r="1090" spans="1:15" x14ac:dyDescent="0.15">
      <c r="A1090" s="1">
        <v>39994</v>
      </c>
      <c r="B1090">
        <v>3191.64</v>
      </c>
      <c r="C1090">
        <v>3195.72</v>
      </c>
      <c r="D1090">
        <v>3159.63</v>
      </c>
      <c r="E1090" s="2">
        <v>3166.47</v>
      </c>
      <c r="F1090" s="16">
        <v>118926139392</v>
      </c>
      <c r="G1090" s="3">
        <f t="shared" si="48"/>
        <v>-4.2453230690855381E-3</v>
      </c>
      <c r="H1090" s="3">
        <f>1-E1090/MAX(E$2:E1090)</f>
        <v>0.46122813584700195</v>
      </c>
      <c r="I1090" s="3">
        <f ca="1">IFERROR(COUNTIF(OFFSET(G1090,0,0,-计算结果!B$18,1),"&gt;0")/计算结果!B$18,COUNTIF(OFFSET(G1090,0,0,-ROW(),1),"&gt;0")/计算结果!B$18)</f>
        <v>0.66666666666666663</v>
      </c>
      <c r="J1090" s="3">
        <f ca="1">IFERROR(AVERAGE(OFFSET(I1090,0,0,-计算结果!B$19,1)),AVERAGE(OFFSET(I1090,0,0,-ROW(),1)))</f>
        <v>0.61472222222222284</v>
      </c>
      <c r="K1090" s="4" t="str">
        <f ca="1">IF(计算结果!B$21=1,IF(I1090&gt;J1090,"买","卖"),IF(计算结果!B$21=2,IF(I1090&lt;计算结果!B$20,"买",IF(I1090&gt;1-计算结果!B$20,"卖",'000300'!K1089)),""))</f>
        <v>买</v>
      </c>
      <c r="L1090" s="4" t="str">
        <f t="shared" ca="1" si="49"/>
        <v/>
      </c>
      <c r="M1090" s="3">
        <f ca="1">IF(K1089="买",E1090/E1089-1,0)-IF(L1090=1,计算结果!B$17,0)</f>
        <v>-4.2453230690855381E-3</v>
      </c>
      <c r="N1090" s="2">
        <f t="shared" ca="1" si="50"/>
        <v>4.5944340266441399</v>
      </c>
      <c r="O1090" s="3">
        <f ca="1">1-N1090/MAX(N$2:N1090)</f>
        <v>4.2453230690855381E-3</v>
      </c>
    </row>
    <row r="1091" spans="1:15" x14ac:dyDescent="0.15">
      <c r="A1091" s="1">
        <v>39995</v>
      </c>
      <c r="B1091">
        <v>3153.54</v>
      </c>
      <c r="C1091">
        <v>3238.79</v>
      </c>
      <c r="D1091">
        <v>3150.65</v>
      </c>
      <c r="E1091" s="2">
        <v>3237.9</v>
      </c>
      <c r="F1091" s="16">
        <v>129830699008</v>
      </c>
      <c r="G1091" s="3">
        <f t="shared" ref="G1091:G1154" si="51">E1091/E1090-1</f>
        <v>2.2558243090886831E-2</v>
      </c>
      <c r="H1091" s="3">
        <f>1-E1091/MAX(E$2:E1091)</f>
        <v>0.44907438916490838</v>
      </c>
      <c r="I1091" s="3">
        <f ca="1">IFERROR(COUNTIF(OFFSET(G1091,0,0,-计算结果!B$18,1),"&gt;0")/计算结果!B$18,COUNTIF(OFFSET(G1091,0,0,-ROW(),1),"&gt;0")/计算结果!B$18)</f>
        <v>0.66666666666666663</v>
      </c>
      <c r="J1091" s="3">
        <f ca="1">IFERROR(AVERAGE(OFFSET(I1091,0,0,-计算结果!B$19,1)),AVERAGE(OFFSET(I1091,0,0,-ROW(),1)))</f>
        <v>0.61611111111111172</v>
      </c>
      <c r="K1091" s="4" t="str">
        <f ca="1">IF(计算结果!B$21=1,IF(I1091&gt;J1091,"买","卖"),IF(计算结果!B$21=2,IF(I1091&lt;计算结果!B$20,"买",IF(I1091&gt;1-计算结果!B$20,"卖",'000300'!K1090)),""))</f>
        <v>买</v>
      </c>
      <c r="L1091" s="4" t="str">
        <f t="shared" ca="1" si="49"/>
        <v/>
      </c>
      <c r="M1091" s="3">
        <f ca="1">IF(K1090="买",E1091/E1090-1,0)-IF(L1091=1,计算结果!B$17,0)</f>
        <v>2.2558243090886831E-2</v>
      </c>
      <c r="N1091" s="2">
        <f t="shared" ca="1" si="50"/>
        <v>4.6980763862822208</v>
      </c>
      <c r="O1091" s="3">
        <f ca="1">1-N1091/MAX(N$2:N1091)</f>
        <v>0</v>
      </c>
    </row>
    <row r="1092" spans="1:15" x14ac:dyDescent="0.15">
      <c r="A1092" s="1">
        <v>39996</v>
      </c>
      <c r="B1092">
        <v>3248.2</v>
      </c>
      <c r="C1092">
        <v>3285.09</v>
      </c>
      <c r="D1092">
        <v>3247.57</v>
      </c>
      <c r="E1092" s="2">
        <v>3282.36</v>
      </c>
      <c r="F1092" s="16">
        <v>152594563072</v>
      </c>
      <c r="G1092" s="3">
        <f t="shared" si="51"/>
        <v>1.3731122023533882E-2</v>
      </c>
      <c r="H1092" s="3">
        <f>1-E1092/MAX(E$2:E1092)</f>
        <v>0.44150956237664185</v>
      </c>
      <c r="I1092" s="3">
        <f ca="1">IFERROR(COUNTIF(OFFSET(G1092,0,0,-计算结果!B$18,1),"&gt;0")/计算结果!B$18,COUNTIF(OFFSET(G1092,0,0,-ROW(),1),"&gt;0")/计算结果!B$18)</f>
        <v>0.66666666666666663</v>
      </c>
      <c r="J1092" s="3">
        <f ca="1">IFERROR(AVERAGE(OFFSET(I1092,0,0,-计算结果!B$19,1)),AVERAGE(OFFSET(I1092,0,0,-ROW(),1)))</f>
        <v>0.61777777777777843</v>
      </c>
      <c r="K1092" s="4" t="str">
        <f ca="1">IF(计算结果!B$21=1,IF(I1092&gt;J1092,"买","卖"),IF(计算结果!B$21=2,IF(I1092&lt;计算结果!B$20,"买",IF(I1092&gt;1-计算结果!B$20,"卖",'000300'!K1091)),""))</f>
        <v>买</v>
      </c>
      <c r="L1092" s="4" t="str">
        <f t="shared" ref="L1092:L1155" ca="1" si="52">IF(K1091&lt;&gt;K1092,1,"")</f>
        <v/>
      </c>
      <c r="M1092" s="3">
        <f ca="1">IF(K1091="买",E1092/E1091-1,0)-IF(L1092=1,计算结果!B$17,0)</f>
        <v>1.3731122023533882E-2</v>
      </c>
      <c r="N1092" s="2">
        <f t="shared" ref="N1092:N1155" ca="1" si="53">IFERROR(N1091*(1+M1092),N1091)</f>
        <v>4.7625862464181452</v>
      </c>
      <c r="O1092" s="3">
        <f ca="1">1-N1092/MAX(N$2:N1092)</f>
        <v>0</v>
      </c>
    </row>
    <row r="1093" spans="1:15" x14ac:dyDescent="0.15">
      <c r="A1093" s="1">
        <v>39997</v>
      </c>
      <c r="B1093">
        <v>3254.93</v>
      </c>
      <c r="C1093">
        <v>3327.67</v>
      </c>
      <c r="D1093">
        <v>3249.11</v>
      </c>
      <c r="E1093" s="2">
        <v>3327.14</v>
      </c>
      <c r="F1093" s="16">
        <v>142531346432</v>
      </c>
      <c r="G1093" s="3">
        <f t="shared" si="51"/>
        <v>1.36426229907749E-2</v>
      </c>
      <c r="H1093" s="3">
        <f>1-E1093/MAX(E$2:E1093)</f>
        <v>0.43389028789219353</v>
      </c>
      <c r="I1093" s="3">
        <f ca="1">IFERROR(COUNTIF(OFFSET(G1093,0,0,-计算结果!B$18,1),"&gt;0")/计算结果!B$18,COUNTIF(OFFSET(G1093,0,0,-ROW(),1),"&gt;0")/计算结果!B$18)</f>
        <v>0.7</v>
      </c>
      <c r="J1093" s="3">
        <f ca="1">IFERROR(AVERAGE(OFFSET(I1093,0,0,-计算结果!B$19,1)),AVERAGE(OFFSET(I1093,0,0,-ROW(),1)))</f>
        <v>0.61944444444444513</v>
      </c>
      <c r="K1093" s="4" t="str">
        <f ca="1">IF(计算结果!B$21=1,IF(I1093&gt;J1093,"买","卖"),IF(计算结果!B$21=2,IF(I1093&lt;计算结果!B$20,"买",IF(I1093&gt;1-计算结果!B$20,"卖",'000300'!K1092)),""))</f>
        <v>买</v>
      </c>
      <c r="L1093" s="4" t="str">
        <f t="shared" ca="1" si="52"/>
        <v/>
      </c>
      <c r="M1093" s="3">
        <f ca="1">IF(K1092="买",E1093/E1092-1,0)-IF(L1093=1,计算结果!B$17,0)</f>
        <v>1.36426229907749E-2</v>
      </c>
      <c r="N1093" s="2">
        <f t="shared" ca="1" si="53"/>
        <v>4.8275604150390778</v>
      </c>
      <c r="O1093" s="3">
        <f ca="1">1-N1093/MAX(N$2:N1093)</f>
        <v>0</v>
      </c>
    </row>
    <row r="1094" spans="1:15" x14ac:dyDescent="0.15">
      <c r="A1094" s="1">
        <v>40000</v>
      </c>
      <c r="B1094">
        <v>3333.1</v>
      </c>
      <c r="C1094">
        <v>3378.05</v>
      </c>
      <c r="D1094">
        <v>3333.1</v>
      </c>
      <c r="E1094" s="2">
        <v>3374.75</v>
      </c>
      <c r="F1094" s="16">
        <v>175857352704</v>
      </c>
      <c r="G1094" s="3">
        <f t="shared" si="51"/>
        <v>1.4309587213041874E-2</v>
      </c>
      <c r="H1094" s="3">
        <f>1-E1094/MAX(E$2:E1094)</f>
        <v>0.42578949159463686</v>
      </c>
      <c r="I1094" s="3">
        <f ca="1">IFERROR(COUNTIF(OFFSET(G1094,0,0,-计算结果!B$18,1),"&gt;0")/计算结果!B$18,COUNTIF(OFFSET(G1094,0,0,-ROW(),1),"&gt;0")/计算结果!B$18)</f>
        <v>0.73333333333333328</v>
      </c>
      <c r="J1094" s="3">
        <f ca="1">IFERROR(AVERAGE(OFFSET(I1094,0,0,-计算结果!B$19,1)),AVERAGE(OFFSET(I1094,0,0,-ROW(),1)))</f>
        <v>0.62111111111111184</v>
      </c>
      <c r="K1094" s="4" t="str">
        <f ca="1">IF(计算结果!B$21=1,IF(I1094&gt;J1094,"买","卖"),IF(计算结果!B$21=2,IF(I1094&lt;计算结果!B$20,"买",IF(I1094&gt;1-计算结果!B$20,"卖",'000300'!K1093)),""))</f>
        <v>买</v>
      </c>
      <c r="L1094" s="4" t="str">
        <f t="shared" ca="1" si="52"/>
        <v/>
      </c>
      <c r="M1094" s="3">
        <f ca="1">IF(K1093="买",E1094/E1093-1,0)-IF(L1094=1,计算结果!B$17,0)</f>
        <v>1.4309587213041874E-2</v>
      </c>
      <c r="N1094" s="2">
        <f t="shared" ca="1" si="53"/>
        <v>4.8966408118243079</v>
      </c>
      <c r="O1094" s="3">
        <f ca="1">1-N1094/MAX(N$2:N1094)</f>
        <v>0</v>
      </c>
    </row>
    <row r="1095" spans="1:15" x14ac:dyDescent="0.15">
      <c r="A1095" s="1">
        <v>40001</v>
      </c>
      <c r="B1095">
        <v>3368.33</v>
      </c>
      <c r="C1095">
        <v>3393.22</v>
      </c>
      <c r="D1095">
        <v>3327.35</v>
      </c>
      <c r="E1095" s="2">
        <v>3340.49</v>
      </c>
      <c r="F1095" s="16">
        <v>160450592768</v>
      </c>
      <c r="G1095" s="3">
        <f t="shared" si="51"/>
        <v>-1.0151863100970493E-2</v>
      </c>
      <c r="H1095" s="3">
        <f>1-E1095/MAX(E$2:E1095)</f>
        <v>0.43161879806710679</v>
      </c>
      <c r="I1095" s="3">
        <f ca="1">IFERROR(COUNTIF(OFFSET(G1095,0,0,-计算结果!B$18,1),"&gt;0")/计算结果!B$18,COUNTIF(OFFSET(G1095,0,0,-ROW(),1),"&gt;0")/计算结果!B$18)</f>
        <v>0.73333333333333328</v>
      </c>
      <c r="J1095" s="3">
        <f ca="1">IFERROR(AVERAGE(OFFSET(I1095,0,0,-计算结果!B$19,1)),AVERAGE(OFFSET(I1095,0,0,-ROW(),1)))</f>
        <v>0.62277777777777854</v>
      </c>
      <c r="K1095" s="4" t="str">
        <f ca="1">IF(计算结果!B$21=1,IF(I1095&gt;J1095,"买","卖"),IF(计算结果!B$21=2,IF(I1095&lt;计算结果!B$20,"买",IF(I1095&gt;1-计算结果!B$20,"卖",'000300'!K1094)),""))</f>
        <v>买</v>
      </c>
      <c r="L1095" s="4" t="str">
        <f t="shared" ca="1" si="52"/>
        <v/>
      </c>
      <c r="M1095" s="3">
        <f ca="1">IF(K1094="买",E1095/E1094-1,0)-IF(L1095=1,计算结果!B$17,0)</f>
        <v>-1.0151863100970493E-2</v>
      </c>
      <c r="N1095" s="2">
        <f t="shared" ca="1" si="53"/>
        <v>4.8469307846480421</v>
      </c>
      <c r="O1095" s="3">
        <f ca="1">1-N1095/MAX(N$2:N1095)</f>
        <v>1.0151863100970604E-2</v>
      </c>
    </row>
    <row r="1096" spans="1:15" x14ac:dyDescent="0.15">
      <c r="A1096" s="1">
        <v>40002</v>
      </c>
      <c r="B1096">
        <v>3306.43</v>
      </c>
      <c r="C1096">
        <v>3368.07</v>
      </c>
      <c r="D1096">
        <v>3261.32</v>
      </c>
      <c r="E1096" s="2">
        <v>3352.27</v>
      </c>
      <c r="F1096" s="16">
        <v>147303055360</v>
      </c>
      <c r="G1096" s="3">
        <f t="shared" si="51"/>
        <v>3.5264287574579001E-3</v>
      </c>
      <c r="H1096" s="3">
        <f>1-E1096/MAX(E$2:E1096)</f>
        <v>0.42961444225141221</v>
      </c>
      <c r="I1096" s="3">
        <f ca="1">IFERROR(COUNTIF(OFFSET(G1096,0,0,-计算结果!B$18,1),"&gt;0")/计算结果!B$18,COUNTIF(OFFSET(G1096,0,0,-ROW(),1),"&gt;0")/计算结果!B$18)</f>
        <v>0.73333333333333328</v>
      </c>
      <c r="J1096" s="3">
        <f ca="1">IFERROR(AVERAGE(OFFSET(I1096,0,0,-计算结果!B$19,1)),AVERAGE(OFFSET(I1096,0,0,-ROW(),1)))</f>
        <v>0.62444444444444502</v>
      </c>
      <c r="K1096" s="4" t="str">
        <f ca="1">IF(计算结果!B$21=1,IF(I1096&gt;J1096,"买","卖"),IF(计算结果!B$21=2,IF(I1096&lt;计算结果!B$20,"买",IF(I1096&gt;1-计算结果!B$20,"卖",'000300'!K1095)),""))</f>
        <v>买</v>
      </c>
      <c r="L1096" s="4" t="str">
        <f t="shared" ca="1" si="52"/>
        <v/>
      </c>
      <c r="M1096" s="3">
        <f ca="1">IF(K1095="买",E1096/E1095-1,0)-IF(L1096=1,计算结果!B$17,0)</f>
        <v>3.5264287574579001E-3</v>
      </c>
      <c r="N1096" s="2">
        <f t="shared" ca="1" si="53"/>
        <v>4.8640231407524332</v>
      </c>
      <c r="O1096" s="3">
        <f ca="1">1-N1096/MAX(N$2:N1096)</f>
        <v>6.6612341654936902E-3</v>
      </c>
    </row>
    <row r="1097" spans="1:15" x14ac:dyDescent="0.15">
      <c r="A1097" s="1">
        <v>40003</v>
      </c>
      <c r="B1097">
        <v>3348.22</v>
      </c>
      <c r="C1097">
        <v>3396.48</v>
      </c>
      <c r="D1097">
        <v>3334.68</v>
      </c>
      <c r="E1097" s="2">
        <v>3396.3</v>
      </c>
      <c r="F1097" s="16">
        <v>148249542656</v>
      </c>
      <c r="G1097" s="3">
        <f t="shared" si="51"/>
        <v>1.3134383566956176E-2</v>
      </c>
      <c r="H1097" s="3">
        <f>1-E1097/MAX(E$2:E1097)</f>
        <v>0.42212277955489008</v>
      </c>
      <c r="I1097" s="3">
        <f ca="1">IFERROR(COUNTIF(OFFSET(G1097,0,0,-计算结果!B$18,1),"&gt;0")/计算结果!B$18,COUNTIF(OFFSET(G1097,0,0,-ROW(),1),"&gt;0")/计算结果!B$18)</f>
        <v>0.76666666666666672</v>
      </c>
      <c r="J1097" s="3">
        <f ca="1">IFERROR(AVERAGE(OFFSET(I1097,0,0,-计算结果!B$19,1)),AVERAGE(OFFSET(I1097,0,0,-ROW(),1)))</f>
        <v>0.62638888888888944</v>
      </c>
      <c r="K1097" s="4" t="str">
        <f ca="1">IF(计算结果!B$21=1,IF(I1097&gt;J1097,"买","卖"),IF(计算结果!B$21=2,IF(I1097&lt;计算结果!B$20,"买",IF(I1097&gt;1-计算结果!B$20,"卖",'000300'!K1096)),""))</f>
        <v>买</v>
      </c>
      <c r="L1097" s="4" t="str">
        <f t="shared" ca="1" si="52"/>
        <v/>
      </c>
      <c r="M1097" s="3">
        <f ca="1">IF(K1096="买",E1097/E1096-1,0)-IF(L1097=1,计算结果!B$17,0)</f>
        <v>1.3134383566956176E-2</v>
      </c>
      <c r="N1097" s="2">
        <f t="shared" ca="1" si="53"/>
        <v>4.9279090863616268</v>
      </c>
      <c r="O1097" s="3">
        <f ca="1">1-N1097/MAX(N$2:N1097)</f>
        <v>0</v>
      </c>
    </row>
    <row r="1098" spans="1:15" x14ac:dyDescent="0.15">
      <c r="A1098" s="1">
        <v>40004</v>
      </c>
      <c r="B1098">
        <v>3398.91</v>
      </c>
      <c r="C1098">
        <v>3428.03</v>
      </c>
      <c r="D1098">
        <v>3375.97</v>
      </c>
      <c r="E1098" s="2">
        <v>3398.31</v>
      </c>
      <c r="F1098" s="16">
        <v>140745850880</v>
      </c>
      <c r="G1098" s="3">
        <f t="shared" si="51"/>
        <v>5.9182051055550744E-4</v>
      </c>
      <c r="H1098" s="3">
        <f>1-E1098/MAX(E$2:E1098)</f>
        <v>0.42178077996324781</v>
      </c>
      <c r="I1098" s="3">
        <f ca="1">IFERROR(COUNTIF(OFFSET(G1098,0,0,-计算结果!B$18,1),"&gt;0")/计算结果!B$18,COUNTIF(OFFSET(G1098,0,0,-ROW(),1),"&gt;0")/计算结果!B$18)</f>
        <v>0.76666666666666672</v>
      </c>
      <c r="J1098" s="3">
        <f ca="1">IFERROR(AVERAGE(OFFSET(I1098,0,0,-计算结果!B$19,1)),AVERAGE(OFFSET(I1098,0,0,-ROW(),1)))</f>
        <v>0.62833333333333374</v>
      </c>
      <c r="K1098" s="4" t="str">
        <f ca="1">IF(计算结果!B$21=1,IF(I1098&gt;J1098,"买","卖"),IF(计算结果!B$21=2,IF(I1098&lt;计算结果!B$20,"买",IF(I1098&gt;1-计算结果!B$20,"卖",'000300'!K1097)),""))</f>
        <v>买</v>
      </c>
      <c r="L1098" s="4" t="str">
        <f t="shared" ca="1" si="52"/>
        <v/>
      </c>
      <c r="M1098" s="3">
        <f ca="1">IF(K1097="买",E1098/E1097-1,0)-IF(L1098=1,计算结果!B$17,0)</f>
        <v>5.9182051055550744E-4</v>
      </c>
      <c r="N1098" s="2">
        <f t="shared" ca="1" si="53"/>
        <v>4.9308255240330885</v>
      </c>
      <c r="O1098" s="3">
        <f ca="1">1-N1098/MAX(N$2:N1098)</f>
        <v>0</v>
      </c>
    </row>
    <row r="1099" spans="1:15" x14ac:dyDescent="0.15">
      <c r="A1099" s="1">
        <v>40007</v>
      </c>
      <c r="B1099">
        <v>3382.57</v>
      </c>
      <c r="C1099">
        <v>3403.74</v>
      </c>
      <c r="D1099">
        <v>3358.52</v>
      </c>
      <c r="E1099" s="2">
        <v>3361.01</v>
      </c>
      <c r="F1099" s="16">
        <v>132301021184</v>
      </c>
      <c r="G1099" s="3">
        <f t="shared" si="51"/>
        <v>-1.0976043974799121E-2</v>
      </c>
      <c r="H1099" s="3">
        <f>1-E1099/MAX(E$2:E1099)</f>
        <v>0.42812733954944526</v>
      </c>
      <c r="I1099" s="3">
        <f ca="1">IFERROR(COUNTIF(OFFSET(G1099,0,0,-计算结果!B$18,1),"&gt;0")/计算结果!B$18,COUNTIF(OFFSET(G1099,0,0,-ROW(),1),"&gt;0")/计算结果!B$18)</f>
        <v>0.73333333333333328</v>
      </c>
      <c r="J1099" s="3">
        <f ca="1">IFERROR(AVERAGE(OFFSET(I1099,0,0,-计算结果!B$19,1)),AVERAGE(OFFSET(I1099,0,0,-ROW(),1)))</f>
        <v>0.63000000000000034</v>
      </c>
      <c r="K1099" s="4" t="str">
        <f ca="1">IF(计算结果!B$21=1,IF(I1099&gt;J1099,"买","卖"),IF(计算结果!B$21=2,IF(I1099&lt;计算结果!B$20,"买",IF(I1099&gt;1-计算结果!B$20,"卖",'000300'!K1098)),""))</f>
        <v>买</v>
      </c>
      <c r="L1099" s="4" t="str">
        <f t="shared" ca="1" si="52"/>
        <v/>
      </c>
      <c r="M1099" s="3">
        <f ca="1">IF(K1098="买",E1099/E1098-1,0)-IF(L1099=1,计算结果!B$17,0)</f>
        <v>-1.0976043974799121E-2</v>
      </c>
      <c r="N1099" s="2">
        <f t="shared" ca="1" si="53"/>
        <v>4.8767045662492396</v>
      </c>
      <c r="O1099" s="3">
        <f ca="1">1-N1099/MAX(N$2:N1099)</f>
        <v>1.0976043974799121E-2</v>
      </c>
    </row>
    <row r="1100" spans="1:15" x14ac:dyDescent="0.15">
      <c r="A1100" s="1">
        <v>40008</v>
      </c>
      <c r="B1100">
        <v>3375.87</v>
      </c>
      <c r="C1100">
        <v>3454.75</v>
      </c>
      <c r="D1100">
        <v>3375.87</v>
      </c>
      <c r="E1100" s="2">
        <v>3454.75</v>
      </c>
      <c r="F1100" s="16">
        <v>143258157056</v>
      </c>
      <c r="G1100" s="3">
        <f t="shared" si="51"/>
        <v>2.7890425794627083E-2</v>
      </c>
      <c r="H1100" s="3">
        <f>1-E1100/MAX(E$2:E1100)</f>
        <v>0.41217756754917301</v>
      </c>
      <c r="I1100" s="3">
        <f ca="1">IFERROR(COUNTIF(OFFSET(G1100,0,0,-计算结果!B$18,1),"&gt;0")/计算结果!B$18,COUNTIF(OFFSET(G1100,0,0,-ROW(),1),"&gt;0")/计算结果!B$18)</f>
        <v>0.73333333333333328</v>
      </c>
      <c r="J1100" s="3">
        <f ca="1">IFERROR(AVERAGE(OFFSET(I1100,0,0,-计算结果!B$19,1)),AVERAGE(OFFSET(I1100,0,0,-ROW(),1)))</f>
        <v>0.63166666666666704</v>
      </c>
      <c r="K1100" s="4" t="str">
        <f ca="1">IF(计算结果!B$21=1,IF(I1100&gt;J1100,"买","卖"),IF(计算结果!B$21=2,IF(I1100&lt;计算结果!B$20,"买",IF(I1100&gt;1-计算结果!B$20,"卖",'000300'!K1099)),""))</f>
        <v>买</v>
      </c>
      <c r="L1100" s="4" t="str">
        <f t="shared" ca="1" si="52"/>
        <v/>
      </c>
      <c r="M1100" s="3">
        <f ca="1">IF(K1099="买",E1100/E1099-1,0)-IF(L1100=1,计算结果!B$17,0)</f>
        <v>2.7890425794627083E-2</v>
      </c>
      <c r="N1100" s="2">
        <f t="shared" ca="1" si="53"/>
        <v>5.0127179330765328</v>
      </c>
      <c r="O1100" s="3">
        <f ca="1">1-N1100/MAX(N$2:N1100)</f>
        <v>0</v>
      </c>
    </row>
    <row r="1101" spans="1:15" x14ac:dyDescent="0.15">
      <c r="A1101" s="1">
        <v>40009</v>
      </c>
      <c r="B1101">
        <v>3467.13</v>
      </c>
      <c r="C1101">
        <v>3497.51</v>
      </c>
      <c r="D1101">
        <v>3467.13</v>
      </c>
      <c r="E1101" s="2">
        <v>3493.3</v>
      </c>
      <c r="F1101" s="16">
        <v>176773120000</v>
      </c>
      <c r="G1101" s="3">
        <f t="shared" si="51"/>
        <v>1.1158549822707808E-2</v>
      </c>
      <c r="H1101" s="3">
        <f>1-E1101/MAX(E$2:E1101)</f>
        <v>0.40561832164976519</v>
      </c>
      <c r="I1101" s="3">
        <f ca="1">IFERROR(COUNTIF(OFFSET(G1101,0,0,-计算结果!B$18,1),"&gt;0")/计算结果!B$18,COUNTIF(OFFSET(G1101,0,0,-ROW(),1),"&gt;0")/计算结果!B$18)</f>
        <v>0.73333333333333328</v>
      </c>
      <c r="J1101" s="3">
        <f ca="1">IFERROR(AVERAGE(OFFSET(I1101,0,0,-计算结果!B$19,1)),AVERAGE(OFFSET(I1101,0,0,-ROW(),1)))</f>
        <v>0.63361111111111146</v>
      </c>
      <c r="K1101" s="4" t="str">
        <f ca="1">IF(计算结果!B$21=1,IF(I1101&gt;J1101,"买","卖"),IF(计算结果!B$21=2,IF(I1101&lt;计算结果!B$20,"买",IF(I1101&gt;1-计算结果!B$20,"卖",'000300'!K1100)),""))</f>
        <v>买</v>
      </c>
      <c r="L1101" s="4" t="str">
        <f t="shared" ca="1" si="52"/>
        <v/>
      </c>
      <c r="M1101" s="3">
        <f ca="1">IF(K1100="买",E1101/E1100-1,0)-IF(L1101=1,计算结果!B$17,0)</f>
        <v>1.1158549822707808E-2</v>
      </c>
      <c r="N1101" s="2">
        <f t="shared" ca="1" si="53"/>
        <v>5.0686525958799482</v>
      </c>
      <c r="O1101" s="3">
        <f ca="1">1-N1101/MAX(N$2:N1101)</f>
        <v>0</v>
      </c>
    </row>
    <row r="1102" spans="1:15" x14ac:dyDescent="0.15">
      <c r="A1102" s="1">
        <v>40010</v>
      </c>
      <c r="B1102">
        <v>3516.78</v>
      </c>
      <c r="C1102">
        <v>3543.02</v>
      </c>
      <c r="D1102">
        <v>3489.56</v>
      </c>
      <c r="E1102" s="2">
        <v>3501.24</v>
      </c>
      <c r="F1102" s="16">
        <v>178974310400</v>
      </c>
      <c r="G1102" s="3">
        <f t="shared" si="51"/>
        <v>2.2729224515500857E-3</v>
      </c>
      <c r="H1102" s="3">
        <f>1-E1102/MAX(E$2:E1102)</f>
        <v>0.40426733818825289</v>
      </c>
      <c r="I1102" s="3">
        <f ca="1">IFERROR(COUNTIF(OFFSET(G1102,0,0,-计算结果!B$18,1),"&gt;0")/计算结果!B$18,COUNTIF(OFFSET(G1102,0,0,-ROW(),1),"&gt;0")/计算结果!B$18)</f>
        <v>0.73333333333333328</v>
      </c>
      <c r="J1102" s="3">
        <f ca="1">IFERROR(AVERAGE(OFFSET(I1102,0,0,-计算结果!B$19,1)),AVERAGE(OFFSET(I1102,0,0,-ROW(),1)))</f>
        <v>0.63555555555555576</v>
      </c>
      <c r="K1102" s="4" t="str">
        <f ca="1">IF(计算结果!B$21=1,IF(I1102&gt;J1102,"买","卖"),IF(计算结果!B$21=2,IF(I1102&lt;计算结果!B$20,"买",IF(I1102&gt;1-计算结果!B$20,"卖",'000300'!K1101)),""))</f>
        <v>买</v>
      </c>
      <c r="L1102" s="4" t="str">
        <f t="shared" ca="1" si="52"/>
        <v/>
      </c>
      <c r="M1102" s="3">
        <f ca="1">IF(K1101="买",E1102/E1101-1,0)-IF(L1102=1,计算结果!B$17,0)</f>
        <v>2.2729224515500857E-3</v>
      </c>
      <c r="N1102" s="2">
        <f t="shared" ca="1" si="53"/>
        <v>5.0801732501642309</v>
      </c>
      <c r="O1102" s="3">
        <f ca="1">1-N1102/MAX(N$2:N1102)</f>
        <v>0</v>
      </c>
    </row>
    <row r="1103" spans="1:15" x14ac:dyDescent="0.15">
      <c r="A1103" s="1">
        <v>40011</v>
      </c>
      <c r="B1103">
        <v>3499.51</v>
      </c>
      <c r="C1103">
        <v>3527.47</v>
      </c>
      <c r="D1103">
        <v>3482.87</v>
      </c>
      <c r="E1103" s="2">
        <v>3519.81</v>
      </c>
      <c r="F1103" s="16">
        <v>146140266496</v>
      </c>
      <c r="G1103" s="3">
        <f t="shared" si="51"/>
        <v>5.3038352126675292E-3</v>
      </c>
      <c r="H1103" s="3">
        <f>1-E1103/MAX(E$2:E1103)</f>
        <v>0.40110767031919958</v>
      </c>
      <c r="I1103" s="3">
        <f ca="1">IFERROR(COUNTIF(OFFSET(G1103,0,0,-计算结果!B$18,1),"&gt;0")/计算结果!B$18,COUNTIF(OFFSET(G1103,0,0,-ROW(),1),"&gt;0")/计算结果!B$18)</f>
        <v>0.76666666666666672</v>
      </c>
      <c r="J1103" s="3">
        <f ca="1">IFERROR(AVERAGE(OFFSET(I1103,0,0,-计算结果!B$19,1)),AVERAGE(OFFSET(I1103,0,0,-ROW(),1)))</f>
        <v>0.637777777777778</v>
      </c>
      <c r="K1103" s="4" t="str">
        <f ca="1">IF(计算结果!B$21=1,IF(I1103&gt;J1103,"买","卖"),IF(计算结果!B$21=2,IF(I1103&lt;计算结果!B$20,"买",IF(I1103&gt;1-计算结果!B$20,"卖",'000300'!K1102)),""))</f>
        <v>买</v>
      </c>
      <c r="L1103" s="4" t="str">
        <f t="shared" ca="1" si="52"/>
        <v/>
      </c>
      <c r="M1103" s="3">
        <f ca="1">IF(K1102="买",E1103/E1102-1,0)-IF(L1103=1,计算结果!B$17,0)</f>
        <v>5.3038352126675292E-3</v>
      </c>
      <c r="N1103" s="2">
        <f t="shared" ca="1" si="53"/>
        <v>5.107117651934904</v>
      </c>
      <c r="O1103" s="3">
        <f ca="1">1-N1103/MAX(N$2:N1103)</f>
        <v>0</v>
      </c>
    </row>
    <row r="1104" spans="1:15" x14ac:dyDescent="0.15">
      <c r="A1104" s="1">
        <v>40014</v>
      </c>
      <c r="B1104">
        <v>3532.52</v>
      </c>
      <c r="C1104">
        <v>3594.87</v>
      </c>
      <c r="D1104">
        <v>3515.53</v>
      </c>
      <c r="E1104" s="2">
        <v>3591.12</v>
      </c>
      <c r="F1104" s="16">
        <v>189689544704</v>
      </c>
      <c r="G1104" s="3">
        <f t="shared" si="51"/>
        <v>2.0259616286106397E-2</v>
      </c>
      <c r="H1104" s="3">
        <f>1-E1104/MAX(E$2:E1104)</f>
        <v>0.38897434152317434</v>
      </c>
      <c r="I1104" s="3">
        <f ca="1">IFERROR(COUNTIF(OFFSET(G1104,0,0,-计算结果!B$18,1),"&gt;0")/计算结果!B$18,COUNTIF(OFFSET(G1104,0,0,-ROW(),1),"&gt;0")/计算结果!B$18)</f>
        <v>0.76666666666666672</v>
      </c>
      <c r="J1104" s="3">
        <f ca="1">IFERROR(AVERAGE(OFFSET(I1104,0,0,-计算结果!B$19,1)),AVERAGE(OFFSET(I1104,0,0,-ROW(),1)))</f>
        <v>0.64000000000000024</v>
      </c>
      <c r="K1104" s="4" t="str">
        <f ca="1">IF(计算结果!B$21=1,IF(I1104&gt;J1104,"买","卖"),IF(计算结果!B$21=2,IF(I1104&lt;计算结果!B$20,"买",IF(I1104&gt;1-计算结果!B$20,"卖",'000300'!K1103)),""))</f>
        <v>买</v>
      </c>
      <c r="L1104" s="4" t="str">
        <f t="shared" ca="1" si="52"/>
        <v/>
      </c>
      <c r="M1104" s="3">
        <f ca="1">IF(K1103="买",E1104/E1103-1,0)-IF(L1104=1,计算结果!B$17,0)</f>
        <v>2.0259616286106397E-2</v>
      </c>
      <c r="N1104" s="2">
        <f t="shared" ca="1" si="53"/>
        <v>5.2105858958911062</v>
      </c>
      <c r="O1104" s="3">
        <f ca="1">1-N1104/MAX(N$2:N1104)</f>
        <v>0</v>
      </c>
    </row>
    <row r="1105" spans="1:15" x14ac:dyDescent="0.15">
      <c r="A1105" s="1">
        <v>40015</v>
      </c>
      <c r="B1105">
        <v>3603.4</v>
      </c>
      <c r="C1105">
        <v>3610.33</v>
      </c>
      <c r="D1105">
        <v>3533.16</v>
      </c>
      <c r="E1105" s="2">
        <v>3539.83</v>
      </c>
      <c r="F1105" s="16">
        <v>184934842368</v>
      </c>
      <c r="G1105" s="3">
        <f t="shared" si="51"/>
        <v>-1.4282452271157764E-2</v>
      </c>
      <c r="H1105" s="3">
        <f>1-E1105/MAX(E$2:E1105)</f>
        <v>0.39770128632682233</v>
      </c>
      <c r="I1105" s="3">
        <f ca="1">IFERROR(COUNTIF(OFFSET(G1105,0,0,-计算结果!B$18,1),"&gt;0")/计算结果!B$18,COUNTIF(OFFSET(G1105,0,0,-ROW(),1),"&gt;0")/计算结果!B$18)</f>
        <v>0.73333333333333328</v>
      </c>
      <c r="J1105" s="3">
        <f ca="1">IFERROR(AVERAGE(OFFSET(I1105,0,0,-计算结果!B$19,1)),AVERAGE(OFFSET(I1105,0,0,-ROW(),1)))</f>
        <v>0.64222222222222247</v>
      </c>
      <c r="K1105" s="4" t="str">
        <f ca="1">IF(计算结果!B$21=1,IF(I1105&gt;J1105,"买","卖"),IF(计算结果!B$21=2,IF(I1105&lt;计算结果!B$20,"买",IF(I1105&gt;1-计算结果!B$20,"卖",'000300'!K1104)),""))</f>
        <v>买</v>
      </c>
      <c r="L1105" s="4" t="str">
        <f t="shared" ca="1" si="52"/>
        <v/>
      </c>
      <c r="M1105" s="3">
        <f ca="1">IF(K1104="买",E1105/E1104-1,0)-IF(L1105=1,计算结果!B$17,0)</f>
        <v>-1.4282452271157764E-2</v>
      </c>
      <c r="N1105" s="2">
        <f t="shared" ca="1" si="53"/>
        <v>5.136165951528274</v>
      </c>
      <c r="O1105" s="3">
        <f ca="1">1-N1105/MAX(N$2:N1105)</f>
        <v>1.4282452271157653E-2</v>
      </c>
    </row>
    <row r="1106" spans="1:15" x14ac:dyDescent="0.15">
      <c r="A1106" s="1">
        <v>40016</v>
      </c>
      <c r="B1106">
        <v>3532.63</v>
      </c>
      <c r="C1106">
        <v>3607.37</v>
      </c>
      <c r="D1106">
        <v>3532.38</v>
      </c>
      <c r="E1106" s="2">
        <v>3606.92</v>
      </c>
      <c r="F1106" s="16">
        <v>168877703168</v>
      </c>
      <c r="G1106" s="3">
        <f t="shared" si="51"/>
        <v>1.8952887568047139E-2</v>
      </c>
      <c r="H1106" s="3">
        <f>1-E1106/MAX(E$2:E1106)</f>
        <v>0.38628598652419521</v>
      </c>
      <c r="I1106" s="3">
        <f ca="1">IFERROR(COUNTIF(OFFSET(G1106,0,0,-计算结果!B$18,1),"&gt;0")/计算结果!B$18,COUNTIF(OFFSET(G1106,0,0,-ROW(),1),"&gt;0")/计算结果!B$18)</f>
        <v>0.73333333333333328</v>
      </c>
      <c r="J1106" s="3">
        <f ca="1">IFERROR(AVERAGE(OFFSET(I1106,0,0,-计算结果!B$19,1)),AVERAGE(OFFSET(I1106,0,0,-ROW(),1)))</f>
        <v>0.64416666666666689</v>
      </c>
      <c r="K1106" s="4" t="str">
        <f ca="1">IF(计算结果!B$21=1,IF(I1106&gt;J1106,"买","卖"),IF(计算结果!B$21=2,IF(I1106&lt;计算结果!B$20,"买",IF(I1106&gt;1-计算结果!B$20,"卖",'000300'!K1105)),""))</f>
        <v>买</v>
      </c>
      <c r="L1106" s="4" t="str">
        <f t="shared" ca="1" si="52"/>
        <v/>
      </c>
      <c r="M1106" s="3">
        <f ca="1">IF(K1105="买",E1106/E1105-1,0)-IF(L1106=1,计算结果!B$17,0)</f>
        <v>1.8952887568047139E-2</v>
      </c>
      <c r="N1106" s="2">
        <f t="shared" ca="1" si="53"/>
        <v>5.2335111273384216</v>
      </c>
      <c r="O1106" s="3">
        <f ca="1">1-N1106/MAX(N$2:N1106)</f>
        <v>0</v>
      </c>
    </row>
    <row r="1107" spans="1:15" x14ac:dyDescent="0.15">
      <c r="A1107" s="1">
        <v>40017</v>
      </c>
      <c r="B1107">
        <v>3613.6</v>
      </c>
      <c r="C1107">
        <v>3653.84</v>
      </c>
      <c r="D1107">
        <v>3596.36</v>
      </c>
      <c r="E1107" s="2">
        <v>3651.97</v>
      </c>
      <c r="F1107" s="16">
        <v>160980369408</v>
      </c>
      <c r="G1107" s="3">
        <f t="shared" si="51"/>
        <v>1.2489880562917888E-2</v>
      </c>
      <c r="H1107" s="3">
        <f>1-E1107/MAX(E$2:E1107)</f>
        <v>0.37862077179609344</v>
      </c>
      <c r="I1107" s="3">
        <f ca="1">IFERROR(COUNTIF(OFFSET(G1107,0,0,-计算结果!B$18,1),"&gt;0")/计算结果!B$18,COUNTIF(OFFSET(G1107,0,0,-ROW(),1),"&gt;0")/计算结果!B$18)</f>
        <v>0.76666666666666672</v>
      </c>
      <c r="J1107" s="3">
        <f ca="1">IFERROR(AVERAGE(OFFSET(I1107,0,0,-计算结果!B$19,1)),AVERAGE(OFFSET(I1107,0,0,-ROW(),1)))</f>
        <v>0.64666666666666672</v>
      </c>
      <c r="K1107" s="4" t="str">
        <f ca="1">IF(计算结果!B$21=1,IF(I1107&gt;J1107,"买","卖"),IF(计算结果!B$21=2,IF(I1107&lt;计算结果!B$20,"买",IF(I1107&gt;1-计算结果!B$20,"卖",'000300'!K1106)),""))</f>
        <v>买</v>
      </c>
      <c r="L1107" s="4" t="str">
        <f t="shared" ca="1" si="52"/>
        <v/>
      </c>
      <c r="M1107" s="3">
        <f ca="1">IF(K1106="买",E1107/E1106-1,0)-IF(L1107=1,计算结果!B$17,0)</f>
        <v>1.2489880562917888E-2</v>
      </c>
      <c r="N1107" s="2">
        <f t="shared" ca="1" si="53"/>
        <v>5.2988770562435805</v>
      </c>
      <c r="O1107" s="3">
        <f ca="1">1-N1107/MAX(N$2:N1107)</f>
        <v>0</v>
      </c>
    </row>
    <row r="1108" spans="1:15" x14ac:dyDescent="0.15">
      <c r="A1108" s="1">
        <v>40018</v>
      </c>
      <c r="B1108">
        <v>3672.21</v>
      </c>
      <c r="C1108">
        <v>3687.49</v>
      </c>
      <c r="D1108">
        <v>3591.88</v>
      </c>
      <c r="E1108" s="2">
        <v>3667.56</v>
      </c>
      <c r="F1108" s="16">
        <v>182205120512</v>
      </c>
      <c r="G1108" s="3">
        <f t="shared" si="51"/>
        <v>4.2689288247166335E-3</v>
      </c>
      <c r="H1108" s="3">
        <f>1-E1108/MAX(E$2:E1108)</f>
        <v>0.3759681480977336</v>
      </c>
      <c r="I1108" s="3">
        <f ca="1">IFERROR(COUNTIF(OFFSET(G1108,0,0,-计算结果!B$18,1),"&gt;0")/计算结果!B$18,COUNTIF(OFFSET(G1108,0,0,-ROW(),1),"&gt;0")/计算结果!B$18)</f>
        <v>0.8</v>
      </c>
      <c r="J1108" s="3">
        <f ca="1">IFERROR(AVERAGE(OFFSET(I1108,0,0,-计算结果!B$19,1)),AVERAGE(OFFSET(I1108,0,0,-ROW(),1)))</f>
        <v>0.64916666666666678</v>
      </c>
      <c r="K1108" s="4" t="str">
        <f ca="1">IF(计算结果!B$21=1,IF(I1108&gt;J1108,"买","卖"),IF(计算结果!B$21=2,IF(I1108&lt;计算结果!B$20,"买",IF(I1108&gt;1-计算结果!B$20,"卖",'000300'!K1107)),""))</f>
        <v>买</v>
      </c>
      <c r="L1108" s="4" t="str">
        <f t="shared" ca="1" si="52"/>
        <v/>
      </c>
      <c r="M1108" s="3">
        <f ca="1">IF(K1107="买",E1108/E1107-1,0)-IF(L1108=1,计算结果!B$17,0)</f>
        <v>4.2689288247166335E-3</v>
      </c>
      <c r="N1108" s="2">
        <f t="shared" ca="1" si="53"/>
        <v>5.3214975852476085</v>
      </c>
      <c r="O1108" s="3">
        <f ca="1">1-N1108/MAX(N$2:N1108)</f>
        <v>0</v>
      </c>
    </row>
    <row r="1109" spans="1:15" x14ac:dyDescent="0.15">
      <c r="A1109" s="1">
        <v>40021</v>
      </c>
      <c r="B1109">
        <v>3680.15</v>
      </c>
      <c r="C1109">
        <v>3744.24</v>
      </c>
      <c r="D1109">
        <v>3669.51</v>
      </c>
      <c r="E1109" s="2">
        <v>3743.63</v>
      </c>
      <c r="F1109" s="16">
        <v>200824094720</v>
      </c>
      <c r="G1109" s="3">
        <f t="shared" si="51"/>
        <v>2.0741310298945326E-2</v>
      </c>
      <c r="H1109" s="3">
        <f>1-E1109/MAX(E$2:E1109)</f>
        <v>0.36302490982100311</v>
      </c>
      <c r="I1109" s="3">
        <f ca="1">IFERROR(COUNTIF(OFFSET(G1109,0,0,-计算结果!B$18,1),"&gt;0")/计算结果!B$18,COUNTIF(OFFSET(G1109,0,0,-ROW(),1),"&gt;0")/计算结果!B$18)</f>
        <v>0.8</v>
      </c>
      <c r="J1109" s="3">
        <f ca="1">IFERROR(AVERAGE(OFFSET(I1109,0,0,-计算结果!B$19,1)),AVERAGE(OFFSET(I1109,0,0,-ROW(),1)))</f>
        <v>0.65138888888888902</v>
      </c>
      <c r="K1109" s="4" t="str">
        <f ca="1">IF(计算结果!B$21=1,IF(I1109&gt;J1109,"买","卖"),IF(计算结果!B$21=2,IF(I1109&lt;计算结果!B$20,"买",IF(I1109&gt;1-计算结果!B$20,"卖",'000300'!K1108)),""))</f>
        <v>买</v>
      </c>
      <c r="L1109" s="4" t="str">
        <f t="shared" ca="1" si="52"/>
        <v/>
      </c>
      <c r="M1109" s="3">
        <f ca="1">IF(K1108="买",E1109/E1108-1,0)-IF(L1109=1,计算结果!B$17,0)</f>
        <v>2.0741310298945326E-2</v>
      </c>
      <c r="N1109" s="2">
        <f t="shared" ca="1" si="53"/>
        <v>5.4318724179183171</v>
      </c>
      <c r="O1109" s="3">
        <f ca="1">1-N1109/MAX(N$2:N1109)</f>
        <v>0</v>
      </c>
    </row>
    <row r="1110" spans="1:15" x14ac:dyDescent="0.15">
      <c r="A1110" s="1">
        <v>40022</v>
      </c>
      <c r="B1110">
        <v>3745.55</v>
      </c>
      <c r="C1110">
        <v>3756.78</v>
      </c>
      <c r="D1110">
        <v>3705.04</v>
      </c>
      <c r="E1110" s="2">
        <v>3755.82</v>
      </c>
      <c r="F1110" s="16">
        <v>210479415296</v>
      </c>
      <c r="G1110" s="3">
        <f t="shared" si="51"/>
        <v>3.2561978614340514E-3</v>
      </c>
      <c r="H1110" s="3">
        <f>1-E1110/MAX(E$2:E1110)</f>
        <v>0.36095079289457566</v>
      </c>
      <c r="I1110" s="3">
        <f ca="1">IFERROR(COUNTIF(OFFSET(G1110,0,0,-计算结果!B$18,1),"&gt;0")/计算结果!B$18,COUNTIF(OFFSET(G1110,0,0,-ROW(),1),"&gt;0")/计算结果!B$18)</f>
        <v>0.83333333333333337</v>
      </c>
      <c r="J1110" s="3">
        <f ca="1">IFERROR(AVERAGE(OFFSET(I1110,0,0,-计算结果!B$19,1)),AVERAGE(OFFSET(I1110,0,0,-ROW(),1)))</f>
        <v>0.65388888888888885</v>
      </c>
      <c r="K1110" s="4" t="str">
        <f ca="1">IF(计算结果!B$21=1,IF(I1110&gt;J1110,"买","卖"),IF(计算结果!B$21=2,IF(I1110&lt;计算结果!B$20,"买",IF(I1110&gt;1-计算结果!B$20,"卖",'000300'!K1109)),""))</f>
        <v>买</v>
      </c>
      <c r="L1110" s="4" t="str">
        <f t="shared" ca="1" si="52"/>
        <v/>
      </c>
      <c r="M1110" s="3">
        <f ca="1">IF(K1109="买",E1110/E1109-1,0)-IF(L1110=1,计算结果!B$17,0)</f>
        <v>3.2561978614340514E-3</v>
      </c>
      <c r="N1110" s="2">
        <f t="shared" ca="1" si="53"/>
        <v>5.4495596692691253</v>
      </c>
      <c r="O1110" s="3">
        <f ca="1">1-N1110/MAX(N$2:N1110)</f>
        <v>0</v>
      </c>
    </row>
    <row r="1111" spans="1:15" x14ac:dyDescent="0.15">
      <c r="A1111" s="1">
        <v>40023</v>
      </c>
      <c r="B1111">
        <v>3741.78</v>
      </c>
      <c r="C1111">
        <v>3765.59</v>
      </c>
      <c r="D1111">
        <v>3453.64</v>
      </c>
      <c r="E1111" s="2">
        <v>3558.51</v>
      </c>
      <c r="F1111" s="16">
        <v>226560262144</v>
      </c>
      <c r="G1111" s="3">
        <f t="shared" si="51"/>
        <v>-5.2534466507979549E-2</v>
      </c>
      <c r="H1111" s="3">
        <f>1-E1111/MAX(E$2:E1111)</f>
        <v>0.39452290206220642</v>
      </c>
      <c r="I1111" s="3">
        <f ca="1">IFERROR(COUNTIF(OFFSET(G1111,0,0,-计算结果!B$18,1),"&gt;0")/计算结果!B$18,COUNTIF(OFFSET(G1111,0,0,-ROW(),1),"&gt;0")/计算结果!B$18)</f>
        <v>0.8</v>
      </c>
      <c r="J1111" s="3">
        <f ca="1">IFERROR(AVERAGE(OFFSET(I1111,0,0,-计算结果!B$19,1)),AVERAGE(OFFSET(I1111,0,0,-ROW(),1)))</f>
        <v>0.65638888888888891</v>
      </c>
      <c r="K1111" s="4" t="str">
        <f ca="1">IF(计算结果!B$21=1,IF(I1111&gt;J1111,"买","卖"),IF(计算结果!B$21=2,IF(I1111&lt;计算结果!B$20,"买",IF(I1111&gt;1-计算结果!B$20,"卖",'000300'!K1110)),""))</f>
        <v>买</v>
      </c>
      <c r="L1111" s="4" t="str">
        <f t="shared" ca="1" si="52"/>
        <v/>
      </c>
      <c r="M1111" s="3">
        <f ca="1">IF(K1110="买",E1111/E1110-1,0)-IF(L1111=1,计算结果!B$17,0)</f>
        <v>-5.2534466507979549E-2</v>
      </c>
      <c r="N1111" s="2">
        <f t="shared" ca="1" si="53"/>
        <v>5.1632699593406706</v>
      </c>
      <c r="O1111" s="3">
        <f ca="1">1-N1111/MAX(N$2:N1111)</f>
        <v>5.2534466507979549E-2</v>
      </c>
    </row>
    <row r="1112" spans="1:15" x14ac:dyDescent="0.15">
      <c r="A1112" s="1">
        <v>40024</v>
      </c>
      <c r="B1112">
        <v>3587.05</v>
      </c>
      <c r="C1112">
        <v>3656.92</v>
      </c>
      <c r="D1112">
        <v>3511.29</v>
      </c>
      <c r="E1112" s="2">
        <v>3634.82</v>
      </c>
      <c r="F1112" s="16">
        <v>185493782528</v>
      </c>
      <c r="G1112" s="3">
        <f t="shared" si="51"/>
        <v>2.1444368569991434E-2</v>
      </c>
      <c r="H1112" s="3">
        <f>1-E1112/MAX(E$2:E1112)</f>
        <v>0.3815388280133396</v>
      </c>
      <c r="I1112" s="3">
        <f ca="1">IFERROR(COUNTIF(OFFSET(G1112,0,0,-计算结果!B$18,1),"&gt;0")/计算结果!B$18,COUNTIF(OFFSET(G1112,0,0,-ROW(),1),"&gt;0")/计算结果!B$18)</f>
        <v>0.8</v>
      </c>
      <c r="J1112" s="3">
        <f ca="1">IFERROR(AVERAGE(OFFSET(I1112,0,0,-计算结果!B$19,1)),AVERAGE(OFFSET(I1112,0,0,-ROW(),1)))</f>
        <v>0.65888888888888886</v>
      </c>
      <c r="K1112" s="4" t="str">
        <f ca="1">IF(计算结果!B$21=1,IF(I1112&gt;J1112,"买","卖"),IF(计算结果!B$21=2,IF(I1112&lt;计算结果!B$20,"买",IF(I1112&gt;1-计算结果!B$20,"卖",'000300'!K1111)),""))</f>
        <v>买</v>
      </c>
      <c r="L1112" s="4" t="str">
        <f t="shared" ca="1" si="52"/>
        <v/>
      </c>
      <c r="M1112" s="3">
        <f ca="1">IF(K1111="买",E1112/E1111-1,0)-IF(L1112=1,计算结果!B$17,0)</f>
        <v>2.1444368569991434E-2</v>
      </c>
      <c r="N1112" s="2">
        <f t="shared" ca="1" si="53"/>
        <v>5.2739930233751364</v>
      </c>
      <c r="O1112" s="3">
        <f ca="1">1-N1112/MAX(N$2:N1112)</f>
        <v>3.2216666400413096E-2</v>
      </c>
    </row>
    <row r="1113" spans="1:15" x14ac:dyDescent="0.15">
      <c r="A1113" s="1">
        <v>40025</v>
      </c>
      <c r="B1113">
        <v>3670.19</v>
      </c>
      <c r="C1113">
        <v>3735.8</v>
      </c>
      <c r="D1113">
        <v>3635.55</v>
      </c>
      <c r="E1113" s="2">
        <v>3734.62</v>
      </c>
      <c r="F1113" s="16">
        <v>184431886336</v>
      </c>
      <c r="G1113" s="3">
        <f t="shared" si="51"/>
        <v>2.7456655350196035E-2</v>
      </c>
      <c r="H1113" s="3">
        <f>1-E1113/MAX(E$2:E1113)</f>
        <v>0.36455795276662362</v>
      </c>
      <c r="I1113" s="3">
        <f ca="1">IFERROR(COUNTIF(OFFSET(G1113,0,0,-计算结果!B$18,1),"&gt;0")/计算结果!B$18,COUNTIF(OFFSET(G1113,0,0,-ROW(),1),"&gt;0")/计算结果!B$18)</f>
        <v>0.8</v>
      </c>
      <c r="J1113" s="3">
        <f ca="1">IFERROR(AVERAGE(OFFSET(I1113,0,0,-计算结果!B$19,1)),AVERAGE(OFFSET(I1113,0,0,-ROW(),1)))</f>
        <v>0.6613888888888888</v>
      </c>
      <c r="K1113" s="4" t="str">
        <f ca="1">IF(计算结果!B$21=1,IF(I1113&gt;J1113,"买","卖"),IF(计算结果!B$21=2,IF(I1113&lt;计算结果!B$20,"买",IF(I1113&gt;1-计算结果!B$20,"卖",'000300'!K1112)),""))</f>
        <v>买</v>
      </c>
      <c r="L1113" s="4" t="str">
        <f t="shared" ca="1" si="52"/>
        <v/>
      </c>
      <c r="M1113" s="3">
        <f ca="1">IF(K1112="买",E1113/E1112-1,0)-IF(L1113=1,计算结果!B$17,0)</f>
        <v>2.7456655350196035E-2</v>
      </c>
      <c r="N1113" s="2">
        <f t="shared" ca="1" si="53"/>
        <v>5.4187992321372862</v>
      </c>
      <c r="O1113" s="3">
        <f ca="1">1-N1113/MAX(N$2:N1113)</f>
        <v>5.6445729561054314E-3</v>
      </c>
    </row>
    <row r="1114" spans="1:15" x14ac:dyDescent="0.15">
      <c r="A1114" s="1">
        <v>40028</v>
      </c>
      <c r="B1114">
        <v>3754.22</v>
      </c>
      <c r="C1114">
        <v>3789.94</v>
      </c>
      <c r="D1114">
        <v>3716.57</v>
      </c>
      <c r="E1114" s="2">
        <v>3787.03</v>
      </c>
      <c r="F1114" s="16">
        <v>198440894464</v>
      </c>
      <c r="G1114" s="3">
        <f t="shared" si="51"/>
        <v>1.4033556292206484E-2</v>
      </c>
      <c r="H1114" s="3">
        <f>1-E1114/MAX(E$2:E1114)</f>
        <v>0.35564044102633907</v>
      </c>
      <c r="I1114" s="3">
        <f ca="1">IFERROR(COUNTIF(OFFSET(G1114,0,0,-计算结果!B$18,1),"&gt;0")/计算结果!B$18,COUNTIF(OFFSET(G1114,0,0,-ROW(),1),"&gt;0")/计算结果!B$18)</f>
        <v>0.8</v>
      </c>
      <c r="J1114" s="3">
        <f ca="1">IFERROR(AVERAGE(OFFSET(I1114,0,0,-计算结果!B$19,1)),AVERAGE(OFFSET(I1114,0,0,-ROW(),1)))</f>
        <v>0.66388888888888886</v>
      </c>
      <c r="K1114" s="4" t="str">
        <f ca="1">IF(计算结果!B$21=1,IF(I1114&gt;J1114,"买","卖"),IF(计算结果!B$21=2,IF(I1114&lt;计算结果!B$20,"买",IF(I1114&gt;1-计算结果!B$20,"卖",'000300'!K1113)),""))</f>
        <v>买</v>
      </c>
      <c r="L1114" s="4" t="str">
        <f t="shared" ca="1" si="52"/>
        <v/>
      </c>
      <c r="M1114" s="3">
        <f ca="1">IF(K1113="买",E1114/E1113-1,0)-IF(L1114=1,计算结果!B$17,0)</f>
        <v>1.4033556292206484E-2</v>
      </c>
      <c r="N1114" s="2">
        <f t="shared" ca="1" si="53"/>
        <v>5.4948442561976503</v>
      </c>
      <c r="O1114" s="3">
        <f ca="1">1-N1114/MAX(N$2:N1114)</f>
        <v>0</v>
      </c>
    </row>
    <row r="1115" spans="1:15" x14ac:dyDescent="0.15">
      <c r="A1115" s="1">
        <v>40029</v>
      </c>
      <c r="B1115">
        <v>3803.06</v>
      </c>
      <c r="C1115">
        <v>3803.06</v>
      </c>
      <c r="D1115">
        <v>3712.43</v>
      </c>
      <c r="E1115" s="2">
        <v>3786.61</v>
      </c>
      <c r="F1115" s="16">
        <v>205134118912</v>
      </c>
      <c r="G1115" s="3">
        <f t="shared" si="51"/>
        <v>-1.1090485155917928E-4</v>
      </c>
      <c r="H1115" s="3">
        <f>1-E1115/MAX(E$2:E1115)</f>
        <v>0.35571190362757776</v>
      </c>
      <c r="I1115" s="3">
        <f ca="1">IFERROR(COUNTIF(OFFSET(G1115,0,0,-计算结果!B$18,1),"&gt;0")/计算结果!B$18,COUNTIF(OFFSET(G1115,0,0,-ROW(),1),"&gt;0")/计算结果!B$18)</f>
        <v>0.76666666666666672</v>
      </c>
      <c r="J1115" s="3">
        <f ca="1">IFERROR(AVERAGE(OFFSET(I1115,0,0,-计算结果!B$19,1)),AVERAGE(OFFSET(I1115,0,0,-ROW(),1)))</f>
        <v>0.66583333333333328</v>
      </c>
      <c r="K1115" s="4" t="str">
        <f ca="1">IF(计算结果!B$21=1,IF(I1115&gt;J1115,"买","卖"),IF(计算结果!B$21=2,IF(I1115&lt;计算结果!B$20,"买",IF(I1115&gt;1-计算结果!B$20,"卖",'000300'!K1114)),""))</f>
        <v>买</v>
      </c>
      <c r="L1115" s="4" t="str">
        <f t="shared" ca="1" si="52"/>
        <v/>
      </c>
      <c r="M1115" s="3">
        <f ca="1">IF(K1114="买",E1115/E1114-1,0)-IF(L1115=1,计算结果!B$17,0)</f>
        <v>-1.1090485155917928E-4</v>
      </c>
      <c r="N1115" s="2">
        <f t="shared" ca="1" si="53"/>
        <v>5.4942348513110755</v>
      </c>
      <c r="O1115" s="3">
        <f ca="1">1-N1115/MAX(N$2:N1115)</f>
        <v>1.1090485155929031E-4</v>
      </c>
    </row>
    <row r="1116" spans="1:15" x14ac:dyDescent="0.15">
      <c r="A1116" s="1">
        <v>40030</v>
      </c>
      <c r="B1116">
        <v>3781.4</v>
      </c>
      <c r="C1116">
        <v>3789.13</v>
      </c>
      <c r="D1116">
        <v>3691.98</v>
      </c>
      <c r="E1116" s="2">
        <v>3740.94</v>
      </c>
      <c r="F1116" s="16">
        <v>194012135424</v>
      </c>
      <c r="G1116" s="3">
        <f t="shared" si="51"/>
        <v>-1.2060919925738323E-2</v>
      </c>
      <c r="H1116" s="3">
        <f>1-E1116/MAX(E$2:E1116)</f>
        <v>0.36348261076703192</v>
      </c>
      <c r="I1116" s="3">
        <f ca="1">IFERROR(COUNTIF(OFFSET(G1116,0,0,-计算结果!B$18,1),"&gt;0")/计算结果!B$18,COUNTIF(OFFSET(G1116,0,0,-ROW(),1),"&gt;0")/计算结果!B$18)</f>
        <v>0.73333333333333328</v>
      </c>
      <c r="J1116" s="3">
        <f ca="1">IFERROR(AVERAGE(OFFSET(I1116,0,0,-计算结果!B$19,1)),AVERAGE(OFFSET(I1116,0,0,-ROW(),1)))</f>
        <v>0.66749999999999998</v>
      </c>
      <c r="K1116" s="4" t="str">
        <f ca="1">IF(计算结果!B$21=1,IF(I1116&gt;J1116,"买","卖"),IF(计算结果!B$21=2,IF(I1116&lt;计算结果!B$20,"买",IF(I1116&gt;1-计算结果!B$20,"卖",'000300'!K1115)),""))</f>
        <v>买</v>
      </c>
      <c r="L1116" s="4" t="str">
        <f t="shared" ca="1" si="52"/>
        <v/>
      </c>
      <c r="M1116" s="3">
        <f ca="1">IF(K1115="买",E1116/E1115-1,0)-IF(L1116=1,计算结果!B$17,0)</f>
        <v>-1.2060919925738323E-2</v>
      </c>
      <c r="N1116" s="2">
        <f t="shared" ca="1" si="53"/>
        <v>5.4279693247162122</v>
      </c>
      <c r="O1116" s="3">
        <f ca="1">1-N1116/MAX(N$2:N1116)</f>
        <v>1.2170487162763477E-2</v>
      </c>
    </row>
    <row r="1117" spans="1:15" x14ac:dyDescent="0.15">
      <c r="A1117" s="1">
        <v>40031</v>
      </c>
      <c r="B1117">
        <v>3707.91</v>
      </c>
      <c r="C1117">
        <v>3739.58</v>
      </c>
      <c r="D1117">
        <v>3602.57</v>
      </c>
      <c r="E1117" s="2">
        <v>3663.12</v>
      </c>
      <c r="F1117" s="16">
        <v>178406408192</v>
      </c>
      <c r="G1117" s="3">
        <f t="shared" si="51"/>
        <v>-2.0802258255946393E-2</v>
      </c>
      <c r="H1117" s="3">
        <f>1-E1117/MAX(E$2:E1117)</f>
        <v>0.37672360988225684</v>
      </c>
      <c r="I1117" s="3">
        <f ca="1">IFERROR(COUNTIF(OFFSET(G1117,0,0,-计算结果!B$18,1),"&gt;0")/计算结果!B$18,COUNTIF(OFFSET(G1117,0,0,-ROW(),1),"&gt;0")/计算结果!B$18)</f>
        <v>0.73333333333333328</v>
      </c>
      <c r="J1117" s="3">
        <f ca="1">IFERROR(AVERAGE(OFFSET(I1117,0,0,-计算结果!B$19,1)),AVERAGE(OFFSET(I1117,0,0,-ROW(),1)))</f>
        <v>0.66888888888888887</v>
      </c>
      <c r="K1117" s="4" t="str">
        <f ca="1">IF(计算结果!B$21=1,IF(I1117&gt;J1117,"买","卖"),IF(计算结果!B$21=2,IF(I1117&lt;计算结果!B$20,"买",IF(I1117&gt;1-计算结果!B$20,"卖",'000300'!K1116)),""))</f>
        <v>买</v>
      </c>
      <c r="L1117" s="4" t="str">
        <f t="shared" ca="1" si="52"/>
        <v/>
      </c>
      <c r="M1117" s="3">
        <f ca="1">IF(K1116="买",E1117/E1116-1,0)-IF(L1117=1,计算结果!B$17,0)</f>
        <v>-2.0802258255946393E-2</v>
      </c>
      <c r="N1117" s="2">
        <f t="shared" ca="1" si="53"/>
        <v>5.3150553050181104</v>
      </c>
      <c r="O1117" s="3">
        <f ca="1">1-N1117/MAX(N$2:N1117)</f>
        <v>3.2719571801649416E-2</v>
      </c>
    </row>
    <row r="1118" spans="1:15" x14ac:dyDescent="0.15">
      <c r="A1118" s="1">
        <v>40032</v>
      </c>
      <c r="B1118">
        <v>3655.46</v>
      </c>
      <c r="C1118">
        <v>3686.54</v>
      </c>
      <c r="D1118">
        <v>3539.7</v>
      </c>
      <c r="E1118" s="2">
        <v>3555.09</v>
      </c>
      <c r="F1118" s="16">
        <v>148656078848</v>
      </c>
      <c r="G1118" s="3">
        <f t="shared" si="51"/>
        <v>-2.9491253357793235E-2</v>
      </c>
      <c r="H1118" s="3">
        <f>1-E1118/MAX(E$2:E1118)</f>
        <v>0.39510481181515</v>
      </c>
      <c r="I1118" s="3">
        <f ca="1">IFERROR(COUNTIF(OFFSET(G1118,0,0,-计算结果!B$18,1),"&gt;0")/计算结果!B$18,COUNTIF(OFFSET(G1118,0,0,-ROW(),1),"&gt;0")/计算结果!B$18)</f>
        <v>0.7</v>
      </c>
      <c r="J1118" s="3">
        <f ca="1">IFERROR(AVERAGE(OFFSET(I1118,0,0,-计算结果!B$19,1)),AVERAGE(OFFSET(I1118,0,0,-ROW(),1)))</f>
        <v>0.66972222222222233</v>
      </c>
      <c r="K1118" s="4" t="str">
        <f ca="1">IF(计算结果!B$21=1,IF(I1118&gt;J1118,"买","卖"),IF(计算结果!B$21=2,IF(I1118&lt;计算结果!B$20,"买",IF(I1118&gt;1-计算结果!B$20,"卖",'000300'!K1117)),""))</f>
        <v>买</v>
      </c>
      <c r="L1118" s="4" t="str">
        <f t="shared" ca="1" si="52"/>
        <v/>
      </c>
      <c r="M1118" s="3">
        <f ca="1">IF(K1117="买",E1118/E1117-1,0)-IF(L1118=1,计算结果!B$17,0)</f>
        <v>-2.9491253357793235E-2</v>
      </c>
      <c r="N1118" s="2">
        <f t="shared" ca="1" si="53"/>
        <v>5.1583076624071387</v>
      </c>
      <c r="O1118" s="3">
        <f ca="1">1-N1118/MAX(N$2:N1118)</f>
        <v>6.1245883977681603E-2</v>
      </c>
    </row>
    <row r="1119" spans="1:15" x14ac:dyDescent="0.15">
      <c r="A1119" s="1">
        <v>40035</v>
      </c>
      <c r="B1119">
        <v>3589.72</v>
      </c>
      <c r="C1119">
        <v>3613.46</v>
      </c>
      <c r="D1119">
        <v>3485.36</v>
      </c>
      <c r="E1119" s="2">
        <v>3544.54</v>
      </c>
      <c r="F1119" s="16">
        <v>126564925440</v>
      </c>
      <c r="G1119" s="3">
        <f t="shared" si="51"/>
        <v>-2.9675760669912732E-3</v>
      </c>
      <c r="H1119" s="3">
        <f>1-E1119/MAX(E$2:E1119)</f>
        <v>0.39689988429864564</v>
      </c>
      <c r="I1119" s="3">
        <f ca="1">IFERROR(COUNTIF(OFFSET(G1119,0,0,-计算结果!B$18,1),"&gt;0")/计算结果!B$18,COUNTIF(OFFSET(G1119,0,0,-ROW(),1),"&gt;0")/计算结果!B$18)</f>
        <v>0.66666666666666663</v>
      </c>
      <c r="J1119" s="3">
        <f ca="1">IFERROR(AVERAGE(OFFSET(I1119,0,0,-计算结果!B$19,1)),AVERAGE(OFFSET(I1119,0,0,-ROW(),1)))</f>
        <v>0.67027777777777797</v>
      </c>
      <c r="K1119" s="4" t="str">
        <f ca="1">IF(计算结果!B$21=1,IF(I1119&gt;J1119,"买","卖"),IF(计算结果!B$21=2,IF(I1119&lt;计算结果!B$20,"买",IF(I1119&gt;1-计算结果!B$20,"卖",'000300'!K1118)),""))</f>
        <v>卖</v>
      </c>
      <c r="L1119" s="4">
        <f t="shared" ca="1" si="52"/>
        <v>1</v>
      </c>
      <c r="M1119" s="3">
        <f ca="1">IF(K1118="买",E1119/E1118-1,0)-IF(L1119=1,计算结果!B$17,0)</f>
        <v>-2.9675760669912732E-3</v>
      </c>
      <c r="N1119" s="2">
        <f t="shared" ca="1" si="53"/>
        <v>5.142999992042002</v>
      </c>
      <c r="O1119" s="3">
        <f ca="1">1-N1119/MAX(N$2:N1119)</f>
        <v>6.4031708225178896E-2</v>
      </c>
    </row>
    <row r="1120" spans="1:15" x14ac:dyDescent="0.15">
      <c r="A1120" s="1">
        <v>40036</v>
      </c>
      <c r="B1120">
        <v>3558.65</v>
      </c>
      <c r="C1120">
        <v>3569.15</v>
      </c>
      <c r="D1120">
        <v>3509.72</v>
      </c>
      <c r="E1120" s="2">
        <v>3556.38</v>
      </c>
      <c r="F1120" s="16">
        <v>95318917120</v>
      </c>
      <c r="G1120" s="3">
        <f t="shared" si="51"/>
        <v>3.3403488181824592E-3</v>
      </c>
      <c r="H1120" s="3">
        <f>1-E1120/MAX(E$2:E1120)</f>
        <v>0.3948853195399169</v>
      </c>
      <c r="I1120" s="3">
        <f ca="1">IFERROR(COUNTIF(OFFSET(G1120,0,0,-计算结果!B$18,1),"&gt;0")/计算结果!B$18,COUNTIF(OFFSET(G1120,0,0,-ROW(),1),"&gt;0")/计算结果!B$18)</f>
        <v>0.7</v>
      </c>
      <c r="J1120" s="3">
        <f ca="1">IFERROR(AVERAGE(OFFSET(I1120,0,0,-计算结果!B$19,1)),AVERAGE(OFFSET(I1120,0,0,-ROW(),1)))</f>
        <v>0.67111111111111121</v>
      </c>
      <c r="K1120" s="4" t="str">
        <f ca="1">IF(计算结果!B$21=1,IF(I1120&gt;J1120,"买","卖"),IF(计算结果!B$21=2,IF(I1120&lt;计算结果!B$20,"买",IF(I1120&gt;1-计算结果!B$20,"卖",'000300'!K1119)),""))</f>
        <v>买</v>
      </c>
      <c r="L1120" s="4">
        <f t="shared" ca="1" si="52"/>
        <v>1</v>
      </c>
      <c r="M1120" s="3">
        <f ca="1">IF(K1119="买",E1120/E1119-1,0)-IF(L1120=1,计算结果!B$17,0)</f>
        <v>0</v>
      </c>
      <c r="N1120" s="2">
        <f t="shared" ca="1" si="53"/>
        <v>5.142999992042002</v>
      </c>
      <c r="O1120" s="3">
        <f ca="1">1-N1120/MAX(N$2:N1120)</f>
        <v>6.4031708225178896E-2</v>
      </c>
    </row>
    <row r="1121" spans="1:15" x14ac:dyDescent="0.15">
      <c r="A1121" s="1">
        <v>40037</v>
      </c>
      <c r="B1121">
        <v>3546.5</v>
      </c>
      <c r="C1121">
        <v>3546.5</v>
      </c>
      <c r="D1121">
        <v>3390.36</v>
      </c>
      <c r="E1121" s="2">
        <v>3397.4</v>
      </c>
      <c r="F1121" s="16">
        <v>131867959296</v>
      </c>
      <c r="G1121" s="3">
        <f t="shared" si="51"/>
        <v>-4.4702759547629922E-2</v>
      </c>
      <c r="H1121" s="3">
        <f>1-E1121/MAX(E$2:E1121)</f>
        <v>0.42193561559926496</v>
      </c>
      <c r="I1121" s="3">
        <f ca="1">IFERROR(COUNTIF(OFFSET(G1121,0,0,-计算结果!B$18,1),"&gt;0")/计算结果!B$18,COUNTIF(OFFSET(G1121,0,0,-ROW(),1),"&gt;0")/计算结果!B$18)</f>
        <v>0.66666666666666663</v>
      </c>
      <c r="J1121" s="3">
        <f ca="1">IFERROR(AVERAGE(OFFSET(I1121,0,0,-计算结果!B$19,1)),AVERAGE(OFFSET(I1121,0,0,-ROW(),1)))</f>
        <v>0.67138888888888892</v>
      </c>
      <c r="K1121" s="4" t="str">
        <f ca="1">IF(计算结果!B$21=1,IF(I1121&gt;J1121,"买","卖"),IF(计算结果!B$21=2,IF(I1121&lt;计算结果!B$20,"买",IF(I1121&gt;1-计算结果!B$20,"卖",'000300'!K1120)),""))</f>
        <v>卖</v>
      </c>
      <c r="L1121" s="4">
        <f t="shared" ca="1" si="52"/>
        <v>1</v>
      </c>
      <c r="M1121" s="3">
        <f ca="1">IF(K1120="买",E1121/E1120-1,0)-IF(L1121=1,计算结果!B$17,0)</f>
        <v>-4.4702759547629922E-2</v>
      </c>
      <c r="N1121" s="2">
        <f t="shared" ca="1" si="53"/>
        <v>4.9130937000442856</v>
      </c>
      <c r="O1121" s="3">
        <f ca="1">1-N1121/MAX(N$2:N1121)</f>
        <v>0.10587207371659468</v>
      </c>
    </row>
    <row r="1122" spans="1:15" x14ac:dyDescent="0.15">
      <c r="A1122" s="1">
        <v>40038</v>
      </c>
      <c r="B1122">
        <v>3398.89</v>
      </c>
      <c r="C1122">
        <v>3448.86</v>
      </c>
      <c r="D1122">
        <v>3338.85</v>
      </c>
      <c r="E1122" s="2">
        <v>3440.82</v>
      </c>
      <c r="F1122" s="16">
        <v>123584069632</v>
      </c>
      <c r="G1122" s="3">
        <f t="shared" si="51"/>
        <v>1.2780361452875644E-2</v>
      </c>
      <c r="H1122" s="3">
        <f>1-E1122/MAX(E$2:E1122)</f>
        <v>0.41454774382358939</v>
      </c>
      <c r="I1122" s="3">
        <f ca="1">IFERROR(COUNTIF(OFFSET(G1122,0,0,-计算结果!B$18,1),"&gt;0")/计算结果!B$18,COUNTIF(OFFSET(G1122,0,0,-ROW(),1),"&gt;0")/计算结果!B$18)</f>
        <v>0.66666666666666663</v>
      </c>
      <c r="J1122" s="3">
        <f ca="1">IFERROR(AVERAGE(OFFSET(I1122,0,0,-计算结果!B$19,1)),AVERAGE(OFFSET(I1122,0,0,-ROW(),1)))</f>
        <v>0.67138888888888892</v>
      </c>
      <c r="K1122" s="4" t="str">
        <f ca="1">IF(计算结果!B$21=1,IF(I1122&gt;J1122,"买","卖"),IF(计算结果!B$21=2,IF(I1122&lt;计算结果!B$20,"买",IF(I1122&gt;1-计算结果!B$20,"卖",'000300'!K1121)),""))</f>
        <v>卖</v>
      </c>
      <c r="L1122" s="4" t="str">
        <f t="shared" ca="1" si="52"/>
        <v/>
      </c>
      <c r="M1122" s="3">
        <f ca="1">IF(K1121="买",E1122/E1121-1,0)-IF(L1122=1,计算结果!B$17,0)</f>
        <v>0</v>
      </c>
      <c r="N1122" s="2">
        <f t="shared" ca="1" si="53"/>
        <v>4.9130937000442856</v>
      </c>
      <c r="O1122" s="3">
        <f ca="1">1-N1122/MAX(N$2:N1122)</f>
        <v>0.10587207371659468</v>
      </c>
    </row>
    <row r="1123" spans="1:15" x14ac:dyDescent="0.15">
      <c r="A1123" s="1">
        <v>40039</v>
      </c>
      <c r="B1123">
        <v>3437.95</v>
      </c>
      <c r="C1123">
        <v>3454.95</v>
      </c>
      <c r="D1123">
        <v>3334.73</v>
      </c>
      <c r="E1123" s="2">
        <v>3344.46</v>
      </c>
      <c r="F1123" s="16">
        <v>126573248512</v>
      </c>
      <c r="G1123" s="3">
        <f t="shared" si="51"/>
        <v>-2.8004952307880138E-2</v>
      </c>
      <c r="H1123" s="3">
        <f>1-E1123/MAX(E$2:E1123)</f>
        <v>0.43094330633635058</v>
      </c>
      <c r="I1123" s="3">
        <f ca="1">IFERROR(COUNTIF(OFFSET(G1123,0,0,-计算结果!B$18,1),"&gt;0")/计算结果!B$18,COUNTIF(OFFSET(G1123,0,0,-ROW(),1),"&gt;0")/计算结果!B$18)</f>
        <v>0.6333333333333333</v>
      </c>
      <c r="J1123" s="3">
        <f ca="1">IFERROR(AVERAGE(OFFSET(I1123,0,0,-计算结果!B$19,1)),AVERAGE(OFFSET(I1123,0,0,-ROW(),1)))</f>
        <v>0.67111111111111121</v>
      </c>
      <c r="K1123" s="4" t="str">
        <f ca="1">IF(计算结果!B$21=1,IF(I1123&gt;J1123,"买","卖"),IF(计算结果!B$21=2,IF(I1123&lt;计算结果!B$20,"买",IF(I1123&gt;1-计算结果!B$20,"卖",'000300'!K1122)),""))</f>
        <v>卖</v>
      </c>
      <c r="L1123" s="4" t="str">
        <f t="shared" ca="1" si="52"/>
        <v/>
      </c>
      <c r="M1123" s="3">
        <f ca="1">IF(K1122="买",E1123/E1122-1,0)-IF(L1123=1,计算结果!B$17,0)</f>
        <v>0</v>
      </c>
      <c r="N1123" s="2">
        <f t="shared" ca="1" si="53"/>
        <v>4.9130937000442856</v>
      </c>
      <c r="O1123" s="3">
        <f ca="1">1-N1123/MAX(N$2:N1123)</f>
        <v>0.10587207371659468</v>
      </c>
    </row>
    <row r="1124" spans="1:15" x14ac:dyDescent="0.15">
      <c r="A1124" s="1">
        <v>40042</v>
      </c>
      <c r="B1124">
        <v>3283.44</v>
      </c>
      <c r="C1124">
        <v>3319.8</v>
      </c>
      <c r="D1124">
        <v>3137.48</v>
      </c>
      <c r="E1124" s="2">
        <v>3140.27</v>
      </c>
      <c r="F1124" s="16">
        <v>121242722304</v>
      </c>
      <c r="G1124" s="3">
        <f t="shared" si="51"/>
        <v>-6.1053204403700434E-2</v>
      </c>
      <c r="H1124" s="3">
        <f>1-E1124/MAX(E$2:E1124)</f>
        <v>0.46568604097189137</v>
      </c>
      <c r="I1124" s="3">
        <f ca="1">IFERROR(COUNTIF(OFFSET(G1124,0,0,-计算结果!B$18,1),"&gt;0")/计算结果!B$18,COUNTIF(OFFSET(G1124,0,0,-ROW(),1),"&gt;0")/计算结果!B$18)</f>
        <v>0.6</v>
      </c>
      <c r="J1124" s="3">
        <f ca="1">IFERROR(AVERAGE(OFFSET(I1124,0,0,-计算结果!B$19,1)),AVERAGE(OFFSET(I1124,0,0,-ROW(),1)))</f>
        <v>0.6708333333333335</v>
      </c>
      <c r="K1124" s="4" t="str">
        <f ca="1">IF(计算结果!B$21=1,IF(I1124&gt;J1124,"买","卖"),IF(计算结果!B$21=2,IF(I1124&lt;计算结果!B$20,"买",IF(I1124&gt;1-计算结果!B$20,"卖",'000300'!K1123)),""))</f>
        <v>卖</v>
      </c>
      <c r="L1124" s="4" t="str">
        <f t="shared" ca="1" si="52"/>
        <v/>
      </c>
      <c r="M1124" s="3">
        <f ca="1">IF(K1123="买",E1124/E1123-1,0)-IF(L1124=1,计算结果!B$17,0)</f>
        <v>0</v>
      </c>
      <c r="N1124" s="2">
        <f t="shared" ca="1" si="53"/>
        <v>4.9130937000442856</v>
      </c>
      <c r="O1124" s="3">
        <f ca="1">1-N1124/MAX(N$2:N1124)</f>
        <v>0.10587207371659468</v>
      </c>
    </row>
    <row r="1125" spans="1:15" x14ac:dyDescent="0.15">
      <c r="A1125" s="1">
        <v>40043</v>
      </c>
      <c r="B1125">
        <v>3110.71</v>
      </c>
      <c r="C1125">
        <v>3186.81</v>
      </c>
      <c r="D1125">
        <v>3083.2</v>
      </c>
      <c r="E1125" s="2">
        <v>3171.99</v>
      </c>
      <c r="F1125" s="16">
        <v>100691271680</v>
      </c>
      <c r="G1125" s="3">
        <f t="shared" si="51"/>
        <v>1.0101042267066207E-2</v>
      </c>
      <c r="H1125" s="3">
        <f>1-E1125/MAX(E$2:E1125)</f>
        <v>0.46028891308786501</v>
      </c>
      <c r="I1125" s="3">
        <f ca="1">IFERROR(COUNTIF(OFFSET(G1125,0,0,-计算结果!B$18,1),"&gt;0")/计算结果!B$18,COUNTIF(OFFSET(G1125,0,0,-ROW(),1),"&gt;0")/计算结果!B$18)</f>
        <v>0.6333333333333333</v>
      </c>
      <c r="J1125" s="3">
        <f ca="1">IFERROR(AVERAGE(OFFSET(I1125,0,0,-计算结果!B$19,1)),AVERAGE(OFFSET(I1125,0,0,-ROW(),1)))</f>
        <v>0.67055555555555568</v>
      </c>
      <c r="K1125" s="4" t="str">
        <f ca="1">IF(计算结果!B$21=1,IF(I1125&gt;J1125,"买","卖"),IF(计算结果!B$21=2,IF(I1125&lt;计算结果!B$20,"买",IF(I1125&gt;1-计算结果!B$20,"卖",'000300'!K1124)),""))</f>
        <v>卖</v>
      </c>
      <c r="L1125" s="4" t="str">
        <f t="shared" ca="1" si="52"/>
        <v/>
      </c>
      <c r="M1125" s="3">
        <f ca="1">IF(K1124="买",E1125/E1124-1,0)-IF(L1125=1,计算结果!B$17,0)</f>
        <v>0</v>
      </c>
      <c r="N1125" s="2">
        <f t="shared" ca="1" si="53"/>
        <v>4.9130937000442856</v>
      </c>
      <c r="O1125" s="3">
        <f ca="1">1-N1125/MAX(N$2:N1125)</f>
        <v>0.10587207371659468</v>
      </c>
    </row>
    <row r="1126" spans="1:15" x14ac:dyDescent="0.15">
      <c r="A1126" s="1">
        <v>40044</v>
      </c>
      <c r="B1126">
        <v>3178.28</v>
      </c>
      <c r="C1126">
        <v>3183.01</v>
      </c>
      <c r="D1126">
        <v>2982.22</v>
      </c>
      <c r="E1126" s="2">
        <v>3014.57</v>
      </c>
      <c r="F1126" s="16">
        <v>104778743808</v>
      </c>
      <c r="G1126" s="3">
        <f t="shared" si="51"/>
        <v>-4.9628151412835386E-2</v>
      </c>
      <c r="H1126" s="3">
        <f>1-E1126/MAX(E$2:E1126)</f>
        <v>0.4870737766283264</v>
      </c>
      <c r="I1126" s="3">
        <f ca="1">IFERROR(COUNTIF(OFFSET(G1126,0,0,-计算结果!B$18,1),"&gt;0")/计算结果!B$18,COUNTIF(OFFSET(G1126,0,0,-ROW(),1),"&gt;0")/计算结果!B$18)</f>
        <v>0.6</v>
      </c>
      <c r="J1126" s="3">
        <f ca="1">IFERROR(AVERAGE(OFFSET(I1126,0,0,-计算结果!B$19,1)),AVERAGE(OFFSET(I1126,0,0,-ROW(),1)))</f>
        <v>0.67</v>
      </c>
      <c r="K1126" s="4" t="str">
        <f ca="1">IF(计算结果!B$21=1,IF(I1126&gt;J1126,"买","卖"),IF(计算结果!B$21=2,IF(I1126&lt;计算结果!B$20,"买",IF(I1126&gt;1-计算结果!B$20,"卖",'000300'!K1125)),""))</f>
        <v>卖</v>
      </c>
      <c r="L1126" s="4" t="str">
        <f t="shared" ca="1" si="52"/>
        <v/>
      </c>
      <c r="M1126" s="3">
        <f ca="1">IF(K1125="买",E1126/E1125-1,0)-IF(L1126=1,计算结果!B$17,0)</f>
        <v>0</v>
      </c>
      <c r="N1126" s="2">
        <f t="shared" ca="1" si="53"/>
        <v>4.9130937000442856</v>
      </c>
      <c r="O1126" s="3">
        <f ca="1">1-N1126/MAX(N$2:N1126)</f>
        <v>0.10587207371659468</v>
      </c>
    </row>
    <row r="1127" spans="1:15" x14ac:dyDescent="0.15">
      <c r="A1127" s="1">
        <v>40045</v>
      </c>
      <c r="B1127">
        <v>3021.25</v>
      </c>
      <c r="C1127">
        <v>3146.57</v>
      </c>
      <c r="D1127">
        <v>3021.25</v>
      </c>
      <c r="E1127" s="2">
        <v>3144.39</v>
      </c>
      <c r="F1127" s="16">
        <v>107656323072</v>
      </c>
      <c r="G1127" s="3">
        <f t="shared" si="51"/>
        <v>4.30641849417992E-2</v>
      </c>
      <c r="H1127" s="3">
        <f>1-E1127/MAX(E$2:E1127)</f>
        <v>0.46498502688355003</v>
      </c>
      <c r="I1127" s="3">
        <f ca="1">IFERROR(COUNTIF(OFFSET(G1127,0,0,-计算结果!B$18,1),"&gt;0")/计算结果!B$18,COUNTIF(OFFSET(G1127,0,0,-ROW(),1),"&gt;0")/计算结果!B$18)</f>
        <v>0.6</v>
      </c>
      <c r="J1127" s="3">
        <f ca="1">IFERROR(AVERAGE(OFFSET(I1127,0,0,-计算结果!B$19,1)),AVERAGE(OFFSET(I1127,0,0,-ROW(),1)))</f>
        <v>0.66972222222222222</v>
      </c>
      <c r="K1127" s="4" t="str">
        <f ca="1">IF(计算结果!B$21=1,IF(I1127&gt;J1127,"买","卖"),IF(计算结果!B$21=2,IF(I1127&lt;计算结果!B$20,"买",IF(I1127&gt;1-计算结果!B$20,"卖",'000300'!K1126)),""))</f>
        <v>卖</v>
      </c>
      <c r="L1127" s="4" t="str">
        <f t="shared" ca="1" si="52"/>
        <v/>
      </c>
      <c r="M1127" s="3">
        <f ca="1">IF(K1126="买",E1127/E1126-1,0)-IF(L1127=1,计算结果!B$17,0)</f>
        <v>0</v>
      </c>
      <c r="N1127" s="2">
        <f t="shared" ca="1" si="53"/>
        <v>4.9130937000442856</v>
      </c>
      <c r="O1127" s="3">
        <f ca="1">1-N1127/MAX(N$2:N1127)</f>
        <v>0.10587207371659468</v>
      </c>
    </row>
    <row r="1128" spans="1:15" x14ac:dyDescent="0.15">
      <c r="A1128" s="1">
        <v>40046</v>
      </c>
      <c r="B1128">
        <v>3135.37</v>
      </c>
      <c r="C1128">
        <v>3221.17</v>
      </c>
      <c r="D1128">
        <v>3113.7</v>
      </c>
      <c r="E1128" s="2">
        <v>3203.62</v>
      </c>
      <c r="F1128" s="16">
        <v>113910784000</v>
      </c>
      <c r="G1128" s="3">
        <f t="shared" si="51"/>
        <v>1.8836721907905751E-2</v>
      </c>
      <c r="H1128" s="3">
        <f>1-E1128/MAX(E$2:E1128)</f>
        <v>0.45490709861838974</v>
      </c>
      <c r="I1128" s="3">
        <f ca="1">IFERROR(COUNTIF(OFFSET(G1128,0,0,-计算结果!B$18,1),"&gt;0")/计算结果!B$18,COUNTIF(OFFSET(G1128,0,0,-ROW(),1),"&gt;0")/计算结果!B$18)</f>
        <v>0.6</v>
      </c>
      <c r="J1128" s="3">
        <f ca="1">IFERROR(AVERAGE(OFFSET(I1128,0,0,-计算结果!B$19,1)),AVERAGE(OFFSET(I1128,0,0,-ROW(),1)))</f>
        <v>0.66944444444444429</v>
      </c>
      <c r="K1128" s="4" t="str">
        <f ca="1">IF(计算结果!B$21=1,IF(I1128&gt;J1128,"买","卖"),IF(计算结果!B$21=2,IF(I1128&lt;计算结果!B$20,"买",IF(I1128&gt;1-计算结果!B$20,"卖",'000300'!K1127)),""))</f>
        <v>卖</v>
      </c>
      <c r="L1128" s="4" t="str">
        <f t="shared" ca="1" si="52"/>
        <v/>
      </c>
      <c r="M1128" s="3">
        <f ca="1">IF(K1127="买",E1128/E1127-1,0)-IF(L1128=1,计算结果!B$17,0)</f>
        <v>0</v>
      </c>
      <c r="N1128" s="2">
        <f t="shared" ca="1" si="53"/>
        <v>4.9130937000442856</v>
      </c>
      <c r="O1128" s="3">
        <f ca="1">1-N1128/MAX(N$2:N1128)</f>
        <v>0.10587207371659468</v>
      </c>
    </row>
    <row r="1129" spans="1:15" x14ac:dyDescent="0.15">
      <c r="A1129" s="1">
        <v>40049</v>
      </c>
      <c r="B1129">
        <v>3222.4</v>
      </c>
      <c r="C1129">
        <v>3241.52</v>
      </c>
      <c r="D1129">
        <v>3178.86</v>
      </c>
      <c r="E1129" s="2">
        <v>3229.6</v>
      </c>
      <c r="F1129" s="16">
        <v>110907924480</v>
      </c>
      <c r="G1129" s="3">
        <f t="shared" si="51"/>
        <v>8.1095760421023844E-3</v>
      </c>
      <c r="H1129" s="3">
        <f>1-E1129/MAX(E$2:E1129)</f>
        <v>0.45048662628462532</v>
      </c>
      <c r="I1129" s="3">
        <f ca="1">IFERROR(COUNTIF(OFFSET(G1129,0,0,-计算结果!B$18,1),"&gt;0")/计算结果!B$18,COUNTIF(OFFSET(G1129,0,0,-ROW(),1),"&gt;0")/计算结果!B$18)</f>
        <v>0.6333333333333333</v>
      </c>
      <c r="J1129" s="3">
        <f ca="1">IFERROR(AVERAGE(OFFSET(I1129,0,0,-计算结果!B$19,1)),AVERAGE(OFFSET(I1129,0,0,-ROW(),1)))</f>
        <v>0.6694444444444444</v>
      </c>
      <c r="K1129" s="4" t="str">
        <f ca="1">IF(计算结果!B$21=1,IF(I1129&gt;J1129,"买","卖"),IF(计算结果!B$21=2,IF(I1129&lt;计算结果!B$20,"买",IF(I1129&gt;1-计算结果!B$20,"卖",'000300'!K1128)),""))</f>
        <v>卖</v>
      </c>
      <c r="L1129" s="4" t="str">
        <f t="shared" ca="1" si="52"/>
        <v/>
      </c>
      <c r="M1129" s="3">
        <f ca="1">IF(K1128="买",E1129/E1128-1,0)-IF(L1129=1,计算结果!B$17,0)</f>
        <v>0</v>
      </c>
      <c r="N1129" s="2">
        <f t="shared" ca="1" si="53"/>
        <v>4.9130937000442856</v>
      </c>
      <c r="O1129" s="3">
        <f ca="1">1-N1129/MAX(N$2:N1129)</f>
        <v>0.10587207371659468</v>
      </c>
    </row>
    <row r="1130" spans="1:15" x14ac:dyDescent="0.15">
      <c r="A1130" s="1">
        <v>40050</v>
      </c>
      <c r="B1130">
        <v>3210.85</v>
      </c>
      <c r="C1130">
        <v>3210.85</v>
      </c>
      <c r="D1130">
        <v>3019.12</v>
      </c>
      <c r="E1130" s="2">
        <v>3109.83</v>
      </c>
      <c r="F1130" s="16">
        <v>128446119936</v>
      </c>
      <c r="G1130" s="3">
        <f t="shared" si="51"/>
        <v>-3.7085087936586603E-2</v>
      </c>
      <c r="H1130" s="3">
        <f>1-E1130/MAX(E$2:E1130)</f>
        <v>0.47086537807119033</v>
      </c>
      <c r="I1130" s="3">
        <f ca="1">IFERROR(COUNTIF(OFFSET(G1130,0,0,-计算结果!B$18,1),"&gt;0")/计算结果!B$18,COUNTIF(OFFSET(G1130,0,0,-ROW(),1),"&gt;0")/计算结果!B$18)</f>
        <v>0.6</v>
      </c>
      <c r="J1130" s="3">
        <f ca="1">IFERROR(AVERAGE(OFFSET(I1130,0,0,-计算结果!B$19,1)),AVERAGE(OFFSET(I1130,0,0,-ROW(),1)))</f>
        <v>0.66916666666666669</v>
      </c>
      <c r="K1130" s="4" t="str">
        <f ca="1">IF(计算结果!B$21=1,IF(I1130&gt;J1130,"买","卖"),IF(计算结果!B$21=2,IF(I1130&lt;计算结果!B$20,"买",IF(I1130&gt;1-计算结果!B$20,"卖",'000300'!K1129)),""))</f>
        <v>卖</v>
      </c>
      <c r="L1130" s="4" t="str">
        <f t="shared" ca="1" si="52"/>
        <v/>
      </c>
      <c r="M1130" s="3">
        <f ca="1">IF(K1129="买",E1130/E1129-1,0)-IF(L1130=1,计算结果!B$17,0)</f>
        <v>0</v>
      </c>
      <c r="N1130" s="2">
        <f t="shared" ca="1" si="53"/>
        <v>4.9130937000442856</v>
      </c>
      <c r="O1130" s="3">
        <f ca="1">1-N1130/MAX(N$2:N1130)</f>
        <v>0.10587207371659468</v>
      </c>
    </row>
    <row r="1131" spans="1:15" x14ac:dyDescent="0.15">
      <c r="A1131" s="1">
        <v>40051</v>
      </c>
      <c r="B1131">
        <v>3082.68</v>
      </c>
      <c r="C1131">
        <v>3203.79</v>
      </c>
      <c r="D1131">
        <v>3065.46</v>
      </c>
      <c r="E1131" s="2">
        <v>3172.39</v>
      </c>
      <c r="F1131" s="16">
        <v>109792468992</v>
      </c>
      <c r="G1131" s="3">
        <f t="shared" si="51"/>
        <v>2.0116855262184652E-2</v>
      </c>
      <c r="H1131" s="3">
        <f>1-E1131/MAX(E$2:E1131)</f>
        <v>0.46022085346763764</v>
      </c>
      <c r="I1131" s="3">
        <f ca="1">IFERROR(COUNTIF(OFFSET(G1131,0,0,-计算结果!B$18,1),"&gt;0")/计算结果!B$18,COUNTIF(OFFSET(G1131,0,0,-ROW(),1),"&gt;0")/计算结果!B$18)</f>
        <v>0.6</v>
      </c>
      <c r="J1131" s="3">
        <f ca="1">IFERROR(AVERAGE(OFFSET(I1131,0,0,-计算结果!B$19,1)),AVERAGE(OFFSET(I1131,0,0,-ROW(),1)))</f>
        <v>0.66861111111111104</v>
      </c>
      <c r="K1131" s="4" t="str">
        <f ca="1">IF(计算结果!B$21=1,IF(I1131&gt;J1131,"买","卖"),IF(计算结果!B$21=2,IF(I1131&lt;计算结果!B$20,"买",IF(I1131&gt;1-计算结果!B$20,"卖",'000300'!K1130)),""))</f>
        <v>卖</v>
      </c>
      <c r="L1131" s="4" t="str">
        <f t="shared" ca="1" si="52"/>
        <v/>
      </c>
      <c r="M1131" s="3">
        <f ca="1">IF(K1130="买",E1131/E1130-1,0)-IF(L1131=1,计算结果!B$17,0)</f>
        <v>0</v>
      </c>
      <c r="N1131" s="2">
        <f t="shared" ca="1" si="53"/>
        <v>4.9130937000442856</v>
      </c>
      <c r="O1131" s="3">
        <f ca="1">1-N1131/MAX(N$2:N1131)</f>
        <v>0.10587207371659468</v>
      </c>
    </row>
    <row r="1132" spans="1:15" x14ac:dyDescent="0.15">
      <c r="A1132" s="1">
        <v>40052</v>
      </c>
      <c r="B1132">
        <v>3149.57</v>
      </c>
      <c r="C1132">
        <v>3212.27</v>
      </c>
      <c r="D1132">
        <v>3116.89</v>
      </c>
      <c r="E1132" s="2">
        <v>3156.3</v>
      </c>
      <c r="F1132" s="16">
        <v>103604609024</v>
      </c>
      <c r="G1132" s="3">
        <f t="shared" si="51"/>
        <v>-5.0718858652308851E-3</v>
      </c>
      <c r="H1132" s="3">
        <f>1-E1132/MAX(E$2:E1132)</f>
        <v>0.46295855169128153</v>
      </c>
      <c r="I1132" s="3">
        <f ca="1">IFERROR(COUNTIF(OFFSET(G1132,0,0,-计算结果!B$18,1),"&gt;0")/计算结果!B$18,COUNTIF(OFFSET(G1132,0,0,-ROW(),1),"&gt;0")/计算结果!B$18)</f>
        <v>0.56666666666666665</v>
      </c>
      <c r="J1132" s="3">
        <f ca="1">IFERROR(AVERAGE(OFFSET(I1132,0,0,-计算结果!B$19,1)),AVERAGE(OFFSET(I1132,0,0,-ROW(),1)))</f>
        <v>0.6680555555555554</v>
      </c>
      <c r="K1132" s="4" t="str">
        <f ca="1">IF(计算结果!B$21=1,IF(I1132&gt;J1132,"买","卖"),IF(计算结果!B$21=2,IF(I1132&lt;计算结果!B$20,"买",IF(I1132&gt;1-计算结果!B$20,"卖",'000300'!K1131)),""))</f>
        <v>卖</v>
      </c>
      <c r="L1132" s="4" t="str">
        <f t="shared" ca="1" si="52"/>
        <v/>
      </c>
      <c r="M1132" s="3">
        <f ca="1">IF(K1131="买",E1132/E1131-1,0)-IF(L1132=1,计算结果!B$17,0)</f>
        <v>0</v>
      </c>
      <c r="N1132" s="2">
        <f t="shared" ca="1" si="53"/>
        <v>4.9130937000442856</v>
      </c>
      <c r="O1132" s="3">
        <f ca="1">1-N1132/MAX(N$2:N1132)</f>
        <v>0.10587207371659468</v>
      </c>
    </row>
    <row r="1133" spans="1:15" x14ac:dyDescent="0.15">
      <c r="A1133" s="1">
        <v>40053</v>
      </c>
      <c r="B1133">
        <v>3152.04</v>
      </c>
      <c r="C1133">
        <v>3168.19</v>
      </c>
      <c r="D1133">
        <v>3030.73</v>
      </c>
      <c r="E1133" s="2">
        <v>3046.78</v>
      </c>
      <c r="F1133" s="16">
        <v>108787277824</v>
      </c>
      <c r="G1133" s="3">
        <f t="shared" si="51"/>
        <v>-3.4698856255742427E-2</v>
      </c>
      <c r="H1133" s="3">
        <f>1-E1133/MAX(E$2:E1133)</f>
        <v>0.48159327570952148</v>
      </c>
      <c r="I1133" s="3">
        <f ca="1">IFERROR(COUNTIF(OFFSET(G1133,0,0,-计算结果!B$18,1),"&gt;0")/计算结果!B$18,COUNTIF(OFFSET(G1133,0,0,-ROW(),1),"&gt;0")/计算结果!B$18)</f>
        <v>0.53333333333333333</v>
      </c>
      <c r="J1133" s="3">
        <f ca="1">IFERROR(AVERAGE(OFFSET(I1133,0,0,-计算结果!B$19,1)),AVERAGE(OFFSET(I1133,0,0,-ROW(),1)))</f>
        <v>0.66749999999999976</v>
      </c>
      <c r="K1133" s="4" t="str">
        <f ca="1">IF(计算结果!B$21=1,IF(I1133&gt;J1133,"买","卖"),IF(计算结果!B$21=2,IF(I1133&lt;计算结果!B$20,"买",IF(I1133&gt;1-计算结果!B$20,"卖",'000300'!K1132)),""))</f>
        <v>卖</v>
      </c>
      <c r="L1133" s="4" t="str">
        <f t="shared" ca="1" si="52"/>
        <v/>
      </c>
      <c r="M1133" s="3">
        <f ca="1">IF(K1132="买",E1133/E1132-1,0)-IF(L1133=1,计算结果!B$17,0)</f>
        <v>0</v>
      </c>
      <c r="N1133" s="2">
        <f t="shared" ca="1" si="53"/>
        <v>4.9130937000442856</v>
      </c>
      <c r="O1133" s="3">
        <f ca="1">1-N1133/MAX(N$2:N1133)</f>
        <v>0.10587207371659468</v>
      </c>
    </row>
    <row r="1134" spans="1:15" x14ac:dyDescent="0.15">
      <c r="A1134" s="1">
        <v>40056</v>
      </c>
      <c r="B1134">
        <v>3003.54</v>
      </c>
      <c r="C1134">
        <v>3003.54</v>
      </c>
      <c r="D1134">
        <v>2825.77</v>
      </c>
      <c r="E1134" s="2">
        <v>2830.27</v>
      </c>
      <c r="F1134" s="16">
        <v>105568313344</v>
      </c>
      <c r="G1134" s="3">
        <f t="shared" si="51"/>
        <v>-7.1061907981541217E-2</v>
      </c>
      <c r="H1134" s="3">
        <f>1-E1134/MAX(E$2:E1134)</f>
        <v>0.51843224664806375</v>
      </c>
      <c r="I1134" s="3">
        <f ca="1">IFERROR(COUNTIF(OFFSET(G1134,0,0,-计算结果!B$18,1),"&gt;0")/计算结果!B$18,COUNTIF(OFFSET(G1134,0,0,-ROW(),1),"&gt;0")/计算结果!B$18)</f>
        <v>0.5</v>
      </c>
      <c r="J1134" s="3">
        <f ca="1">IFERROR(AVERAGE(OFFSET(I1134,0,0,-计算结果!B$19,1)),AVERAGE(OFFSET(I1134,0,0,-ROW(),1)))</f>
        <v>0.66666666666666641</v>
      </c>
      <c r="K1134" s="4" t="str">
        <f ca="1">IF(计算结果!B$21=1,IF(I1134&gt;J1134,"买","卖"),IF(计算结果!B$21=2,IF(I1134&lt;计算结果!B$20,"买",IF(I1134&gt;1-计算结果!B$20,"卖",'000300'!K1133)),""))</f>
        <v>卖</v>
      </c>
      <c r="L1134" s="4" t="str">
        <f t="shared" ca="1" si="52"/>
        <v/>
      </c>
      <c r="M1134" s="3">
        <f ca="1">IF(K1133="买",E1134/E1133-1,0)-IF(L1134=1,计算结果!B$17,0)</f>
        <v>0</v>
      </c>
      <c r="N1134" s="2">
        <f t="shared" ca="1" si="53"/>
        <v>4.9130937000442856</v>
      </c>
      <c r="O1134" s="3">
        <f ca="1">1-N1134/MAX(N$2:N1134)</f>
        <v>0.10587207371659468</v>
      </c>
    </row>
    <row r="1135" spans="1:15" x14ac:dyDescent="0.15">
      <c r="A1135" s="1">
        <v>40057</v>
      </c>
      <c r="B1135">
        <v>2804.58</v>
      </c>
      <c r="C1135">
        <v>2901.28</v>
      </c>
      <c r="D1135">
        <v>2795.49</v>
      </c>
      <c r="E1135" s="2">
        <v>2843.7</v>
      </c>
      <c r="F1135" s="16">
        <v>87743217664</v>
      </c>
      <c r="G1135" s="3">
        <f t="shared" si="51"/>
        <v>4.7451303232552977E-3</v>
      </c>
      <c r="H1135" s="3">
        <f>1-E1135/MAX(E$2:E1135)</f>
        <v>0.51614714489893143</v>
      </c>
      <c r="I1135" s="3">
        <f ca="1">IFERROR(COUNTIF(OFFSET(G1135,0,0,-计算结果!B$18,1),"&gt;0")/计算结果!B$18,COUNTIF(OFFSET(G1135,0,0,-ROW(),1),"&gt;0")/计算结果!B$18)</f>
        <v>0.53333333333333333</v>
      </c>
      <c r="J1135" s="3">
        <f ca="1">IFERROR(AVERAGE(OFFSET(I1135,0,0,-计算结果!B$19,1)),AVERAGE(OFFSET(I1135,0,0,-ROW(),1)))</f>
        <v>0.66611111111111088</v>
      </c>
      <c r="K1135" s="4" t="str">
        <f ca="1">IF(计算结果!B$21=1,IF(I1135&gt;J1135,"买","卖"),IF(计算结果!B$21=2,IF(I1135&lt;计算结果!B$20,"买",IF(I1135&gt;1-计算结果!B$20,"卖",'000300'!K1134)),""))</f>
        <v>卖</v>
      </c>
      <c r="L1135" s="4" t="str">
        <f t="shared" ca="1" si="52"/>
        <v/>
      </c>
      <c r="M1135" s="3">
        <f ca="1">IF(K1134="买",E1135/E1134-1,0)-IF(L1135=1,计算结果!B$17,0)</f>
        <v>0</v>
      </c>
      <c r="N1135" s="2">
        <f t="shared" ca="1" si="53"/>
        <v>4.9130937000442856</v>
      </c>
      <c r="O1135" s="3">
        <f ca="1">1-N1135/MAX(N$2:N1135)</f>
        <v>0.10587207371659468</v>
      </c>
    </row>
    <row r="1136" spans="1:15" x14ac:dyDescent="0.15">
      <c r="A1136" s="1">
        <v>40058</v>
      </c>
      <c r="B1136">
        <v>2824.64</v>
      </c>
      <c r="C1136">
        <v>2904.79</v>
      </c>
      <c r="D1136">
        <v>2813.62</v>
      </c>
      <c r="E1136" s="2">
        <v>2890.93</v>
      </c>
      <c r="F1136" s="16">
        <v>76293193728</v>
      </c>
      <c r="G1136" s="3">
        <f t="shared" si="51"/>
        <v>1.6608643668460044E-2</v>
      </c>
      <c r="H1136" s="3">
        <f>1-E1136/MAX(E$2:E1136)</f>
        <v>0.50811100524059083</v>
      </c>
      <c r="I1136" s="3">
        <f ca="1">IFERROR(COUNTIF(OFFSET(G1136,0,0,-计算结果!B$18,1),"&gt;0")/计算结果!B$18,COUNTIF(OFFSET(G1136,0,0,-ROW(),1),"&gt;0")/计算结果!B$18)</f>
        <v>0.53333333333333333</v>
      </c>
      <c r="J1136" s="3">
        <f ca="1">IFERROR(AVERAGE(OFFSET(I1136,0,0,-计算结果!B$19,1)),AVERAGE(OFFSET(I1136,0,0,-ROW(),1)))</f>
        <v>0.66583333333333317</v>
      </c>
      <c r="K1136" s="4" t="str">
        <f ca="1">IF(计算结果!B$21=1,IF(I1136&gt;J1136,"买","卖"),IF(计算结果!B$21=2,IF(I1136&lt;计算结果!B$20,"买",IF(I1136&gt;1-计算结果!B$20,"卖",'000300'!K1135)),""))</f>
        <v>卖</v>
      </c>
      <c r="L1136" s="4" t="str">
        <f t="shared" ca="1" si="52"/>
        <v/>
      </c>
      <c r="M1136" s="3">
        <f ca="1">IF(K1135="买",E1136/E1135-1,0)-IF(L1136=1,计算结果!B$17,0)</f>
        <v>0</v>
      </c>
      <c r="N1136" s="2">
        <f t="shared" ca="1" si="53"/>
        <v>4.9130937000442856</v>
      </c>
      <c r="O1136" s="3">
        <f ca="1">1-N1136/MAX(N$2:N1136)</f>
        <v>0.10587207371659468</v>
      </c>
    </row>
    <row r="1137" spans="1:15" x14ac:dyDescent="0.15">
      <c r="A1137" s="1">
        <v>40059</v>
      </c>
      <c r="B1137">
        <v>2898.45</v>
      </c>
      <c r="C1137">
        <v>3059.99</v>
      </c>
      <c r="D1137">
        <v>2892.65</v>
      </c>
      <c r="E1137" s="2">
        <v>3051.96</v>
      </c>
      <c r="F1137" s="16">
        <v>118821388288</v>
      </c>
      <c r="G1137" s="3">
        <f t="shared" si="51"/>
        <v>5.5701798383219314E-2</v>
      </c>
      <c r="H1137" s="3">
        <f>1-E1137/MAX(E$2:E1137)</f>
        <v>0.48071190362757776</v>
      </c>
      <c r="I1137" s="3">
        <f ca="1">IFERROR(COUNTIF(OFFSET(G1137,0,0,-计算结果!B$18,1),"&gt;0")/计算结果!B$18,COUNTIF(OFFSET(G1137,0,0,-ROW(),1),"&gt;0")/计算结果!B$18)</f>
        <v>0.53333333333333333</v>
      </c>
      <c r="J1137" s="3">
        <f ca="1">IFERROR(AVERAGE(OFFSET(I1137,0,0,-计算结果!B$19,1)),AVERAGE(OFFSET(I1137,0,0,-ROW(),1)))</f>
        <v>0.66555555555555534</v>
      </c>
      <c r="K1137" s="4" t="str">
        <f ca="1">IF(计算结果!B$21=1,IF(I1137&gt;J1137,"买","卖"),IF(计算结果!B$21=2,IF(I1137&lt;计算结果!B$20,"买",IF(I1137&gt;1-计算结果!B$20,"卖",'000300'!K1136)),""))</f>
        <v>卖</v>
      </c>
      <c r="L1137" s="4" t="str">
        <f t="shared" ca="1" si="52"/>
        <v/>
      </c>
      <c r="M1137" s="3">
        <f ca="1">IF(K1136="买",E1137/E1136-1,0)-IF(L1137=1,计算结果!B$17,0)</f>
        <v>0</v>
      </c>
      <c r="N1137" s="2">
        <f t="shared" ca="1" si="53"/>
        <v>4.9130937000442856</v>
      </c>
      <c r="O1137" s="3">
        <f ca="1">1-N1137/MAX(N$2:N1137)</f>
        <v>0.10587207371659468</v>
      </c>
    </row>
    <row r="1138" spans="1:15" x14ac:dyDescent="0.15">
      <c r="A1138" s="1">
        <v>40060</v>
      </c>
      <c r="B1138">
        <v>3055.35</v>
      </c>
      <c r="C1138">
        <v>3099.39</v>
      </c>
      <c r="D1138">
        <v>3038.99</v>
      </c>
      <c r="E1138" s="2">
        <v>3077.14</v>
      </c>
      <c r="F1138" s="16">
        <v>116181663744</v>
      </c>
      <c r="G1138" s="3">
        <f t="shared" si="51"/>
        <v>8.2504357855279764E-3</v>
      </c>
      <c r="H1138" s="3">
        <f>1-E1138/MAX(E$2:E1138)</f>
        <v>0.476427550534268</v>
      </c>
      <c r="I1138" s="3">
        <f ca="1">IFERROR(COUNTIF(OFFSET(G1138,0,0,-计算结果!B$18,1),"&gt;0")/计算结果!B$18,COUNTIF(OFFSET(G1138,0,0,-ROW(),1),"&gt;0")/计算结果!B$18)</f>
        <v>0.53333333333333333</v>
      </c>
      <c r="J1138" s="3">
        <f ca="1">IFERROR(AVERAGE(OFFSET(I1138,0,0,-计算结果!B$19,1)),AVERAGE(OFFSET(I1138,0,0,-ROW(),1)))</f>
        <v>0.66527777777777752</v>
      </c>
      <c r="K1138" s="4" t="str">
        <f ca="1">IF(计算结果!B$21=1,IF(I1138&gt;J1138,"买","卖"),IF(计算结果!B$21=2,IF(I1138&lt;计算结果!B$20,"买",IF(I1138&gt;1-计算结果!B$20,"卖",'000300'!K1137)),""))</f>
        <v>卖</v>
      </c>
      <c r="L1138" s="4" t="str">
        <f t="shared" ca="1" si="52"/>
        <v/>
      </c>
      <c r="M1138" s="3">
        <f ca="1">IF(K1137="买",E1138/E1137-1,0)-IF(L1138=1,计算结果!B$17,0)</f>
        <v>0</v>
      </c>
      <c r="N1138" s="2">
        <f t="shared" ca="1" si="53"/>
        <v>4.9130937000442856</v>
      </c>
      <c r="O1138" s="3">
        <f ca="1">1-N1138/MAX(N$2:N1138)</f>
        <v>0.10587207371659468</v>
      </c>
    </row>
    <row r="1139" spans="1:15" x14ac:dyDescent="0.15">
      <c r="A1139" s="1">
        <v>40063</v>
      </c>
      <c r="B1139">
        <v>3097.79</v>
      </c>
      <c r="C1139">
        <v>3153.23</v>
      </c>
      <c r="D1139">
        <v>3078.13</v>
      </c>
      <c r="E1139" s="2">
        <v>3104.21</v>
      </c>
      <c r="F1139" s="16">
        <v>113813192704</v>
      </c>
      <c r="G1139" s="3">
        <f t="shared" si="51"/>
        <v>8.7971298023490352E-3</v>
      </c>
      <c r="H1139" s="3">
        <f>1-E1139/MAX(E$2:E1139)</f>
        <v>0.47182161573538417</v>
      </c>
      <c r="I1139" s="3">
        <f ca="1">IFERROR(COUNTIF(OFFSET(G1139,0,0,-计算结果!B$18,1),"&gt;0")/计算结果!B$18,COUNTIF(OFFSET(G1139,0,0,-ROW(),1),"&gt;0")/计算结果!B$18)</f>
        <v>0.53333333333333333</v>
      </c>
      <c r="J1139" s="3">
        <f ca="1">IFERROR(AVERAGE(OFFSET(I1139,0,0,-计算结果!B$19,1)),AVERAGE(OFFSET(I1139,0,0,-ROW(),1)))</f>
        <v>0.6649999999999997</v>
      </c>
      <c r="K1139" s="4" t="str">
        <f ca="1">IF(计算结果!B$21=1,IF(I1139&gt;J1139,"买","卖"),IF(计算结果!B$21=2,IF(I1139&lt;计算结果!B$20,"买",IF(I1139&gt;1-计算结果!B$20,"卖",'000300'!K1138)),""))</f>
        <v>卖</v>
      </c>
      <c r="L1139" s="4" t="str">
        <f t="shared" ca="1" si="52"/>
        <v/>
      </c>
      <c r="M1139" s="3">
        <f ca="1">IF(K1138="买",E1139/E1138-1,0)-IF(L1139=1,计算结果!B$17,0)</f>
        <v>0</v>
      </c>
      <c r="N1139" s="2">
        <f t="shared" ca="1" si="53"/>
        <v>4.9130937000442856</v>
      </c>
      <c r="O1139" s="3">
        <f ca="1">1-N1139/MAX(N$2:N1139)</f>
        <v>0.10587207371659468</v>
      </c>
    </row>
    <row r="1140" spans="1:15" x14ac:dyDescent="0.15">
      <c r="A1140" s="1">
        <v>40064</v>
      </c>
      <c r="B1140">
        <v>3084.2</v>
      </c>
      <c r="C1140">
        <v>3170.97</v>
      </c>
      <c r="D1140">
        <v>3047.3</v>
      </c>
      <c r="E1140" s="2">
        <v>3170.97</v>
      </c>
      <c r="F1140" s="16">
        <v>117969330176</v>
      </c>
      <c r="G1140" s="3">
        <f t="shared" si="51"/>
        <v>2.1506276959355031E-2</v>
      </c>
      <c r="H1140" s="3">
        <f>1-E1140/MAX(E$2:E1140)</f>
        <v>0.46046246511944466</v>
      </c>
      <c r="I1140" s="3">
        <f ca="1">IFERROR(COUNTIF(OFFSET(G1140,0,0,-计算结果!B$18,1),"&gt;0")/计算结果!B$18,COUNTIF(OFFSET(G1140,0,0,-ROW(),1),"&gt;0")/计算结果!B$18)</f>
        <v>0.53333333333333333</v>
      </c>
      <c r="J1140" s="3">
        <f ca="1">IFERROR(AVERAGE(OFFSET(I1140,0,0,-计算结果!B$19,1)),AVERAGE(OFFSET(I1140,0,0,-ROW(),1)))</f>
        <v>0.66472222222222199</v>
      </c>
      <c r="K1140" s="4" t="str">
        <f ca="1">IF(计算结果!B$21=1,IF(I1140&gt;J1140,"买","卖"),IF(计算结果!B$21=2,IF(I1140&lt;计算结果!B$20,"买",IF(I1140&gt;1-计算结果!B$20,"卖",'000300'!K1139)),""))</f>
        <v>卖</v>
      </c>
      <c r="L1140" s="4" t="str">
        <f t="shared" ca="1" si="52"/>
        <v/>
      </c>
      <c r="M1140" s="3">
        <f ca="1">IF(K1139="买",E1140/E1139-1,0)-IF(L1140=1,计算结果!B$17,0)</f>
        <v>0</v>
      </c>
      <c r="N1140" s="2">
        <f t="shared" ca="1" si="53"/>
        <v>4.9130937000442856</v>
      </c>
      <c r="O1140" s="3">
        <f ca="1">1-N1140/MAX(N$2:N1140)</f>
        <v>0.10587207371659468</v>
      </c>
    </row>
    <row r="1141" spans="1:15" x14ac:dyDescent="0.15">
      <c r="A1141" s="1">
        <v>40065</v>
      </c>
      <c r="B1141">
        <v>3188.31</v>
      </c>
      <c r="C1141">
        <v>3207.39</v>
      </c>
      <c r="D1141">
        <v>3143.74</v>
      </c>
      <c r="E1141" s="2">
        <v>3194.91</v>
      </c>
      <c r="F1141" s="16">
        <v>131813703680</v>
      </c>
      <c r="G1141" s="3">
        <f t="shared" si="51"/>
        <v>7.5497403002866559E-3</v>
      </c>
      <c r="H1141" s="3">
        <f>1-E1141/MAX(E$2:E1141)</f>
        <v>0.45638909684883955</v>
      </c>
      <c r="I1141" s="3">
        <f ca="1">IFERROR(COUNTIF(OFFSET(G1141,0,0,-计算结果!B$18,1),"&gt;0")/计算结果!B$18,COUNTIF(OFFSET(G1141,0,0,-ROW(),1),"&gt;0")/计算结果!B$18)</f>
        <v>0.56666666666666665</v>
      </c>
      <c r="J1141" s="3">
        <f ca="1">IFERROR(AVERAGE(OFFSET(I1141,0,0,-计算结果!B$19,1)),AVERAGE(OFFSET(I1141,0,0,-ROW(),1)))</f>
        <v>0.66444444444444406</v>
      </c>
      <c r="K1141" s="4" t="str">
        <f ca="1">IF(计算结果!B$21=1,IF(I1141&gt;J1141,"买","卖"),IF(计算结果!B$21=2,IF(I1141&lt;计算结果!B$20,"买",IF(I1141&gt;1-计算结果!B$20,"卖",'000300'!K1140)),""))</f>
        <v>卖</v>
      </c>
      <c r="L1141" s="4" t="str">
        <f t="shared" ca="1" si="52"/>
        <v/>
      </c>
      <c r="M1141" s="3">
        <f ca="1">IF(K1140="买",E1141/E1140-1,0)-IF(L1141=1,计算结果!B$17,0)</f>
        <v>0</v>
      </c>
      <c r="N1141" s="2">
        <f t="shared" ca="1" si="53"/>
        <v>4.9130937000442856</v>
      </c>
      <c r="O1141" s="3">
        <f ca="1">1-N1141/MAX(N$2:N1141)</f>
        <v>0.10587207371659468</v>
      </c>
    </row>
    <row r="1142" spans="1:15" x14ac:dyDescent="0.15">
      <c r="A1142" s="1">
        <v>40066</v>
      </c>
      <c r="B1142">
        <v>3179.19</v>
      </c>
      <c r="C1142">
        <v>3204.12</v>
      </c>
      <c r="D1142">
        <v>3150.17</v>
      </c>
      <c r="E1142" s="2">
        <v>3162.91</v>
      </c>
      <c r="F1142" s="16">
        <v>91467423744</v>
      </c>
      <c r="G1142" s="3">
        <f t="shared" si="51"/>
        <v>-1.0015931591187188E-2</v>
      </c>
      <c r="H1142" s="3">
        <f>1-E1142/MAX(E$2:E1142)</f>
        <v>0.46183386646702507</v>
      </c>
      <c r="I1142" s="3">
        <f ca="1">IFERROR(COUNTIF(OFFSET(G1142,0,0,-计算结果!B$18,1),"&gt;0")/计算结果!B$18,COUNTIF(OFFSET(G1142,0,0,-ROW(),1),"&gt;0")/计算结果!B$18)</f>
        <v>0.53333333333333333</v>
      </c>
      <c r="J1142" s="3">
        <f ca="1">IFERROR(AVERAGE(OFFSET(I1142,0,0,-计算结果!B$19,1)),AVERAGE(OFFSET(I1142,0,0,-ROW(),1)))</f>
        <v>0.66416666666666635</v>
      </c>
      <c r="K1142" s="4" t="str">
        <f ca="1">IF(计算结果!B$21=1,IF(I1142&gt;J1142,"买","卖"),IF(计算结果!B$21=2,IF(I1142&lt;计算结果!B$20,"买",IF(I1142&gt;1-计算结果!B$20,"卖",'000300'!K1141)),""))</f>
        <v>卖</v>
      </c>
      <c r="L1142" s="4" t="str">
        <f t="shared" ca="1" si="52"/>
        <v/>
      </c>
      <c r="M1142" s="3">
        <f ca="1">IF(K1141="买",E1142/E1141-1,0)-IF(L1142=1,计算结果!B$17,0)</f>
        <v>0</v>
      </c>
      <c r="N1142" s="2">
        <f t="shared" ca="1" si="53"/>
        <v>4.9130937000442856</v>
      </c>
      <c r="O1142" s="3">
        <f ca="1">1-N1142/MAX(N$2:N1142)</f>
        <v>0.10587207371659468</v>
      </c>
    </row>
    <row r="1143" spans="1:15" x14ac:dyDescent="0.15">
      <c r="A1143" s="1">
        <v>40067</v>
      </c>
      <c r="B1143">
        <v>3152.81</v>
      </c>
      <c r="C1143">
        <v>3253.45</v>
      </c>
      <c r="D1143">
        <v>3152.69</v>
      </c>
      <c r="E1143" s="2">
        <v>3238.13</v>
      </c>
      <c r="F1143" s="16">
        <v>108989358080</v>
      </c>
      <c r="G1143" s="3">
        <f t="shared" si="51"/>
        <v>2.3781897050501044E-2</v>
      </c>
      <c r="H1143" s="3">
        <f>1-E1143/MAX(E$2:E1143)</f>
        <v>0.44903525488327767</v>
      </c>
      <c r="I1143" s="3">
        <f ca="1">IFERROR(COUNTIF(OFFSET(G1143,0,0,-计算结果!B$18,1),"&gt;0")/计算结果!B$18,COUNTIF(OFFSET(G1143,0,0,-ROW(),1),"&gt;0")/计算结果!B$18)</f>
        <v>0.53333333333333333</v>
      </c>
      <c r="J1143" s="3">
        <f ca="1">IFERROR(AVERAGE(OFFSET(I1143,0,0,-计算结果!B$19,1)),AVERAGE(OFFSET(I1143,0,0,-ROW(),1)))</f>
        <v>0.66388888888888842</v>
      </c>
      <c r="K1143" s="4" t="str">
        <f ca="1">IF(计算结果!B$21=1,IF(I1143&gt;J1143,"买","卖"),IF(计算结果!B$21=2,IF(I1143&lt;计算结果!B$20,"买",IF(I1143&gt;1-计算结果!B$20,"卖",'000300'!K1142)),""))</f>
        <v>卖</v>
      </c>
      <c r="L1143" s="4" t="str">
        <f t="shared" ca="1" si="52"/>
        <v/>
      </c>
      <c r="M1143" s="3">
        <f ca="1">IF(K1142="买",E1143/E1142-1,0)-IF(L1143=1,计算结果!B$17,0)</f>
        <v>0</v>
      </c>
      <c r="N1143" s="2">
        <f t="shared" ca="1" si="53"/>
        <v>4.9130937000442856</v>
      </c>
      <c r="O1143" s="3">
        <f ca="1">1-N1143/MAX(N$2:N1143)</f>
        <v>0.10587207371659468</v>
      </c>
    </row>
    <row r="1144" spans="1:15" x14ac:dyDescent="0.15">
      <c r="A1144" s="1">
        <v>40070</v>
      </c>
      <c r="B1144">
        <v>3248.35</v>
      </c>
      <c r="C1144">
        <v>3298.91</v>
      </c>
      <c r="D1144">
        <v>3240.53</v>
      </c>
      <c r="E1144" s="2">
        <v>3293.39</v>
      </c>
      <c r="F1144" s="16">
        <v>117064810496</v>
      </c>
      <c r="G1144" s="3">
        <f t="shared" si="51"/>
        <v>1.7065405033151793E-2</v>
      </c>
      <c r="H1144" s="3">
        <f>1-E1144/MAX(E$2:E1144)</f>
        <v>0.43963281834887358</v>
      </c>
      <c r="I1144" s="3">
        <f ca="1">IFERROR(COUNTIF(OFFSET(G1144,0,0,-计算结果!B$18,1),"&gt;0")/计算结果!B$18,COUNTIF(OFFSET(G1144,0,0,-ROW(),1),"&gt;0")/计算结果!B$18)</f>
        <v>0.53333333333333333</v>
      </c>
      <c r="J1144" s="3">
        <f ca="1">IFERROR(AVERAGE(OFFSET(I1144,0,0,-计算结果!B$19,1)),AVERAGE(OFFSET(I1144,0,0,-ROW(),1)))</f>
        <v>0.66361111111111071</v>
      </c>
      <c r="K1144" s="4" t="str">
        <f ca="1">IF(计算结果!B$21=1,IF(I1144&gt;J1144,"买","卖"),IF(计算结果!B$21=2,IF(I1144&lt;计算结果!B$20,"买",IF(I1144&gt;1-计算结果!B$20,"卖",'000300'!K1143)),""))</f>
        <v>卖</v>
      </c>
      <c r="L1144" s="4" t="str">
        <f t="shared" ca="1" si="52"/>
        <v/>
      </c>
      <c r="M1144" s="3">
        <f ca="1">IF(K1143="买",E1144/E1143-1,0)-IF(L1144=1,计算结果!B$17,0)</f>
        <v>0</v>
      </c>
      <c r="N1144" s="2">
        <f t="shared" ca="1" si="53"/>
        <v>4.9130937000442856</v>
      </c>
      <c r="O1144" s="3">
        <f ca="1">1-N1144/MAX(N$2:N1144)</f>
        <v>0.10587207371659468</v>
      </c>
    </row>
    <row r="1145" spans="1:15" x14ac:dyDescent="0.15">
      <c r="A1145" s="1">
        <v>40071</v>
      </c>
      <c r="B1145">
        <v>3298.81</v>
      </c>
      <c r="C1145">
        <v>3325.74</v>
      </c>
      <c r="D1145">
        <v>3264.95</v>
      </c>
      <c r="E1145" s="2">
        <v>3302.64</v>
      </c>
      <c r="F1145" s="16">
        <v>116411498496</v>
      </c>
      <c r="G1145" s="3">
        <f t="shared" si="51"/>
        <v>2.8086561263622745E-3</v>
      </c>
      <c r="H1145" s="3">
        <f>1-E1145/MAX(E$2:E1145)</f>
        <v>0.43805893963111686</v>
      </c>
      <c r="I1145" s="3">
        <f ca="1">IFERROR(COUNTIF(OFFSET(G1145,0,0,-计算结果!B$18,1),"&gt;0")/计算结果!B$18,COUNTIF(OFFSET(G1145,0,0,-ROW(),1),"&gt;0")/计算结果!B$18)</f>
        <v>0.56666666666666665</v>
      </c>
      <c r="J1145" s="3">
        <f ca="1">IFERROR(AVERAGE(OFFSET(I1145,0,0,-计算结果!B$19,1)),AVERAGE(OFFSET(I1145,0,0,-ROW(),1)))</f>
        <v>0.66388888888888842</v>
      </c>
      <c r="K1145" s="4" t="str">
        <f ca="1">IF(计算结果!B$21=1,IF(I1145&gt;J1145,"买","卖"),IF(计算结果!B$21=2,IF(I1145&lt;计算结果!B$20,"买",IF(I1145&gt;1-计算结果!B$20,"卖",'000300'!K1144)),""))</f>
        <v>卖</v>
      </c>
      <c r="L1145" s="4" t="str">
        <f t="shared" ca="1" si="52"/>
        <v/>
      </c>
      <c r="M1145" s="3">
        <f ca="1">IF(K1144="买",E1145/E1144-1,0)-IF(L1145=1,计算结果!B$17,0)</f>
        <v>0</v>
      </c>
      <c r="N1145" s="2">
        <f t="shared" ca="1" si="53"/>
        <v>4.9130937000442856</v>
      </c>
      <c r="O1145" s="3">
        <f ca="1">1-N1145/MAX(N$2:N1145)</f>
        <v>0.10587207371659468</v>
      </c>
    </row>
    <row r="1146" spans="1:15" x14ac:dyDescent="0.15">
      <c r="A1146" s="1">
        <v>40072</v>
      </c>
      <c r="B1146">
        <v>3290.39</v>
      </c>
      <c r="C1146">
        <v>3296.94</v>
      </c>
      <c r="D1146">
        <v>3212.45</v>
      </c>
      <c r="E1146" s="2">
        <v>3258.24</v>
      </c>
      <c r="F1146" s="16">
        <v>123641479168</v>
      </c>
      <c r="G1146" s="3">
        <f t="shared" si="51"/>
        <v>-1.3443790422207669E-2</v>
      </c>
      <c r="H1146" s="3">
        <f>1-E1146/MAX(E$2:E1146)</f>
        <v>0.44561355747634934</v>
      </c>
      <c r="I1146" s="3">
        <f ca="1">IFERROR(COUNTIF(OFFSET(G1146,0,0,-计算结果!B$18,1),"&gt;0")/计算结果!B$18,COUNTIF(OFFSET(G1146,0,0,-ROW(),1),"&gt;0")/计算结果!B$18)</f>
        <v>0.56666666666666665</v>
      </c>
      <c r="J1146" s="3">
        <f ca="1">IFERROR(AVERAGE(OFFSET(I1146,0,0,-计算结果!B$19,1)),AVERAGE(OFFSET(I1146,0,0,-ROW(),1)))</f>
        <v>0.66388888888888842</v>
      </c>
      <c r="K1146" s="4" t="str">
        <f ca="1">IF(计算结果!B$21=1,IF(I1146&gt;J1146,"买","卖"),IF(计算结果!B$21=2,IF(I1146&lt;计算结果!B$20,"买",IF(I1146&gt;1-计算结果!B$20,"卖",'000300'!K1145)),""))</f>
        <v>卖</v>
      </c>
      <c r="L1146" s="4" t="str">
        <f t="shared" ca="1" si="52"/>
        <v/>
      </c>
      <c r="M1146" s="3">
        <f ca="1">IF(K1145="买",E1146/E1145-1,0)-IF(L1146=1,计算结果!B$17,0)</f>
        <v>0</v>
      </c>
      <c r="N1146" s="2">
        <f t="shared" ca="1" si="53"/>
        <v>4.9130937000442856</v>
      </c>
      <c r="O1146" s="3">
        <f ca="1">1-N1146/MAX(N$2:N1146)</f>
        <v>0.10587207371659468</v>
      </c>
    </row>
    <row r="1147" spans="1:15" x14ac:dyDescent="0.15">
      <c r="A1147" s="1">
        <v>40073</v>
      </c>
      <c r="B1147">
        <v>3274.58</v>
      </c>
      <c r="C1147">
        <v>3329.12</v>
      </c>
      <c r="D1147">
        <v>3274.58</v>
      </c>
      <c r="E1147" s="2">
        <v>3320.1</v>
      </c>
      <c r="F1147" s="16">
        <v>125326000128</v>
      </c>
      <c r="G1147" s="3">
        <f t="shared" si="51"/>
        <v>1.8985710076605766E-2</v>
      </c>
      <c r="H1147" s="3">
        <f>1-E1147/MAX(E$2:E1147)</f>
        <v>0.43508813720819439</v>
      </c>
      <c r="I1147" s="3">
        <f ca="1">IFERROR(COUNTIF(OFFSET(G1147,0,0,-计算结果!B$18,1),"&gt;0")/计算结果!B$18,COUNTIF(OFFSET(G1147,0,0,-ROW(),1),"&gt;0")/计算结果!B$18)</f>
        <v>0.6</v>
      </c>
      <c r="J1147" s="3">
        <f ca="1">IFERROR(AVERAGE(OFFSET(I1147,0,0,-计算结果!B$19,1)),AVERAGE(OFFSET(I1147,0,0,-ROW(),1)))</f>
        <v>0.66416666666666613</v>
      </c>
      <c r="K1147" s="4" t="str">
        <f ca="1">IF(计算结果!B$21=1,IF(I1147&gt;J1147,"买","卖"),IF(计算结果!B$21=2,IF(I1147&lt;计算结果!B$20,"买",IF(I1147&gt;1-计算结果!B$20,"卖",'000300'!K1146)),""))</f>
        <v>卖</v>
      </c>
      <c r="L1147" s="4" t="str">
        <f t="shared" ca="1" si="52"/>
        <v/>
      </c>
      <c r="M1147" s="3">
        <f ca="1">IF(K1146="买",E1147/E1146-1,0)-IF(L1147=1,计算结果!B$17,0)</f>
        <v>0</v>
      </c>
      <c r="N1147" s="2">
        <f t="shared" ca="1" si="53"/>
        <v>4.9130937000442856</v>
      </c>
      <c r="O1147" s="3">
        <f ca="1">1-N1147/MAX(N$2:N1147)</f>
        <v>0.10587207371659468</v>
      </c>
    </row>
    <row r="1148" spans="1:15" x14ac:dyDescent="0.15">
      <c r="A1148" s="1">
        <v>40074</v>
      </c>
      <c r="B1148">
        <v>3325.06</v>
      </c>
      <c r="C1148">
        <v>3330.43</v>
      </c>
      <c r="D1148">
        <v>3170.96</v>
      </c>
      <c r="E1148" s="2">
        <v>3199.69</v>
      </c>
      <c r="F1148" s="16">
        <v>131631980544</v>
      </c>
      <c r="G1148" s="3">
        <f t="shared" si="51"/>
        <v>-3.6266979910243635E-2</v>
      </c>
      <c r="H1148" s="3">
        <f>1-E1148/MAX(E$2:E1148)</f>
        <v>0.45557578438712309</v>
      </c>
      <c r="I1148" s="3">
        <f ca="1">IFERROR(COUNTIF(OFFSET(G1148,0,0,-计算结果!B$18,1),"&gt;0")/计算结果!B$18,COUNTIF(OFFSET(G1148,0,0,-ROW(),1),"&gt;0")/计算结果!B$18)</f>
        <v>0.6</v>
      </c>
      <c r="J1148" s="3">
        <f ca="1">IFERROR(AVERAGE(OFFSET(I1148,0,0,-计算结果!B$19,1)),AVERAGE(OFFSET(I1148,0,0,-ROW(),1)))</f>
        <v>0.66472222222222155</v>
      </c>
      <c r="K1148" s="4" t="str">
        <f ca="1">IF(计算结果!B$21=1,IF(I1148&gt;J1148,"买","卖"),IF(计算结果!B$21=2,IF(I1148&lt;计算结果!B$20,"买",IF(I1148&gt;1-计算结果!B$20,"卖",'000300'!K1147)),""))</f>
        <v>卖</v>
      </c>
      <c r="L1148" s="4" t="str">
        <f t="shared" ca="1" si="52"/>
        <v/>
      </c>
      <c r="M1148" s="3">
        <f ca="1">IF(K1147="买",E1148/E1147-1,0)-IF(L1148=1,计算结果!B$17,0)</f>
        <v>0</v>
      </c>
      <c r="N1148" s="2">
        <f t="shared" ca="1" si="53"/>
        <v>4.9130937000442856</v>
      </c>
      <c r="O1148" s="3">
        <f ca="1">1-N1148/MAX(N$2:N1148)</f>
        <v>0.10587207371659468</v>
      </c>
    </row>
    <row r="1149" spans="1:15" x14ac:dyDescent="0.15">
      <c r="A1149" s="1">
        <v>40077</v>
      </c>
      <c r="B1149">
        <v>3163.51</v>
      </c>
      <c r="C1149">
        <v>3210.64</v>
      </c>
      <c r="D1149">
        <v>3090.61</v>
      </c>
      <c r="E1149" s="2">
        <v>3208.6</v>
      </c>
      <c r="F1149" s="16">
        <v>99685179392</v>
      </c>
      <c r="G1149" s="3">
        <f t="shared" si="51"/>
        <v>2.7846447624613191E-3</v>
      </c>
      <c r="H1149" s="3">
        <f>1-E1149/MAX(E$2:E1149)</f>
        <v>0.4540597563465596</v>
      </c>
      <c r="I1149" s="3">
        <f ca="1">IFERROR(COUNTIF(OFFSET(G1149,0,0,-计算结果!B$18,1),"&gt;0")/计算结果!B$18,COUNTIF(OFFSET(G1149,0,0,-ROW(),1),"&gt;0")/计算结果!B$18)</f>
        <v>0.6333333333333333</v>
      </c>
      <c r="J1149" s="3">
        <f ca="1">IFERROR(AVERAGE(OFFSET(I1149,0,0,-计算结果!B$19,1)),AVERAGE(OFFSET(I1149,0,0,-ROW(),1)))</f>
        <v>0.66527777777777719</v>
      </c>
      <c r="K1149" s="4" t="str">
        <f ca="1">IF(计算结果!B$21=1,IF(I1149&gt;J1149,"买","卖"),IF(计算结果!B$21=2,IF(I1149&lt;计算结果!B$20,"买",IF(I1149&gt;1-计算结果!B$20,"卖",'000300'!K1148)),""))</f>
        <v>卖</v>
      </c>
      <c r="L1149" s="4" t="str">
        <f t="shared" ca="1" si="52"/>
        <v/>
      </c>
      <c r="M1149" s="3">
        <f ca="1">IF(K1148="买",E1149/E1148-1,0)-IF(L1149=1,计算结果!B$17,0)</f>
        <v>0</v>
      </c>
      <c r="N1149" s="2">
        <f t="shared" ca="1" si="53"/>
        <v>4.9130937000442856</v>
      </c>
      <c r="O1149" s="3">
        <f ca="1">1-N1149/MAX(N$2:N1149)</f>
        <v>0.10587207371659468</v>
      </c>
    </row>
    <row r="1150" spans="1:15" x14ac:dyDescent="0.15">
      <c r="A1150" s="1">
        <v>40078</v>
      </c>
      <c r="B1150">
        <v>3196.01</v>
      </c>
      <c r="C1150">
        <v>3237.22</v>
      </c>
      <c r="D1150">
        <v>3131.02</v>
      </c>
      <c r="E1150" s="2">
        <v>3131.03</v>
      </c>
      <c r="F1150" s="16">
        <v>101633736704</v>
      </c>
      <c r="G1150" s="3">
        <f t="shared" si="51"/>
        <v>-2.4175652932743152E-2</v>
      </c>
      <c r="H1150" s="3">
        <f>1-E1150/MAX(E$2:E1150)</f>
        <v>0.46725821819914237</v>
      </c>
      <c r="I1150" s="3">
        <f ca="1">IFERROR(COUNTIF(OFFSET(G1150,0,0,-计算结果!B$18,1),"&gt;0")/计算结果!B$18,COUNTIF(OFFSET(G1150,0,0,-ROW(),1),"&gt;0")/计算结果!B$18)</f>
        <v>0.6</v>
      </c>
      <c r="J1150" s="3">
        <f ca="1">IFERROR(AVERAGE(OFFSET(I1150,0,0,-计算结果!B$19,1)),AVERAGE(OFFSET(I1150,0,0,-ROW(),1)))</f>
        <v>0.66527777777777708</v>
      </c>
      <c r="K1150" s="4" t="str">
        <f ca="1">IF(计算结果!B$21=1,IF(I1150&gt;J1150,"买","卖"),IF(计算结果!B$21=2,IF(I1150&lt;计算结果!B$20,"买",IF(I1150&gt;1-计算结果!B$20,"卖",'000300'!K1149)),""))</f>
        <v>卖</v>
      </c>
      <c r="L1150" s="4" t="str">
        <f t="shared" ca="1" si="52"/>
        <v/>
      </c>
      <c r="M1150" s="3">
        <f ca="1">IF(K1149="买",E1150/E1149-1,0)-IF(L1150=1,计算结果!B$17,0)</f>
        <v>0</v>
      </c>
      <c r="N1150" s="2">
        <f t="shared" ca="1" si="53"/>
        <v>4.9130937000442856</v>
      </c>
      <c r="O1150" s="3">
        <f ca="1">1-N1150/MAX(N$2:N1150)</f>
        <v>0.10587207371659468</v>
      </c>
    </row>
    <row r="1151" spans="1:15" x14ac:dyDescent="0.15">
      <c r="A1151" s="1">
        <v>40079</v>
      </c>
      <c r="B1151">
        <v>3130.14</v>
      </c>
      <c r="C1151">
        <v>3159.17</v>
      </c>
      <c r="D1151">
        <v>3041.42</v>
      </c>
      <c r="E1151" s="2">
        <v>3060.07</v>
      </c>
      <c r="F1151" s="16">
        <v>89049563136</v>
      </c>
      <c r="G1151" s="3">
        <f t="shared" si="51"/>
        <v>-2.2663468571045287E-2</v>
      </c>
      <c r="H1151" s="3">
        <f>1-E1151/MAX(E$2:E1151)</f>
        <v>0.4793319948274688</v>
      </c>
      <c r="I1151" s="3">
        <f ca="1">IFERROR(COUNTIF(OFFSET(G1151,0,0,-计算结果!B$18,1),"&gt;0")/计算结果!B$18,COUNTIF(OFFSET(G1151,0,0,-ROW(),1),"&gt;0")/计算结果!B$18)</f>
        <v>0.6</v>
      </c>
      <c r="J1151" s="3">
        <f ca="1">IFERROR(AVERAGE(OFFSET(I1151,0,0,-计算结果!B$19,1)),AVERAGE(OFFSET(I1151,0,0,-ROW(),1)))</f>
        <v>0.66527777777777686</v>
      </c>
      <c r="K1151" s="4" t="str">
        <f ca="1">IF(计算结果!B$21=1,IF(I1151&gt;J1151,"买","卖"),IF(计算结果!B$21=2,IF(I1151&lt;计算结果!B$20,"买",IF(I1151&gt;1-计算结果!B$20,"卖",'000300'!K1150)),""))</f>
        <v>卖</v>
      </c>
      <c r="L1151" s="4" t="str">
        <f t="shared" ca="1" si="52"/>
        <v/>
      </c>
      <c r="M1151" s="3">
        <f ca="1">IF(K1150="买",E1151/E1150-1,0)-IF(L1151=1,计算结果!B$17,0)</f>
        <v>0</v>
      </c>
      <c r="N1151" s="2">
        <f t="shared" ca="1" si="53"/>
        <v>4.9130937000442856</v>
      </c>
      <c r="O1151" s="3">
        <f ca="1">1-N1151/MAX(N$2:N1151)</f>
        <v>0.10587207371659468</v>
      </c>
    </row>
    <row r="1152" spans="1:15" x14ac:dyDescent="0.15">
      <c r="A1152" s="1">
        <v>40080</v>
      </c>
      <c r="B1152">
        <v>3041.82</v>
      </c>
      <c r="C1152">
        <v>3122.05</v>
      </c>
      <c r="D1152">
        <v>2989.24</v>
      </c>
      <c r="E1152" s="2">
        <v>3080.93</v>
      </c>
      <c r="F1152" s="16">
        <v>86891307008</v>
      </c>
      <c r="G1152" s="3">
        <f t="shared" si="51"/>
        <v>6.8168375233246259E-3</v>
      </c>
      <c r="H1152" s="3">
        <f>1-E1152/MAX(E$2:E1152)</f>
        <v>0.47578268563261417</v>
      </c>
      <c r="I1152" s="3">
        <f ca="1">IFERROR(COUNTIF(OFFSET(G1152,0,0,-计算结果!B$18,1),"&gt;0")/计算结果!B$18,COUNTIF(OFFSET(G1152,0,0,-ROW(),1),"&gt;0")/计算结果!B$18)</f>
        <v>0.6</v>
      </c>
      <c r="J1152" s="3">
        <f ca="1">IFERROR(AVERAGE(OFFSET(I1152,0,0,-计算结果!B$19,1)),AVERAGE(OFFSET(I1152,0,0,-ROW(),1)))</f>
        <v>0.66555555555555468</v>
      </c>
      <c r="K1152" s="4" t="str">
        <f ca="1">IF(计算结果!B$21=1,IF(I1152&gt;J1152,"买","卖"),IF(计算结果!B$21=2,IF(I1152&lt;计算结果!B$20,"买",IF(I1152&gt;1-计算结果!B$20,"卖",'000300'!K1151)),""))</f>
        <v>卖</v>
      </c>
      <c r="L1152" s="4" t="str">
        <f t="shared" ca="1" si="52"/>
        <v/>
      </c>
      <c r="M1152" s="3">
        <f ca="1">IF(K1151="买",E1152/E1151-1,0)-IF(L1152=1,计算结果!B$17,0)</f>
        <v>0</v>
      </c>
      <c r="N1152" s="2">
        <f t="shared" ca="1" si="53"/>
        <v>4.9130937000442856</v>
      </c>
      <c r="O1152" s="3">
        <f ca="1">1-N1152/MAX(N$2:N1152)</f>
        <v>0.10587207371659468</v>
      </c>
    </row>
    <row r="1153" spans="1:15" x14ac:dyDescent="0.15">
      <c r="A1153" s="1">
        <v>40081</v>
      </c>
      <c r="B1153">
        <v>3057.11</v>
      </c>
      <c r="C1153">
        <v>3090.07</v>
      </c>
      <c r="D1153">
        <v>3028.41</v>
      </c>
      <c r="E1153" s="2">
        <v>3058.53</v>
      </c>
      <c r="F1153" s="16">
        <v>60733022208</v>
      </c>
      <c r="G1153" s="3">
        <f t="shared" si="51"/>
        <v>-7.270531949768344E-3</v>
      </c>
      <c r="H1153" s="3">
        <f>1-E1153/MAX(E$2:E1153)</f>
        <v>0.47959402436534404</v>
      </c>
      <c r="I1153" s="3">
        <f ca="1">IFERROR(COUNTIF(OFFSET(G1153,0,0,-计算结果!B$18,1),"&gt;0")/计算结果!B$18,COUNTIF(OFFSET(G1153,0,0,-ROW(),1),"&gt;0")/计算结果!B$18)</f>
        <v>0.6</v>
      </c>
      <c r="J1153" s="3">
        <f ca="1">IFERROR(AVERAGE(OFFSET(I1153,0,0,-计算结果!B$19,1)),AVERAGE(OFFSET(I1153,0,0,-ROW(),1)))</f>
        <v>0.66583333333333239</v>
      </c>
      <c r="K1153" s="4" t="str">
        <f ca="1">IF(计算结果!B$21=1,IF(I1153&gt;J1153,"买","卖"),IF(计算结果!B$21=2,IF(I1153&lt;计算结果!B$20,"买",IF(I1153&gt;1-计算结果!B$20,"卖",'000300'!K1152)),""))</f>
        <v>卖</v>
      </c>
      <c r="L1153" s="4" t="str">
        <f t="shared" ca="1" si="52"/>
        <v/>
      </c>
      <c r="M1153" s="3">
        <f ca="1">IF(K1152="买",E1153/E1152-1,0)-IF(L1153=1,计算结果!B$17,0)</f>
        <v>0</v>
      </c>
      <c r="N1153" s="2">
        <f t="shared" ca="1" si="53"/>
        <v>4.9130937000442856</v>
      </c>
      <c r="O1153" s="3">
        <f ca="1">1-N1153/MAX(N$2:N1153)</f>
        <v>0.10587207371659468</v>
      </c>
    </row>
    <row r="1154" spans="1:15" x14ac:dyDescent="0.15">
      <c r="A1154" s="1">
        <v>40084</v>
      </c>
      <c r="B1154">
        <v>3066.37</v>
      </c>
      <c r="C1154">
        <v>3088.08</v>
      </c>
      <c r="D1154">
        <v>2959.74</v>
      </c>
      <c r="E1154" s="2">
        <v>2972.64</v>
      </c>
      <c r="F1154" s="16">
        <v>54593200128</v>
      </c>
      <c r="G1154" s="3">
        <f t="shared" si="51"/>
        <v>-2.8082117880158242E-2</v>
      </c>
      <c r="H1154" s="3">
        <f>1-E1154/MAX(E$2:E1154)</f>
        <v>0.49420812631865518</v>
      </c>
      <c r="I1154" s="3">
        <f ca="1">IFERROR(COUNTIF(OFFSET(G1154,0,0,-计算结果!B$18,1),"&gt;0")/计算结果!B$18,COUNTIF(OFFSET(G1154,0,0,-ROW(),1),"&gt;0")/计算结果!B$18)</f>
        <v>0.6</v>
      </c>
      <c r="J1154" s="3">
        <f ca="1">IFERROR(AVERAGE(OFFSET(I1154,0,0,-计算结果!B$19,1)),AVERAGE(OFFSET(I1154,0,0,-ROW(),1)))</f>
        <v>0.66611111111111021</v>
      </c>
      <c r="K1154" s="4" t="str">
        <f ca="1">IF(计算结果!B$21=1,IF(I1154&gt;J1154,"买","卖"),IF(计算结果!B$21=2,IF(I1154&lt;计算结果!B$20,"买",IF(I1154&gt;1-计算结果!B$20,"卖",'000300'!K1153)),""))</f>
        <v>卖</v>
      </c>
      <c r="L1154" s="4" t="str">
        <f t="shared" ca="1" si="52"/>
        <v/>
      </c>
      <c r="M1154" s="3">
        <f ca="1">IF(K1153="买",E1154/E1153-1,0)-IF(L1154=1,计算结果!B$17,0)</f>
        <v>0</v>
      </c>
      <c r="N1154" s="2">
        <f t="shared" ca="1" si="53"/>
        <v>4.9130937000442856</v>
      </c>
      <c r="O1154" s="3">
        <f ca="1">1-N1154/MAX(N$2:N1154)</f>
        <v>0.10587207371659468</v>
      </c>
    </row>
    <row r="1155" spans="1:15" x14ac:dyDescent="0.15">
      <c r="A1155" s="1">
        <v>40085</v>
      </c>
      <c r="B1155">
        <v>2975.53</v>
      </c>
      <c r="C1155">
        <v>2998.55</v>
      </c>
      <c r="D1155">
        <v>2923.93</v>
      </c>
      <c r="E1155" s="2">
        <v>2972.29</v>
      </c>
      <c r="F1155" s="16">
        <v>56674418688</v>
      </c>
      <c r="G1155" s="3">
        <f t="shared" ref="G1155:G1218" si="54">E1155/E1154-1</f>
        <v>-1.1774045965873281E-4</v>
      </c>
      <c r="H1155" s="3">
        <f>1-E1155/MAX(E$2:E1155)</f>
        <v>0.494267678486354</v>
      </c>
      <c r="I1155" s="3">
        <f ca="1">IFERROR(COUNTIF(OFFSET(G1155,0,0,-计算结果!B$18,1),"&gt;0")/计算结果!B$18,COUNTIF(OFFSET(G1155,0,0,-ROW(),1),"&gt;0")/计算结果!B$18)</f>
        <v>0.56666666666666665</v>
      </c>
      <c r="J1155" s="3">
        <f ca="1">IFERROR(AVERAGE(OFFSET(I1155,0,0,-计算结果!B$19,1)),AVERAGE(OFFSET(I1155,0,0,-ROW(),1)))</f>
        <v>0.66611111111111032</v>
      </c>
      <c r="K1155" s="4" t="str">
        <f ca="1">IF(计算结果!B$21=1,IF(I1155&gt;J1155,"买","卖"),IF(计算结果!B$21=2,IF(I1155&lt;计算结果!B$20,"买",IF(I1155&gt;1-计算结果!B$20,"卖",'000300'!K1154)),""))</f>
        <v>卖</v>
      </c>
      <c r="L1155" s="4" t="str">
        <f t="shared" ca="1" si="52"/>
        <v/>
      </c>
      <c r="M1155" s="3">
        <f ca="1">IF(K1154="买",E1155/E1154-1,0)-IF(L1155=1,计算结果!B$17,0)</f>
        <v>0</v>
      </c>
      <c r="N1155" s="2">
        <f t="shared" ca="1" si="53"/>
        <v>4.9130937000442856</v>
      </c>
      <c r="O1155" s="3">
        <f ca="1">1-N1155/MAX(N$2:N1155)</f>
        <v>0.10587207371659468</v>
      </c>
    </row>
    <row r="1156" spans="1:15" x14ac:dyDescent="0.15">
      <c r="A1156" s="1">
        <v>40086</v>
      </c>
      <c r="B1156">
        <v>2992.98</v>
      </c>
      <c r="C1156">
        <v>3033.74</v>
      </c>
      <c r="D1156">
        <v>2988.29</v>
      </c>
      <c r="E1156" s="2">
        <v>3004.8</v>
      </c>
      <c r="F1156" s="16">
        <v>54803607552</v>
      </c>
      <c r="G1156" s="3">
        <f t="shared" si="54"/>
        <v>1.0937694504910445E-2</v>
      </c>
      <c r="H1156" s="3">
        <f>1-E1156/MAX(E$2:E1156)</f>
        <v>0.4887361328523786</v>
      </c>
      <c r="I1156" s="3">
        <f ca="1">IFERROR(COUNTIF(OFFSET(G1156,0,0,-计算结果!B$18,1),"&gt;0")/计算结果!B$18,COUNTIF(OFFSET(G1156,0,0,-ROW(),1),"&gt;0")/计算结果!B$18)</f>
        <v>0.6</v>
      </c>
      <c r="J1156" s="3">
        <f ca="1">IFERROR(AVERAGE(OFFSET(I1156,0,0,-计算结果!B$19,1)),AVERAGE(OFFSET(I1156,0,0,-ROW(),1)))</f>
        <v>0.66611111111111032</v>
      </c>
      <c r="K1156" s="4" t="str">
        <f ca="1">IF(计算结果!B$21=1,IF(I1156&gt;J1156,"买","卖"),IF(计算结果!B$21=2,IF(I1156&lt;计算结果!B$20,"买",IF(I1156&gt;1-计算结果!B$20,"卖",'000300'!K1155)),""))</f>
        <v>卖</v>
      </c>
      <c r="L1156" s="4" t="str">
        <f t="shared" ref="L1156:L1219" ca="1" si="55">IF(K1155&lt;&gt;K1156,1,"")</f>
        <v/>
      </c>
      <c r="M1156" s="3">
        <f ca="1">IF(K1155="买",E1156/E1155-1,0)-IF(L1156=1,计算结果!B$17,0)</f>
        <v>0</v>
      </c>
      <c r="N1156" s="2">
        <f t="shared" ref="N1156:N1219" ca="1" si="56">IFERROR(N1155*(1+M1156),N1155)</f>
        <v>4.9130937000442856</v>
      </c>
      <c r="O1156" s="3">
        <f ca="1">1-N1156/MAX(N$2:N1156)</f>
        <v>0.10587207371659468</v>
      </c>
    </row>
    <row r="1157" spans="1:15" x14ac:dyDescent="0.15">
      <c r="A1157" s="1">
        <v>40095</v>
      </c>
      <c r="B1157">
        <v>3078.75</v>
      </c>
      <c r="C1157">
        <v>3164.03</v>
      </c>
      <c r="D1157">
        <v>3071.27</v>
      </c>
      <c r="E1157" s="2">
        <v>3163.71</v>
      </c>
      <c r="F1157" s="16">
        <v>76061663232</v>
      </c>
      <c r="G1157" s="3">
        <f t="shared" si="54"/>
        <v>5.2885383386581442E-2</v>
      </c>
      <c r="H1157" s="3">
        <f>1-E1157/MAX(E$2:E1157)</f>
        <v>0.46169774722657042</v>
      </c>
      <c r="I1157" s="3">
        <f ca="1">IFERROR(COUNTIF(OFFSET(G1157,0,0,-计算结果!B$18,1),"&gt;0")/计算结果!B$18,COUNTIF(OFFSET(G1157,0,0,-ROW(),1),"&gt;0")/计算结果!B$18)</f>
        <v>0.6</v>
      </c>
      <c r="J1157" s="3">
        <f ca="1">IFERROR(AVERAGE(OFFSET(I1157,0,0,-计算结果!B$19,1)),AVERAGE(OFFSET(I1157,0,0,-ROW(),1)))</f>
        <v>0.6658333333333325</v>
      </c>
      <c r="K1157" s="4" t="str">
        <f ca="1">IF(计算结果!B$21=1,IF(I1157&gt;J1157,"买","卖"),IF(计算结果!B$21=2,IF(I1157&lt;计算结果!B$20,"买",IF(I1157&gt;1-计算结果!B$20,"卖",'000300'!K1156)),""))</f>
        <v>卖</v>
      </c>
      <c r="L1157" s="4" t="str">
        <f t="shared" ca="1" si="55"/>
        <v/>
      </c>
      <c r="M1157" s="3">
        <f ca="1">IF(K1156="买",E1157/E1156-1,0)-IF(L1157=1,计算结果!B$17,0)</f>
        <v>0</v>
      </c>
      <c r="N1157" s="2">
        <f t="shared" ca="1" si="56"/>
        <v>4.9130937000442856</v>
      </c>
      <c r="O1157" s="3">
        <f ca="1">1-N1157/MAX(N$2:N1157)</f>
        <v>0.10587207371659468</v>
      </c>
    </row>
    <row r="1158" spans="1:15" x14ac:dyDescent="0.15">
      <c r="A1158" s="1">
        <v>40098</v>
      </c>
      <c r="B1158">
        <v>3181.58</v>
      </c>
      <c r="C1158">
        <v>3193.59</v>
      </c>
      <c r="D1158">
        <v>3151.26</v>
      </c>
      <c r="E1158" s="2">
        <v>3151.63</v>
      </c>
      <c r="F1158" s="16">
        <v>81562329088</v>
      </c>
      <c r="G1158" s="3">
        <f t="shared" si="54"/>
        <v>-3.8183019303286159E-3</v>
      </c>
      <c r="H1158" s="3">
        <f>1-E1158/MAX(E$2:E1158)</f>
        <v>0.46375314775743548</v>
      </c>
      <c r="I1158" s="3">
        <f ca="1">IFERROR(COUNTIF(OFFSET(G1158,0,0,-计算结果!B$18,1),"&gt;0")/计算结果!B$18,COUNTIF(OFFSET(G1158,0,0,-ROW(),1),"&gt;0")/计算结果!B$18)</f>
        <v>0.56666666666666665</v>
      </c>
      <c r="J1158" s="3">
        <f ca="1">IFERROR(AVERAGE(OFFSET(I1158,0,0,-计算结果!B$19,1)),AVERAGE(OFFSET(I1158,0,0,-ROW(),1)))</f>
        <v>0.66527777777777708</v>
      </c>
      <c r="K1158" s="4" t="str">
        <f ca="1">IF(计算结果!B$21=1,IF(I1158&gt;J1158,"买","卖"),IF(计算结果!B$21=2,IF(I1158&lt;计算结果!B$20,"买",IF(I1158&gt;1-计算结果!B$20,"卖",'000300'!K1157)),""))</f>
        <v>卖</v>
      </c>
      <c r="L1158" s="4" t="str">
        <f t="shared" ca="1" si="55"/>
        <v/>
      </c>
      <c r="M1158" s="3">
        <f ca="1">IF(K1157="买",E1158/E1157-1,0)-IF(L1158=1,计算结果!B$17,0)</f>
        <v>0</v>
      </c>
      <c r="N1158" s="2">
        <f t="shared" ca="1" si="56"/>
        <v>4.9130937000442856</v>
      </c>
      <c r="O1158" s="3">
        <f ca="1">1-N1158/MAX(N$2:N1158)</f>
        <v>0.10587207371659468</v>
      </c>
    </row>
    <row r="1159" spans="1:15" x14ac:dyDescent="0.15">
      <c r="A1159" s="1">
        <v>40099</v>
      </c>
      <c r="B1159">
        <v>3144.02</v>
      </c>
      <c r="C1159">
        <v>3199.92</v>
      </c>
      <c r="D1159">
        <v>3140.5</v>
      </c>
      <c r="E1159" s="2">
        <v>3198.52</v>
      </c>
      <c r="F1159" s="16">
        <v>68577124352</v>
      </c>
      <c r="G1159" s="3">
        <f t="shared" si="54"/>
        <v>1.487801550308876E-2</v>
      </c>
      <c r="H1159" s="3">
        <f>1-E1159/MAX(E$2:E1159)</f>
        <v>0.45577485877628798</v>
      </c>
      <c r="I1159" s="3">
        <f ca="1">IFERROR(COUNTIF(OFFSET(G1159,0,0,-计算结果!B$18,1),"&gt;0")/计算结果!B$18,COUNTIF(OFFSET(G1159,0,0,-ROW(),1),"&gt;0")/计算结果!B$18)</f>
        <v>0.56666666666666665</v>
      </c>
      <c r="J1159" s="3">
        <f ca="1">IFERROR(AVERAGE(OFFSET(I1159,0,0,-计算结果!B$19,1)),AVERAGE(OFFSET(I1159,0,0,-ROW(),1)))</f>
        <v>0.66444444444444362</v>
      </c>
      <c r="K1159" s="4" t="str">
        <f ca="1">IF(计算结果!B$21=1,IF(I1159&gt;J1159,"买","卖"),IF(计算结果!B$21=2,IF(I1159&lt;计算结果!B$20,"买",IF(I1159&gt;1-计算结果!B$20,"卖",'000300'!K1158)),""))</f>
        <v>卖</v>
      </c>
      <c r="L1159" s="4" t="str">
        <f t="shared" ca="1" si="55"/>
        <v/>
      </c>
      <c r="M1159" s="3">
        <f ca="1">IF(K1158="买",E1159/E1158-1,0)-IF(L1159=1,计算结果!B$17,0)</f>
        <v>0</v>
      </c>
      <c r="N1159" s="2">
        <f t="shared" ca="1" si="56"/>
        <v>4.9130937000442856</v>
      </c>
      <c r="O1159" s="3">
        <f ca="1">1-N1159/MAX(N$2:N1159)</f>
        <v>0.10587207371659468</v>
      </c>
    </row>
    <row r="1160" spans="1:15" x14ac:dyDescent="0.15">
      <c r="A1160" s="1">
        <v>40100</v>
      </c>
      <c r="B1160">
        <v>3209.06</v>
      </c>
      <c r="C1160">
        <v>3276.55</v>
      </c>
      <c r="D1160">
        <v>3204.31</v>
      </c>
      <c r="E1160" s="2">
        <v>3227.4</v>
      </c>
      <c r="F1160" s="16">
        <v>111183224832</v>
      </c>
      <c r="G1160" s="3">
        <f t="shared" si="54"/>
        <v>9.0291759938971872E-3</v>
      </c>
      <c r="H1160" s="3">
        <f>1-E1160/MAX(E$2:E1160)</f>
        <v>0.45086095419587557</v>
      </c>
      <c r="I1160" s="3">
        <f ca="1">IFERROR(COUNTIF(OFFSET(G1160,0,0,-计算结果!B$18,1),"&gt;0")/计算结果!B$18,COUNTIF(OFFSET(G1160,0,0,-ROW(),1),"&gt;0")/计算结果!B$18)</f>
        <v>0.6</v>
      </c>
      <c r="J1160" s="3">
        <f ca="1">IFERROR(AVERAGE(OFFSET(I1160,0,0,-计算结果!B$19,1)),AVERAGE(OFFSET(I1160,0,0,-ROW(),1)))</f>
        <v>0.6638888888888882</v>
      </c>
      <c r="K1160" s="4" t="str">
        <f ca="1">IF(计算结果!B$21=1,IF(I1160&gt;J1160,"买","卖"),IF(计算结果!B$21=2,IF(I1160&lt;计算结果!B$20,"买",IF(I1160&gt;1-计算结果!B$20,"卖",'000300'!K1159)),""))</f>
        <v>卖</v>
      </c>
      <c r="L1160" s="4" t="str">
        <f t="shared" ca="1" si="55"/>
        <v/>
      </c>
      <c r="M1160" s="3">
        <f ca="1">IF(K1159="买",E1160/E1159-1,0)-IF(L1160=1,计算结果!B$17,0)</f>
        <v>0</v>
      </c>
      <c r="N1160" s="2">
        <f t="shared" ca="1" si="56"/>
        <v>4.9130937000442856</v>
      </c>
      <c r="O1160" s="3">
        <f ca="1">1-N1160/MAX(N$2:N1160)</f>
        <v>0.10587207371659468</v>
      </c>
    </row>
    <row r="1161" spans="1:15" x14ac:dyDescent="0.15">
      <c r="A1161" s="1">
        <v>40101</v>
      </c>
      <c r="B1161">
        <v>3258.55</v>
      </c>
      <c r="C1161">
        <v>3287.63</v>
      </c>
      <c r="D1161">
        <v>3227.09</v>
      </c>
      <c r="E1161" s="2">
        <v>3239.64</v>
      </c>
      <c r="F1161" s="16">
        <v>85391958016</v>
      </c>
      <c r="G1161" s="3">
        <f t="shared" si="54"/>
        <v>3.7925264919129731E-3</v>
      </c>
      <c r="H1161" s="3">
        <f>1-E1161/MAX(E$2:E1161)</f>
        <v>0.44877832981691967</v>
      </c>
      <c r="I1161" s="3">
        <f ca="1">IFERROR(COUNTIF(OFFSET(G1161,0,0,-计算结果!B$18,1),"&gt;0")/计算结果!B$18,COUNTIF(OFFSET(G1161,0,0,-ROW(),1),"&gt;0")/计算结果!B$18)</f>
        <v>0.6</v>
      </c>
      <c r="J1161" s="3">
        <f ca="1">IFERROR(AVERAGE(OFFSET(I1161,0,0,-计算结果!B$19,1)),AVERAGE(OFFSET(I1161,0,0,-ROW(),1)))</f>
        <v>0.66361111111111026</v>
      </c>
      <c r="K1161" s="4" t="str">
        <f ca="1">IF(计算结果!B$21=1,IF(I1161&gt;J1161,"买","卖"),IF(计算结果!B$21=2,IF(I1161&lt;计算结果!B$20,"买",IF(I1161&gt;1-计算结果!B$20,"卖",'000300'!K1160)),""))</f>
        <v>卖</v>
      </c>
      <c r="L1161" s="4" t="str">
        <f t="shared" ca="1" si="55"/>
        <v/>
      </c>
      <c r="M1161" s="3">
        <f ca="1">IF(K1160="买",E1161/E1160-1,0)-IF(L1161=1,计算结果!B$17,0)</f>
        <v>0</v>
      </c>
      <c r="N1161" s="2">
        <f t="shared" ca="1" si="56"/>
        <v>4.9130937000442856</v>
      </c>
      <c r="O1161" s="3">
        <f ca="1">1-N1161/MAX(N$2:N1161)</f>
        <v>0.10587207371659468</v>
      </c>
    </row>
    <row r="1162" spans="1:15" x14ac:dyDescent="0.15">
      <c r="A1162" s="1">
        <v>40102</v>
      </c>
      <c r="B1162">
        <v>3250.1</v>
      </c>
      <c r="C1162">
        <v>3268.43</v>
      </c>
      <c r="D1162">
        <v>3188.43</v>
      </c>
      <c r="E1162" s="2">
        <v>3241.71</v>
      </c>
      <c r="F1162" s="16">
        <v>78892048384</v>
      </c>
      <c r="G1162" s="3">
        <f t="shared" si="54"/>
        <v>6.3895988443163354E-4</v>
      </c>
      <c r="H1162" s="3">
        <f>1-E1162/MAX(E$2:E1162)</f>
        <v>0.44842612128224324</v>
      </c>
      <c r="I1162" s="3">
        <f ca="1">IFERROR(COUNTIF(OFFSET(G1162,0,0,-计算结果!B$18,1),"&gt;0")/计算结果!B$18,COUNTIF(OFFSET(G1162,0,0,-ROW(),1),"&gt;0")/计算结果!B$18)</f>
        <v>0.6333333333333333</v>
      </c>
      <c r="J1162" s="3">
        <f ca="1">IFERROR(AVERAGE(OFFSET(I1162,0,0,-计算结果!B$19,1)),AVERAGE(OFFSET(I1162,0,0,-ROW(),1)))</f>
        <v>0.66333333333333255</v>
      </c>
      <c r="K1162" s="4" t="str">
        <f ca="1">IF(计算结果!B$21=1,IF(I1162&gt;J1162,"买","卖"),IF(计算结果!B$21=2,IF(I1162&lt;计算结果!B$20,"买",IF(I1162&gt;1-计算结果!B$20,"卖",'000300'!K1161)),""))</f>
        <v>卖</v>
      </c>
      <c r="L1162" s="4" t="str">
        <f t="shared" ca="1" si="55"/>
        <v/>
      </c>
      <c r="M1162" s="3">
        <f ca="1">IF(K1161="买",E1162/E1161-1,0)-IF(L1162=1,计算结果!B$17,0)</f>
        <v>0</v>
      </c>
      <c r="N1162" s="2">
        <f t="shared" ca="1" si="56"/>
        <v>4.9130937000442856</v>
      </c>
      <c r="O1162" s="3">
        <f ca="1">1-N1162/MAX(N$2:N1162)</f>
        <v>0.10587207371659468</v>
      </c>
    </row>
    <row r="1163" spans="1:15" x14ac:dyDescent="0.15">
      <c r="A1163" s="1">
        <v>40105</v>
      </c>
      <c r="B1163">
        <v>3238.85</v>
      </c>
      <c r="C1163">
        <v>3330.79</v>
      </c>
      <c r="D1163">
        <v>3231.81</v>
      </c>
      <c r="E1163" s="2">
        <v>3329.16</v>
      </c>
      <c r="F1163" s="16">
        <v>113841455104</v>
      </c>
      <c r="G1163" s="3">
        <f t="shared" si="54"/>
        <v>2.6976503141860286E-2</v>
      </c>
      <c r="H1163" s="3">
        <f>1-E1163/MAX(E$2:E1163)</f>
        <v>0.43354658681004565</v>
      </c>
      <c r="I1163" s="3">
        <f ca="1">IFERROR(COUNTIF(OFFSET(G1163,0,0,-计算结果!B$18,1),"&gt;0")/计算结果!B$18,COUNTIF(OFFSET(G1163,0,0,-ROW(),1),"&gt;0")/计算结果!B$18)</f>
        <v>0.66666666666666663</v>
      </c>
      <c r="J1163" s="3">
        <f ca="1">IFERROR(AVERAGE(OFFSET(I1163,0,0,-计算结果!B$19,1)),AVERAGE(OFFSET(I1163,0,0,-ROW(),1)))</f>
        <v>0.66333333333333255</v>
      </c>
      <c r="K1163" s="4" t="str">
        <f ca="1">IF(计算结果!B$21=1,IF(I1163&gt;J1163,"买","卖"),IF(计算结果!B$21=2,IF(I1163&lt;计算结果!B$20,"买",IF(I1163&gt;1-计算结果!B$20,"卖",'000300'!K1162)),""))</f>
        <v>买</v>
      </c>
      <c r="L1163" s="4">
        <f t="shared" ca="1" si="55"/>
        <v>1</v>
      </c>
      <c r="M1163" s="3">
        <f ca="1">IF(K1162="买",E1163/E1162-1,0)-IF(L1163=1,计算结果!B$17,0)</f>
        <v>0</v>
      </c>
      <c r="N1163" s="2">
        <f t="shared" ca="1" si="56"/>
        <v>4.9130937000442856</v>
      </c>
      <c r="O1163" s="3">
        <f ca="1">1-N1163/MAX(N$2:N1163)</f>
        <v>0.10587207371659468</v>
      </c>
    </row>
    <row r="1164" spans="1:15" x14ac:dyDescent="0.15">
      <c r="A1164" s="1">
        <v>40106</v>
      </c>
      <c r="B1164">
        <v>3355.36</v>
      </c>
      <c r="C1164">
        <v>3379.63</v>
      </c>
      <c r="D1164">
        <v>3343.02</v>
      </c>
      <c r="E1164" s="2">
        <v>3377.57</v>
      </c>
      <c r="F1164" s="16">
        <v>128508370944</v>
      </c>
      <c r="G1164" s="3">
        <f t="shared" si="54"/>
        <v>1.4541205589398087E-2</v>
      </c>
      <c r="H1164" s="3">
        <f>1-E1164/MAX(E$2:E1164)</f>
        <v>0.42530967127203423</v>
      </c>
      <c r="I1164" s="3">
        <f ca="1">IFERROR(COUNTIF(OFFSET(G1164,0,0,-计算结果!B$18,1),"&gt;0")/计算结果!B$18,COUNTIF(OFFSET(G1164,0,0,-ROW(),1),"&gt;0")/计算结果!B$18)</f>
        <v>0.7</v>
      </c>
      <c r="J1164" s="3">
        <f ca="1">IFERROR(AVERAGE(OFFSET(I1164,0,0,-计算结果!B$19,1)),AVERAGE(OFFSET(I1164,0,0,-ROW(),1)))</f>
        <v>0.6638888888888882</v>
      </c>
      <c r="K1164" s="4" t="str">
        <f ca="1">IF(计算结果!B$21=1,IF(I1164&gt;J1164,"买","卖"),IF(计算结果!B$21=2,IF(I1164&lt;计算结果!B$20,"买",IF(I1164&gt;1-计算结果!B$20,"卖",'000300'!K1163)),""))</f>
        <v>买</v>
      </c>
      <c r="L1164" s="4" t="str">
        <f t="shared" ca="1" si="55"/>
        <v/>
      </c>
      <c r="M1164" s="3">
        <f ca="1">IF(K1163="买",E1164/E1163-1,0)-IF(L1164=1,计算结果!B$17,0)</f>
        <v>1.4541205589398087E-2</v>
      </c>
      <c r="N1164" s="2">
        <f t="shared" ca="1" si="56"/>
        <v>4.9845360056166061</v>
      </c>
      <c r="O1164" s="3">
        <f ca="1">1-N1164/MAX(N$2:N1164)</f>
        <v>9.2870375717285514E-2</v>
      </c>
    </row>
    <row r="1165" spans="1:15" x14ac:dyDescent="0.15">
      <c r="A1165" s="1">
        <v>40107</v>
      </c>
      <c r="B1165">
        <v>3375.03</v>
      </c>
      <c r="C1165">
        <v>3414.66</v>
      </c>
      <c r="D1165">
        <v>3358.55</v>
      </c>
      <c r="E1165" s="2">
        <v>3369.28</v>
      </c>
      <c r="F1165" s="16">
        <v>117445156864</v>
      </c>
      <c r="G1165" s="3">
        <f t="shared" si="54"/>
        <v>-2.4544272953632706E-3</v>
      </c>
      <c r="H1165" s="3">
        <f>1-E1165/MAX(E$2:E1165)</f>
        <v>0.42672020690124546</v>
      </c>
      <c r="I1165" s="3">
        <f ca="1">IFERROR(COUNTIF(OFFSET(G1165,0,0,-计算结果!B$18,1),"&gt;0")/计算结果!B$18,COUNTIF(OFFSET(G1165,0,0,-ROW(),1),"&gt;0")/计算结果!B$18)</f>
        <v>0.66666666666666663</v>
      </c>
      <c r="J1165" s="3">
        <f ca="1">IFERROR(AVERAGE(OFFSET(I1165,0,0,-计算结果!B$19,1)),AVERAGE(OFFSET(I1165,0,0,-ROW(),1)))</f>
        <v>0.66388888888888831</v>
      </c>
      <c r="K1165" s="4" t="str">
        <f ca="1">IF(计算结果!B$21=1,IF(I1165&gt;J1165,"买","卖"),IF(计算结果!B$21=2,IF(I1165&lt;计算结果!B$20,"买",IF(I1165&gt;1-计算结果!B$20,"卖",'000300'!K1164)),""))</f>
        <v>买</v>
      </c>
      <c r="L1165" s="4" t="str">
        <f t="shared" ca="1" si="55"/>
        <v/>
      </c>
      <c r="M1165" s="3">
        <f ca="1">IF(K1164="买",E1165/E1164-1,0)-IF(L1165=1,计算结果!B$17,0)</f>
        <v>-2.4544272953632706E-3</v>
      </c>
      <c r="N1165" s="2">
        <f t="shared" ca="1" si="56"/>
        <v>4.9723018243896995</v>
      </c>
      <c r="O1165" s="3">
        <f ca="1">1-N1165/MAX(N$2:N1165)</f>
        <v>9.5096859427557745E-2</v>
      </c>
    </row>
    <row r="1166" spans="1:15" x14ac:dyDescent="0.15">
      <c r="A1166" s="1">
        <v>40108</v>
      </c>
      <c r="B1166">
        <v>3364.15</v>
      </c>
      <c r="C1166">
        <v>3381.15</v>
      </c>
      <c r="D1166">
        <v>3341.42</v>
      </c>
      <c r="E1166" s="2">
        <v>3347.32</v>
      </c>
      <c r="F1166" s="16">
        <v>87978516480</v>
      </c>
      <c r="G1166" s="3">
        <f t="shared" si="54"/>
        <v>-6.5177129831892611E-3</v>
      </c>
      <c r="H1166" s="3">
        <f>1-E1166/MAX(E$2:E1166)</f>
        <v>0.43045668005172522</v>
      </c>
      <c r="I1166" s="3">
        <f ca="1">IFERROR(COUNTIF(OFFSET(G1166,0,0,-计算结果!B$18,1),"&gt;0")/计算结果!B$18,COUNTIF(OFFSET(G1166,0,0,-ROW(),1),"&gt;0")/计算结果!B$18)</f>
        <v>0.6333333333333333</v>
      </c>
      <c r="J1166" s="3">
        <f ca="1">IFERROR(AVERAGE(OFFSET(I1166,0,0,-计算结果!B$19,1)),AVERAGE(OFFSET(I1166,0,0,-ROW(),1)))</f>
        <v>0.6636111111111106</v>
      </c>
      <c r="K1166" s="4" t="str">
        <f ca="1">IF(计算结果!B$21=1,IF(I1166&gt;J1166,"买","卖"),IF(计算结果!B$21=2,IF(I1166&lt;计算结果!B$20,"买",IF(I1166&gt;1-计算结果!B$20,"卖",'000300'!K1165)),""))</f>
        <v>卖</v>
      </c>
      <c r="L1166" s="4">
        <f t="shared" ca="1" si="55"/>
        <v>1</v>
      </c>
      <c r="M1166" s="3">
        <f ca="1">IF(K1165="买",E1166/E1165-1,0)-IF(L1166=1,计算结果!B$17,0)</f>
        <v>-6.5177129831892611E-3</v>
      </c>
      <c r="N1166" s="2">
        <f t="shared" ca="1" si="56"/>
        <v>4.9398937882325393</v>
      </c>
      <c r="O1166" s="3">
        <f ca="1">1-N1166/MAX(N$2:N1166)</f>
        <v>0.1009947583753954</v>
      </c>
    </row>
    <row r="1167" spans="1:15" x14ac:dyDescent="0.15">
      <c r="A1167" s="1">
        <v>40109</v>
      </c>
      <c r="B1167">
        <v>3354.98</v>
      </c>
      <c r="C1167">
        <v>3436.39</v>
      </c>
      <c r="D1167">
        <v>3354.98</v>
      </c>
      <c r="E1167" s="2">
        <v>3413.25</v>
      </c>
      <c r="F1167" s="16">
        <v>120908996608</v>
      </c>
      <c r="G1167" s="3">
        <f t="shared" si="54"/>
        <v>1.9696354098203805E-2</v>
      </c>
      <c r="H1167" s="3">
        <f>1-E1167/MAX(E$2:E1167)</f>
        <v>0.41923875314775738</v>
      </c>
      <c r="I1167" s="3">
        <f ca="1">IFERROR(COUNTIF(OFFSET(G1167,0,0,-计算结果!B$18,1),"&gt;0")/计算结果!B$18,COUNTIF(OFFSET(G1167,0,0,-ROW(),1),"&gt;0")/计算结果!B$18)</f>
        <v>0.6333333333333333</v>
      </c>
      <c r="J1167" s="3">
        <f ca="1">IFERROR(AVERAGE(OFFSET(I1167,0,0,-计算结果!B$19,1)),AVERAGE(OFFSET(I1167,0,0,-ROW(),1)))</f>
        <v>0.66333333333333289</v>
      </c>
      <c r="K1167" s="4" t="str">
        <f ca="1">IF(计算结果!B$21=1,IF(I1167&gt;J1167,"买","卖"),IF(计算结果!B$21=2,IF(I1167&lt;计算结果!B$20,"买",IF(I1167&gt;1-计算结果!B$20,"卖",'000300'!K1166)),""))</f>
        <v>卖</v>
      </c>
      <c r="L1167" s="4" t="str">
        <f t="shared" ca="1" si="55"/>
        <v/>
      </c>
      <c r="M1167" s="3">
        <f ca="1">IF(K1166="买",E1167/E1166-1,0)-IF(L1167=1,计算结果!B$17,0)</f>
        <v>0</v>
      </c>
      <c r="N1167" s="2">
        <f t="shared" ca="1" si="56"/>
        <v>4.9398937882325393</v>
      </c>
      <c r="O1167" s="3">
        <f ca="1">1-N1167/MAX(N$2:N1167)</f>
        <v>0.1009947583753954</v>
      </c>
    </row>
    <row r="1168" spans="1:15" x14ac:dyDescent="0.15">
      <c r="A1168" s="1">
        <v>40112</v>
      </c>
      <c r="B1168">
        <v>3421.7</v>
      </c>
      <c r="C1168">
        <v>3432.9</v>
      </c>
      <c r="D1168">
        <v>3385.44</v>
      </c>
      <c r="E1168" s="2">
        <v>3414.24</v>
      </c>
      <c r="F1168" s="16">
        <v>97800978432</v>
      </c>
      <c r="G1168" s="3">
        <f t="shared" si="54"/>
        <v>2.9004614370453652E-4</v>
      </c>
      <c r="H1168" s="3">
        <f>1-E1168/MAX(E$2:E1168)</f>
        <v>0.41907030558769487</v>
      </c>
      <c r="I1168" s="3">
        <f ca="1">IFERROR(COUNTIF(OFFSET(G1168,0,0,-计算结果!B$18,1),"&gt;0")/计算结果!B$18,COUNTIF(OFFSET(G1168,0,0,-ROW(),1),"&gt;0")/计算结果!B$18)</f>
        <v>0.6333333333333333</v>
      </c>
      <c r="J1168" s="3">
        <f ca="1">IFERROR(AVERAGE(OFFSET(I1168,0,0,-计算结果!B$19,1)),AVERAGE(OFFSET(I1168,0,0,-ROW(),1)))</f>
        <v>0.66305555555555518</v>
      </c>
      <c r="K1168" s="4" t="str">
        <f ca="1">IF(计算结果!B$21=1,IF(I1168&gt;J1168,"买","卖"),IF(计算结果!B$21=2,IF(I1168&lt;计算结果!B$20,"买",IF(I1168&gt;1-计算结果!B$20,"卖",'000300'!K1167)),""))</f>
        <v>卖</v>
      </c>
      <c r="L1168" s="4" t="str">
        <f t="shared" ca="1" si="55"/>
        <v/>
      </c>
      <c r="M1168" s="3">
        <f ca="1">IF(K1167="买",E1168/E1167-1,0)-IF(L1168=1,计算结果!B$17,0)</f>
        <v>0</v>
      </c>
      <c r="N1168" s="2">
        <f t="shared" ca="1" si="56"/>
        <v>4.9398937882325393</v>
      </c>
      <c r="O1168" s="3">
        <f ca="1">1-N1168/MAX(N$2:N1168)</f>
        <v>0.1009947583753954</v>
      </c>
    </row>
    <row r="1169" spans="1:15" x14ac:dyDescent="0.15">
      <c r="A1169" s="1">
        <v>40113</v>
      </c>
      <c r="B1169">
        <v>3384.29</v>
      </c>
      <c r="C1169">
        <v>3392.1</v>
      </c>
      <c r="D1169">
        <v>3314.32</v>
      </c>
      <c r="E1169" s="2">
        <v>3314.72</v>
      </c>
      <c r="F1169" s="16">
        <v>105228804096</v>
      </c>
      <c r="G1169" s="3">
        <f t="shared" si="54"/>
        <v>-2.9148507427714465E-2</v>
      </c>
      <c r="H1169" s="3">
        <f>1-E1169/MAX(E$2:E1169)</f>
        <v>0.4360035391002518</v>
      </c>
      <c r="I1169" s="3">
        <f ca="1">IFERROR(COUNTIF(OFFSET(G1169,0,0,-计算结果!B$18,1),"&gt;0")/计算结果!B$18,COUNTIF(OFFSET(G1169,0,0,-ROW(),1),"&gt;0")/计算结果!B$18)</f>
        <v>0.6</v>
      </c>
      <c r="J1169" s="3">
        <f ca="1">IFERROR(AVERAGE(OFFSET(I1169,0,0,-计算结果!B$19,1)),AVERAGE(OFFSET(I1169,0,0,-ROW(),1)))</f>
        <v>0.66249999999999953</v>
      </c>
      <c r="K1169" s="4" t="str">
        <f ca="1">IF(计算结果!B$21=1,IF(I1169&gt;J1169,"买","卖"),IF(计算结果!B$21=2,IF(I1169&lt;计算结果!B$20,"买",IF(I1169&gt;1-计算结果!B$20,"卖",'000300'!K1168)),""))</f>
        <v>卖</v>
      </c>
      <c r="L1169" s="4" t="str">
        <f t="shared" ca="1" si="55"/>
        <v/>
      </c>
      <c r="M1169" s="3">
        <f ca="1">IF(K1168="买",E1169/E1168-1,0)-IF(L1169=1,计算结果!B$17,0)</f>
        <v>0</v>
      </c>
      <c r="N1169" s="2">
        <f t="shared" ca="1" si="56"/>
        <v>4.9398937882325393</v>
      </c>
      <c r="O1169" s="3">
        <f ca="1">1-N1169/MAX(N$2:N1169)</f>
        <v>0.1009947583753954</v>
      </c>
    </row>
    <row r="1170" spans="1:15" x14ac:dyDescent="0.15">
      <c r="A1170" s="1">
        <v>40114</v>
      </c>
      <c r="B1170">
        <v>3303.77</v>
      </c>
      <c r="C1170">
        <v>3337.17</v>
      </c>
      <c r="D1170">
        <v>3258.27</v>
      </c>
      <c r="E1170" s="2">
        <v>3329.33</v>
      </c>
      <c r="F1170" s="16">
        <v>86228533248</v>
      </c>
      <c r="G1170" s="3">
        <f t="shared" si="54"/>
        <v>4.4076121059999362E-3</v>
      </c>
      <c r="H1170" s="3">
        <f>1-E1170/MAX(E$2:E1170)</f>
        <v>0.43351766147144899</v>
      </c>
      <c r="I1170" s="3">
        <f ca="1">IFERROR(COUNTIF(OFFSET(G1170,0,0,-计算结果!B$18,1),"&gt;0")/计算结果!B$18,COUNTIF(OFFSET(G1170,0,0,-ROW(),1),"&gt;0")/计算结果!B$18)</f>
        <v>0.6</v>
      </c>
      <c r="J1170" s="3">
        <f ca="1">IFERROR(AVERAGE(OFFSET(I1170,0,0,-计算结果!B$19,1)),AVERAGE(OFFSET(I1170,0,0,-ROW(),1)))</f>
        <v>0.661944444444444</v>
      </c>
      <c r="K1170" s="4" t="str">
        <f ca="1">IF(计算结果!B$21=1,IF(I1170&gt;J1170,"买","卖"),IF(计算结果!B$21=2,IF(I1170&lt;计算结果!B$20,"买",IF(I1170&gt;1-计算结果!B$20,"卖",'000300'!K1169)),""))</f>
        <v>卖</v>
      </c>
      <c r="L1170" s="4" t="str">
        <f t="shared" ca="1" si="55"/>
        <v/>
      </c>
      <c r="M1170" s="3">
        <f ca="1">IF(K1169="买",E1170/E1169-1,0)-IF(L1170=1,计算结果!B$17,0)</f>
        <v>0</v>
      </c>
      <c r="N1170" s="2">
        <f t="shared" ca="1" si="56"/>
        <v>4.9398937882325393</v>
      </c>
      <c r="O1170" s="3">
        <f ca="1">1-N1170/MAX(N$2:N1170)</f>
        <v>0.1009947583753954</v>
      </c>
    </row>
    <row r="1171" spans="1:15" x14ac:dyDescent="0.15">
      <c r="A1171" s="1">
        <v>40115</v>
      </c>
      <c r="B1171">
        <v>3265.19</v>
      </c>
      <c r="C1171">
        <v>3291.18</v>
      </c>
      <c r="D1171">
        <v>3239</v>
      </c>
      <c r="E1171" s="2">
        <v>3247.05</v>
      </c>
      <c r="F1171" s="16">
        <v>84414939136</v>
      </c>
      <c r="G1171" s="3">
        <f t="shared" si="54"/>
        <v>-2.4713681131038334E-2</v>
      </c>
      <c r="H1171" s="3">
        <f>1-E1171/MAX(E$2:E1171)</f>
        <v>0.44751752535220846</v>
      </c>
      <c r="I1171" s="3">
        <f ca="1">IFERROR(COUNTIF(OFFSET(G1171,0,0,-计算结果!B$18,1),"&gt;0")/计算结果!B$18,COUNTIF(OFFSET(G1171,0,0,-ROW(),1),"&gt;0")/计算结果!B$18)</f>
        <v>0.56666666666666665</v>
      </c>
      <c r="J1171" s="3">
        <f ca="1">IFERROR(AVERAGE(OFFSET(I1171,0,0,-计算结果!B$19,1)),AVERAGE(OFFSET(I1171,0,0,-ROW(),1)))</f>
        <v>0.66111111111111076</v>
      </c>
      <c r="K1171" s="4" t="str">
        <f ca="1">IF(计算结果!B$21=1,IF(I1171&gt;J1171,"买","卖"),IF(计算结果!B$21=2,IF(I1171&lt;计算结果!B$20,"买",IF(I1171&gt;1-计算结果!B$20,"卖",'000300'!K1170)),""))</f>
        <v>卖</v>
      </c>
      <c r="L1171" s="4" t="str">
        <f t="shared" ca="1" si="55"/>
        <v/>
      </c>
      <c r="M1171" s="3">
        <f ca="1">IF(K1170="买",E1171/E1170-1,0)-IF(L1171=1,计算结果!B$17,0)</f>
        <v>0</v>
      </c>
      <c r="N1171" s="2">
        <f t="shared" ca="1" si="56"/>
        <v>4.9398937882325393</v>
      </c>
      <c r="O1171" s="3">
        <f ca="1">1-N1171/MAX(N$2:N1171)</f>
        <v>0.1009947583753954</v>
      </c>
    </row>
    <row r="1172" spans="1:15" x14ac:dyDescent="0.15">
      <c r="A1172" s="1">
        <v>40116</v>
      </c>
      <c r="B1172">
        <v>3305.38</v>
      </c>
      <c r="C1172">
        <v>3329.54</v>
      </c>
      <c r="D1172">
        <v>3276.32</v>
      </c>
      <c r="E1172" s="2">
        <v>3280.37</v>
      </c>
      <c r="F1172" s="16">
        <v>84226416640</v>
      </c>
      <c r="G1172" s="3">
        <f t="shared" si="54"/>
        <v>1.0261622087741173E-2</v>
      </c>
      <c r="H1172" s="3">
        <f>1-E1172/MAX(E$2:E1172)</f>
        <v>0.44184815898727281</v>
      </c>
      <c r="I1172" s="3">
        <f ca="1">IFERROR(COUNTIF(OFFSET(G1172,0,0,-计算结果!B$18,1),"&gt;0")/计算结果!B$18,COUNTIF(OFFSET(G1172,0,0,-ROW(),1),"&gt;0")/计算结果!B$18)</f>
        <v>0.6</v>
      </c>
      <c r="J1172" s="3">
        <f ca="1">IFERROR(AVERAGE(OFFSET(I1172,0,0,-计算结果!B$19,1)),AVERAGE(OFFSET(I1172,0,0,-ROW(),1)))</f>
        <v>0.66027777777777741</v>
      </c>
      <c r="K1172" s="4" t="str">
        <f ca="1">IF(计算结果!B$21=1,IF(I1172&gt;J1172,"买","卖"),IF(计算结果!B$21=2,IF(I1172&lt;计算结果!B$20,"买",IF(I1172&gt;1-计算结果!B$20,"卖",'000300'!K1171)),""))</f>
        <v>卖</v>
      </c>
      <c r="L1172" s="4" t="str">
        <f t="shared" ca="1" si="55"/>
        <v/>
      </c>
      <c r="M1172" s="3">
        <f ca="1">IF(K1171="买",E1172/E1171-1,0)-IF(L1172=1,计算结果!B$17,0)</f>
        <v>0</v>
      </c>
      <c r="N1172" s="2">
        <f t="shared" ca="1" si="56"/>
        <v>4.9398937882325393</v>
      </c>
      <c r="O1172" s="3">
        <f ca="1">1-N1172/MAX(N$2:N1172)</f>
        <v>0.1009947583753954</v>
      </c>
    </row>
    <row r="1173" spans="1:15" x14ac:dyDescent="0.15">
      <c r="A1173" s="1">
        <v>40119</v>
      </c>
      <c r="B1173">
        <v>3205.83</v>
      </c>
      <c r="C1173">
        <v>3394.72</v>
      </c>
      <c r="D1173">
        <v>3198.31</v>
      </c>
      <c r="E1173" s="2">
        <v>3392.8</v>
      </c>
      <c r="F1173" s="16">
        <v>110679457792</v>
      </c>
      <c r="G1173" s="3">
        <f t="shared" si="54"/>
        <v>3.4273572798190433E-2</v>
      </c>
      <c r="H1173" s="3">
        <f>1-E1173/MAX(E$2:E1173)</f>
        <v>0.42271830123187903</v>
      </c>
      <c r="I1173" s="3">
        <f ca="1">IFERROR(COUNTIF(OFFSET(G1173,0,0,-计算结果!B$18,1),"&gt;0")/计算结果!B$18,COUNTIF(OFFSET(G1173,0,0,-ROW(),1),"&gt;0")/计算结果!B$18)</f>
        <v>0.6</v>
      </c>
      <c r="J1173" s="3">
        <f ca="1">IFERROR(AVERAGE(OFFSET(I1173,0,0,-计算结果!B$19,1)),AVERAGE(OFFSET(I1173,0,0,-ROW(),1)))</f>
        <v>0.65944444444444406</v>
      </c>
      <c r="K1173" s="4" t="str">
        <f ca="1">IF(计算结果!B$21=1,IF(I1173&gt;J1173,"买","卖"),IF(计算结果!B$21=2,IF(I1173&lt;计算结果!B$20,"买",IF(I1173&gt;1-计算结果!B$20,"卖",'000300'!K1172)),""))</f>
        <v>卖</v>
      </c>
      <c r="L1173" s="4" t="str">
        <f t="shared" ca="1" si="55"/>
        <v/>
      </c>
      <c r="M1173" s="3">
        <f ca="1">IF(K1172="买",E1173/E1172-1,0)-IF(L1173=1,计算结果!B$17,0)</f>
        <v>0</v>
      </c>
      <c r="N1173" s="2">
        <f t="shared" ca="1" si="56"/>
        <v>4.9398937882325393</v>
      </c>
      <c r="O1173" s="3">
        <f ca="1">1-N1173/MAX(N$2:N1173)</f>
        <v>0.1009947583753954</v>
      </c>
    </row>
    <row r="1174" spans="1:15" x14ac:dyDescent="0.15">
      <c r="A1174" s="1">
        <v>40120</v>
      </c>
      <c r="B1174">
        <v>3402.53</v>
      </c>
      <c r="C1174">
        <v>3447.48</v>
      </c>
      <c r="D1174">
        <v>3397.25</v>
      </c>
      <c r="E1174" s="2">
        <v>3435.43</v>
      </c>
      <c r="F1174" s="16">
        <v>115935436800</v>
      </c>
      <c r="G1174" s="3">
        <f t="shared" si="54"/>
        <v>1.2564843197359066E-2</v>
      </c>
      <c r="H1174" s="3">
        <f>1-E1174/MAX(E$2:E1174)</f>
        <v>0.41546484720615262</v>
      </c>
      <c r="I1174" s="3">
        <f ca="1">IFERROR(COUNTIF(OFFSET(G1174,0,0,-计算结果!B$18,1),"&gt;0")/计算结果!B$18,COUNTIF(OFFSET(G1174,0,0,-ROW(),1),"&gt;0")/计算结果!B$18)</f>
        <v>0.6</v>
      </c>
      <c r="J1174" s="3">
        <f ca="1">IFERROR(AVERAGE(OFFSET(I1174,0,0,-计算结果!B$19,1)),AVERAGE(OFFSET(I1174,0,0,-ROW(),1)))</f>
        <v>0.65861111111111059</v>
      </c>
      <c r="K1174" s="4" t="str">
        <f ca="1">IF(计算结果!B$21=1,IF(I1174&gt;J1174,"买","卖"),IF(计算结果!B$21=2,IF(I1174&lt;计算结果!B$20,"买",IF(I1174&gt;1-计算结果!B$20,"卖",'000300'!K1173)),""))</f>
        <v>卖</v>
      </c>
      <c r="L1174" s="4" t="str">
        <f t="shared" ca="1" si="55"/>
        <v/>
      </c>
      <c r="M1174" s="3">
        <f ca="1">IF(K1173="买",E1174/E1173-1,0)-IF(L1174=1,计算结果!B$17,0)</f>
        <v>0</v>
      </c>
      <c r="N1174" s="2">
        <f t="shared" ca="1" si="56"/>
        <v>4.9398937882325393</v>
      </c>
      <c r="O1174" s="3">
        <f ca="1">1-N1174/MAX(N$2:N1174)</f>
        <v>0.1009947583753954</v>
      </c>
    </row>
    <row r="1175" spans="1:15" x14ac:dyDescent="0.15">
      <c r="A1175" s="1">
        <v>40121</v>
      </c>
      <c r="B1175">
        <v>3443.52</v>
      </c>
      <c r="C1175">
        <v>3476.34</v>
      </c>
      <c r="D1175">
        <v>3415.22</v>
      </c>
      <c r="E1175" s="2">
        <v>3453.89</v>
      </c>
      <c r="F1175" s="16">
        <v>117780701184</v>
      </c>
      <c r="G1175" s="3">
        <f t="shared" si="54"/>
        <v>5.3734175925574945E-3</v>
      </c>
      <c r="H1175" s="3">
        <f>1-E1175/MAX(E$2:E1175)</f>
        <v>0.41232389573266182</v>
      </c>
      <c r="I1175" s="3">
        <f ca="1">IFERROR(COUNTIF(OFFSET(G1175,0,0,-计算结果!B$18,1),"&gt;0")/计算结果!B$18,COUNTIF(OFFSET(G1175,0,0,-ROW(),1),"&gt;0")/计算结果!B$18)</f>
        <v>0.6</v>
      </c>
      <c r="J1175" s="3">
        <f ca="1">IFERROR(AVERAGE(OFFSET(I1175,0,0,-计算结果!B$19,1)),AVERAGE(OFFSET(I1175,0,0,-ROW(),1)))</f>
        <v>0.65749999999999953</v>
      </c>
      <c r="K1175" s="4" t="str">
        <f ca="1">IF(计算结果!B$21=1,IF(I1175&gt;J1175,"买","卖"),IF(计算结果!B$21=2,IF(I1175&lt;计算结果!B$20,"买",IF(I1175&gt;1-计算结果!B$20,"卖",'000300'!K1174)),""))</f>
        <v>卖</v>
      </c>
      <c r="L1175" s="4" t="str">
        <f t="shared" ca="1" si="55"/>
        <v/>
      </c>
      <c r="M1175" s="3">
        <f ca="1">IF(K1174="买",E1175/E1174-1,0)-IF(L1175=1,计算结果!B$17,0)</f>
        <v>0</v>
      </c>
      <c r="N1175" s="2">
        <f t="shared" ca="1" si="56"/>
        <v>4.9398937882325393</v>
      </c>
      <c r="O1175" s="3">
        <f ca="1">1-N1175/MAX(N$2:N1175)</f>
        <v>0.1009947583753954</v>
      </c>
    </row>
    <row r="1176" spans="1:15" x14ac:dyDescent="0.15">
      <c r="A1176" s="1">
        <v>40122</v>
      </c>
      <c r="B1176">
        <v>3458.86</v>
      </c>
      <c r="C1176">
        <v>3471.83</v>
      </c>
      <c r="D1176">
        <v>3432.26</v>
      </c>
      <c r="E1176" s="2">
        <v>3464.32</v>
      </c>
      <c r="F1176" s="16">
        <v>103539081216</v>
      </c>
      <c r="G1176" s="3">
        <f t="shared" si="54"/>
        <v>3.0197834904992504E-3</v>
      </c>
      <c r="H1176" s="3">
        <f>1-E1176/MAX(E$2:E1176)</f>
        <v>0.41054924113523439</v>
      </c>
      <c r="I1176" s="3">
        <f ca="1">IFERROR(COUNTIF(OFFSET(G1176,0,0,-计算结果!B$18,1),"&gt;0")/计算结果!B$18,COUNTIF(OFFSET(G1176,0,0,-ROW(),1),"&gt;0")/计算结果!B$18)</f>
        <v>0.6333333333333333</v>
      </c>
      <c r="J1176" s="3">
        <f ca="1">IFERROR(AVERAGE(OFFSET(I1176,0,0,-计算结果!B$19,1)),AVERAGE(OFFSET(I1176,0,0,-ROW(),1)))</f>
        <v>0.65694444444444422</v>
      </c>
      <c r="K1176" s="4" t="str">
        <f ca="1">IF(计算结果!B$21=1,IF(I1176&gt;J1176,"买","卖"),IF(计算结果!B$21=2,IF(I1176&lt;计算结果!B$20,"买",IF(I1176&gt;1-计算结果!B$20,"卖",'000300'!K1175)),""))</f>
        <v>卖</v>
      </c>
      <c r="L1176" s="4" t="str">
        <f t="shared" ca="1" si="55"/>
        <v/>
      </c>
      <c r="M1176" s="3">
        <f ca="1">IF(K1175="买",E1176/E1175-1,0)-IF(L1176=1,计算结果!B$17,0)</f>
        <v>0</v>
      </c>
      <c r="N1176" s="2">
        <f t="shared" ca="1" si="56"/>
        <v>4.9398937882325393</v>
      </c>
      <c r="O1176" s="3">
        <f ca="1">1-N1176/MAX(N$2:N1176)</f>
        <v>0.1009947583753954</v>
      </c>
    </row>
    <row r="1177" spans="1:15" x14ac:dyDescent="0.15">
      <c r="A1177" s="1">
        <v>40123</v>
      </c>
      <c r="B1177">
        <v>3491.07</v>
      </c>
      <c r="C1177">
        <v>3506.03</v>
      </c>
      <c r="D1177">
        <v>3474.36</v>
      </c>
      <c r="E1177" s="2">
        <v>3483.02</v>
      </c>
      <c r="F1177" s="16">
        <v>124138422272</v>
      </c>
      <c r="G1177" s="3">
        <f t="shared" si="54"/>
        <v>5.3978847219655623E-3</v>
      </c>
      <c r="H1177" s="3">
        <f>1-E1177/MAX(E$2:E1177)</f>
        <v>0.40736745388960727</v>
      </c>
      <c r="I1177" s="3">
        <f ca="1">IFERROR(COUNTIF(OFFSET(G1177,0,0,-计算结果!B$18,1),"&gt;0")/计算结果!B$18,COUNTIF(OFFSET(G1177,0,0,-ROW(),1),"&gt;0")/计算结果!B$18)</f>
        <v>0.6333333333333333</v>
      </c>
      <c r="J1177" s="3">
        <f ca="1">IFERROR(AVERAGE(OFFSET(I1177,0,0,-计算结果!B$19,1)),AVERAGE(OFFSET(I1177,0,0,-ROW(),1)))</f>
        <v>0.65638888888888869</v>
      </c>
      <c r="K1177" s="4" t="str">
        <f ca="1">IF(计算结果!B$21=1,IF(I1177&gt;J1177,"买","卖"),IF(计算结果!B$21=2,IF(I1177&lt;计算结果!B$20,"买",IF(I1177&gt;1-计算结果!B$20,"卖",'000300'!K1176)),""))</f>
        <v>卖</v>
      </c>
      <c r="L1177" s="4" t="str">
        <f t="shared" ca="1" si="55"/>
        <v/>
      </c>
      <c r="M1177" s="3">
        <f ca="1">IF(K1176="买",E1177/E1176-1,0)-IF(L1177=1,计算结果!B$17,0)</f>
        <v>0</v>
      </c>
      <c r="N1177" s="2">
        <f t="shared" ca="1" si="56"/>
        <v>4.9398937882325393</v>
      </c>
      <c r="O1177" s="3">
        <f ca="1">1-N1177/MAX(N$2:N1177)</f>
        <v>0.1009947583753954</v>
      </c>
    </row>
    <row r="1178" spans="1:15" x14ac:dyDescent="0.15">
      <c r="A1178" s="1">
        <v>40126</v>
      </c>
      <c r="B1178">
        <v>3487.11</v>
      </c>
      <c r="C1178">
        <v>3495.89</v>
      </c>
      <c r="D1178">
        <v>3452.61</v>
      </c>
      <c r="E1178" s="2">
        <v>3495.79</v>
      </c>
      <c r="F1178" s="16">
        <v>108915998720</v>
      </c>
      <c r="G1178" s="3">
        <f t="shared" si="54"/>
        <v>3.6663585049756531E-3</v>
      </c>
      <c r="H1178" s="3">
        <f>1-E1178/MAX(E$2:E1178)</f>
        <v>0.40519465051385017</v>
      </c>
      <c r="I1178" s="3">
        <f ca="1">IFERROR(COUNTIF(OFFSET(G1178,0,0,-计算结果!B$18,1),"&gt;0")/计算结果!B$18,COUNTIF(OFFSET(G1178,0,0,-ROW(),1),"&gt;0")/计算结果!B$18)</f>
        <v>0.66666666666666663</v>
      </c>
      <c r="J1178" s="3">
        <f ca="1">IFERROR(AVERAGE(OFFSET(I1178,0,0,-计算结果!B$19,1)),AVERAGE(OFFSET(I1178,0,0,-ROW(),1)))</f>
        <v>0.65583333333333327</v>
      </c>
      <c r="K1178" s="4" t="str">
        <f ca="1">IF(计算结果!B$21=1,IF(I1178&gt;J1178,"买","卖"),IF(计算结果!B$21=2,IF(I1178&lt;计算结果!B$20,"买",IF(I1178&gt;1-计算结果!B$20,"卖",'000300'!K1177)),""))</f>
        <v>买</v>
      </c>
      <c r="L1178" s="4">
        <f t="shared" ca="1" si="55"/>
        <v>1</v>
      </c>
      <c r="M1178" s="3">
        <f ca="1">IF(K1177="买",E1178/E1177-1,0)-IF(L1178=1,计算结果!B$17,0)</f>
        <v>0</v>
      </c>
      <c r="N1178" s="2">
        <f t="shared" ca="1" si="56"/>
        <v>4.9398937882325393</v>
      </c>
      <c r="O1178" s="3">
        <f ca="1">1-N1178/MAX(N$2:N1178)</f>
        <v>0.1009947583753954</v>
      </c>
    </row>
    <row r="1179" spans="1:15" x14ac:dyDescent="0.15">
      <c r="A1179" s="1">
        <v>40127</v>
      </c>
      <c r="B1179">
        <v>3520.4</v>
      </c>
      <c r="C1179">
        <v>3532.19</v>
      </c>
      <c r="D1179">
        <v>3501.5</v>
      </c>
      <c r="E1179" s="2">
        <v>3503.78</v>
      </c>
      <c r="F1179" s="16">
        <v>116073644032</v>
      </c>
      <c r="G1179" s="3">
        <f t="shared" si="54"/>
        <v>2.2856064008422994E-3</v>
      </c>
      <c r="H1179" s="3">
        <f>1-E1179/MAX(E$2:E1179)</f>
        <v>0.40383515959980942</v>
      </c>
      <c r="I1179" s="3">
        <f ca="1">IFERROR(COUNTIF(OFFSET(G1179,0,0,-计算结果!B$18,1),"&gt;0")/计算结果!B$18,COUNTIF(OFFSET(G1179,0,0,-ROW(),1),"&gt;0")/计算结果!B$18)</f>
        <v>0.66666666666666663</v>
      </c>
      <c r="J1179" s="3">
        <f ca="1">IFERROR(AVERAGE(OFFSET(I1179,0,0,-计算结果!B$19,1)),AVERAGE(OFFSET(I1179,0,0,-ROW(),1)))</f>
        <v>0.65555555555555545</v>
      </c>
      <c r="K1179" s="4" t="str">
        <f ca="1">IF(计算结果!B$21=1,IF(I1179&gt;J1179,"买","卖"),IF(计算结果!B$21=2,IF(I1179&lt;计算结果!B$20,"买",IF(I1179&gt;1-计算结果!B$20,"卖",'000300'!K1178)),""))</f>
        <v>买</v>
      </c>
      <c r="L1179" s="4" t="str">
        <f t="shared" ca="1" si="55"/>
        <v/>
      </c>
      <c r="M1179" s="3">
        <f ca="1">IF(K1178="买",E1179/E1178-1,0)-IF(L1179=1,计算结果!B$17,0)</f>
        <v>2.2856064008422994E-3</v>
      </c>
      <c r="N1179" s="2">
        <f t="shared" ca="1" si="56"/>
        <v>4.951184441094405</v>
      </c>
      <c r="O1179" s="3">
        <f ca="1">1-N1179/MAX(N$2:N1179)</f>
        <v>9.8939986240747402E-2</v>
      </c>
    </row>
    <row r="1180" spans="1:15" x14ac:dyDescent="0.15">
      <c r="A1180" s="1">
        <v>40128</v>
      </c>
      <c r="B1180">
        <v>3500.59</v>
      </c>
      <c r="C1180">
        <v>3514.83</v>
      </c>
      <c r="D1180">
        <v>3468.86</v>
      </c>
      <c r="E1180" s="2">
        <v>3495.67</v>
      </c>
      <c r="F1180" s="16">
        <v>100494401536</v>
      </c>
      <c r="G1180" s="3">
        <f t="shared" si="54"/>
        <v>-2.3146430426568276E-3</v>
      </c>
      <c r="H1180" s="3">
        <f>1-E1180/MAX(E$2:E1180)</f>
        <v>0.40521506839991828</v>
      </c>
      <c r="I1180" s="3">
        <f ca="1">IFERROR(COUNTIF(OFFSET(G1180,0,0,-计算结果!B$18,1),"&gt;0")/计算结果!B$18,COUNTIF(OFFSET(G1180,0,0,-ROW(),1),"&gt;0")/计算结果!B$18)</f>
        <v>0.66666666666666663</v>
      </c>
      <c r="J1180" s="3">
        <f ca="1">IFERROR(AVERAGE(OFFSET(I1180,0,0,-计算结果!B$19,1)),AVERAGE(OFFSET(I1180,0,0,-ROW(),1)))</f>
        <v>0.65527777777777785</v>
      </c>
      <c r="K1180" s="4" t="str">
        <f ca="1">IF(计算结果!B$21=1,IF(I1180&gt;J1180,"买","卖"),IF(计算结果!B$21=2,IF(I1180&lt;计算结果!B$20,"买",IF(I1180&gt;1-计算结果!B$20,"卖",'000300'!K1179)),""))</f>
        <v>买</v>
      </c>
      <c r="L1180" s="4" t="str">
        <f t="shared" ca="1" si="55"/>
        <v/>
      </c>
      <c r="M1180" s="3">
        <f ca="1">IF(K1179="买",E1180/E1179-1,0)-IF(L1180=1,计算结果!B$17,0)</f>
        <v>-2.3146430426568276E-3</v>
      </c>
      <c r="N1180" s="2">
        <f t="shared" ca="1" si="56"/>
        <v>4.9397242164749153</v>
      </c>
      <c r="O1180" s="3">
        <f ca="1">1-N1180/MAX(N$2:N1180)</f>
        <v>0.10102561853261149</v>
      </c>
    </row>
    <row r="1181" spans="1:15" x14ac:dyDescent="0.15">
      <c r="A1181" s="1">
        <v>40129</v>
      </c>
      <c r="B1181">
        <v>3506.95</v>
      </c>
      <c r="C1181">
        <v>3529.06</v>
      </c>
      <c r="D1181">
        <v>3487.68</v>
      </c>
      <c r="E1181" s="2">
        <v>3499.99</v>
      </c>
      <c r="F1181" s="16">
        <v>106569498624</v>
      </c>
      <c r="G1181" s="3">
        <f t="shared" si="54"/>
        <v>1.2358145934827647E-3</v>
      </c>
      <c r="H1181" s="3">
        <f>1-E1181/MAX(E$2:E1181)</f>
        <v>0.40448002450146325</v>
      </c>
      <c r="I1181" s="3">
        <f ca="1">IFERROR(COUNTIF(OFFSET(G1181,0,0,-计算结果!B$18,1),"&gt;0")/计算结果!B$18,COUNTIF(OFFSET(G1181,0,0,-ROW(),1),"&gt;0")/计算结果!B$18)</f>
        <v>0.7</v>
      </c>
      <c r="J1181" s="3">
        <f ca="1">IFERROR(AVERAGE(OFFSET(I1181,0,0,-计算结果!B$19,1)),AVERAGE(OFFSET(I1181,0,0,-ROW(),1)))</f>
        <v>0.65527777777777796</v>
      </c>
      <c r="K1181" s="4" t="str">
        <f ca="1">IF(计算结果!B$21=1,IF(I1181&gt;J1181,"买","卖"),IF(计算结果!B$21=2,IF(I1181&lt;计算结果!B$20,"买",IF(I1181&gt;1-计算结果!B$20,"卖",'000300'!K1180)),""))</f>
        <v>买</v>
      </c>
      <c r="L1181" s="4" t="str">
        <f t="shared" ca="1" si="55"/>
        <v/>
      </c>
      <c r="M1181" s="3">
        <f ca="1">IF(K1180="买",E1181/E1180-1,0)-IF(L1181=1,计算结果!B$17,0)</f>
        <v>1.2358145934827647E-3</v>
      </c>
      <c r="N1181" s="2">
        <f t="shared" ca="1" si="56"/>
        <v>4.9458287997494148</v>
      </c>
      <c r="O1181" s="3">
        <f ca="1">1-N1181/MAX(N$2:N1181)</f>
        <v>9.991465287282697E-2</v>
      </c>
    </row>
    <row r="1182" spans="1:15" x14ac:dyDescent="0.15">
      <c r="A1182" s="1">
        <v>40130</v>
      </c>
      <c r="B1182">
        <v>3489.54</v>
      </c>
      <c r="C1182">
        <v>3518.89</v>
      </c>
      <c r="D1182">
        <v>3445.36</v>
      </c>
      <c r="E1182" s="2">
        <v>3518.72</v>
      </c>
      <c r="F1182" s="16">
        <v>122356580352</v>
      </c>
      <c r="G1182" s="3">
        <f t="shared" si="54"/>
        <v>5.3514438612682902E-3</v>
      </c>
      <c r="H1182" s="3">
        <f>1-E1182/MAX(E$2:E1182)</f>
        <v>0.40129313278431911</v>
      </c>
      <c r="I1182" s="3">
        <f ca="1">IFERROR(COUNTIF(OFFSET(G1182,0,0,-计算结果!B$18,1),"&gt;0")/计算结果!B$18,COUNTIF(OFFSET(G1182,0,0,-ROW(),1),"&gt;0")/计算结果!B$18)</f>
        <v>0.7</v>
      </c>
      <c r="J1182" s="3">
        <f ca="1">IFERROR(AVERAGE(OFFSET(I1182,0,0,-计算结果!B$19,1)),AVERAGE(OFFSET(I1182,0,0,-ROW(),1)))</f>
        <v>0.65500000000000036</v>
      </c>
      <c r="K1182" s="4" t="str">
        <f ca="1">IF(计算结果!B$21=1,IF(I1182&gt;J1182,"买","卖"),IF(计算结果!B$21=2,IF(I1182&lt;计算结果!B$20,"买",IF(I1182&gt;1-计算结果!B$20,"卖",'000300'!K1181)),""))</f>
        <v>买</v>
      </c>
      <c r="L1182" s="4" t="str">
        <f t="shared" ca="1" si="55"/>
        <v/>
      </c>
      <c r="M1182" s="3">
        <f ca="1">IF(K1181="买",E1182/E1181-1,0)-IF(L1182=1,计算结果!B$17,0)</f>
        <v>5.3514438612682902E-3</v>
      </c>
      <c r="N1182" s="2">
        <f t="shared" ca="1" si="56"/>
        <v>4.9722961249187181</v>
      </c>
      <c r="O1182" s="3">
        <f ca="1">1-N1182/MAX(N$2:N1182)</f>
        <v>9.509789666732571E-2</v>
      </c>
    </row>
    <row r="1183" spans="1:15" x14ac:dyDescent="0.15">
      <c r="A1183" s="1">
        <v>40133</v>
      </c>
      <c r="B1183">
        <v>3541.05</v>
      </c>
      <c r="C1183">
        <v>3625.89</v>
      </c>
      <c r="D1183">
        <v>3541.05</v>
      </c>
      <c r="E1183" s="2">
        <v>3625.8</v>
      </c>
      <c r="F1183" s="16">
        <v>170544807936</v>
      </c>
      <c r="G1183" s="3">
        <f t="shared" si="54"/>
        <v>3.0431520552928415E-2</v>
      </c>
      <c r="H1183" s="3">
        <f>1-E1183/MAX(E$2:E1183)</f>
        <v>0.38307357244946572</v>
      </c>
      <c r="I1183" s="3">
        <f ca="1">IFERROR(COUNTIF(OFFSET(G1183,0,0,-计算结果!B$18,1),"&gt;0")/计算结果!B$18,COUNTIF(OFFSET(G1183,0,0,-ROW(),1),"&gt;0")/计算结果!B$18)</f>
        <v>0.73333333333333328</v>
      </c>
      <c r="J1183" s="3">
        <f ca="1">IFERROR(AVERAGE(OFFSET(I1183,0,0,-计算结果!B$19,1)),AVERAGE(OFFSET(I1183,0,0,-ROW(),1)))</f>
        <v>0.65527777777777818</v>
      </c>
      <c r="K1183" s="4" t="str">
        <f ca="1">IF(计算结果!B$21=1,IF(I1183&gt;J1183,"买","卖"),IF(计算结果!B$21=2,IF(I1183&lt;计算结果!B$20,"买",IF(I1183&gt;1-计算结果!B$20,"卖",'000300'!K1182)),""))</f>
        <v>买</v>
      </c>
      <c r="L1183" s="4" t="str">
        <f t="shared" ca="1" si="55"/>
        <v/>
      </c>
      <c r="M1183" s="3">
        <f ca="1">IF(K1182="买",E1183/E1182-1,0)-IF(L1183=1,计算结果!B$17,0)</f>
        <v>3.0431520552928415E-2</v>
      </c>
      <c r="N1183" s="2">
        <f t="shared" ca="1" si="56"/>
        <v>5.1236106566394284</v>
      </c>
      <c r="O1183" s="3">
        <f ca="1">1-N1183/MAX(N$2:N1183)</f>
        <v>6.7560349711369261E-2</v>
      </c>
    </row>
    <row r="1184" spans="1:15" x14ac:dyDescent="0.15">
      <c r="A1184" s="1">
        <v>40134</v>
      </c>
      <c r="B1184">
        <v>3644.96</v>
      </c>
      <c r="C1184">
        <v>3649.42</v>
      </c>
      <c r="D1184">
        <v>3619.99</v>
      </c>
      <c r="E1184" s="2">
        <v>3628.35</v>
      </c>
      <c r="F1184" s="16">
        <v>135058677760</v>
      </c>
      <c r="G1184" s="3">
        <f t="shared" si="54"/>
        <v>7.0329306635774635E-4</v>
      </c>
      <c r="H1184" s="3">
        <f>1-E1184/MAX(E$2:E1184)</f>
        <v>0.38263969237051654</v>
      </c>
      <c r="I1184" s="3">
        <f ca="1">IFERROR(COUNTIF(OFFSET(G1184,0,0,-计算结果!B$18,1),"&gt;0")/计算结果!B$18,COUNTIF(OFFSET(G1184,0,0,-ROW(),1),"&gt;0")/计算结果!B$18)</f>
        <v>0.76666666666666672</v>
      </c>
      <c r="J1184" s="3">
        <f ca="1">IFERROR(AVERAGE(OFFSET(I1184,0,0,-计算结果!B$19,1)),AVERAGE(OFFSET(I1184,0,0,-ROW(),1)))</f>
        <v>0.65583333333333371</v>
      </c>
      <c r="K1184" s="4" t="str">
        <f ca="1">IF(计算结果!B$21=1,IF(I1184&gt;J1184,"买","卖"),IF(计算结果!B$21=2,IF(I1184&lt;计算结果!B$20,"买",IF(I1184&gt;1-计算结果!B$20,"卖",'000300'!K1183)),""))</f>
        <v>买</v>
      </c>
      <c r="L1184" s="4" t="str">
        <f t="shared" ca="1" si="55"/>
        <v/>
      </c>
      <c r="M1184" s="3">
        <f ca="1">IF(K1183="买",E1184/E1183-1,0)-IF(L1184=1,计算结果!B$17,0)</f>
        <v>7.0329306635774635E-4</v>
      </c>
      <c r="N1184" s="2">
        <f t="shared" ca="1" si="56"/>
        <v>5.1272140564889597</v>
      </c>
      <c r="O1184" s="3">
        <f ca="1">1-N1184/MAX(N$2:N1184)</f>
        <v>6.6904571370524191E-2</v>
      </c>
    </row>
    <row r="1185" spans="1:15" x14ac:dyDescent="0.15">
      <c r="A1185" s="1">
        <v>40135</v>
      </c>
      <c r="B1185">
        <v>3633.85</v>
      </c>
      <c r="C1185">
        <v>3652.81</v>
      </c>
      <c r="D1185">
        <v>3612.79</v>
      </c>
      <c r="E1185" s="2">
        <v>3630.23</v>
      </c>
      <c r="F1185" s="16">
        <v>119034888192</v>
      </c>
      <c r="G1185" s="3">
        <f t="shared" si="54"/>
        <v>5.1814185511322997E-4</v>
      </c>
      <c r="H1185" s="3">
        <f>1-E1185/MAX(E$2:E1185)</f>
        <v>0.38231981215544819</v>
      </c>
      <c r="I1185" s="3">
        <f ca="1">IFERROR(COUNTIF(OFFSET(G1185,0,0,-计算结果!B$18,1),"&gt;0")/计算结果!B$18,COUNTIF(OFFSET(G1185,0,0,-ROW(),1),"&gt;0")/计算结果!B$18)</f>
        <v>0.8</v>
      </c>
      <c r="J1185" s="3">
        <f ca="1">IFERROR(AVERAGE(OFFSET(I1185,0,0,-计算结果!B$19,1)),AVERAGE(OFFSET(I1185,0,0,-ROW(),1)))</f>
        <v>0.65694444444444478</v>
      </c>
      <c r="K1185" s="4" t="str">
        <f ca="1">IF(计算结果!B$21=1,IF(I1185&gt;J1185,"买","卖"),IF(计算结果!B$21=2,IF(I1185&lt;计算结果!B$20,"买",IF(I1185&gt;1-计算结果!B$20,"卖",'000300'!K1184)),""))</f>
        <v>买</v>
      </c>
      <c r="L1185" s="4" t="str">
        <f t="shared" ca="1" si="55"/>
        <v/>
      </c>
      <c r="M1185" s="3">
        <f ca="1">IF(K1184="买",E1185/E1184-1,0)-IF(L1185=1,计算结果!B$17,0)</f>
        <v>5.1814185511322997E-4</v>
      </c>
      <c r="N1185" s="2">
        <f t="shared" ca="1" si="56"/>
        <v>5.1298706806917513</v>
      </c>
      <c r="O1185" s="3">
        <f ca="1">1-N1185/MAX(N$2:N1185)</f>
        <v>6.6421095574136446E-2</v>
      </c>
    </row>
    <row r="1186" spans="1:15" x14ac:dyDescent="0.15">
      <c r="A1186" s="1">
        <v>40136</v>
      </c>
      <c r="B1186">
        <v>3638.07</v>
      </c>
      <c r="C1186">
        <v>3653.9</v>
      </c>
      <c r="D1186">
        <v>3604.61</v>
      </c>
      <c r="E1186" s="2">
        <v>3642.44</v>
      </c>
      <c r="F1186" s="16">
        <v>125514317824</v>
      </c>
      <c r="G1186" s="3">
        <f t="shared" si="54"/>
        <v>3.3634232541739362E-3</v>
      </c>
      <c r="H1186" s="3">
        <f>1-E1186/MAX(E$2:E1186)</f>
        <v>0.38024229224800921</v>
      </c>
      <c r="I1186" s="3">
        <f ca="1">IFERROR(COUNTIF(OFFSET(G1186,0,0,-计算结果!B$18,1),"&gt;0")/计算结果!B$18,COUNTIF(OFFSET(G1186,0,0,-ROW(),1),"&gt;0")/计算结果!B$18)</f>
        <v>0.8</v>
      </c>
      <c r="J1186" s="3">
        <f ca="1">IFERROR(AVERAGE(OFFSET(I1186,0,0,-计算结果!B$19,1)),AVERAGE(OFFSET(I1186,0,0,-ROW(),1)))</f>
        <v>0.65805555555555584</v>
      </c>
      <c r="K1186" s="4" t="str">
        <f ca="1">IF(计算结果!B$21=1,IF(I1186&gt;J1186,"买","卖"),IF(计算结果!B$21=2,IF(I1186&lt;计算结果!B$20,"买",IF(I1186&gt;1-计算结果!B$20,"卖",'000300'!K1185)),""))</f>
        <v>买</v>
      </c>
      <c r="L1186" s="4" t="str">
        <f t="shared" ca="1" si="55"/>
        <v/>
      </c>
      <c r="M1186" s="3">
        <f ca="1">IF(K1185="买",E1186/E1185-1,0)-IF(L1186=1,计算结果!B$17,0)</f>
        <v>3.3634232541739362E-3</v>
      </c>
      <c r="N1186" s="2">
        <f t="shared" ca="1" si="56"/>
        <v>5.1471246070300953</v>
      </c>
      <c r="O1186" s="3">
        <f ca="1">1-N1186/MAX(N$2:N1186)</f>
        <v>6.3281074577384189E-2</v>
      </c>
    </row>
    <row r="1187" spans="1:15" x14ac:dyDescent="0.15">
      <c r="A1187" s="1">
        <v>40137</v>
      </c>
      <c r="B1187">
        <v>3630.58</v>
      </c>
      <c r="C1187">
        <v>3658.21</v>
      </c>
      <c r="D1187">
        <v>3597.31</v>
      </c>
      <c r="E1187" s="2">
        <v>3631.01</v>
      </c>
      <c r="F1187" s="16">
        <v>127585255424</v>
      </c>
      <c r="G1187" s="3">
        <f t="shared" si="54"/>
        <v>-3.1380063913201139E-3</v>
      </c>
      <c r="H1187" s="3">
        <f>1-E1187/MAX(E$2:E1187)</f>
        <v>0.38218709589600486</v>
      </c>
      <c r="I1187" s="3">
        <f ca="1">IFERROR(COUNTIF(OFFSET(G1187,0,0,-计算结果!B$18,1),"&gt;0")/计算结果!B$18,COUNTIF(OFFSET(G1187,0,0,-ROW(),1),"&gt;0")/计算结果!B$18)</f>
        <v>0.76666666666666672</v>
      </c>
      <c r="J1187" s="3">
        <f ca="1">IFERROR(AVERAGE(OFFSET(I1187,0,0,-计算结果!B$19,1)),AVERAGE(OFFSET(I1187,0,0,-ROW(),1)))</f>
        <v>0.6591666666666669</v>
      </c>
      <c r="K1187" s="4" t="str">
        <f ca="1">IF(计算结果!B$21=1,IF(I1187&gt;J1187,"买","卖"),IF(计算结果!B$21=2,IF(I1187&lt;计算结果!B$20,"买",IF(I1187&gt;1-计算结果!B$20,"卖",'000300'!K1186)),""))</f>
        <v>买</v>
      </c>
      <c r="L1187" s="4" t="str">
        <f t="shared" ca="1" si="55"/>
        <v/>
      </c>
      <c r="M1187" s="3">
        <f ca="1">IF(K1186="买",E1187/E1186-1,0)-IF(L1187=1,计算结果!B$17,0)</f>
        <v>-3.1380063913201139E-3</v>
      </c>
      <c r="N1187" s="2">
        <f t="shared" ca="1" si="56"/>
        <v>5.1309728971163135</v>
      </c>
      <c r="O1187" s="3">
        <f ca="1">1-N1187/MAX(N$2:N1187)</f>
        <v>6.6220504552230941E-2</v>
      </c>
    </row>
    <row r="1188" spans="1:15" x14ac:dyDescent="0.15">
      <c r="A1188" s="1">
        <v>40140</v>
      </c>
      <c r="B1188">
        <v>3636.53</v>
      </c>
      <c r="C1188">
        <v>3666.27</v>
      </c>
      <c r="D1188">
        <v>3628.2</v>
      </c>
      <c r="E1188" s="2">
        <v>3665.51</v>
      </c>
      <c r="F1188" s="16">
        <v>135750451200</v>
      </c>
      <c r="G1188" s="3">
        <f t="shared" si="54"/>
        <v>9.5014885665420934E-3</v>
      </c>
      <c r="H1188" s="3">
        <f>1-E1188/MAX(E$2:E1188)</f>
        <v>0.37631695365139861</v>
      </c>
      <c r="I1188" s="3">
        <f ca="1">IFERROR(COUNTIF(OFFSET(G1188,0,0,-计算结果!B$18,1),"&gt;0")/计算结果!B$18,COUNTIF(OFFSET(G1188,0,0,-ROW(),1),"&gt;0")/计算结果!B$18)</f>
        <v>0.8</v>
      </c>
      <c r="J1188" s="3">
        <f ca="1">IFERROR(AVERAGE(OFFSET(I1188,0,0,-计算结果!B$19,1)),AVERAGE(OFFSET(I1188,0,0,-ROW(),1)))</f>
        <v>0.66055555555555567</v>
      </c>
      <c r="K1188" s="4" t="str">
        <f ca="1">IF(计算结果!B$21=1,IF(I1188&gt;J1188,"买","卖"),IF(计算结果!B$21=2,IF(I1188&lt;计算结果!B$20,"买",IF(I1188&gt;1-计算结果!B$20,"卖",'000300'!K1187)),""))</f>
        <v>买</v>
      </c>
      <c r="L1188" s="4" t="str">
        <f t="shared" ca="1" si="55"/>
        <v/>
      </c>
      <c r="M1188" s="3">
        <f ca="1">IF(K1187="买",E1188/E1187-1,0)-IF(L1188=1,计算结果!B$17,0)</f>
        <v>9.5014885665420934E-3</v>
      </c>
      <c r="N1188" s="2">
        <f t="shared" ca="1" si="56"/>
        <v>5.1797247774335018</v>
      </c>
      <c r="O1188" s="3">
        <f ca="1">1-N1188/MAX(N$2:N1188)</f>
        <v>5.7348209352562463E-2</v>
      </c>
    </row>
    <row r="1189" spans="1:15" x14ac:dyDescent="0.15">
      <c r="A1189" s="1">
        <v>40141</v>
      </c>
      <c r="B1189">
        <v>3680.75</v>
      </c>
      <c r="C1189">
        <v>3698.13</v>
      </c>
      <c r="D1189">
        <v>3538.86</v>
      </c>
      <c r="E1189" s="2">
        <v>3548.08</v>
      </c>
      <c r="F1189" s="16">
        <v>203721998336</v>
      </c>
      <c r="G1189" s="3">
        <f t="shared" si="54"/>
        <v>-3.2036469686346547E-2</v>
      </c>
      <c r="H1189" s="3">
        <f>1-E1189/MAX(E$2:E1189)</f>
        <v>0.39629755665963384</v>
      </c>
      <c r="I1189" s="3">
        <f ca="1">IFERROR(COUNTIF(OFFSET(G1189,0,0,-计算结果!B$18,1),"&gt;0")/计算结果!B$18,COUNTIF(OFFSET(G1189,0,0,-ROW(),1),"&gt;0")/计算结果!B$18)</f>
        <v>0.76666666666666672</v>
      </c>
      <c r="J1189" s="3">
        <f ca="1">IFERROR(AVERAGE(OFFSET(I1189,0,0,-计算结果!B$19,1)),AVERAGE(OFFSET(I1189,0,0,-ROW(),1)))</f>
        <v>0.66166666666666685</v>
      </c>
      <c r="K1189" s="4" t="str">
        <f ca="1">IF(计算结果!B$21=1,IF(I1189&gt;J1189,"买","卖"),IF(计算结果!B$21=2,IF(I1189&lt;计算结果!B$20,"买",IF(I1189&gt;1-计算结果!B$20,"卖",'000300'!K1188)),""))</f>
        <v>买</v>
      </c>
      <c r="L1189" s="4" t="str">
        <f t="shared" ca="1" si="55"/>
        <v/>
      </c>
      <c r="M1189" s="3">
        <f ca="1">IF(K1188="买",E1189/E1188-1,0)-IF(L1189=1,计算结果!B$17,0)</f>
        <v>-3.2036469686346547E-2</v>
      </c>
      <c r="N1189" s="2">
        <f t="shared" ca="1" si="56"/>
        <v>5.0137846816176355</v>
      </c>
      <c r="O1189" s="3">
        <f ca="1">1-N1189/MAX(N$2:N1189)</f>
        <v>8.7547444868419366E-2</v>
      </c>
    </row>
    <row r="1190" spans="1:15" x14ac:dyDescent="0.15">
      <c r="A1190" s="1">
        <v>40142</v>
      </c>
      <c r="B1190">
        <v>3541.51</v>
      </c>
      <c r="C1190">
        <v>3630.3</v>
      </c>
      <c r="D1190">
        <v>3508.06</v>
      </c>
      <c r="E1190" s="2">
        <v>3629.63</v>
      </c>
      <c r="F1190" s="16">
        <v>157030858752</v>
      </c>
      <c r="G1190" s="3">
        <f t="shared" si="54"/>
        <v>2.298426191066727E-2</v>
      </c>
      <c r="H1190" s="3">
        <f>1-E1190/MAX(E$2:E1190)</f>
        <v>0.38242190158578915</v>
      </c>
      <c r="I1190" s="3">
        <f ca="1">IFERROR(COUNTIF(OFFSET(G1190,0,0,-计算结果!B$18,1),"&gt;0")/计算结果!B$18,COUNTIF(OFFSET(G1190,0,0,-ROW(),1),"&gt;0")/计算结果!B$18)</f>
        <v>0.76666666666666672</v>
      </c>
      <c r="J1190" s="3">
        <f ca="1">IFERROR(AVERAGE(OFFSET(I1190,0,0,-计算结果!B$19,1)),AVERAGE(OFFSET(I1190,0,0,-ROW(),1)))</f>
        <v>0.66277777777777791</v>
      </c>
      <c r="K1190" s="4" t="str">
        <f ca="1">IF(计算结果!B$21=1,IF(I1190&gt;J1190,"买","卖"),IF(计算结果!B$21=2,IF(I1190&lt;计算结果!B$20,"买",IF(I1190&gt;1-计算结果!B$20,"卖",'000300'!K1189)),""))</f>
        <v>买</v>
      </c>
      <c r="L1190" s="4" t="str">
        <f t="shared" ca="1" si="55"/>
        <v/>
      </c>
      <c r="M1190" s="3">
        <f ca="1">IF(K1189="买",E1190/E1189-1,0)-IF(L1190=1,计算结果!B$17,0)</f>
        <v>2.298426191066727E-2</v>
      </c>
      <c r="N1190" s="2">
        <f t="shared" ca="1" si="56"/>
        <v>5.1290228219036269</v>
      </c>
      <c r="O1190" s="3">
        <f ca="1">1-N1190/MAX(N$2:N1190)</f>
        <v>6.6575396360217587E-2</v>
      </c>
    </row>
    <row r="1191" spans="1:15" x14ac:dyDescent="0.15">
      <c r="A1191" s="1">
        <v>40143</v>
      </c>
      <c r="B1191">
        <v>3635.79</v>
      </c>
      <c r="C1191">
        <v>3646.61</v>
      </c>
      <c r="D1191">
        <v>3472.95</v>
      </c>
      <c r="E1191" s="2">
        <v>3485.77</v>
      </c>
      <c r="F1191" s="16">
        <v>180809383936</v>
      </c>
      <c r="G1191" s="3">
        <f t="shared" si="54"/>
        <v>-3.963489391480679E-2</v>
      </c>
      <c r="H1191" s="3">
        <f>1-E1191/MAX(E$2:E1191)</f>
        <v>0.40689954400054451</v>
      </c>
      <c r="I1191" s="3">
        <f ca="1">IFERROR(COUNTIF(OFFSET(G1191,0,0,-计算结果!B$18,1),"&gt;0")/计算结果!B$18,COUNTIF(OFFSET(G1191,0,0,-ROW(),1),"&gt;0")/计算结果!B$18)</f>
        <v>0.73333333333333328</v>
      </c>
      <c r="J1191" s="3">
        <f ca="1">IFERROR(AVERAGE(OFFSET(I1191,0,0,-计算结果!B$19,1)),AVERAGE(OFFSET(I1191,0,0,-ROW(),1)))</f>
        <v>0.66333333333333344</v>
      </c>
      <c r="K1191" s="4" t="str">
        <f ca="1">IF(计算结果!B$21=1,IF(I1191&gt;J1191,"买","卖"),IF(计算结果!B$21=2,IF(I1191&lt;计算结果!B$20,"买",IF(I1191&gt;1-计算结果!B$20,"卖",'000300'!K1190)),""))</f>
        <v>买</v>
      </c>
      <c r="L1191" s="4" t="str">
        <f t="shared" ca="1" si="55"/>
        <v/>
      </c>
      <c r="M1191" s="3">
        <f ca="1">IF(K1190="买",E1191/E1190-1,0)-IF(L1191=1,计算结果!B$17,0)</f>
        <v>-3.963489391480679E-2</v>
      </c>
      <c r="N1191" s="2">
        <f t="shared" ca="1" si="56"/>
        <v>4.9257345464708537</v>
      </c>
      <c r="O1191" s="3">
        <f ca="1">1-N1191/MAX(N$2:N1191)</f>
        <v>0.10357158150295087</v>
      </c>
    </row>
    <row r="1192" spans="1:15" x14ac:dyDescent="0.15">
      <c r="A1192" s="1">
        <v>40144</v>
      </c>
      <c r="B1192">
        <v>3440.34</v>
      </c>
      <c r="C1192">
        <v>3480.93</v>
      </c>
      <c r="D1192">
        <v>3367.29</v>
      </c>
      <c r="E1192" s="2">
        <v>3382.51</v>
      </c>
      <c r="F1192" s="16">
        <v>125775994880</v>
      </c>
      <c r="G1192" s="3">
        <f t="shared" si="54"/>
        <v>-2.9623297004678917E-2</v>
      </c>
      <c r="H1192" s="3">
        <f>1-E1192/MAX(E$2:E1192)</f>
        <v>0.42446913496222682</v>
      </c>
      <c r="I1192" s="3">
        <f ca="1">IFERROR(COUNTIF(OFFSET(G1192,0,0,-计算结果!B$18,1),"&gt;0")/计算结果!B$18,COUNTIF(OFFSET(G1192,0,0,-ROW(),1),"&gt;0")/计算结果!B$18)</f>
        <v>0.7</v>
      </c>
      <c r="J1192" s="3">
        <f ca="1">IFERROR(AVERAGE(OFFSET(I1192,0,0,-计算结果!B$19,1)),AVERAGE(OFFSET(I1192,0,0,-ROW(),1)))</f>
        <v>0.66361111111111126</v>
      </c>
      <c r="K1192" s="4" t="str">
        <f ca="1">IF(计算结果!B$21=1,IF(I1192&gt;J1192,"买","卖"),IF(计算结果!B$21=2,IF(I1192&lt;计算结果!B$20,"买",IF(I1192&gt;1-计算结果!B$20,"卖",'000300'!K1191)),""))</f>
        <v>买</v>
      </c>
      <c r="L1192" s="4" t="str">
        <f t="shared" ca="1" si="55"/>
        <v/>
      </c>
      <c r="M1192" s="3">
        <f ca="1">IF(K1191="买",E1192/E1191-1,0)-IF(L1192=1,计算结果!B$17,0)</f>
        <v>-2.9623297004678917E-2</v>
      </c>
      <c r="N1192" s="2">
        <f t="shared" ca="1" si="56"/>
        <v>4.7798180490345406</v>
      </c>
      <c r="O1192" s="3">
        <f ca="1">1-N1192/MAX(N$2:N1192)</f>
        <v>0.13012674678752356</v>
      </c>
    </row>
    <row r="1193" spans="1:15" x14ac:dyDescent="0.15">
      <c r="A1193" s="1">
        <v>40147</v>
      </c>
      <c r="B1193">
        <v>3415.08</v>
      </c>
      <c r="C1193">
        <v>3511.76</v>
      </c>
      <c r="D1193">
        <v>3415.08</v>
      </c>
      <c r="E1193" s="2">
        <v>3511.67</v>
      </c>
      <c r="F1193" s="16">
        <v>117377392640</v>
      </c>
      <c r="G1193" s="3">
        <f t="shared" si="54"/>
        <v>3.8184661686144317E-2</v>
      </c>
      <c r="H1193" s="3">
        <f>1-E1193/MAX(E$2:E1193)</f>
        <v>0.40249268359082557</v>
      </c>
      <c r="I1193" s="3">
        <f ca="1">IFERROR(COUNTIF(OFFSET(G1193,0,0,-计算结果!B$18,1),"&gt;0")/计算结果!B$18,COUNTIF(OFFSET(G1193,0,0,-ROW(),1),"&gt;0")/计算结果!B$18)</f>
        <v>0.7</v>
      </c>
      <c r="J1193" s="3">
        <f ca="1">IFERROR(AVERAGE(OFFSET(I1193,0,0,-计算结果!B$19,1)),AVERAGE(OFFSET(I1193,0,0,-ROW(),1)))</f>
        <v>0.66388888888888919</v>
      </c>
      <c r="K1193" s="4" t="str">
        <f ca="1">IF(计算结果!B$21=1,IF(I1193&gt;J1193,"买","卖"),IF(计算结果!B$21=2,IF(I1193&lt;计算结果!B$20,"买",IF(I1193&gt;1-计算结果!B$20,"卖",'000300'!K1192)),""))</f>
        <v>买</v>
      </c>
      <c r="L1193" s="4" t="str">
        <f t="shared" ca="1" si="55"/>
        <v/>
      </c>
      <c r="M1193" s="3">
        <f ca="1">IF(K1192="买",E1193/E1192-1,0)-IF(L1193=1,计算结果!B$17,0)</f>
        <v>3.8184661686144317E-2</v>
      </c>
      <c r="N1193" s="2">
        <f t="shared" ca="1" si="56"/>
        <v>4.9623337841582504</v>
      </c>
      <c r="O1193" s="3">
        <f ca="1">1-N1193/MAX(N$2:N1193)</f>
        <v>9.6910930903779446E-2</v>
      </c>
    </row>
    <row r="1194" spans="1:15" x14ac:dyDescent="0.15">
      <c r="A1194" s="1">
        <v>40148</v>
      </c>
      <c r="B1194">
        <v>3507.56</v>
      </c>
      <c r="C1194">
        <v>3566.78</v>
      </c>
      <c r="D1194">
        <v>3485.52</v>
      </c>
      <c r="E1194" s="2">
        <v>3560.83</v>
      </c>
      <c r="F1194" s="16">
        <v>138002628608</v>
      </c>
      <c r="G1194" s="3">
        <f t="shared" si="54"/>
        <v>1.3999037494980993E-2</v>
      </c>
      <c r="H1194" s="3">
        <f>1-E1194/MAX(E$2:E1194)</f>
        <v>0.39412815626488806</v>
      </c>
      <c r="I1194" s="3">
        <f ca="1">IFERROR(COUNTIF(OFFSET(G1194,0,0,-计算结果!B$18,1),"&gt;0")/计算结果!B$18,COUNTIF(OFFSET(G1194,0,0,-ROW(),1),"&gt;0")/计算结果!B$18)</f>
        <v>0.7</v>
      </c>
      <c r="J1194" s="3">
        <f ca="1">IFERROR(AVERAGE(OFFSET(I1194,0,0,-计算结果!B$19,1)),AVERAGE(OFFSET(I1194,0,0,-ROW(),1)))</f>
        <v>0.66388888888888919</v>
      </c>
      <c r="K1194" s="4" t="str">
        <f ca="1">IF(计算结果!B$21=1,IF(I1194&gt;J1194,"买","卖"),IF(计算结果!B$21=2,IF(I1194&lt;计算结果!B$20,"买",IF(I1194&gt;1-计算结果!B$20,"卖",'000300'!K1193)),""))</f>
        <v>买</v>
      </c>
      <c r="L1194" s="4" t="str">
        <f t="shared" ca="1" si="55"/>
        <v/>
      </c>
      <c r="M1194" s="3">
        <f ca="1">IF(K1193="买",E1194/E1193-1,0)-IF(L1194=1,计算结果!B$17,0)</f>
        <v>1.3999037494980993E-2</v>
      </c>
      <c r="N1194" s="2">
        <f t="shared" ca="1" si="56"/>
        <v>5.0318016808652928</v>
      </c>
      <c r="O1194" s="3">
        <f ca="1">1-N1194/MAX(N$2:N1194)</f>
        <v>8.4268553164193905E-2</v>
      </c>
    </row>
    <row r="1195" spans="1:15" x14ac:dyDescent="0.15">
      <c r="A1195" s="1">
        <v>40149</v>
      </c>
      <c r="B1195">
        <v>3578.87</v>
      </c>
      <c r="C1195">
        <v>3607.56</v>
      </c>
      <c r="D1195">
        <v>3570.29</v>
      </c>
      <c r="E1195" s="2">
        <v>3597.33</v>
      </c>
      <c r="F1195" s="16">
        <v>138929258496</v>
      </c>
      <c r="G1195" s="3">
        <f t="shared" si="54"/>
        <v>1.0250419143851275E-2</v>
      </c>
      <c r="H1195" s="3">
        <f>1-E1195/MAX(E$2:E1195)</f>
        <v>0.38791771591914515</v>
      </c>
      <c r="I1195" s="3">
        <f ca="1">IFERROR(COUNTIF(OFFSET(G1195,0,0,-计算结果!B$18,1),"&gt;0")/计算结果!B$18,COUNTIF(OFFSET(G1195,0,0,-ROW(),1),"&gt;0")/计算结果!B$18)</f>
        <v>0.73333333333333328</v>
      </c>
      <c r="J1195" s="3">
        <f ca="1">IFERROR(AVERAGE(OFFSET(I1195,0,0,-计算结果!B$19,1)),AVERAGE(OFFSET(I1195,0,0,-ROW(),1)))</f>
        <v>0.66416666666666702</v>
      </c>
      <c r="K1195" s="4" t="str">
        <f ca="1">IF(计算结果!B$21=1,IF(I1195&gt;J1195,"买","卖"),IF(计算结果!B$21=2,IF(I1195&lt;计算结果!B$20,"买",IF(I1195&gt;1-计算结果!B$20,"卖",'000300'!K1194)),""))</f>
        <v>买</v>
      </c>
      <c r="L1195" s="4" t="str">
        <f t="shared" ca="1" si="55"/>
        <v/>
      </c>
      <c r="M1195" s="3">
        <f ca="1">IF(K1194="买",E1195/E1194-1,0)-IF(L1195=1,计算结果!B$17,0)</f>
        <v>1.0250419143851275E-2</v>
      </c>
      <c r="N1195" s="2">
        <f t="shared" ca="1" si="56"/>
        <v>5.0833797571428976</v>
      </c>
      <c r="O1195" s="3">
        <f ca="1">1-N1195/MAX(N$2:N1195)</f>
        <v>7.4881922010921587E-2</v>
      </c>
    </row>
    <row r="1196" spans="1:15" x14ac:dyDescent="0.15">
      <c r="A1196" s="1">
        <v>40150</v>
      </c>
      <c r="B1196">
        <v>3596.95</v>
      </c>
      <c r="C1196">
        <v>3603.12</v>
      </c>
      <c r="D1196">
        <v>3551.48</v>
      </c>
      <c r="E1196" s="2">
        <v>3590.88</v>
      </c>
      <c r="F1196" s="16">
        <v>128562626560</v>
      </c>
      <c r="G1196" s="3">
        <f t="shared" si="54"/>
        <v>-1.7929964723836234E-3</v>
      </c>
      <c r="H1196" s="3">
        <f>1-E1196/MAX(E$2:E1196)</f>
        <v>0.38901517729531065</v>
      </c>
      <c r="I1196" s="3">
        <f ca="1">IFERROR(COUNTIF(OFFSET(G1196,0,0,-计算结果!B$18,1),"&gt;0")/计算结果!B$18,COUNTIF(OFFSET(G1196,0,0,-ROW(),1),"&gt;0")/计算结果!B$18)</f>
        <v>0.73333333333333328</v>
      </c>
      <c r="J1196" s="3">
        <f ca="1">IFERROR(AVERAGE(OFFSET(I1196,0,0,-计算结果!B$19,1)),AVERAGE(OFFSET(I1196,0,0,-ROW(),1)))</f>
        <v>0.66416666666666713</v>
      </c>
      <c r="K1196" s="4" t="str">
        <f ca="1">IF(计算结果!B$21=1,IF(I1196&gt;J1196,"买","卖"),IF(计算结果!B$21=2,IF(I1196&lt;计算结果!B$20,"买",IF(I1196&gt;1-计算结果!B$20,"卖",'000300'!K1195)),""))</f>
        <v>买</v>
      </c>
      <c r="L1196" s="4" t="str">
        <f t="shared" ca="1" si="55"/>
        <v/>
      </c>
      <c r="M1196" s="3">
        <f ca="1">IF(K1195="买",E1196/E1195-1,0)-IF(L1196=1,计算结果!B$17,0)</f>
        <v>-1.7929964723836234E-3</v>
      </c>
      <c r="N1196" s="2">
        <f t="shared" ca="1" si="56"/>
        <v>5.0742652751705544</v>
      </c>
      <c r="O1196" s="3">
        <f ca="1">1-N1196/MAX(N$2:N1196)</f>
        <v>7.6540655461294183E-2</v>
      </c>
    </row>
    <row r="1197" spans="1:15" x14ac:dyDescent="0.15">
      <c r="A1197" s="1">
        <v>40151</v>
      </c>
      <c r="B1197">
        <v>3581.63</v>
      </c>
      <c r="C1197">
        <v>3646.26</v>
      </c>
      <c r="D1197">
        <v>3530.06</v>
      </c>
      <c r="E1197" s="2">
        <v>3643.49</v>
      </c>
      <c r="F1197" s="16">
        <v>188843982848</v>
      </c>
      <c r="G1197" s="3">
        <f t="shared" si="54"/>
        <v>1.4651004767633369E-2</v>
      </c>
      <c r="H1197" s="3">
        <f>1-E1197/MAX(E$2:E1197)</f>
        <v>0.38006363574491253</v>
      </c>
      <c r="I1197" s="3">
        <f ca="1">IFERROR(COUNTIF(OFFSET(G1197,0,0,-计算结果!B$18,1),"&gt;0")/计算结果!B$18,COUNTIF(OFFSET(G1197,0,0,-ROW(),1),"&gt;0")/计算结果!B$18)</f>
        <v>0.73333333333333328</v>
      </c>
      <c r="J1197" s="3">
        <f ca="1">IFERROR(AVERAGE(OFFSET(I1197,0,0,-计算结果!B$19,1)),AVERAGE(OFFSET(I1197,0,0,-ROW(),1)))</f>
        <v>0.66416666666666724</v>
      </c>
      <c r="K1197" s="4" t="str">
        <f ca="1">IF(计算结果!B$21=1,IF(I1197&gt;J1197,"买","卖"),IF(计算结果!B$21=2,IF(I1197&lt;计算结果!B$20,"买",IF(I1197&gt;1-计算结果!B$20,"卖",'000300'!K1196)),""))</f>
        <v>买</v>
      </c>
      <c r="L1197" s="4" t="str">
        <f t="shared" ca="1" si="55"/>
        <v/>
      </c>
      <c r="M1197" s="3">
        <f ca="1">IF(K1196="买",E1197/E1196-1,0)-IF(L1197=1,计算结果!B$17,0)</f>
        <v>1.4651004767633369E-2</v>
      </c>
      <c r="N1197" s="2">
        <f t="shared" ca="1" si="56"/>
        <v>5.1486083599093142</v>
      </c>
      <c r="O1197" s="3">
        <f ca="1">1-N1197/MAX(N$2:N1197)</f>
        <v>6.3011048201742192E-2</v>
      </c>
    </row>
    <row r="1198" spans="1:15" x14ac:dyDescent="0.15">
      <c r="A1198" s="1">
        <v>40154</v>
      </c>
      <c r="B1198">
        <v>3644.63</v>
      </c>
      <c r="C1198">
        <v>3672.8</v>
      </c>
      <c r="D1198">
        <v>3633.45</v>
      </c>
      <c r="E1198" s="2">
        <v>3668.83</v>
      </c>
      <c r="F1198" s="16">
        <v>131991691264</v>
      </c>
      <c r="G1198" s="3">
        <f t="shared" si="54"/>
        <v>6.9548701931390067E-3</v>
      </c>
      <c r="H1198" s="3">
        <f>1-E1198/MAX(E$2:E1198)</f>
        <v>0.37575205880351192</v>
      </c>
      <c r="I1198" s="3">
        <f ca="1">IFERROR(COUNTIF(OFFSET(G1198,0,0,-计算结果!B$18,1),"&gt;0")/计算结果!B$18,COUNTIF(OFFSET(G1198,0,0,-ROW(),1),"&gt;0")/计算结果!B$18)</f>
        <v>0.73333333333333328</v>
      </c>
      <c r="J1198" s="3">
        <f ca="1">IFERROR(AVERAGE(OFFSET(I1198,0,0,-计算结果!B$19,1)),AVERAGE(OFFSET(I1198,0,0,-ROW(),1)))</f>
        <v>0.66444444444444495</v>
      </c>
      <c r="K1198" s="4" t="str">
        <f ca="1">IF(计算结果!B$21=1,IF(I1198&gt;J1198,"买","卖"),IF(计算结果!B$21=2,IF(I1198&lt;计算结果!B$20,"买",IF(I1198&gt;1-计算结果!B$20,"卖",'000300'!K1197)),""))</f>
        <v>买</v>
      </c>
      <c r="L1198" s="4" t="str">
        <f t="shared" ca="1" si="55"/>
        <v/>
      </c>
      <c r="M1198" s="3">
        <f ca="1">IF(K1197="买",E1198/E1197-1,0)-IF(L1198=1,计算结果!B$17,0)</f>
        <v>6.9548701931390067E-3</v>
      </c>
      <c r="N1198" s="2">
        <f t="shared" ca="1" si="56"/>
        <v>5.1844162627277939</v>
      </c>
      <c r="O1198" s="3">
        <f ca="1">1-N1198/MAX(N$2:N1198)</f>
        <v>5.6494411669579803E-2</v>
      </c>
    </row>
    <row r="1199" spans="1:15" x14ac:dyDescent="0.15">
      <c r="A1199" s="1">
        <v>40155</v>
      </c>
      <c r="B1199">
        <v>3670.81</v>
      </c>
      <c r="C1199">
        <v>3671.04</v>
      </c>
      <c r="D1199">
        <v>3590.94</v>
      </c>
      <c r="E1199" s="2">
        <v>3624.02</v>
      </c>
      <c r="F1199" s="16">
        <v>118750855168</v>
      </c>
      <c r="G1199" s="3">
        <f t="shared" si="54"/>
        <v>-1.2213703006135446E-2</v>
      </c>
      <c r="H1199" s="3">
        <f>1-E1199/MAX(E$2:E1199)</f>
        <v>0.38337643775947727</v>
      </c>
      <c r="I1199" s="3">
        <f ca="1">IFERROR(COUNTIF(OFFSET(G1199,0,0,-计算结果!B$18,1),"&gt;0")/计算结果!B$18,COUNTIF(OFFSET(G1199,0,0,-ROW(),1),"&gt;0")/计算结果!B$18)</f>
        <v>0.73333333333333328</v>
      </c>
      <c r="J1199" s="3">
        <f ca="1">IFERROR(AVERAGE(OFFSET(I1199,0,0,-计算结果!B$19,1)),AVERAGE(OFFSET(I1199,0,0,-ROW(),1)))</f>
        <v>0.66472222222222266</v>
      </c>
      <c r="K1199" s="4" t="str">
        <f ca="1">IF(计算结果!B$21=1,IF(I1199&gt;J1199,"买","卖"),IF(计算结果!B$21=2,IF(I1199&lt;计算结果!B$20,"买",IF(I1199&gt;1-计算结果!B$20,"卖",'000300'!K1198)),""))</f>
        <v>买</v>
      </c>
      <c r="L1199" s="4" t="str">
        <f t="shared" ca="1" si="55"/>
        <v/>
      </c>
      <c r="M1199" s="3">
        <f ca="1">IF(K1198="买",E1199/E1198-1,0)-IF(L1199=1,计算结果!B$17,0)</f>
        <v>-1.2213703006135446E-2</v>
      </c>
      <c r="N1199" s="2">
        <f t="shared" ca="1" si="56"/>
        <v>5.1210953422346579</v>
      </c>
      <c r="O1199" s="3">
        <f ca="1">1-N1199/MAX(N$2:N1199)</f>
        <v>6.8018108710076741E-2</v>
      </c>
    </row>
    <row r="1200" spans="1:15" x14ac:dyDescent="0.15">
      <c r="A1200" s="1">
        <v>40156</v>
      </c>
      <c r="B1200">
        <v>3579.28</v>
      </c>
      <c r="C1200">
        <v>3603.7</v>
      </c>
      <c r="D1200">
        <v>3543.42</v>
      </c>
      <c r="E1200" s="2">
        <v>3554.48</v>
      </c>
      <c r="F1200" s="16">
        <v>97091969024</v>
      </c>
      <c r="G1200" s="3">
        <f t="shared" si="54"/>
        <v>-1.9188635824305633E-2</v>
      </c>
      <c r="H1200" s="3">
        <f>1-E1200/MAX(E$2:E1200)</f>
        <v>0.39520860273599667</v>
      </c>
      <c r="I1200" s="3">
        <f ca="1">IFERROR(COUNTIF(OFFSET(G1200,0,0,-计算结果!B$18,1),"&gt;0")/计算结果!B$18,COUNTIF(OFFSET(G1200,0,0,-ROW(),1),"&gt;0")/计算结果!B$18)</f>
        <v>0.7</v>
      </c>
      <c r="J1200" s="3">
        <f ca="1">IFERROR(AVERAGE(OFFSET(I1200,0,0,-计算结果!B$19,1)),AVERAGE(OFFSET(I1200,0,0,-ROW(),1)))</f>
        <v>0.66500000000000048</v>
      </c>
      <c r="K1200" s="4" t="str">
        <f ca="1">IF(计算结果!B$21=1,IF(I1200&gt;J1200,"买","卖"),IF(计算结果!B$21=2,IF(I1200&lt;计算结果!B$20,"买",IF(I1200&gt;1-计算结果!B$20,"卖",'000300'!K1199)),""))</f>
        <v>买</v>
      </c>
      <c r="L1200" s="4" t="str">
        <f t="shared" ca="1" si="55"/>
        <v/>
      </c>
      <c r="M1200" s="3">
        <f ca="1">IF(K1199="买",E1200/E1199-1,0)-IF(L1200=1,计算结果!B$17,0)</f>
        <v>-1.9188635824305633E-2</v>
      </c>
      <c r="N1200" s="2">
        <f t="shared" ca="1" si="56"/>
        <v>5.022828508690969</v>
      </c>
      <c r="O1200" s="3">
        <f ca="1">1-N1200/MAX(N$2:N1200)</f>
        <v>8.590156981688668E-2</v>
      </c>
    </row>
    <row r="1201" spans="1:15" x14ac:dyDescent="0.15">
      <c r="A1201" s="1">
        <v>40157</v>
      </c>
      <c r="B1201">
        <v>3579.83</v>
      </c>
      <c r="C1201">
        <v>3601.29</v>
      </c>
      <c r="D1201">
        <v>3544.9</v>
      </c>
      <c r="E1201" s="2">
        <v>3577.24</v>
      </c>
      <c r="F1201" s="16">
        <v>81151401984</v>
      </c>
      <c r="G1201" s="3">
        <f t="shared" si="54"/>
        <v>6.4031869640566175E-3</v>
      </c>
      <c r="H1201" s="3">
        <f>1-E1201/MAX(E$2:E1201)</f>
        <v>0.39133601034506227</v>
      </c>
      <c r="I1201" s="3">
        <f ca="1">IFERROR(COUNTIF(OFFSET(G1201,0,0,-计算结果!B$18,1),"&gt;0")/计算结果!B$18,COUNTIF(OFFSET(G1201,0,0,-ROW(),1),"&gt;0")/计算结果!B$18)</f>
        <v>0.73333333333333328</v>
      </c>
      <c r="J1201" s="3">
        <f ca="1">IFERROR(AVERAGE(OFFSET(I1201,0,0,-计算结果!B$19,1)),AVERAGE(OFFSET(I1201,0,0,-ROW(),1)))</f>
        <v>0.66555555555555601</v>
      </c>
      <c r="K1201" s="4" t="str">
        <f ca="1">IF(计算结果!B$21=1,IF(I1201&gt;J1201,"买","卖"),IF(计算结果!B$21=2,IF(I1201&lt;计算结果!B$20,"买",IF(I1201&gt;1-计算结果!B$20,"卖",'000300'!K1200)),""))</f>
        <v>买</v>
      </c>
      <c r="L1201" s="4" t="str">
        <f t="shared" ca="1" si="55"/>
        <v/>
      </c>
      <c r="M1201" s="3">
        <f ca="1">IF(K1200="买",E1201/E1200-1,0)-IF(L1201=1,计算结果!B$17,0)</f>
        <v>6.4031869640566175E-3</v>
      </c>
      <c r="N1201" s="2">
        <f t="shared" ca="1" si="56"/>
        <v>5.0549906187205114</v>
      </c>
      <c r="O1201" s="3">
        <f ca="1">1-N1201/MAX(N$2:N1201)</f>
        <v>8.004842666487344E-2</v>
      </c>
    </row>
    <row r="1202" spans="1:15" x14ac:dyDescent="0.15">
      <c r="A1202" s="1">
        <v>40158</v>
      </c>
      <c r="B1202">
        <v>3589.41</v>
      </c>
      <c r="C1202">
        <v>3614.95</v>
      </c>
      <c r="D1202">
        <v>3568.51</v>
      </c>
      <c r="E1202" s="2">
        <v>3575.02</v>
      </c>
      <c r="F1202" s="16">
        <v>74282934272</v>
      </c>
      <c r="G1202" s="3">
        <f t="shared" si="54"/>
        <v>-6.2059017566606922E-4</v>
      </c>
      <c r="H1202" s="3">
        <f>1-E1202/MAX(E$2:E1202)</f>
        <v>0.39171374123732383</v>
      </c>
      <c r="I1202" s="3">
        <f ca="1">IFERROR(COUNTIF(OFFSET(G1202,0,0,-计算结果!B$18,1),"&gt;0")/计算结果!B$18,COUNTIF(OFFSET(G1202,0,0,-ROW(),1),"&gt;0")/计算结果!B$18)</f>
        <v>0.7</v>
      </c>
      <c r="J1202" s="3">
        <f ca="1">IFERROR(AVERAGE(OFFSET(I1202,0,0,-计算结果!B$19,1)),AVERAGE(OFFSET(I1202,0,0,-ROW(),1)))</f>
        <v>0.66583333333333372</v>
      </c>
      <c r="K1202" s="4" t="str">
        <f ca="1">IF(计算结果!B$21=1,IF(I1202&gt;J1202,"买","卖"),IF(计算结果!B$21=2,IF(I1202&lt;计算结果!B$20,"买",IF(I1202&gt;1-计算结果!B$20,"卖",'000300'!K1201)),""))</f>
        <v>买</v>
      </c>
      <c r="L1202" s="4" t="str">
        <f t="shared" ca="1" si="55"/>
        <v/>
      </c>
      <c r="M1202" s="3">
        <f ca="1">IF(K1201="买",E1202/E1201-1,0)-IF(L1202=1,计算结果!B$17,0)</f>
        <v>-6.2059017566606922E-4</v>
      </c>
      <c r="N1202" s="2">
        <f t="shared" ca="1" si="56"/>
        <v>5.0518535412044496</v>
      </c>
      <c r="O1202" s="3">
        <f ca="1">1-N1202/MAX(N$2:N1202)</f>
        <v>8.0619339573373749E-2</v>
      </c>
    </row>
    <row r="1203" spans="1:15" x14ac:dyDescent="0.15">
      <c r="A1203" s="1">
        <v>40161</v>
      </c>
      <c r="B1203">
        <v>3572.53</v>
      </c>
      <c r="C1203">
        <v>3623.27</v>
      </c>
      <c r="D1203">
        <v>3495.64</v>
      </c>
      <c r="E1203" s="2">
        <v>3612.75</v>
      </c>
      <c r="F1203" s="16">
        <v>113441734656</v>
      </c>
      <c r="G1203" s="3">
        <f t="shared" si="54"/>
        <v>1.0553787111680535E-2</v>
      </c>
      <c r="H1203" s="3">
        <f>1-E1203/MAX(E$2:E1203)</f>
        <v>0.38529401755938197</v>
      </c>
      <c r="I1203" s="3">
        <f ca="1">IFERROR(COUNTIF(OFFSET(G1203,0,0,-计算结果!B$18,1),"&gt;0")/计算结果!B$18,COUNTIF(OFFSET(G1203,0,0,-ROW(),1),"&gt;0")/计算结果!B$18)</f>
        <v>0.7</v>
      </c>
      <c r="J1203" s="3">
        <f ca="1">IFERROR(AVERAGE(OFFSET(I1203,0,0,-计算结果!B$19,1)),AVERAGE(OFFSET(I1203,0,0,-ROW(),1)))</f>
        <v>0.66611111111111154</v>
      </c>
      <c r="K1203" s="4" t="str">
        <f ca="1">IF(计算结果!B$21=1,IF(I1203&gt;J1203,"买","卖"),IF(计算结果!B$21=2,IF(I1203&lt;计算结果!B$20,"买",IF(I1203&gt;1-计算结果!B$20,"卖",'000300'!K1202)),""))</f>
        <v>买</v>
      </c>
      <c r="L1203" s="4" t="str">
        <f t="shared" ca="1" si="55"/>
        <v/>
      </c>
      <c r="M1203" s="3">
        <f ca="1">IF(K1202="买",E1203/E1202-1,0)-IF(L1203=1,计算结果!B$17,0)</f>
        <v>1.0553787111680535E-2</v>
      </c>
      <c r="N1203" s="2">
        <f t="shared" ca="1" si="56"/>
        <v>5.1051697279977111</v>
      </c>
      <c r="O1203" s="3">
        <f ca="1">1-N1203/MAX(N$2:N1203)</f>
        <v>7.0916391808634849E-2</v>
      </c>
    </row>
    <row r="1204" spans="1:15" x14ac:dyDescent="0.15">
      <c r="A1204" s="1">
        <v>40162</v>
      </c>
      <c r="B1204">
        <v>3594.51</v>
      </c>
      <c r="C1204">
        <v>3620.32</v>
      </c>
      <c r="D1204">
        <v>3578.28</v>
      </c>
      <c r="E1204" s="2">
        <v>3583.34</v>
      </c>
      <c r="F1204" s="16">
        <v>98783625216</v>
      </c>
      <c r="G1204" s="3">
        <f t="shared" si="54"/>
        <v>-8.1406131063593845E-3</v>
      </c>
      <c r="H1204" s="3">
        <f>1-E1204/MAX(E$2:E1204)</f>
        <v>0.39029810113659558</v>
      </c>
      <c r="I1204" s="3">
        <f ca="1">IFERROR(COUNTIF(OFFSET(G1204,0,0,-计算结果!B$18,1),"&gt;0")/计算结果!B$18,COUNTIF(OFFSET(G1204,0,0,-ROW(),1),"&gt;0")/计算结果!B$18)</f>
        <v>0.66666666666666663</v>
      </c>
      <c r="J1204" s="3">
        <f ca="1">IFERROR(AVERAGE(OFFSET(I1204,0,0,-计算结果!B$19,1)),AVERAGE(OFFSET(I1204,0,0,-ROW(),1)))</f>
        <v>0.66611111111111154</v>
      </c>
      <c r="K1204" s="4" t="str">
        <f ca="1">IF(计算结果!B$21=1,IF(I1204&gt;J1204,"买","卖"),IF(计算结果!B$21=2,IF(I1204&lt;计算结果!B$20,"买",IF(I1204&gt;1-计算结果!B$20,"卖",'000300'!K1203)),""))</f>
        <v>买</v>
      </c>
      <c r="L1204" s="4" t="str">
        <f t="shared" ca="1" si="55"/>
        <v/>
      </c>
      <c r="M1204" s="3">
        <f ca="1">IF(K1203="买",E1204/E1203-1,0)-IF(L1204=1,计算结果!B$17,0)</f>
        <v>-8.1406131063593845E-3</v>
      </c>
      <c r="N1204" s="2">
        <f t="shared" ca="1" si="56"/>
        <v>5.063610516399784</v>
      </c>
      <c r="O1204" s="3">
        <f ca="1">1-N1204/MAX(N$2:N1204)</f>
        <v>7.8479702006381102E-2</v>
      </c>
    </row>
    <row r="1205" spans="1:15" x14ac:dyDescent="0.15">
      <c r="A1205" s="1">
        <v>40163</v>
      </c>
      <c r="B1205">
        <v>3568.28</v>
      </c>
      <c r="C1205">
        <v>3610.69</v>
      </c>
      <c r="D1205">
        <v>3550.67</v>
      </c>
      <c r="E1205" s="2">
        <v>3560.72</v>
      </c>
      <c r="F1205" s="16">
        <v>81340899328</v>
      </c>
      <c r="G1205" s="3">
        <f t="shared" si="54"/>
        <v>-6.3125463952625749E-3</v>
      </c>
      <c r="H1205" s="3">
        <f>1-E1205/MAX(E$2:E1205)</f>
        <v>0.39414687266045056</v>
      </c>
      <c r="I1205" s="3">
        <f ca="1">IFERROR(COUNTIF(OFFSET(G1205,0,0,-计算结果!B$18,1),"&gt;0")/计算结果!B$18,COUNTIF(OFFSET(G1205,0,0,-ROW(),1),"&gt;0")/计算结果!B$18)</f>
        <v>0.6333333333333333</v>
      </c>
      <c r="J1205" s="3">
        <f ca="1">IFERROR(AVERAGE(OFFSET(I1205,0,0,-计算结果!B$19,1)),AVERAGE(OFFSET(I1205,0,0,-ROW(),1)))</f>
        <v>0.66583333333333383</v>
      </c>
      <c r="K1205" s="4" t="str">
        <f ca="1">IF(计算结果!B$21=1,IF(I1205&gt;J1205,"买","卖"),IF(计算结果!B$21=2,IF(I1205&lt;计算结果!B$20,"买",IF(I1205&gt;1-计算结果!B$20,"卖",'000300'!K1204)),""))</f>
        <v>卖</v>
      </c>
      <c r="L1205" s="4">
        <f t="shared" ca="1" si="55"/>
        <v>1</v>
      </c>
      <c r="M1205" s="3">
        <f ca="1">IF(K1204="买",E1205/E1204-1,0)-IF(L1205=1,计算结果!B$17,0)</f>
        <v>-6.3125463952625749E-3</v>
      </c>
      <c r="N1205" s="2">
        <f t="shared" ca="1" si="56"/>
        <v>5.0316462400874711</v>
      </c>
      <c r="O1205" s="3">
        <f ca="1">1-N1205/MAX(N$2:N1205)</f>
        <v>8.4296841641641973E-2</v>
      </c>
    </row>
    <row r="1206" spans="1:15" x14ac:dyDescent="0.15">
      <c r="A1206" s="1">
        <v>40164</v>
      </c>
      <c r="B1206">
        <v>3571.05</v>
      </c>
      <c r="C1206">
        <v>3582.44</v>
      </c>
      <c r="D1206">
        <v>3475.84</v>
      </c>
      <c r="E1206" s="2">
        <v>3480.15</v>
      </c>
      <c r="F1206" s="16">
        <v>86756663296</v>
      </c>
      <c r="G1206" s="3">
        <f t="shared" si="54"/>
        <v>-2.2627446134489526E-2</v>
      </c>
      <c r="H1206" s="3">
        <f>1-E1206/MAX(E$2:E1206)</f>
        <v>0.40785578166473824</v>
      </c>
      <c r="I1206" s="3">
        <f ca="1">IFERROR(COUNTIF(OFFSET(G1206,0,0,-计算结果!B$18,1),"&gt;0")/计算结果!B$18,COUNTIF(OFFSET(G1206,0,0,-ROW(),1),"&gt;0")/计算结果!B$18)</f>
        <v>0.6</v>
      </c>
      <c r="J1206" s="3">
        <f ca="1">IFERROR(AVERAGE(OFFSET(I1206,0,0,-计算结果!B$19,1)),AVERAGE(OFFSET(I1206,0,0,-ROW(),1)))</f>
        <v>0.66500000000000048</v>
      </c>
      <c r="K1206" s="4" t="str">
        <f ca="1">IF(计算结果!B$21=1,IF(I1206&gt;J1206,"买","卖"),IF(计算结果!B$21=2,IF(I1206&lt;计算结果!B$20,"买",IF(I1206&gt;1-计算结果!B$20,"卖",'000300'!K1205)),""))</f>
        <v>卖</v>
      </c>
      <c r="L1206" s="4" t="str">
        <f t="shared" ca="1" si="55"/>
        <v/>
      </c>
      <c r="M1206" s="3">
        <f ca="1">IF(K1205="买",E1206/E1205-1,0)-IF(L1206=1,计算结果!B$17,0)</f>
        <v>0</v>
      </c>
      <c r="N1206" s="2">
        <f t="shared" ca="1" si="56"/>
        <v>5.0316462400874711</v>
      </c>
      <c r="O1206" s="3">
        <f ca="1">1-N1206/MAX(N$2:N1206)</f>
        <v>8.4296841641641973E-2</v>
      </c>
    </row>
    <row r="1207" spans="1:15" x14ac:dyDescent="0.15">
      <c r="A1207" s="1">
        <v>40165</v>
      </c>
      <c r="B1207">
        <v>3450.04</v>
      </c>
      <c r="C1207">
        <v>3453.35</v>
      </c>
      <c r="D1207">
        <v>3385.68</v>
      </c>
      <c r="E1207" s="2">
        <v>3391.74</v>
      </c>
      <c r="F1207" s="16">
        <v>89137676288</v>
      </c>
      <c r="G1207" s="3">
        <f t="shared" si="54"/>
        <v>-2.5404077410456583E-2</v>
      </c>
      <c r="H1207" s="3">
        <f>1-E1207/MAX(E$2:E1207)</f>
        <v>0.42289865922548153</v>
      </c>
      <c r="I1207" s="3">
        <f ca="1">IFERROR(COUNTIF(OFFSET(G1207,0,0,-计算结果!B$18,1),"&gt;0")/计算结果!B$18,COUNTIF(OFFSET(G1207,0,0,-ROW(),1),"&gt;0")/计算结果!B$18)</f>
        <v>0.56666666666666665</v>
      </c>
      <c r="J1207" s="3">
        <f ca="1">IFERROR(AVERAGE(OFFSET(I1207,0,0,-计算结果!B$19,1)),AVERAGE(OFFSET(I1207,0,0,-ROW(),1)))</f>
        <v>0.66416666666666702</v>
      </c>
      <c r="K1207" s="4" t="str">
        <f ca="1">IF(计算结果!B$21=1,IF(I1207&gt;J1207,"买","卖"),IF(计算结果!B$21=2,IF(I1207&lt;计算结果!B$20,"买",IF(I1207&gt;1-计算结果!B$20,"卖",'000300'!K1206)),""))</f>
        <v>卖</v>
      </c>
      <c r="L1207" s="4" t="str">
        <f t="shared" ca="1" si="55"/>
        <v/>
      </c>
      <c r="M1207" s="3">
        <f ca="1">IF(K1206="买",E1207/E1206-1,0)-IF(L1207=1,计算结果!B$17,0)</f>
        <v>0</v>
      </c>
      <c r="N1207" s="2">
        <f t="shared" ca="1" si="56"/>
        <v>5.0316462400874711</v>
      </c>
      <c r="O1207" s="3">
        <f ca="1">1-N1207/MAX(N$2:N1207)</f>
        <v>8.4296841641641973E-2</v>
      </c>
    </row>
    <row r="1208" spans="1:15" x14ac:dyDescent="0.15">
      <c r="A1208" s="1">
        <v>40168</v>
      </c>
      <c r="B1208">
        <v>3386.33</v>
      </c>
      <c r="C1208">
        <v>3404.64</v>
      </c>
      <c r="D1208">
        <v>3354.65</v>
      </c>
      <c r="E1208" s="2">
        <v>3396.62</v>
      </c>
      <c r="F1208" s="16">
        <v>69055782912</v>
      </c>
      <c r="G1208" s="3">
        <f t="shared" si="54"/>
        <v>1.4387895298577646E-3</v>
      </c>
      <c r="H1208" s="3">
        <f>1-E1208/MAX(E$2:E1208)</f>
        <v>0.42206833185870818</v>
      </c>
      <c r="I1208" s="3">
        <f ca="1">IFERROR(COUNTIF(OFFSET(G1208,0,0,-计算结果!B$18,1),"&gt;0")/计算结果!B$18,COUNTIF(OFFSET(G1208,0,0,-ROW(),1),"&gt;0")/计算结果!B$18)</f>
        <v>0.56666666666666665</v>
      </c>
      <c r="J1208" s="3">
        <f ca="1">IFERROR(AVERAGE(OFFSET(I1208,0,0,-计算结果!B$19,1)),AVERAGE(OFFSET(I1208,0,0,-ROW(),1)))</f>
        <v>0.66333333333333377</v>
      </c>
      <c r="K1208" s="4" t="str">
        <f ca="1">IF(计算结果!B$21=1,IF(I1208&gt;J1208,"买","卖"),IF(计算结果!B$21=2,IF(I1208&lt;计算结果!B$20,"买",IF(I1208&gt;1-计算结果!B$20,"卖",'000300'!K1207)),""))</f>
        <v>卖</v>
      </c>
      <c r="L1208" s="4" t="str">
        <f t="shared" ca="1" si="55"/>
        <v/>
      </c>
      <c r="M1208" s="3">
        <f ca="1">IF(K1207="买",E1208/E1207-1,0)-IF(L1208=1,计算结果!B$17,0)</f>
        <v>0</v>
      </c>
      <c r="N1208" s="2">
        <f t="shared" ca="1" si="56"/>
        <v>5.0316462400874711</v>
      </c>
      <c r="O1208" s="3">
        <f ca="1">1-N1208/MAX(N$2:N1208)</f>
        <v>8.4296841641641973E-2</v>
      </c>
    </row>
    <row r="1209" spans="1:15" x14ac:dyDescent="0.15">
      <c r="A1209" s="1">
        <v>40169</v>
      </c>
      <c r="B1209">
        <v>3402.23</v>
      </c>
      <c r="C1209">
        <v>3404.75</v>
      </c>
      <c r="D1209">
        <v>3296.76</v>
      </c>
      <c r="E1209" s="2">
        <v>3305.54</v>
      </c>
      <c r="F1209" s="16">
        <v>75498512384</v>
      </c>
      <c r="G1209" s="3">
        <f t="shared" si="54"/>
        <v>-2.6814892451908046E-2</v>
      </c>
      <c r="H1209" s="3">
        <f>1-E1209/MAX(E$2:E1209)</f>
        <v>0.43756550738446875</v>
      </c>
      <c r="I1209" s="3">
        <f ca="1">IFERROR(COUNTIF(OFFSET(G1209,0,0,-计算结果!B$18,1),"&gt;0")/计算结果!B$18,COUNTIF(OFFSET(G1209,0,0,-ROW(),1),"&gt;0")/计算结果!B$18)</f>
        <v>0.53333333333333333</v>
      </c>
      <c r="J1209" s="3">
        <f ca="1">IFERROR(AVERAGE(OFFSET(I1209,0,0,-计算结果!B$19,1)),AVERAGE(OFFSET(I1209,0,0,-ROW(),1)))</f>
        <v>0.66194444444444478</v>
      </c>
      <c r="K1209" s="4" t="str">
        <f ca="1">IF(计算结果!B$21=1,IF(I1209&gt;J1209,"买","卖"),IF(计算结果!B$21=2,IF(I1209&lt;计算结果!B$20,"买",IF(I1209&gt;1-计算结果!B$20,"卖",'000300'!K1208)),""))</f>
        <v>卖</v>
      </c>
      <c r="L1209" s="4" t="str">
        <f t="shared" ca="1" si="55"/>
        <v/>
      </c>
      <c r="M1209" s="3">
        <f ca="1">IF(K1208="买",E1209/E1208-1,0)-IF(L1209=1,计算结果!B$17,0)</f>
        <v>0</v>
      </c>
      <c r="N1209" s="2">
        <f t="shared" ca="1" si="56"/>
        <v>5.0316462400874711</v>
      </c>
      <c r="O1209" s="3">
        <f ca="1">1-N1209/MAX(N$2:N1209)</f>
        <v>8.4296841641641973E-2</v>
      </c>
    </row>
    <row r="1210" spans="1:15" x14ac:dyDescent="0.15">
      <c r="A1210" s="1">
        <v>40170</v>
      </c>
      <c r="B1210">
        <v>3303.73</v>
      </c>
      <c r="C1210">
        <v>3342.99</v>
      </c>
      <c r="D1210">
        <v>3296.29</v>
      </c>
      <c r="E1210" s="2">
        <v>3336.48</v>
      </c>
      <c r="F1210" s="16">
        <v>67948265472</v>
      </c>
      <c r="G1210" s="3">
        <f t="shared" si="54"/>
        <v>9.3600440472660917E-3</v>
      </c>
      <c r="H1210" s="3">
        <f>1-E1210/MAX(E$2:E1210)</f>
        <v>0.43230109575988562</v>
      </c>
      <c r="I1210" s="3">
        <f ca="1">IFERROR(COUNTIF(OFFSET(G1210,0,0,-计算结果!B$18,1),"&gt;0")/计算结果!B$18,COUNTIF(OFFSET(G1210,0,0,-ROW(),1),"&gt;0")/计算结果!B$18)</f>
        <v>0.56666666666666665</v>
      </c>
      <c r="J1210" s="3">
        <f ca="1">IFERROR(AVERAGE(OFFSET(I1210,0,0,-计算结果!B$19,1)),AVERAGE(OFFSET(I1210,0,0,-ROW(),1)))</f>
        <v>0.66111111111111154</v>
      </c>
      <c r="K1210" s="4" t="str">
        <f ca="1">IF(计算结果!B$21=1,IF(I1210&gt;J1210,"买","卖"),IF(计算结果!B$21=2,IF(I1210&lt;计算结果!B$20,"买",IF(I1210&gt;1-计算结果!B$20,"卖",'000300'!K1209)),""))</f>
        <v>卖</v>
      </c>
      <c r="L1210" s="4" t="str">
        <f t="shared" ca="1" si="55"/>
        <v/>
      </c>
      <c r="M1210" s="3">
        <f ca="1">IF(K1209="买",E1210/E1209-1,0)-IF(L1210=1,计算结果!B$17,0)</f>
        <v>0</v>
      </c>
      <c r="N1210" s="2">
        <f t="shared" ca="1" si="56"/>
        <v>5.0316462400874711</v>
      </c>
      <c r="O1210" s="3">
        <f ca="1">1-N1210/MAX(N$2:N1210)</f>
        <v>8.4296841641641973E-2</v>
      </c>
    </row>
    <row r="1211" spans="1:15" x14ac:dyDescent="0.15">
      <c r="A1211" s="1">
        <v>40171</v>
      </c>
      <c r="B1211">
        <v>3346.76</v>
      </c>
      <c r="C1211">
        <v>3445.7</v>
      </c>
      <c r="D1211">
        <v>3339.3</v>
      </c>
      <c r="E1211" s="2">
        <v>3438.82</v>
      </c>
      <c r="F1211" s="16">
        <v>94811627520</v>
      </c>
      <c r="G1211" s="3">
        <f t="shared" si="54"/>
        <v>3.0673044645854297E-2</v>
      </c>
      <c r="H1211" s="3">
        <f>1-E1211/MAX(E$2:E1211)</f>
        <v>0.41488804192472606</v>
      </c>
      <c r="I1211" s="3">
        <f ca="1">IFERROR(COUNTIF(OFFSET(G1211,0,0,-计算结果!B$18,1),"&gt;0")/计算结果!B$18,COUNTIF(OFFSET(G1211,0,0,-ROW(),1),"&gt;0")/计算结果!B$18)</f>
        <v>0.56666666666666665</v>
      </c>
      <c r="J1211" s="3">
        <f ca="1">IFERROR(AVERAGE(OFFSET(I1211,0,0,-计算结果!B$19,1)),AVERAGE(OFFSET(I1211,0,0,-ROW(),1)))</f>
        <v>0.6602777777777783</v>
      </c>
      <c r="K1211" s="4" t="str">
        <f ca="1">IF(计算结果!B$21=1,IF(I1211&gt;J1211,"买","卖"),IF(计算结果!B$21=2,IF(I1211&lt;计算结果!B$20,"买",IF(I1211&gt;1-计算结果!B$20,"卖",'000300'!K1210)),""))</f>
        <v>卖</v>
      </c>
      <c r="L1211" s="4" t="str">
        <f t="shared" ca="1" si="55"/>
        <v/>
      </c>
      <c r="M1211" s="3">
        <f ca="1">IF(K1210="买",E1211/E1210-1,0)-IF(L1211=1,计算结果!B$17,0)</f>
        <v>0</v>
      </c>
      <c r="N1211" s="2">
        <f t="shared" ca="1" si="56"/>
        <v>5.0316462400874711</v>
      </c>
      <c r="O1211" s="3">
        <f ca="1">1-N1211/MAX(N$2:N1211)</f>
        <v>8.4296841641641973E-2</v>
      </c>
    </row>
    <row r="1212" spans="1:15" x14ac:dyDescent="0.15">
      <c r="A1212" s="1">
        <v>40172</v>
      </c>
      <c r="B1212">
        <v>3434.33</v>
      </c>
      <c r="C1212">
        <v>3441.96</v>
      </c>
      <c r="D1212">
        <v>3410.67</v>
      </c>
      <c r="E1212" s="2">
        <v>3424.78</v>
      </c>
      <c r="F1212" s="16">
        <v>68701835264</v>
      </c>
      <c r="G1212" s="3">
        <f t="shared" si="54"/>
        <v>-4.0827958427600564E-3</v>
      </c>
      <c r="H1212" s="3">
        <f>1-E1212/MAX(E$2:E1212)</f>
        <v>0.41727693459470494</v>
      </c>
      <c r="I1212" s="3">
        <f ca="1">IFERROR(COUNTIF(OFFSET(G1212,0,0,-计算结果!B$18,1),"&gt;0")/计算结果!B$18,COUNTIF(OFFSET(G1212,0,0,-ROW(),1),"&gt;0")/计算结果!B$18)</f>
        <v>0.53333333333333333</v>
      </c>
      <c r="J1212" s="3">
        <f ca="1">IFERROR(AVERAGE(OFFSET(I1212,0,0,-计算结果!B$19,1)),AVERAGE(OFFSET(I1212,0,0,-ROW(),1)))</f>
        <v>0.65916666666666723</v>
      </c>
      <c r="K1212" s="4" t="str">
        <f ca="1">IF(计算结果!B$21=1,IF(I1212&gt;J1212,"买","卖"),IF(计算结果!B$21=2,IF(I1212&lt;计算结果!B$20,"买",IF(I1212&gt;1-计算结果!B$20,"卖",'000300'!K1211)),""))</f>
        <v>卖</v>
      </c>
      <c r="L1212" s="4" t="str">
        <f t="shared" ca="1" si="55"/>
        <v/>
      </c>
      <c r="M1212" s="3">
        <f ca="1">IF(K1211="买",E1212/E1211-1,0)-IF(L1212=1,计算结果!B$17,0)</f>
        <v>0</v>
      </c>
      <c r="N1212" s="2">
        <f t="shared" ca="1" si="56"/>
        <v>5.0316462400874711</v>
      </c>
      <c r="O1212" s="3">
        <f ca="1">1-N1212/MAX(N$2:N1212)</f>
        <v>8.4296841641641973E-2</v>
      </c>
    </row>
    <row r="1213" spans="1:15" x14ac:dyDescent="0.15">
      <c r="A1213" s="1">
        <v>40175</v>
      </c>
      <c r="B1213">
        <v>3432.82</v>
      </c>
      <c r="C1213">
        <v>3489.57</v>
      </c>
      <c r="D1213">
        <v>3432.82</v>
      </c>
      <c r="E1213" s="2">
        <v>3478.43</v>
      </c>
      <c r="F1213" s="16">
        <v>78965997568</v>
      </c>
      <c r="G1213" s="3">
        <f t="shared" si="54"/>
        <v>1.566523981102419E-2</v>
      </c>
      <c r="H1213" s="3">
        <f>1-E1213/MAX(E$2:E1213)</f>
        <v>0.40814843803171574</v>
      </c>
      <c r="I1213" s="3">
        <f ca="1">IFERROR(COUNTIF(OFFSET(G1213,0,0,-计算结果!B$18,1),"&gt;0")/计算结果!B$18,COUNTIF(OFFSET(G1213,0,0,-ROW(),1),"&gt;0")/计算结果!B$18)</f>
        <v>0.53333333333333333</v>
      </c>
      <c r="J1213" s="3">
        <f ca="1">IFERROR(AVERAGE(OFFSET(I1213,0,0,-计算结果!B$19,1)),AVERAGE(OFFSET(I1213,0,0,-ROW(),1)))</f>
        <v>0.65777777777777813</v>
      </c>
      <c r="K1213" s="4" t="str">
        <f ca="1">IF(计算结果!B$21=1,IF(I1213&gt;J1213,"买","卖"),IF(计算结果!B$21=2,IF(I1213&lt;计算结果!B$20,"买",IF(I1213&gt;1-计算结果!B$20,"卖",'000300'!K1212)),""))</f>
        <v>卖</v>
      </c>
      <c r="L1213" s="4" t="str">
        <f t="shared" ca="1" si="55"/>
        <v/>
      </c>
      <c r="M1213" s="3">
        <f ca="1">IF(K1212="买",E1213/E1212-1,0)-IF(L1213=1,计算结果!B$17,0)</f>
        <v>0</v>
      </c>
      <c r="N1213" s="2">
        <f t="shared" ca="1" si="56"/>
        <v>5.0316462400874711</v>
      </c>
      <c r="O1213" s="3">
        <f ca="1">1-N1213/MAX(N$2:N1213)</f>
        <v>8.4296841641641973E-2</v>
      </c>
    </row>
    <row r="1214" spans="1:15" x14ac:dyDescent="0.15">
      <c r="A1214" s="1">
        <v>40176</v>
      </c>
      <c r="B1214">
        <v>3481.9</v>
      </c>
      <c r="C1214">
        <v>3501.25</v>
      </c>
      <c r="D1214">
        <v>3451.18</v>
      </c>
      <c r="E1214" s="2">
        <v>3500.74</v>
      </c>
      <c r="F1214" s="16">
        <v>78053670912</v>
      </c>
      <c r="G1214" s="3">
        <f t="shared" si="54"/>
        <v>6.4138131283366651E-3</v>
      </c>
      <c r="H1214" s="3">
        <f>1-E1214/MAX(E$2:E1214)</f>
        <v>0.40435241271353706</v>
      </c>
      <c r="I1214" s="3">
        <f ca="1">IFERROR(COUNTIF(OFFSET(G1214,0,0,-计算结果!B$18,1),"&gt;0")/计算结果!B$18,COUNTIF(OFFSET(G1214,0,0,-ROW(),1),"&gt;0")/计算结果!B$18)</f>
        <v>0.53333333333333333</v>
      </c>
      <c r="J1214" s="3">
        <f ca="1">IFERROR(AVERAGE(OFFSET(I1214,0,0,-计算结果!B$19,1)),AVERAGE(OFFSET(I1214,0,0,-ROW(),1)))</f>
        <v>0.65611111111111164</v>
      </c>
      <c r="K1214" s="4" t="str">
        <f ca="1">IF(计算结果!B$21=1,IF(I1214&gt;J1214,"买","卖"),IF(计算结果!B$21=2,IF(I1214&lt;计算结果!B$20,"买",IF(I1214&gt;1-计算结果!B$20,"卖",'000300'!K1213)),""))</f>
        <v>卖</v>
      </c>
      <c r="L1214" s="4" t="str">
        <f t="shared" ca="1" si="55"/>
        <v/>
      </c>
      <c r="M1214" s="3">
        <f ca="1">IF(K1213="买",E1214/E1213-1,0)-IF(L1214=1,计算结果!B$17,0)</f>
        <v>0</v>
      </c>
      <c r="N1214" s="2">
        <f t="shared" ca="1" si="56"/>
        <v>5.0316462400874711</v>
      </c>
      <c r="O1214" s="3">
        <f ca="1">1-N1214/MAX(N$2:N1214)</f>
        <v>8.4296841641641973E-2</v>
      </c>
    </row>
    <row r="1215" spans="1:15" x14ac:dyDescent="0.15">
      <c r="A1215" s="1">
        <v>40177</v>
      </c>
      <c r="B1215">
        <v>3503.82</v>
      </c>
      <c r="C1215">
        <v>3561.44</v>
      </c>
      <c r="D1215">
        <v>3498.38</v>
      </c>
      <c r="E1215" s="2">
        <v>3558.86</v>
      </c>
      <c r="F1215" s="16">
        <v>124684574720</v>
      </c>
      <c r="G1215" s="3">
        <f t="shared" si="54"/>
        <v>1.6602204105417906E-2</v>
      </c>
      <c r="H1215" s="3">
        <f>1-E1215/MAX(E$2:E1215)</f>
        <v>0.3944633498945076</v>
      </c>
      <c r="I1215" s="3">
        <f ca="1">IFERROR(COUNTIF(OFFSET(G1215,0,0,-计算结果!B$18,1),"&gt;0")/计算结果!B$18,COUNTIF(OFFSET(G1215,0,0,-ROW(),1),"&gt;0")/计算结果!B$18)</f>
        <v>0.53333333333333333</v>
      </c>
      <c r="J1215" s="3">
        <f ca="1">IFERROR(AVERAGE(OFFSET(I1215,0,0,-计算结果!B$19,1)),AVERAGE(OFFSET(I1215,0,0,-ROW(),1)))</f>
        <v>0.65444444444444494</v>
      </c>
      <c r="K1215" s="4" t="str">
        <f ca="1">IF(计算结果!B$21=1,IF(I1215&gt;J1215,"买","卖"),IF(计算结果!B$21=2,IF(I1215&lt;计算结果!B$20,"买",IF(I1215&gt;1-计算结果!B$20,"卖",'000300'!K1214)),""))</f>
        <v>卖</v>
      </c>
      <c r="L1215" s="4" t="str">
        <f t="shared" ca="1" si="55"/>
        <v/>
      </c>
      <c r="M1215" s="3">
        <f ca="1">IF(K1214="买",E1215/E1214-1,0)-IF(L1215=1,计算结果!B$17,0)</f>
        <v>0</v>
      </c>
      <c r="N1215" s="2">
        <f t="shared" ca="1" si="56"/>
        <v>5.0316462400874711</v>
      </c>
      <c r="O1215" s="3">
        <f ca="1">1-N1215/MAX(N$2:N1215)</f>
        <v>8.4296841641641973E-2</v>
      </c>
    </row>
    <row r="1216" spans="1:15" x14ac:dyDescent="0.15">
      <c r="A1216" s="1">
        <v>40178</v>
      </c>
      <c r="B1216">
        <v>3561.37</v>
      </c>
      <c r="C1216">
        <v>3579.52</v>
      </c>
      <c r="D1216">
        <v>3542.38</v>
      </c>
      <c r="E1216" s="2">
        <v>3575.68</v>
      </c>
      <c r="F1216" s="16">
        <v>98004033536</v>
      </c>
      <c r="G1216" s="3">
        <f t="shared" si="54"/>
        <v>4.7262325576167274E-3</v>
      </c>
      <c r="H1216" s="3">
        <f>1-E1216/MAX(E$2:E1216)</f>
        <v>0.39160144286394882</v>
      </c>
      <c r="I1216" s="3">
        <f ca="1">IFERROR(COUNTIF(OFFSET(G1216,0,0,-计算结果!B$18,1),"&gt;0")/计算结果!B$18,COUNTIF(OFFSET(G1216,0,0,-ROW(),1),"&gt;0")/计算结果!B$18)</f>
        <v>0.53333333333333333</v>
      </c>
      <c r="J1216" s="3">
        <f ca="1">IFERROR(AVERAGE(OFFSET(I1216,0,0,-计算结果!B$19,1)),AVERAGE(OFFSET(I1216,0,0,-ROW(),1)))</f>
        <v>0.65277777777777823</v>
      </c>
      <c r="K1216" s="4" t="str">
        <f ca="1">IF(计算结果!B$21=1,IF(I1216&gt;J1216,"买","卖"),IF(计算结果!B$21=2,IF(I1216&lt;计算结果!B$20,"买",IF(I1216&gt;1-计算结果!B$20,"卖",'000300'!K1215)),""))</f>
        <v>卖</v>
      </c>
      <c r="L1216" s="4" t="str">
        <f t="shared" ca="1" si="55"/>
        <v/>
      </c>
      <c r="M1216" s="3">
        <f ca="1">IF(K1215="买",E1216/E1215-1,0)-IF(L1216=1,计算结果!B$17,0)</f>
        <v>0</v>
      </c>
      <c r="N1216" s="2">
        <f t="shared" ca="1" si="56"/>
        <v>5.0316462400874711</v>
      </c>
      <c r="O1216" s="3">
        <f ca="1">1-N1216/MAX(N$2:N1216)</f>
        <v>8.4296841641641973E-2</v>
      </c>
    </row>
    <row r="1217" spans="1:15" x14ac:dyDescent="0.15">
      <c r="A1217" s="1">
        <v>40182</v>
      </c>
      <c r="B1217">
        <v>3592.47</v>
      </c>
      <c r="C1217">
        <v>3597.75</v>
      </c>
      <c r="D1217">
        <v>3535.23</v>
      </c>
      <c r="E1217" s="2">
        <v>3535.23</v>
      </c>
      <c r="F1217" s="16">
        <v>93419839488</v>
      </c>
      <c r="G1217" s="3">
        <f t="shared" si="54"/>
        <v>-1.131253356005002E-2</v>
      </c>
      <c r="H1217" s="3">
        <f>1-E1217/MAX(E$2:E1217)</f>
        <v>0.39848397195943641</v>
      </c>
      <c r="I1217" s="3">
        <f ca="1">IFERROR(COUNTIF(OFFSET(G1217,0,0,-计算结果!B$18,1),"&gt;0")/计算结果!B$18,COUNTIF(OFFSET(G1217,0,0,-ROW(),1),"&gt;0")/计算结果!B$18)</f>
        <v>0.53333333333333333</v>
      </c>
      <c r="J1217" s="3">
        <f ca="1">IFERROR(AVERAGE(OFFSET(I1217,0,0,-计算结果!B$19,1)),AVERAGE(OFFSET(I1217,0,0,-ROW(),1)))</f>
        <v>0.65083333333333371</v>
      </c>
      <c r="K1217" s="4" t="str">
        <f ca="1">IF(计算结果!B$21=1,IF(I1217&gt;J1217,"买","卖"),IF(计算结果!B$21=2,IF(I1217&lt;计算结果!B$20,"买",IF(I1217&gt;1-计算结果!B$20,"卖",'000300'!K1216)),""))</f>
        <v>卖</v>
      </c>
      <c r="L1217" s="4" t="str">
        <f t="shared" ca="1" si="55"/>
        <v/>
      </c>
      <c r="M1217" s="3">
        <f ca="1">IF(K1216="买",E1217/E1216-1,0)-IF(L1217=1,计算结果!B$17,0)</f>
        <v>0</v>
      </c>
      <c r="N1217" s="2">
        <f t="shared" ca="1" si="56"/>
        <v>5.0316462400874711</v>
      </c>
      <c r="O1217" s="3">
        <f ca="1">1-N1217/MAX(N$2:N1217)</f>
        <v>8.4296841641641973E-2</v>
      </c>
    </row>
    <row r="1218" spans="1:15" x14ac:dyDescent="0.15">
      <c r="A1218" s="1">
        <v>40183</v>
      </c>
      <c r="B1218">
        <v>3545.19</v>
      </c>
      <c r="C1218">
        <v>3577.53</v>
      </c>
      <c r="D1218">
        <v>3497.66</v>
      </c>
      <c r="E1218" s="2">
        <v>3564.04</v>
      </c>
      <c r="F1218" s="16">
        <v>128302440448</v>
      </c>
      <c r="G1218" s="3">
        <f t="shared" si="54"/>
        <v>8.1493990490011381E-3</v>
      </c>
      <c r="H1218" s="3">
        <f>1-E1218/MAX(E$2:E1218)</f>
        <v>0.39358197781256377</v>
      </c>
      <c r="I1218" s="3">
        <f ca="1">IFERROR(COUNTIF(OFFSET(G1218,0,0,-计算结果!B$18,1),"&gt;0")/计算结果!B$18,COUNTIF(OFFSET(G1218,0,0,-ROW(),1),"&gt;0")/计算结果!B$18)</f>
        <v>0.53333333333333333</v>
      </c>
      <c r="J1218" s="3">
        <f ca="1">IFERROR(AVERAGE(OFFSET(I1218,0,0,-计算结果!B$19,1)),AVERAGE(OFFSET(I1218,0,0,-ROW(),1)))</f>
        <v>0.64888888888888918</v>
      </c>
      <c r="K1218" s="4" t="str">
        <f ca="1">IF(计算结果!B$21=1,IF(I1218&gt;J1218,"买","卖"),IF(计算结果!B$21=2,IF(I1218&lt;计算结果!B$20,"买",IF(I1218&gt;1-计算结果!B$20,"卖",'000300'!K1217)),""))</f>
        <v>卖</v>
      </c>
      <c r="L1218" s="4" t="str">
        <f t="shared" ca="1" si="55"/>
        <v/>
      </c>
      <c r="M1218" s="3">
        <f ca="1">IF(K1217="买",E1218/E1217-1,0)-IF(L1218=1,计算结果!B$17,0)</f>
        <v>0</v>
      </c>
      <c r="N1218" s="2">
        <f t="shared" ca="1" si="56"/>
        <v>5.0316462400874711</v>
      </c>
      <c r="O1218" s="3">
        <f ca="1">1-N1218/MAX(N$2:N1218)</f>
        <v>8.4296841641641973E-2</v>
      </c>
    </row>
    <row r="1219" spans="1:15" x14ac:dyDescent="0.15">
      <c r="A1219" s="1">
        <v>40184</v>
      </c>
      <c r="B1219">
        <v>3558.7</v>
      </c>
      <c r="C1219">
        <v>3588.83</v>
      </c>
      <c r="D1219">
        <v>3541.17</v>
      </c>
      <c r="E1219" s="2">
        <v>3541.73</v>
      </c>
      <c r="F1219" s="16">
        <v>121045991424</v>
      </c>
      <c r="G1219" s="3">
        <f t="shared" ref="G1219:G1282" si="57">E1219/E1218-1</f>
        <v>-6.2597501711540993E-3</v>
      </c>
      <c r="H1219" s="3">
        <f>1-E1219/MAX(E$2:E1219)</f>
        <v>0.39737800313074256</v>
      </c>
      <c r="I1219" s="3">
        <f ca="1">IFERROR(COUNTIF(OFFSET(G1219,0,0,-计算结果!B$18,1),"&gt;0")/计算结果!B$18,COUNTIF(OFFSET(G1219,0,0,-ROW(),1),"&gt;0")/计算结果!B$18)</f>
        <v>0.53333333333333333</v>
      </c>
      <c r="J1219" s="3">
        <f ca="1">IFERROR(AVERAGE(OFFSET(I1219,0,0,-计算结果!B$19,1)),AVERAGE(OFFSET(I1219,0,0,-ROW(),1)))</f>
        <v>0.64722222222222248</v>
      </c>
      <c r="K1219" s="4" t="str">
        <f ca="1">IF(计算结果!B$21=1,IF(I1219&gt;J1219,"买","卖"),IF(计算结果!B$21=2,IF(I1219&lt;计算结果!B$20,"买",IF(I1219&gt;1-计算结果!B$20,"卖",'000300'!K1218)),""))</f>
        <v>卖</v>
      </c>
      <c r="L1219" s="4" t="str">
        <f t="shared" ca="1" si="55"/>
        <v/>
      </c>
      <c r="M1219" s="3">
        <f ca="1">IF(K1218="买",E1219/E1218-1,0)-IF(L1219=1,计算结果!B$17,0)</f>
        <v>0</v>
      </c>
      <c r="N1219" s="2">
        <f t="shared" ca="1" si="56"/>
        <v>5.0316462400874711</v>
      </c>
      <c r="O1219" s="3">
        <f ca="1">1-N1219/MAX(N$2:N1219)</f>
        <v>8.4296841641641973E-2</v>
      </c>
    </row>
    <row r="1220" spans="1:15" x14ac:dyDescent="0.15">
      <c r="A1220" s="1">
        <v>40185</v>
      </c>
      <c r="B1220">
        <v>3543.16</v>
      </c>
      <c r="C1220">
        <v>3558.56</v>
      </c>
      <c r="D1220">
        <v>3452.77</v>
      </c>
      <c r="E1220" s="2">
        <v>3471.46</v>
      </c>
      <c r="F1220" s="16">
        <v>120436162560</v>
      </c>
      <c r="G1220" s="3">
        <f t="shared" si="57"/>
        <v>-1.9840586380102332E-2</v>
      </c>
      <c r="H1220" s="3">
        <f>1-E1220/MAX(E$2:E1220)</f>
        <v>0.40933437691417685</v>
      </c>
      <c r="I1220" s="3">
        <f ca="1">IFERROR(COUNTIF(OFFSET(G1220,0,0,-计算结果!B$18,1),"&gt;0")/计算结果!B$18,COUNTIF(OFFSET(G1220,0,0,-ROW(),1),"&gt;0")/计算结果!B$18)</f>
        <v>0.5</v>
      </c>
      <c r="J1220" s="3">
        <f ca="1">IFERROR(AVERAGE(OFFSET(I1220,0,0,-计算结果!B$19,1)),AVERAGE(OFFSET(I1220,0,0,-ROW(),1)))</f>
        <v>0.64527777777777806</v>
      </c>
      <c r="K1220" s="4" t="str">
        <f ca="1">IF(计算结果!B$21=1,IF(I1220&gt;J1220,"买","卖"),IF(计算结果!B$21=2,IF(I1220&lt;计算结果!B$20,"买",IF(I1220&gt;1-计算结果!B$20,"卖",'000300'!K1219)),""))</f>
        <v>卖</v>
      </c>
      <c r="L1220" s="4" t="str">
        <f t="shared" ref="L1220:L1283" ca="1" si="58">IF(K1219&lt;&gt;K1220,1,"")</f>
        <v/>
      </c>
      <c r="M1220" s="3">
        <f ca="1">IF(K1219="买",E1220/E1219-1,0)-IF(L1220=1,计算结果!B$17,0)</f>
        <v>0</v>
      </c>
      <c r="N1220" s="2">
        <f t="shared" ref="N1220:N1283" ca="1" si="59">IFERROR(N1219*(1+M1220),N1219)</f>
        <v>5.0316462400874711</v>
      </c>
      <c r="O1220" s="3">
        <f ca="1">1-N1220/MAX(N$2:N1220)</f>
        <v>8.4296841641641973E-2</v>
      </c>
    </row>
    <row r="1221" spans="1:15" x14ac:dyDescent="0.15">
      <c r="A1221" s="1">
        <v>40186</v>
      </c>
      <c r="B1221">
        <v>3456.91</v>
      </c>
      <c r="C1221">
        <v>3482.08</v>
      </c>
      <c r="D1221">
        <v>3426.7</v>
      </c>
      <c r="E1221" s="2">
        <v>3480.13</v>
      </c>
      <c r="F1221" s="16">
        <v>90190962688</v>
      </c>
      <c r="G1221" s="3">
        <f t="shared" si="57"/>
        <v>2.4975082530116488E-3</v>
      </c>
      <c r="H1221" s="3">
        <f>1-E1221/MAX(E$2:E1221)</f>
        <v>0.40785918464574966</v>
      </c>
      <c r="I1221" s="3">
        <f ca="1">IFERROR(COUNTIF(OFFSET(G1221,0,0,-计算结果!B$18,1),"&gt;0")/计算结果!B$18,COUNTIF(OFFSET(G1221,0,0,-ROW(),1),"&gt;0")/计算结果!B$18)</f>
        <v>0.53333333333333333</v>
      </c>
      <c r="J1221" s="3">
        <f ca="1">IFERROR(AVERAGE(OFFSET(I1221,0,0,-计算结果!B$19,1)),AVERAGE(OFFSET(I1221,0,0,-ROW(),1)))</f>
        <v>0.64361111111111136</v>
      </c>
      <c r="K1221" s="4" t="str">
        <f ca="1">IF(计算结果!B$21=1,IF(I1221&gt;J1221,"买","卖"),IF(计算结果!B$21=2,IF(I1221&lt;计算结果!B$20,"买",IF(I1221&gt;1-计算结果!B$20,"卖",'000300'!K1220)),""))</f>
        <v>卖</v>
      </c>
      <c r="L1221" s="4" t="str">
        <f t="shared" ca="1" si="58"/>
        <v/>
      </c>
      <c r="M1221" s="3">
        <f ca="1">IF(K1220="买",E1221/E1220-1,0)-IF(L1221=1,计算结果!B$17,0)</f>
        <v>0</v>
      </c>
      <c r="N1221" s="2">
        <f t="shared" ca="1" si="59"/>
        <v>5.0316462400874711</v>
      </c>
      <c r="O1221" s="3">
        <f ca="1">1-N1221/MAX(N$2:N1221)</f>
        <v>8.4296841641641973E-2</v>
      </c>
    </row>
    <row r="1222" spans="1:15" x14ac:dyDescent="0.15">
      <c r="A1222" s="1">
        <v>40189</v>
      </c>
      <c r="B1222">
        <v>3593.11</v>
      </c>
      <c r="C1222">
        <v>3594.53</v>
      </c>
      <c r="D1222">
        <v>3465.32</v>
      </c>
      <c r="E1222" s="2">
        <v>3482.05</v>
      </c>
      <c r="F1222" s="16">
        <v>134114000896</v>
      </c>
      <c r="G1222" s="3">
        <f t="shared" si="57"/>
        <v>5.5170352831646063E-4</v>
      </c>
      <c r="H1222" s="3">
        <f>1-E1222/MAX(E$2:E1222)</f>
        <v>0.40753249846865847</v>
      </c>
      <c r="I1222" s="3">
        <f ca="1">IFERROR(COUNTIF(OFFSET(G1222,0,0,-计算结果!B$18,1),"&gt;0")/计算结果!B$18,COUNTIF(OFFSET(G1222,0,0,-ROW(),1),"&gt;0")/计算结果!B$18)</f>
        <v>0.56666666666666665</v>
      </c>
      <c r="J1222" s="3">
        <f ca="1">IFERROR(AVERAGE(OFFSET(I1222,0,0,-计算结果!B$19,1)),AVERAGE(OFFSET(I1222,0,0,-ROW(),1)))</f>
        <v>0.64222222222222247</v>
      </c>
      <c r="K1222" s="4" t="str">
        <f ca="1">IF(计算结果!B$21=1,IF(I1222&gt;J1222,"买","卖"),IF(计算结果!B$21=2,IF(I1222&lt;计算结果!B$20,"买",IF(I1222&gt;1-计算结果!B$20,"卖",'000300'!K1221)),""))</f>
        <v>卖</v>
      </c>
      <c r="L1222" s="4" t="str">
        <f t="shared" ca="1" si="58"/>
        <v/>
      </c>
      <c r="M1222" s="3">
        <f ca="1">IF(K1221="买",E1222/E1221-1,0)-IF(L1222=1,计算结果!B$17,0)</f>
        <v>0</v>
      </c>
      <c r="N1222" s="2">
        <f t="shared" ca="1" si="59"/>
        <v>5.0316462400874711</v>
      </c>
      <c r="O1222" s="3">
        <f ca="1">1-N1222/MAX(N$2:N1222)</f>
        <v>8.4296841641641973E-2</v>
      </c>
    </row>
    <row r="1223" spans="1:15" x14ac:dyDescent="0.15">
      <c r="A1223" s="1">
        <v>40190</v>
      </c>
      <c r="B1223">
        <v>3477.84</v>
      </c>
      <c r="C1223">
        <v>3535.41</v>
      </c>
      <c r="D1223">
        <v>3437.66</v>
      </c>
      <c r="E1223" s="2">
        <v>3534.92</v>
      </c>
      <c r="F1223" s="16">
        <v>134071418880</v>
      </c>
      <c r="G1223" s="3">
        <f t="shared" si="57"/>
        <v>1.5183584382763016E-2</v>
      </c>
      <c r="H1223" s="3">
        <f>1-E1223/MAX(E$2:E1223)</f>
        <v>0.3985367181651126</v>
      </c>
      <c r="I1223" s="3">
        <f ca="1">IFERROR(COUNTIF(OFFSET(G1223,0,0,-计算结果!B$18,1),"&gt;0")/计算结果!B$18,COUNTIF(OFFSET(G1223,0,0,-ROW(),1),"&gt;0")/计算结果!B$18)</f>
        <v>0.56666666666666665</v>
      </c>
      <c r="J1223" s="3">
        <f ca="1">IFERROR(AVERAGE(OFFSET(I1223,0,0,-计算结果!B$19,1)),AVERAGE(OFFSET(I1223,0,0,-ROW(),1)))</f>
        <v>0.64055555555555577</v>
      </c>
      <c r="K1223" s="4" t="str">
        <f ca="1">IF(计算结果!B$21=1,IF(I1223&gt;J1223,"买","卖"),IF(计算结果!B$21=2,IF(I1223&lt;计算结果!B$20,"买",IF(I1223&gt;1-计算结果!B$20,"卖",'000300'!K1222)),""))</f>
        <v>卖</v>
      </c>
      <c r="L1223" s="4" t="str">
        <f t="shared" ca="1" si="58"/>
        <v/>
      </c>
      <c r="M1223" s="3">
        <f ca="1">IF(K1222="买",E1223/E1222-1,0)-IF(L1223=1,计算结果!B$17,0)</f>
        <v>0</v>
      </c>
      <c r="N1223" s="2">
        <f t="shared" ca="1" si="59"/>
        <v>5.0316462400874711</v>
      </c>
      <c r="O1223" s="3">
        <f ca="1">1-N1223/MAX(N$2:N1223)</f>
        <v>8.4296841641641973E-2</v>
      </c>
    </row>
    <row r="1224" spans="1:15" x14ac:dyDescent="0.15">
      <c r="A1224" s="1">
        <v>40191</v>
      </c>
      <c r="B1224">
        <v>3448.29</v>
      </c>
      <c r="C1224">
        <v>3490.11</v>
      </c>
      <c r="D1224">
        <v>3415.69</v>
      </c>
      <c r="E1224" s="2">
        <v>3421.14</v>
      </c>
      <c r="F1224" s="16">
        <v>159860391936</v>
      </c>
      <c r="G1224" s="3">
        <f t="shared" si="57"/>
        <v>-3.2187432813189587E-2</v>
      </c>
      <c r="H1224" s="3">
        <f>1-E1224/MAX(E$2:E1224)</f>
        <v>0.41789627713877353</v>
      </c>
      <c r="I1224" s="3">
        <f ca="1">IFERROR(COUNTIF(OFFSET(G1224,0,0,-计算结果!B$18,1),"&gt;0")/计算结果!B$18,COUNTIF(OFFSET(G1224,0,0,-ROW(),1),"&gt;0")/计算结果!B$18)</f>
        <v>0.53333333333333333</v>
      </c>
      <c r="J1224" s="3">
        <f ca="1">IFERROR(AVERAGE(OFFSET(I1224,0,0,-计算结果!B$19,1)),AVERAGE(OFFSET(I1224,0,0,-ROW(),1)))</f>
        <v>0.63861111111111113</v>
      </c>
      <c r="K1224" s="4" t="str">
        <f ca="1">IF(计算结果!B$21=1,IF(I1224&gt;J1224,"买","卖"),IF(计算结果!B$21=2,IF(I1224&lt;计算结果!B$20,"买",IF(I1224&gt;1-计算结果!B$20,"卖",'000300'!K1223)),""))</f>
        <v>卖</v>
      </c>
      <c r="L1224" s="4" t="str">
        <f t="shared" ca="1" si="58"/>
        <v/>
      </c>
      <c r="M1224" s="3">
        <f ca="1">IF(K1223="买",E1224/E1223-1,0)-IF(L1224=1,计算结果!B$17,0)</f>
        <v>0</v>
      </c>
      <c r="N1224" s="2">
        <f t="shared" ca="1" si="59"/>
        <v>5.0316462400874711</v>
      </c>
      <c r="O1224" s="3">
        <f ca="1">1-N1224/MAX(N$2:N1224)</f>
        <v>8.4296841641641973E-2</v>
      </c>
    </row>
    <row r="1225" spans="1:15" x14ac:dyDescent="0.15">
      <c r="A1225" s="1">
        <v>40192</v>
      </c>
      <c r="B1225">
        <v>3433.47</v>
      </c>
      <c r="C1225">
        <v>3470.32</v>
      </c>
      <c r="D1225">
        <v>3411.81</v>
      </c>
      <c r="E1225" s="2">
        <v>3469.05</v>
      </c>
      <c r="F1225" s="16">
        <v>118107873280</v>
      </c>
      <c r="G1225" s="3">
        <f t="shared" si="57"/>
        <v>1.4004103895193021E-2</v>
      </c>
      <c r="H1225" s="3">
        <f>1-E1225/MAX(E$2:E1225)</f>
        <v>0.40974443612604639</v>
      </c>
      <c r="I1225" s="3">
        <f ca="1">IFERROR(COUNTIF(OFFSET(G1225,0,0,-计算结果!B$18,1),"&gt;0")/计算结果!B$18,COUNTIF(OFFSET(G1225,0,0,-ROW(),1),"&gt;0")/计算结果!B$18)</f>
        <v>0.53333333333333333</v>
      </c>
      <c r="J1225" s="3">
        <f ca="1">IFERROR(AVERAGE(OFFSET(I1225,0,0,-计算结果!B$19,1)),AVERAGE(OFFSET(I1225,0,0,-ROW(),1)))</f>
        <v>0.63694444444444442</v>
      </c>
      <c r="K1225" s="4" t="str">
        <f ca="1">IF(计算结果!B$21=1,IF(I1225&gt;J1225,"买","卖"),IF(计算结果!B$21=2,IF(I1225&lt;计算结果!B$20,"买",IF(I1225&gt;1-计算结果!B$20,"卖",'000300'!K1224)),""))</f>
        <v>卖</v>
      </c>
      <c r="L1225" s="4" t="str">
        <f t="shared" ca="1" si="58"/>
        <v/>
      </c>
      <c r="M1225" s="3">
        <f ca="1">IF(K1224="买",E1225/E1224-1,0)-IF(L1225=1,计算结果!B$17,0)</f>
        <v>0</v>
      </c>
      <c r="N1225" s="2">
        <f t="shared" ca="1" si="59"/>
        <v>5.0316462400874711</v>
      </c>
      <c r="O1225" s="3">
        <f ca="1">1-N1225/MAX(N$2:N1225)</f>
        <v>8.4296841641641973E-2</v>
      </c>
    </row>
    <row r="1226" spans="1:15" x14ac:dyDescent="0.15">
      <c r="A1226" s="1">
        <v>40193</v>
      </c>
      <c r="B1226">
        <v>3472.52</v>
      </c>
      <c r="C1226">
        <v>3500.07</v>
      </c>
      <c r="D1226">
        <v>3448.66</v>
      </c>
      <c r="E1226" s="2">
        <v>3482.74</v>
      </c>
      <c r="F1226" s="16">
        <v>104035172352</v>
      </c>
      <c r="G1226" s="3">
        <f t="shared" si="57"/>
        <v>3.9463253628513328E-3</v>
      </c>
      <c r="H1226" s="3">
        <f>1-E1226/MAX(E$2:E1226)</f>
        <v>0.40741509562376643</v>
      </c>
      <c r="I1226" s="3">
        <f ca="1">IFERROR(COUNTIF(OFFSET(G1226,0,0,-计算结果!B$18,1),"&gt;0")/计算结果!B$18,COUNTIF(OFFSET(G1226,0,0,-ROW(),1),"&gt;0")/计算结果!B$18)</f>
        <v>0.56666666666666665</v>
      </c>
      <c r="J1226" s="3">
        <f ca="1">IFERROR(AVERAGE(OFFSET(I1226,0,0,-计算结果!B$19,1)),AVERAGE(OFFSET(I1226,0,0,-ROW(),1)))</f>
        <v>0.63555555555555554</v>
      </c>
      <c r="K1226" s="4" t="str">
        <f ca="1">IF(计算结果!B$21=1,IF(I1226&gt;J1226,"买","卖"),IF(计算结果!B$21=2,IF(I1226&lt;计算结果!B$20,"买",IF(I1226&gt;1-计算结果!B$20,"卖",'000300'!K1225)),""))</f>
        <v>卖</v>
      </c>
      <c r="L1226" s="4" t="str">
        <f t="shared" ca="1" si="58"/>
        <v/>
      </c>
      <c r="M1226" s="3">
        <f ca="1">IF(K1225="买",E1226/E1225-1,0)-IF(L1226=1,计算结果!B$17,0)</f>
        <v>0</v>
      </c>
      <c r="N1226" s="2">
        <f t="shared" ca="1" si="59"/>
        <v>5.0316462400874711</v>
      </c>
      <c r="O1226" s="3">
        <f ca="1">1-N1226/MAX(N$2:N1226)</f>
        <v>8.4296841641641973E-2</v>
      </c>
    </row>
    <row r="1227" spans="1:15" x14ac:dyDescent="0.15">
      <c r="A1227" s="1">
        <v>40196</v>
      </c>
      <c r="B1227">
        <v>3471.78</v>
      </c>
      <c r="C1227">
        <v>3501.26</v>
      </c>
      <c r="D1227">
        <v>3458.04</v>
      </c>
      <c r="E1227" s="2">
        <v>3500.68</v>
      </c>
      <c r="F1227" s="16">
        <v>117884256256</v>
      </c>
      <c r="G1227" s="3">
        <f t="shared" si="57"/>
        <v>5.1511166495346039E-3</v>
      </c>
      <c r="H1227" s="3">
        <f>1-E1227/MAX(E$2:E1227)</f>
        <v>0.40436262165657122</v>
      </c>
      <c r="I1227" s="3">
        <f ca="1">IFERROR(COUNTIF(OFFSET(G1227,0,0,-计算结果!B$18,1),"&gt;0")/计算结果!B$18,COUNTIF(OFFSET(G1227,0,0,-ROW(),1),"&gt;0")/计算结果!B$18)</f>
        <v>0.56666666666666665</v>
      </c>
      <c r="J1227" s="3">
        <f ca="1">IFERROR(AVERAGE(OFFSET(I1227,0,0,-计算结果!B$19,1)),AVERAGE(OFFSET(I1227,0,0,-ROW(),1)))</f>
        <v>0.63388888888888884</v>
      </c>
      <c r="K1227" s="4" t="str">
        <f ca="1">IF(计算结果!B$21=1,IF(I1227&gt;J1227,"买","卖"),IF(计算结果!B$21=2,IF(I1227&lt;计算结果!B$20,"买",IF(I1227&gt;1-计算结果!B$20,"卖",'000300'!K1226)),""))</f>
        <v>卖</v>
      </c>
      <c r="L1227" s="4" t="str">
        <f t="shared" ca="1" si="58"/>
        <v/>
      </c>
      <c r="M1227" s="3">
        <f ca="1">IF(K1226="买",E1227/E1226-1,0)-IF(L1227=1,计算结果!B$17,0)</f>
        <v>0</v>
      </c>
      <c r="N1227" s="2">
        <f t="shared" ca="1" si="59"/>
        <v>5.0316462400874711</v>
      </c>
      <c r="O1227" s="3">
        <f ca="1">1-N1227/MAX(N$2:N1227)</f>
        <v>8.4296841641641973E-2</v>
      </c>
    </row>
    <row r="1228" spans="1:15" x14ac:dyDescent="0.15">
      <c r="A1228" s="1">
        <v>40197</v>
      </c>
      <c r="B1228">
        <v>3506.81</v>
      </c>
      <c r="C1228">
        <v>3528.39</v>
      </c>
      <c r="D1228">
        <v>3497.09</v>
      </c>
      <c r="E1228" s="2">
        <v>3507.48</v>
      </c>
      <c r="F1228" s="16">
        <v>108023529472</v>
      </c>
      <c r="G1228" s="3">
        <f t="shared" si="57"/>
        <v>1.9424797467921806E-3</v>
      </c>
      <c r="H1228" s="3">
        <f>1-E1228/MAX(E$2:E1228)</f>
        <v>0.40320560811270667</v>
      </c>
      <c r="I1228" s="3">
        <f ca="1">IFERROR(COUNTIF(OFFSET(G1228,0,0,-计算结果!B$18,1),"&gt;0")/计算结果!B$18,COUNTIF(OFFSET(G1228,0,0,-ROW(),1),"&gt;0")/计算结果!B$18)</f>
        <v>0.56666666666666665</v>
      </c>
      <c r="J1228" s="3">
        <f ca="1">IFERROR(AVERAGE(OFFSET(I1228,0,0,-计算结果!B$19,1)),AVERAGE(OFFSET(I1228,0,0,-ROW(),1)))</f>
        <v>0.63194444444444431</v>
      </c>
      <c r="K1228" s="4" t="str">
        <f ca="1">IF(计算结果!B$21=1,IF(I1228&gt;J1228,"买","卖"),IF(计算结果!B$21=2,IF(I1228&lt;计算结果!B$20,"买",IF(I1228&gt;1-计算结果!B$20,"卖",'000300'!K1227)),""))</f>
        <v>卖</v>
      </c>
      <c r="L1228" s="4" t="str">
        <f t="shared" ca="1" si="58"/>
        <v/>
      </c>
      <c r="M1228" s="3">
        <f ca="1">IF(K1227="买",E1228/E1227-1,0)-IF(L1228=1,计算结果!B$17,0)</f>
        <v>0</v>
      </c>
      <c r="N1228" s="2">
        <f t="shared" ca="1" si="59"/>
        <v>5.0316462400874711</v>
      </c>
      <c r="O1228" s="3">
        <f ca="1">1-N1228/MAX(N$2:N1228)</f>
        <v>8.4296841641641973E-2</v>
      </c>
    </row>
    <row r="1229" spans="1:15" x14ac:dyDescent="0.15">
      <c r="A1229" s="1">
        <v>40198</v>
      </c>
      <c r="B1229">
        <v>3512.25</v>
      </c>
      <c r="C1229">
        <v>3515.45</v>
      </c>
      <c r="D1229">
        <v>3387.82</v>
      </c>
      <c r="E1229" s="2">
        <v>3394.43</v>
      </c>
      <c r="F1229" s="16">
        <v>128416161792</v>
      </c>
      <c r="G1229" s="3">
        <f t="shared" si="57"/>
        <v>-3.2231117497462658E-2</v>
      </c>
      <c r="H1229" s="3">
        <f>1-E1229/MAX(E$2:E1229)</f>
        <v>0.42244095827945283</v>
      </c>
      <c r="I1229" s="3">
        <f ca="1">IFERROR(COUNTIF(OFFSET(G1229,0,0,-计算结果!B$18,1),"&gt;0")/计算结果!B$18,COUNTIF(OFFSET(G1229,0,0,-ROW(),1),"&gt;0")/计算结果!B$18)</f>
        <v>0.56666666666666665</v>
      </c>
      <c r="J1229" s="3">
        <f ca="1">IFERROR(AVERAGE(OFFSET(I1229,0,0,-计算结果!B$19,1)),AVERAGE(OFFSET(I1229,0,0,-ROW(),1)))</f>
        <v>0.63</v>
      </c>
      <c r="K1229" s="4" t="str">
        <f ca="1">IF(计算结果!B$21=1,IF(I1229&gt;J1229,"买","卖"),IF(计算结果!B$21=2,IF(I1229&lt;计算结果!B$20,"买",IF(I1229&gt;1-计算结果!B$20,"卖",'000300'!K1228)),""))</f>
        <v>卖</v>
      </c>
      <c r="L1229" s="4" t="str">
        <f t="shared" ca="1" si="58"/>
        <v/>
      </c>
      <c r="M1229" s="3">
        <f ca="1">IF(K1228="买",E1229/E1228-1,0)-IF(L1229=1,计算结果!B$17,0)</f>
        <v>0</v>
      </c>
      <c r="N1229" s="2">
        <f t="shared" ca="1" si="59"/>
        <v>5.0316462400874711</v>
      </c>
      <c r="O1229" s="3">
        <f ca="1">1-N1229/MAX(N$2:N1229)</f>
        <v>8.4296841641641973E-2</v>
      </c>
    </row>
    <row r="1230" spans="1:15" x14ac:dyDescent="0.15">
      <c r="A1230" s="1">
        <v>40199</v>
      </c>
      <c r="B1230">
        <v>3397.04</v>
      </c>
      <c r="C1230">
        <v>3425.18</v>
      </c>
      <c r="D1230">
        <v>3364.72</v>
      </c>
      <c r="E1230" s="2">
        <v>3408.57</v>
      </c>
      <c r="F1230" s="16">
        <v>100076609536</v>
      </c>
      <c r="G1230" s="3">
        <f t="shared" si="57"/>
        <v>4.1656478407274822E-3</v>
      </c>
      <c r="H1230" s="3">
        <f>1-E1230/MAX(E$2:E1230)</f>
        <v>0.42003505070441705</v>
      </c>
      <c r="I1230" s="3">
        <f ca="1">IFERROR(COUNTIF(OFFSET(G1230,0,0,-计算结果!B$18,1),"&gt;0")/计算结果!B$18,COUNTIF(OFFSET(G1230,0,0,-ROW(),1),"&gt;0")/计算结果!B$18)</f>
        <v>0.6</v>
      </c>
      <c r="J1230" s="3">
        <f ca="1">IFERROR(AVERAGE(OFFSET(I1230,0,0,-计算结果!B$19,1)),AVERAGE(OFFSET(I1230,0,0,-ROW(),1)))</f>
        <v>0.62805555555555548</v>
      </c>
      <c r="K1230" s="4" t="str">
        <f ca="1">IF(计算结果!B$21=1,IF(I1230&gt;J1230,"买","卖"),IF(计算结果!B$21=2,IF(I1230&lt;计算结果!B$20,"买",IF(I1230&gt;1-计算结果!B$20,"卖",'000300'!K1229)),""))</f>
        <v>卖</v>
      </c>
      <c r="L1230" s="4" t="str">
        <f t="shared" ca="1" si="58"/>
        <v/>
      </c>
      <c r="M1230" s="3">
        <f ca="1">IF(K1229="买",E1230/E1229-1,0)-IF(L1230=1,计算结果!B$17,0)</f>
        <v>0</v>
      </c>
      <c r="N1230" s="2">
        <f t="shared" ca="1" si="59"/>
        <v>5.0316462400874711</v>
      </c>
      <c r="O1230" s="3">
        <f ca="1">1-N1230/MAX(N$2:N1230)</f>
        <v>8.4296841641641973E-2</v>
      </c>
    </row>
    <row r="1231" spans="1:15" x14ac:dyDescent="0.15">
      <c r="A1231" s="1">
        <v>40200</v>
      </c>
      <c r="B1231">
        <v>3364.45</v>
      </c>
      <c r="C1231">
        <v>3390.8</v>
      </c>
      <c r="D1231">
        <v>3293.19</v>
      </c>
      <c r="E1231" s="2">
        <v>3366.2</v>
      </c>
      <c r="F1231" s="16">
        <v>119197818880</v>
      </c>
      <c r="G1231" s="3">
        <f t="shared" si="57"/>
        <v>-1.2430432703450567E-2</v>
      </c>
      <c r="H1231" s="3">
        <f>1-E1231/MAX(E$2:E1231)</f>
        <v>0.42724426597699583</v>
      </c>
      <c r="I1231" s="3">
        <f ca="1">IFERROR(COUNTIF(OFFSET(G1231,0,0,-计算结果!B$18,1),"&gt;0")/计算结果!B$18,COUNTIF(OFFSET(G1231,0,0,-ROW(),1),"&gt;0")/计算结果!B$18)</f>
        <v>0.56666666666666665</v>
      </c>
      <c r="J1231" s="3">
        <f ca="1">IFERROR(AVERAGE(OFFSET(I1231,0,0,-计算结果!B$19,1)),AVERAGE(OFFSET(I1231,0,0,-ROW(),1)))</f>
        <v>0.62611111111111106</v>
      </c>
      <c r="K1231" s="4" t="str">
        <f ca="1">IF(计算结果!B$21=1,IF(I1231&gt;J1231,"买","卖"),IF(计算结果!B$21=2,IF(I1231&lt;计算结果!B$20,"买",IF(I1231&gt;1-计算结果!B$20,"卖",'000300'!K1230)),""))</f>
        <v>卖</v>
      </c>
      <c r="L1231" s="4" t="str">
        <f t="shared" ca="1" si="58"/>
        <v/>
      </c>
      <c r="M1231" s="3">
        <f ca="1">IF(K1230="买",E1231/E1230-1,0)-IF(L1231=1,计算结果!B$17,0)</f>
        <v>0</v>
      </c>
      <c r="N1231" s="2">
        <f t="shared" ca="1" si="59"/>
        <v>5.0316462400874711</v>
      </c>
      <c r="O1231" s="3">
        <f ca="1">1-N1231/MAX(N$2:N1231)</f>
        <v>8.4296841641641973E-2</v>
      </c>
    </row>
    <row r="1232" spans="1:15" x14ac:dyDescent="0.15">
      <c r="A1232" s="1">
        <v>40203</v>
      </c>
      <c r="B1232">
        <v>3340.01</v>
      </c>
      <c r="C1232">
        <v>3372.43</v>
      </c>
      <c r="D1232">
        <v>3326.27</v>
      </c>
      <c r="E1232" s="2">
        <v>3328.01</v>
      </c>
      <c r="F1232" s="16">
        <v>76626624512</v>
      </c>
      <c r="G1232" s="3">
        <f t="shared" si="57"/>
        <v>-1.1345136949676093E-2</v>
      </c>
      <c r="H1232" s="3">
        <f>1-E1232/MAX(E$2:E1232)</f>
        <v>0.43374225821819912</v>
      </c>
      <c r="I1232" s="3">
        <f ca="1">IFERROR(COUNTIF(OFFSET(G1232,0,0,-计算结果!B$18,1),"&gt;0")/计算结果!B$18,COUNTIF(OFFSET(G1232,0,0,-ROW(),1),"&gt;0")/计算结果!B$18)</f>
        <v>0.56666666666666665</v>
      </c>
      <c r="J1232" s="3">
        <f ca="1">IFERROR(AVERAGE(OFFSET(I1232,0,0,-计算结果!B$19,1)),AVERAGE(OFFSET(I1232,0,0,-ROW(),1)))</f>
        <v>0.62416666666666665</v>
      </c>
      <c r="K1232" s="4" t="str">
        <f ca="1">IF(计算结果!B$21=1,IF(I1232&gt;J1232,"买","卖"),IF(计算结果!B$21=2,IF(I1232&lt;计算结果!B$20,"买",IF(I1232&gt;1-计算结果!B$20,"卖",'000300'!K1231)),""))</f>
        <v>卖</v>
      </c>
      <c r="L1232" s="4" t="str">
        <f t="shared" ca="1" si="58"/>
        <v/>
      </c>
      <c r="M1232" s="3">
        <f ca="1">IF(K1231="买",E1232/E1231-1,0)-IF(L1232=1,计算结果!B$17,0)</f>
        <v>0</v>
      </c>
      <c r="N1232" s="2">
        <f t="shared" ca="1" si="59"/>
        <v>5.0316462400874711</v>
      </c>
      <c r="O1232" s="3">
        <f ca="1">1-N1232/MAX(N$2:N1232)</f>
        <v>8.4296841641641973E-2</v>
      </c>
    </row>
    <row r="1233" spans="1:15" x14ac:dyDescent="0.15">
      <c r="A1233" s="1">
        <v>40204</v>
      </c>
      <c r="B1233">
        <v>3328.11</v>
      </c>
      <c r="C1233">
        <v>3341.2</v>
      </c>
      <c r="D1233">
        <v>3222.14</v>
      </c>
      <c r="E1233" s="2">
        <v>3242.8</v>
      </c>
      <c r="F1233" s="16">
        <v>81586061312</v>
      </c>
      <c r="G1233" s="3">
        <f t="shared" si="57"/>
        <v>-2.5603889411390024E-2</v>
      </c>
      <c r="H1233" s="3">
        <f>1-E1233/MAX(E$2:E1233)</f>
        <v>0.44824065881712372</v>
      </c>
      <c r="I1233" s="3">
        <f ca="1">IFERROR(COUNTIF(OFFSET(G1233,0,0,-计算结果!B$18,1),"&gt;0")/计算结果!B$18,COUNTIF(OFFSET(G1233,0,0,-ROW(),1),"&gt;0")/计算结果!B$18)</f>
        <v>0.53333333333333333</v>
      </c>
      <c r="J1233" s="3">
        <f ca="1">IFERROR(AVERAGE(OFFSET(I1233,0,0,-计算结果!B$19,1)),AVERAGE(OFFSET(I1233,0,0,-ROW(),1)))</f>
        <v>0.62194444444444441</v>
      </c>
      <c r="K1233" s="4" t="str">
        <f ca="1">IF(计算结果!B$21=1,IF(I1233&gt;J1233,"买","卖"),IF(计算结果!B$21=2,IF(I1233&lt;计算结果!B$20,"买",IF(I1233&gt;1-计算结果!B$20,"卖",'000300'!K1232)),""))</f>
        <v>卖</v>
      </c>
      <c r="L1233" s="4" t="str">
        <f t="shared" ca="1" si="58"/>
        <v/>
      </c>
      <c r="M1233" s="3">
        <f ca="1">IF(K1232="买",E1233/E1232-1,0)-IF(L1233=1,计算结果!B$17,0)</f>
        <v>0</v>
      </c>
      <c r="N1233" s="2">
        <f t="shared" ca="1" si="59"/>
        <v>5.0316462400874711</v>
      </c>
      <c r="O1233" s="3">
        <f ca="1">1-N1233/MAX(N$2:N1233)</f>
        <v>8.4296841641641973E-2</v>
      </c>
    </row>
    <row r="1234" spans="1:15" x14ac:dyDescent="0.15">
      <c r="A1234" s="1">
        <v>40205</v>
      </c>
      <c r="B1234">
        <v>3243.04</v>
      </c>
      <c r="C1234">
        <v>3255.12</v>
      </c>
      <c r="D1234">
        <v>3183.36</v>
      </c>
      <c r="E1234" s="2">
        <v>3198.57</v>
      </c>
      <c r="F1234" s="16">
        <v>70540271616</v>
      </c>
      <c r="G1234" s="3">
        <f t="shared" si="57"/>
        <v>-1.3639447391143422E-2</v>
      </c>
      <c r="H1234" s="3">
        <f>1-E1234/MAX(E$2:E1234)</f>
        <v>0.45576635132375953</v>
      </c>
      <c r="I1234" s="3">
        <f ca="1">IFERROR(COUNTIF(OFFSET(G1234,0,0,-计算结果!B$18,1),"&gt;0")/计算结果!B$18,COUNTIF(OFFSET(G1234,0,0,-ROW(),1),"&gt;0")/计算结果!B$18)</f>
        <v>0.53333333333333333</v>
      </c>
      <c r="J1234" s="3">
        <f ca="1">IFERROR(AVERAGE(OFFSET(I1234,0,0,-计算结果!B$19,1)),AVERAGE(OFFSET(I1234,0,0,-ROW(),1)))</f>
        <v>0.61972222222222217</v>
      </c>
      <c r="K1234" s="4" t="str">
        <f ca="1">IF(计算结果!B$21=1,IF(I1234&gt;J1234,"买","卖"),IF(计算结果!B$21=2,IF(I1234&lt;计算结果!B$20,"买",IF(I1234&gt;1-计算结果!B$20,"卖",'000300'!K1233)),""))</f>
        <v>卖</v>
      </c>
      <c r="L1234" s="4" t="str">
        <f t="shared" ca="1" si="58"/>
        <v/>
      </c>
      <c r="M1234" s="3">
        <f ca="1">IF(K1233="买",E1234/E1233-1,0)-IF(L1234=1,计算结果!B$17,0)</f>
        <v>0</v>
      </c>
      <c r="N1234" s="2">
        <f t="shared" ca="1" si="59"/>
        <v>5.0316462400874711</v>
      </c>
      <c r="O1234" s="3">
        <f ca="1">1-N1234/MAX(N$2:N1234)</f>
        <v>8.4296841641641973E-2</v>
      </c>
    </row>
    <row r="1235" spans="1:15" x14ac:dyDescent="0.15">
      <c r="A1235" s="1">
        <v>40206</v>
      </c>
      <c r="B1235">
        <v>3195.29</v>
      </c>
      <c r="C1235">
        <v>3220.31</v>
      </c>
      <c r="D1235">
        <v>3168.46</v>
      </c>
      <c r="E1235" s="2">
        <v>3206.57</v>
      </c>
      <c r="F1235" s="16">
        <v>64082116608</v>
      </c>
      <c r="G1235" s="3">
        <f t="shared" si="57"/>
        <v>2.5011176869662588E-3</v>
      </c>
      <c r="H1235" s="3">
        <f>1-E1235/MAX(E$2:E1235)</f>
        <v>0.45440515891921318</v>
      </c>
      <c r="I1235" s="3">
        <f ca="1">IFERROR(COUNTIF(OFFSET(G1235,0,0,-计算结果!B$18,1),"&gt;0")/计算结果!B$18,COUNTIF(OFFSET(G1235,0,0,-ROW(),1),"&gt;0")/计算结果!B$18)</f>
        <v>0.56666666666666665</v>
      </c>
      <c r="J1235" s="3">
        <f ca="1">IFERROR(AVERAGE(OFFSET(I1235,0,0,-计算结果!B$19,1)),AVERAGE(OFFSET(I1235,0,0,-ROW(),1)))</f>
        <v>0.61805555555555536</v>
      </c>
      <c r="K1235" s="4" t="str">
        <f ca="1">IF(计算结果!B$21=1,IF(I1235&gt;J1235,"买","卖"),IF(计算结果!B$21=2,IF(I1235&lt;计算结果!B$20,"买",IF(I1235&gt;1-计算结果!B$20,"卖",'000300'!K1234)),""))</f>
        <v>卖</v>
      </c>
      <c r="L1235" s="4" t="str">
        <f t="shared" ca="1" si="58"/>
        <v/>
      </c>
      <c r="M1235" s="3">
        <f ca="1">IF(K1234="买",E1235/E1234-1,0)-IF(L1235=1,计算结果!B$17,0)</f>
        <v>0</v>
      </c>
      <c r="N1235" s="2">
        <f t="shared" ca="1" si="59"/>
        <v>5.0316462400874711</v>
      </c>
      <c r="O1235" s="3">
        <f ca="1">1-N1235/MAX(N$2:N1235)</f>
        <v>8.4296841641641973E-2</v>
      </c>
    </row>
    <row r="1236" spans="1:15" x14ac:dyDescent="0.15">
      <c r="A1236" s="1">
        <v>40207</v>
      </c>
      <c r="B1236">
        <v>3190.31</v>
      </c>
      <c r="C1236">
        <v>3249.46</v>
      </c>
      <c r="D1236">
        <v>3176.92</v>
      </c>
      <c r="E1236" s="2">
        <v>3204.16</v>
      </c>
      <c r="F1236" s="16">
        <v>68018118656</v>
      </c>
      <c r="G1236" s="3">
        <f t="shared" si="57"/>
        <v>-7.5158190839441641E-4</v>
      </c>
      <c r="H1236" s="3">
        <f>1-E1236/MAX(E$2:E1236)</f>
        <v>0.45481521813108283</v>
      </c>
      <c r="I1236" s="3">
        <f ca="1">IFERROR(COUNTIF(OFFSET(G1236,0,0,-计算结果!B$18,1),"&gt;0")/计算结果!B$18,COUNTIF(OFFSET(G1236,0,0,-ROW(),1),"&gt;0")/计算结果!B$18)</f>
        <v>0.56666666666666665</v>
      </c>
      <c r="J1236" s="3">
        <f ca="1">IFERROR(AVERAGE(OFFSET(I1236,0,0,-计算结果!B$19,1)),AVERAGE(OFFSET(I1236,0,0,-ROW(),1)))</f>
        <v>0.61666666666666647</v>
      </c>
      <c r="K1236" s="4" t="str">
        <f ca="1">IF(计算结果!B$21=1,IF(I1236&gt;J1236,"买","卖"),IF(计算结果!B$21=2,IF(I1236&lt;计算结果!B$20,"买",IF(I1236&gt;1-计算结果!B$20,"卖",'000300'!K1235)),""))</f>
        <v>卖</v>
      </c>
      <c r="L1236" s="4" t="str">
        <f t="shared" ca="1" si="58"/>
        <v/>
      </c>
      <c r="M1236" s="3">
        <f ca="1">IF(K1235="买",E1236/E1235-1,0)-IF(L1236=1,计算结果!B$17,0)</f>
        <v>0</v>
      </c>
      <c r="N1236" s="2">
        <f t="shared" ca="1" si="59"/>
        <v>5.0316462400874711</v>
      </c>
      <c r="O1236" s="3">
        <f ca="1">1-N1236/MAX(N$2:N1236)</f>
        <v>8.4296841641641973E-2</v>
      </c>
    </row>
    <row r="1237" spans="1:15" x14ac:dyDescent="0.15">
      <c r="A1237" s="1">
        <v>40210</v>
      </c>
      <c r="B1237">
        <v>3198.23</v>
      </c>
      <c r="C1237">
        <v>3198.31</v>
      </c>
      <c r="D1237">
        <v>3116.44</v>
      </c>
      <c r="E1237" s="2">
        <v>3152.71</v>
      </c>
      <c r="F1237" s="16">
        <v>75982151680</v>
      </c>
      <c r="G1237" s="3">
        <f t="shared" si="57"/>
        <v>-1.6057250574253445E-2</v>
      </c>
      <c r="H1237" s="3">
        <f>1-E1237/MAX(E$2:E1237)</f>
        <v>0.46356938678282178</v>
      </c>
      <c r="I1237" s="3">
        <f ca="1">IFERROR(COUNTIF(OFFSET(G1237,0,0,-计算结果!B$18,1),"&gt;0")/计算结果!B$18,COUNTIF(OFFSET(G1237,0,0,-ROW(),1),"&gt;0")/计算结果!B$18)</f>
        <v>0.56666666666666665</v>
      </c>
      <c r="J1237" s="3">
        <f ca="1">IFERROR(AVERAGE(OFFSET(I1237,0,0,-计算结果!B$19,1)),AVERAGE(OFFSET(I1237,0,0,-ROW(),1)))</f>
        <v>0.61527777777777748</v>
      </c>
      <c r="K1237" s="4" t="str">
        <f ca="1">IF(计算结果!B$21=1,IF(I1237&gt;J1237,"买","卖"),IF(计算结果!B$21=2,IF(I1237&lt;计算结果!B$20,"买",IF(I1237&gt;1-计算结果!B$20,"卖",'000300'!K1236)),""))</f>
        <v>卖</v>
      </c>
      <c r="L1237" s="4" t="str">
        <f t="shared" ca="1" si="58"/>
        <v/>
      </c>
      <c r="M1237" s="3">
        <f ca="1">IF(K1236="买",E1237/E1236-1,0)-IF(L1237=1,计算结果!B$17,0)</f>
        <v>0</v>
      </c>
      <c r="N1237" s="2">
        <f t="shared" ca="1" si="59"/>
        <v>5.0316462400874711</v>
      </c>
      <c r="O1237" s="3">
        <f ca="1">1-N1237/MAX(N$2:N1237)</f>
        <v>8.4296841641641973E-2</v>
      </c>
    </row>
    <row r="1238" spans="1:15" x14ac:dyDescent="0.15">
      <c r="A1238" s="1">
        <v>40211</v>
      </c>
      <c r="B1238">
        <v>3170.78</v>
      </c>
      <c r="C1238">
        <v>3211.94</v>
      </c>
      <c r="D1238">
        <v>3143.08</v>
      </c>
      <c r="E1238" s="2">
        <v>3146.19</v>
      </c>
      <c r="F1238" s="16">
        <v>68318412800</v>
      </c>
      <c r="G1238" s="3">
        <f t="shared" si="57"/>
        <v>-2.0680620799249372E-3</v>
      </c>
      <c r="H1238" s="3">
        <f>1-E1238/MAX(E$2:E1238)</f>
        <v>0.46467875859252705</v>
      </c>
      <c r="I1238" s="3">
        <f ca="1">IFERROR(COUNTIF(OFFSET(G1238,0,0,-计算结果!B$18,1),"&gt;0")/计算结果!B$18,COUNTIF(OFFSET(G1238,0,0,-ROW(),1),"&gt;0")/计算结果!B$18)</f>
        <v>0.53333333333333333</v>
      </c>
      <c r="J1238" s="3">
        <f ca="1">IFERROR(AVERAGE(OFFSET(I1238,0,0,-计算结果!B$19,1)),AVERAGE(OFFSET(I1238,0,0,-ROW(),1)))</f>
        <v>0.6138888888888886</v>
      </c>
      <c r="K1238" s="4" t="str">
        <f ca="1">IF(计算结果!B$21=1,IF(I1238&gt;J1238,"买","卖"),IF(计算结果!B$21=2,IF(I1238&lt;计算结果!B$20,"买",IF(I1238&gt;1-计算结果!B$20,"卖",'000300'!K1237)),""))</f>
        <v>卖</v>
      </c>
      <c r="L1238" s="4" t="str">
        <f t="shared" ca="1" si="58"/>
        <v/>
      </c>
      <c r="M1238" s="3">
        <f ca="1">IF(K1237="买",E1238/E1237-1,0)-IF(L1238=1,计算结果!B$17,0)</f>
        <v>0</v>
      </c>
      <c r="N1238" s="2">
        <f t="shared" ca="1" si="59"/>
        <v>5.0316462400874711</v>
      </c>
      <c r="O1238" s="3">
        <f ca="1">1-N1238/MAX(N$2:N1238)</f>
        <v>8.4296841641641973E-2</v>
      </c>
    </row>
    <row r="1239" spans="1:15" x14ac:dyDescent="0.15">
      <c r="A1239" s="1">
        <v>40212</v>
      </c>
      <c r="B1239">
        <v>3160.71</v>
      </c>
      <c r="C1239">
        <v>3231.1</v>
      </c>
      <c r="D1239">
        <v>3094.57</v>
      </c>
      <c r="E1239" s="2">
        <v>3230.72</v>
      </c>
      <c r="F1239" s="16">
        <v>87536246784</v>
      </c>
      <c r="G1239" s="3">
        <f t="shared" si="57"/>
        <v>2.6867417415985528E-2</v>
      </c>
      <c r="H1239" s="3">
        <f>1-E1239/MAX(E$2:E1239)</f>
        <v>0.45029605934798889</v>
      </c>
      <c r="I1239" s="3">
        <f ca="1">IFERROR(COUNTIF(OFFSET(G1239,0,0,-计算结果!B$18,1),"&gt;0")/计算结果!B$18,COUNTIF(OFFSET(G1239,0,0,-ROW(),1),"&gt;0")/计算结果!B$18)</f>
        <v>0.56666666666666665</v>
      </c>
      <c r="J1239" s="3">
        <f ca="1">IFERROR(AVERAGE(OFFSET(I1239,0,0,-计算结果!B$19,1)),AVERAGE(OFFSET(I1239,0,0,-ROW(),1)))</f>
        <v>0.61305555555555524</v>
      </c>
      <c r="K1239" s="4" t="str">
        <f ca="1">IF(计算结果!B$21=1,IF(I1239&gt;J1239,"买","卖"),IF(计算结果!B$21=2,IF(I1239&lt;计算结果!B$20,"买",IF(I1239&gt;1-计算结果!B$20,"卖",'000300'!K1238)),""))</f>
        <v>卖</v>
      </c>
      <c r="L1239" s="4" t="str">
        <f t="shared" ca="1" si="58"/>
        <v/>
      </c>
      <c r="M1239" s="3">
        <f ca="1">IF(K1238="买",E1239/E1238-1,0)-IF(L1239=1,计算结果!B$17,0)</f>
        <v>0</v>
      </c>
      <c r="N1239" s="2">
        <f t="shared" ca="1" si="59"/>
        <v>5.0316462400874711</v>
      </c>
      <c r="O1239" s="3">
        <f ca="1">1-N1239/MAX(N$2:N1239)</f>
        <v>8.4296841641641973E-2</v>
      </c>
    </row>
    <row r="1240" spans="1:15" x14ac:dyDescent="0.15">
      <c r="A1240" s="1">
        <v>40213</v>
      </c>
      <c r="B1240">
        <v>3206.43</v>
      </c>
      <c r="C1240">
        <v>3242.52</v>
      </c>
      <c r="D1240">
        <v>3190.44</v>
      </c>
      <c r="E1240" s="2">
        <v>3218.8</v>
      </c>
      <c r="F1240" s="16">
        <v>75466555392</v>
      </c>
      <c r="G1240" s="3">
        <f t="shared" si="57"/>
        <v>-3.6895800316956162E-3</v>
      </c>
      <c r="H1240" s="3">
        <f>1-E1240/MAX(E$2:E1240)</f>
        <v>0.45232423603076288</v>
      </c>
      <c r="I1240" s="3">
        <f ca="1">IFERROR(COUNTIF(OFFSET(G1240,0,0,-计算结果!B$18,1),"&gt;0")/计算结果!B$18,COUNTIF(OFFSET(G1240,0,0,-ROW(),1),"&gt;0")/计算结果!B$18)</f>
        <v>0.53333333333333333</v>
      </c>
      <c r="J1240" s="3">
        <f ca="1">IFERROR(AVERAGE(OFFSET(I1240,0,0,-计算结果!B$19,1)),AVERAGE(OFFSET(I1240,0,0,-ROW(),1)))</f>
        <v>0.61166666666666647</v>
      </c>
      <c r="K1240" s="4" t="str">
        <f ca="1">IF(计算结果!B$21=1,IF(I1240&gt;J1240,"买","卖"),IF(计算结果!B$21=2,IF(I1240&lt;计算结果!B$20,"买",IF(I1240&gt;1-计算结果!B$20,"卖",'000300'!K1239)),""))</f>
        <v>卖</v>
      </c>
      <c r="L1240" s="4" t="str">
        <f t="shared" ca="1" si="58"/>
        <v/>
      </c>
      <c r="M1240" s="3">
        <f ca="1">IF(K1239="买",E1240/E1239-1,0)-IF(L1240=1,计算结果!B$17,0)</f>
        <v>0</v>
      </c>
      <c r="N1240" s="2">
        <f t="shared" ca="1" si="59"/>
        <v>5.0316462400874711</v>
      </c>
      <c r="O1240" s="3">
        <f ca="1">1-N1240/MAX(N$2:N1240)</f>
        <v>8.4296841641641973E-2</v>
      </c>
    </row>
    <row r="1241" spans="1:15" x14ac:dyDescent="0.15">
      <c r="A1241" s="1">
        <v>40214</v>
      </c>
      <c r="B1241">
        <v>3147.72</v>
      </c>
      <c r="C1241">
        <v>3177.42</v>
      </c>
      <c r="D1241">
        <v>3129.92</v>
      </c>
      <c r="E1241" s="2">
        <v>3153.09</v>
      </c>
      <c r="F1241" s="16">
        <v>73693134848</v>
      </c>
      <c r="G1241" s="3">
        <f t="shared" si="57"/>
        <v>-2.0414440164036263E-2</v>
      </c>
      <c r="H1241" s="3">
        <f>1-E1241/MAX(E$2:E1241)</f>
        <v>0.46350473014360571</v>
      </c>
      <c r="I1241" s="3">
        <f ca="1">IFERROR(COUNTIF(OFFSET(G1241,0,0,-计算结果!B$18,1),"&gt;0")/计算结果!B$18,COUNTIF(OFFSET(G1241,0,0,-ROW(),1),"&gt;0")/计算结果!B$18)</f>
        <v>0.5</v>
      </c>
      <c r="J1241" s="3">
        <f ca="1">IFERROR(AVERAGE(OFFSET(I1241,0,0,-计算结果!B$19,1)),AVERAGE(OFFSET(I1241,0,0,-ROW(),1)))</f>
        <v>0.61027777777777759</v>
      </c>
      <c r="K1241" s="4" t="str">
        <f ca="1">IF(计算结果!B$21=1,IF(I1241&gt;J1241,"买","卖"),IF(计算结果!B$21=2,IF(I1241&lt;计算结果!B$20,"买",IF(I1241&gt;1-计算结果!B$20,"卖",'000300'!K1240)),""))</f>
        <v>卖</v>
      </c>
      <c r="L1241" s="4" t="str">
        <f t="shared" ca="1" si="58"/>
        <v/>
      </c>
      <c r="M1241" s="3">
        <f ca="1">IF(K1240="买",E1241/E1240-1,0)-IF(L1241=1,计算结果!B$17,0)</f>
        <v>0</v>
      </c>
      <c r="N1241" s="2">
        <f t="shared" ca="1" si="59"/>
        <v>5.0316462400874711</v>
      </c>
      <c r="O1241" s="3">
        <f ca="1">1-N1241/MAX(N$2:N1241)</f>
        <v>8.4296841641641973E-2</v>
      </c>
    </row>
    <row r="1242" spans="1:15" x14ac:dyDescent="0.15">
      <c r="A1242" s="1">
        <v>40217</v>
      </c>
      <c r="B1242">
        <v>3152.25</v>
      </c>
      <c r="C1242">
        <v>3172.31</v>
      </c>
      <c r="D1242">
        <v>3133.81</v>
      </c>
      <c r="E1242" s="2">
        <v>3150.99</v>
      </c>
      <c r="F1242" s="16">
        <v>47902429184</v>
      </c>
      <c r="G1242" s="3">
        <f t="shared" si="57"/>
        <v>-6.6601333929583451E-4</v>
      </c>
      <c r="H1242" s="3">
        <f>1-E1242/MAX(E$2:E1242)</f>
        <v>0.46386204314979929</v>
      </c>
      <c r="I1242" s="3">
        <f ca="1">IFERROR(COUNTIF(OFFSET(G1242,0,0,-计算结果!B$18,1),"&gt;0")/计算结果!B$18,COUNTIF(OFFSET(G1242,0,0,-ROW(),1),"&gt;0")/计算结果!B$18)</f>
        <v>0.5</v>
      </c>
      <c r="J1242" s="3">
        <f ca="1">IFERROR(AVERAGE(OFFSET(I1242,0,0,-计算结果!B$19,1)),AVERAGE(OFFSET(I1242,0,0,-ROW(),1)))</f>
        <v>0.6088888888888887</v>
      </c>
      <c r="K1242" s="4" t="str">
        <f ca="1">IF(计算结果!B$21=1,IF(I1242&gt;J1242,"买","卖"),IF(计算结果!B$21=2,IF(I1242&lt;计算结果!B$20,"买",IF(I1242&gt;1-计算结果!B$20,"卖",'000300'!K1241)),""))</f>
        <v>卖</v>
      </c>
      <c r="L1242" s="4" t="str">
        <f t="shared" ca="1" si="58"/>
        <v/>
      </c>
      <c r="M1242" s="3">
        <f ca="1">IF(K1241="买",E1242/E1241-1,0)-IF(L1242=1,计算结果!B$17,0)</f>
        <v>0</v>
      </c>
      <c r="N1242" s="2">
        <f t="shared" ca="1" si="59"/>
        <v>5.0316462400874711</v>
      </c>
      <c r="O1242" s="3">
        <f ca="1">1-N1242/MAX(N$2:N1242)</f>
        <v>8.4296841641641973E-2</v>
      </c>
    </row>
    <row r="1243" spans="1:15" x14ac:dyDescent="0.15">
      <c r="A1243" s="1">
        <v>40218</v>
      </c>
      <c r="B1243">
        <v>3147.76</v>
      </c>
      <c r="C1243">
        <v>3178.95</v>
      </c>
      <c r="D1243">
        <v>3144.48</v>
      </c>
      <c r="E1243" s="2">
        <v>3169.19</v>
      </c>
      <c r="F1243" s="16">
        <v>45222662144</v>
      </c>
      <c r="G1243" s="3">
        <f t="shared" si="57"/>
        <v>5.7759624752855565E-3</v>
      </c>
      <c r="H1243" s="3">
        <f>1-E1243/MAX(E$2:E1243)</f>
        <v>0.46076533042945622</v>
      </c>
      <c r="I1243" s="3">
        <f ca="1">IFERROR(COUNTIF(OFFSET(G1243,0,0,-计算结果!B$18,1),"&gt;0")/计算结果!B$18,COUNTIF(OFFSET(G1243,0,0,-ROW(),1),"&gt;0")/计算结果!B$18)</f>
        <v>0.5</v>
      </c>
      <c r="J1243" s="3">
        <f ca="1">IFERROR(AVERAGE(OFFSET(I1243,0,0,-计算结果!B$19,1)),AVERAGE(OFFSET(I1243,0,0,-ROW(),1)))</f>
        <v>0.60777777777777753</v>
      </c>
      <c r="K1243" s="4" t="str">
        <f ca="1">IF(计算结果!B$21=1,IF(I1243&gt;J1243,"买","卖"),IF(计算结果!B$21=2,IF(I1243&lt;计算结果!B$20,"买",IF(I1243&gt;1-计算结果!B$20,"卖",'000300'!K1242)),""))</f>
        <v>卖</v>
      </c>
      <c r="L1243" s="4" t="str">
        <f t="shared" ca="1" si="58"/>
        <v/>
      </c>
      <c r="M1243" s="3">
        <f ca="1">IF(K1242="买",E1243/E1242-1,0)-IF(L1243=1,计算结果!B$17,0)</f>
        <v>0</v>
      </c>
      <c r="N1243" s="2">
        <f t="shared" ca="1" si="59"/>
        <v>5.0316462400874711</v>
      </c>
      <c r="O1243" s="3">
        <f ca="1">1-N1243/MAX(N$2:N1243)</f>
        <v>8.4296841641641973E-2</v>
      </c>
    </row>
    <row r="1244" spans="1:15" x14ac:dyDescent="0.15">
      <c r="A1244" s="1">
        <v>40219</v>
      </c>
      <c r="B1244">
        <v>3195.14</v>
      </c>
      <c r="C1244">
        <v>3214.46</v>
      </c>
      <c r="D1244">
        <v>3182.83</v>
      </c>
      <c r="E1244" s="2">
        <v>3214.13</v>
      </c>
      <c r="F1244" s="16">
        <v>48152145920</v>
      </c>
      <c r="G1244" s="3">
        <f t="shared" si="57"/>
        <v>1.4180279503595683E-2</v>
      </c>
      <c r="H1244" s="3">
        <f>1-E1244/MAX(E$2:E1244)</f>
        <v>0.45311883209691683</v>
      </c>
      <c r="I1244" s="3">
        <f ca="1">IFERROR(COUNTIF(OFFSET(G1244,0,0,-计算结果!B$18,1),"&gt;0")/计算结果!B$18,COUNTIF(OFFSET(G1244,0,0,-ROW(),1),"&gt;0")/计算结果!B$18)</f>
        <v>0.5</v>
      </c>
      <c r="J1244" s="3">
        <f ca="1">IFERROR(AVERAGE(OFFSET(I1244,0,0,-计算结果!B$19,1)),AVERAGE(OFFSET(I1244,0,0,-ROW(),1)))</f>
        <v>0.6069444444444444</v>
      </c>
      <c r="K1244" s="4" t="str">
        <f ca="1">IF(计算结果!B$21=1,IF(I1244&gt;J1244,"买","卖"),IF(计算结果!B$21=2,IF(I1244&lt;计算结果!B$20,"买",IF(I1244&gt;1-计算结果!B$20,"卖",'000300'!K1243)),""))</f>
        <v>卖</v>
      </c>
      <c r="L1244" s="4" t="str">
        <f t="shared" ca="1" si="58"/>
        <v/>
      </c>
      <c r="M1244" s="3">
        <f ca="1">IF(K1243="买",E1244/E1243-1,0)-IF(L1244=1,计算结果!B$17,0)</f>
        <v>0</v>
      </c>
      <c r="N1244" s="2">
        <f t="shared" ca="1" si="59"/>
        <v>5.0316462400874711</v>
      </c>
      <c r="O1244" s="3">
        <f ca="1">1-N1244/MAX(N$2:N1244)</f>
        <v>8.4296841641641973E-2</v>
      </c>
    </row>
    <row r="1245" spans="1:15" x14ac:dyDescent="0.15">
      <c r="A1245" s="1">
        <v>40220</v>
      </c>
      <c r="B1245">
        <v>3216.69</v>
      </c>
      <c r="C1245">
        <v>3238.35</v>
      </c>
      <c r="D1245">
        <v>3207.17</v>
      </c>
      <c r="E1245" s="2">
        <v>3220.4</v>
      </c>
      <c r="F1245" s="16">
        <v>46999711744</v>
      </c>
      <c r="G1245" s="3">
        <f t="shared" si="57"/>
        <v>1.9507611702078709E-3</v>
      </c>
      <c r="H1245" s="3">
        <f>1-E1245/MAX(E$2:E1245)</f>
        <v>0.45205199754985359</v>
      </c>
      <c r="I1245" s="3">
        <f ca="1">IFERROR(COUNTIF(OFFSET(G1245,0,0,-计算结果!B$18,1),"&gt;0")/计算结果!B$18,COUNTIF(OFFSET(G1245,0,0,-ROW(),1),"&gt;0")/计算结果!B$18)</f>
        <v>0.5</v>
      </c>
      <c r="J1245" s="3">
        <f ca="1">IFERROR(AVERAGE(OFFSET(I1245,0,0,-计算结果!B$19,1)),AVERAGE(OFFSET(I1245,0,0,-ROW(),1)))</f>
        <v>0.60583333333333322</v>
      </c>
      <c r="K1245" s="4" t="str">
        <f ca="1">IF(计算结果!B$21=1,IF(I1245&gt;J1245,"买","卖"),IF(计算结果!B$21=2,IF(I1245&lt;计算结果!B$20,"买",IF(I1245&gt;1-计算结果!B$20,"卖",'000300'!K1244)),""))</f>
        <v>卖</v>
      </c>
      <c r="L1245" s="4" t="str">
        <f t="shared" ca="1" si="58"/>
        <v/>
      </c>
      <c r="M1245" s="3">
        <f ca="1">IF(K1244="买",E1245/E1244-1,0)-IF(L1245=1,计算结果!B$17,0)</f>
        <v>0</v>
      </c>
      <c r="N1245" s="2">
        <f t="shared" ca="1" si="59"/>
        <v>5.0316462400874711</v>
      </c>
      <c r="O1245" s="3">
        <f ca="1">1-N1245/MAX(N$2:N1245)</f>
        <v>8.4296841641641973E-2</v>
      </c>
    </row>
    <row r="1246" spans="1:15" x14ac:dyDescent="0.15">
      <c r="A1246" s="1">
        <v>40221</v>
      </c>
      <c r="B1246">
        <v>3232.88</v>
      </c>
      <c r="C1246">
        <v>3253.2</v>
      </c>
      <c r="D1246">
        <v>3228.74</v>
      </c>
      <c r="E1246" s="2">
        <v>3251.28</v>
      </c>
      <c r="F1246" s="16">
        <v>46703218688</v>
      </c>
      <c r="G1246" s="3">
        <f t="shared" si="57"/>
        <v>9.5888709477083278E-3</v>
      </c>
      <c r="H1246" s="3">
        <f>1-E1246/MAX(E$2:E1246)</f>
        <v>0.44679779486830462</v>
      </c>
      <c r="I1246" s="3">
        <f ca="1">IFERROR(COUNTIF(OFFSET(G1246,0,0,-计算结果!B$18,1),"&gt;0")/计算结果!B$18,COUNTIF(OFFSET(G1246,0,0,-ROW(),1),"&gt;0")/计算结果!B$18)</f>
        <v>0.5</v>
      </c>
      <c r="J1246" s="3">
        <f ca="1">IFERROR(AVERAGE(OFFSET(I1246,0,0,-计算结果!B$19,1)),AVERAGE(OFFSET(I1246,0,0,-ROW(),1)))</f>
        <v>0.60500000000000009</v>
      </c>
      <c r="K1246" s="4" t="str">
        <f ca="1">IF(计算结果!B$21=1,IF(I1246&gt;J1246,"买","卖"),IF(计算结果!B$21=2,IF(I1246&lt;计算结果!B$20,"买",IF(I1246&gt;1-计算结果!B$20,"卖",'000300'!K1245)),""))</f>
        <v>卖</v>
      </c>
      <c r="L1246" s="4" t="str">
        <f t="shared" ca="1" si="58"/>
        <v/>
      </c>
      <c r="M1246" s="3">
        <f ca="1">IF(K1245="买",E1246/E1245-1,0)-IF(L1246=1,计算结果!B$17,0)</f>
        <v>0</v>
      </c>
      <c r="N1246" s="2">
        <f t="shared" ca="1" si="59"/>
        <v>5.0316462400874711</v>
      </c>
      <c r="O1246" s="3">
        <f ca="1">1-N1246/MAX(N$2:N1246)</f>
        <v>8.4296841641641973E-2</v>
      </c>
    </row>
    <row r="1247" spans="1:15" x14ac:dyDescent="0.15">
      <c r="A1247" s="1">
        <v>40231</v>
      </c>
      <c r="B1247">
        <v>3248.95</v>
      </c>
      <c r="C1247">
        <v>3261.95</v>
      </c>
      <c r="D1247">
        <v>3232.78</v>
      </c>
      <c r="E1247" s="2">
        <v>3233.34</v>
      </c>
      <c r="F1247" s="16">
        <v>49981333504</v>
      </c>
      <c r="G1247" s="3">
        <f t="shared" si="57"/>
        <v>-5.5178268251273588E-3</v>
      </c>
      <c r="H1247" s="3">
        <f>1-E1247/MAX(E$2:E1247)</f>
        <v>0.44985026883549983</v>
      </c>
      <c r="I1247" s="3">
        <f ca="1">IFERROR(COUNTIF(OFFSET(G1247,0,0,-计算结果!B$18,1),"&gt;0")/计算结果!B$18,COUNTIF(OFFSET(G1247,0,0,-ROW(),1),"&gt;0")/计算结果!B$18)</f>
        <v>0.5</v>
      </c>
      <c r="J1247" s="3">
        <f ca="1">IFERROR(AVERAGE(OFFSET(I1247,0,0,-计算结果!B$19,1)),AVERAGE(OFFSET(I1247,0,0,-ROW(),1)))</f>
        <v>0.60416666666666674</v>
      </c>
      <c r="K1247" s="4" t="str">
        <f ca="1">IF(计算结果!B$21=1,IF(I1247&gt;J1247,"买","卖"),IF(计算结果!B$21=2,IF(I1247&lt;计算结果!B$20,"买",IF(I1247&gt;1-计算结果!B$20,"卖",'000300'!K1246)),""))</f>
        <v>卖</v>
      </c>
      <c r="L1247" s="4" t="str">
        <f t="shared" ca="1" si="58"/>
        <v/>
      </c>
      <c r="M1247" s="3">
        <f ca="1">IF(K1246="买",E1247/E1246-1,0)-IF(L1247=1,计算结果!B$17,0)</f>
        <v>0</v>
      </c>
      <c r="N1247" s="2">
        <f t="shared" ca="1" si="59"/>
        <v>5.0316462400874711</v>
      </c>
      <c r="O1247" s="3">
        <f ca="1">1-N1247/MAX(N$2:N1247)</f>
        <v>8.4296841641641973E-2</v>
      </c>
    </row>
    <row r="1248" spans="1:15" x14ac:dyDescent="0.15">
      <c r="A1248" s="1">
        <v>40232</v>
      </c>
      <c r="B1248">
        <v>3225.39</v>
      </c>
      <c r="C1248">
        <v>3225.39</v>
      </c>
      <c r="D1248">
        <v>3152.93</v>
      </c>
      <c r="E1248" s="2">
        <v>3198.63</v>
      </c>
      <c r="F1248" s="16">
        <v>62386077696</v>
      </c>
      <c r="G1248" s="3">
        <f t="shared" si="57"/>
        <v>-1.0735029412310526E-2</v>
      </c>
      <c r="H1248" s="3">
        <f>1-E1248/MAX(E$2:E1248)</f>
        <v>0.45575614238072548</v>
      </c>
      <c r="I1248" s="3">
        <f ca="1">IFERROR(COUNTIF(OFFSET(G1248,0,0,-计算结果!B$18,1),"&gt;0")/计算结果!B$18,COUNTIF(OFFSET(G1248,0,0,-ROW(),1),"&gt;0")/计算结果!B$18)</f>
        <v>0.46666666666666667</v>
      </c>
      <c r="J1248" s="3">
        <f ca="1">IFERROR(AVERAGE(OFFSET(I1248,0,0,-计算结果!B$19,1)),AVERAGE(OFFSET(I1248,0,0,-ROW(),1)))</f>
        <v>0.60305555555555557</v>
      </c>
      <c r="K1248" s="4" t="str">
        <f ca="1">IF(计算结果!B$21=1,IF(I1248&gt;J1248,"买","卖"),IF(计算结果!B$21=2,IF(I1248&lt;计算结果!B$20,"买",IF(I1248&gt;1-计算结果!B$20,"卖",'000300'!K1247)),""))</f>
        <v>卖</v>
      </c>
      <c r="L1248" s="4" t="str">
        <f t="shared" ca="1" si="58"/>
        <v/>
      </c>
      <c r="M1248" s="3">
        <f ca="1">IF(K1247="买",E1248/E1247-1,0)-IF(L1248=1,计算结果!B$17,0)</f>
        <v>0</v>
      </c>
      <c r="N1248" s="2">
        <f t="shared" ca="1" si="59"/>
        <v>5.0316462400874711</v>
      </c>
      <c r="O1248" s="3">
        <f ca="1">1-N1248/MAX(N$2:N1248)</f>
        <v>8.4296841641641973E-2</v>
      </c>
    </row>
    <row r="1249" spans="1:15" x14ac:dyDescent="0.15">
      <c r="A1249" s="1">
        <v>40233</v>
      </c>
      <c r="B1249">
        <v>3177.08</v>
      </c>
      <c r="C1249">
        <v>3244.82</v>
      </c>
      <c r="D1249">
        <v>3165.13</v>
      </c>
      <c r="E1249" s="2">
        <v>3244.48</v>
      </c>
      <c r="F1249" s="16">
        <v>64414097408</v>
      </c>
      <c r="G1249" s="3">
        <f t="shared" si="57"/>
        <v>1.4334261855857067E-2</v>
      </c>
      <c r="H1249" s="3">
        <f>1-E1249/MAX(E$2:E1249)</f>
        <v>0.44795480841216906</v>
      </c>
      <c r="I1249" s="3">
        <f ca="1">IFERROR(COUNTIF(OFFSET(G1249,0,0,-计算结果!B$18,1),"&gt;0")/计算结果!B$18,COUNTIF(OFFSET(G1249,0,0,-ROW(),1),"&gt;0")/计算结果!B$18)</f>
        <v>0.5</v>
      </c>
      <c r="J1249" s="3">
        <f ca="1">IFERROR(AVERAGE(OFFSET(I1249,0,0,-计算结果!B$19,1)),AVERAGE(OFFSET(I1249,0,0,-ROW(),1)))</f>
        <v>0.60194444444444462</v>
      </c>
      <c r="K1249" s="4" t="str">
        <f ca="1">IF(计算结果!B$21=1,IF(I1249&gt;J1249,"买","卖"),IF(计算结果!B$21=2,IF(I1249&lt;计算结果!B$20,"买",IF(I1249&gt;1-计算结果!B$20,"卖",'000300'!K1248)),""))</f>
        <v>卖</v>
      </c>
      <c r="L1249" s="4" t="str">
        <f t="shared" ca="1" si="58"/>
        <v/>
      </c>
      <c r="M1249" s="3">
        <f ca="1">IF(K1248="买",E1249/E1248-1,0)-IF(L1249=1,计算结果!B$17,0)</f>
        <v>0</v>
      </c>
      <c r="N1249" s="2">
        <f t="shared" ca="1" si="59"/>
        <v>5.0316462400874711</v>
      </c>
      <c r="O1249" s="3">
        <f ca="1">1-N1249/MAX(N$2:N1249)</f>
        <v>8.4296841641641973E-2</v>
      </c>
    </row>
    <row r="1250" spans="1:15" x14ac:dyDescent="0.15">
      <c r="A1250" s="1">
        <v>40234</v>
      </c>
      <c r="B1250">
        <v>3252.15</v>
      </c>
      <c r="C1250">
        <v>3294.14</v>
      </c>
      <c r="D1250">
        <v>3249.33</v>
      </c>
      <c r="E1250" s="2">
        <v>3292.13</v>
      </c>
      <c r="F1250" s="16">
        <v>89485803520</v>
      </c>
      <c r="G1250" s="3">
        <f t="shared" si="57"/>
        <v>1.4686482887858787E-2</v>
      </c>
      <c r="H1250" s="3">
        <f>1-E1250/MAX(E$2:E1250)</f>
        <v>0.43984720615258965</v>
      </c>
      <c r="I1250" s="3">
        <f ca="1">IFERROR(COUNTIF(OFFSET(G1250,0,0,-计算结果!B$18,1),"&gt;0")/计算结果!B$18,COUNTIF(OFFSET(G1250,0,0,-ROW(),1),"&gt;0")/计算结果!B$18)</f>
        <v>0.53333333333333333</v>
      </c>
      <c r="J1250" s="3">
        <f ca="1">IFERROR(AVERAGE(OFFSET(I1250,0,0,-计算结果!B$19,1)),AVERAGE(OFFSET(I1250,0,0,-ROW(),1)))</f>
        <v>0.60138888888888908</v>
      </c>
      <c r="K1250" s="4" t="str">
        <f ca="1">IF(计算结果!B$21=1,IF(I1250&gt;J1250,"买","卖"),IF(计算结果!B$21=2,IF(I1250&lt;计算结果!B$20,"买",IF(I1250&gt;1-计算结果!B$20,"卖",'000300'!K1249)),""))</f>
        <v>卖</v>
      </c>
      <c r="L1250" s="4" t="str">
        <f t="shared" ca="1" si="58"/>
        <v/>
      </c>
      <c r="M1250" s="3">
        <f ca="1">IF(K1249="买",E1250/E1249-1,0)-IF(L1250=1,计算结果!B$17,0)</f>
        <v>0</v>
      </c>
      <c r="N1250" s="2">
        <f t="shared" ca="1" si="59"/>
        <v>5.0316462400874711</v>
      </c>
      <c r="O1250" s="3">
        <f ca="1">1-N1250/MAX(N$2:N1250)</f>
        <v>8.4296841641641973E-2</v>
      </c>
    </row>
    <row r="1251" spans="1:15" x14ac:dyDescent="0.15">
      <c r="A1251" s="1">
        <v>40235</v>
      </c>
      <c r="B1251">
        <v>3286.09</v>
      </c>
      <c r="C1251">
        <v>3301.15</v>
      </c>
      <c r="D1251">
        <v>3273.69</v>
      </c>
      <c r="E1251" s="2">
        <v>3281.67</v>
      </c>
      <c r="F1251" s="16">
        <v>70171664384</v>
      </c>
      <c r="G1251" s="3">
        <f t="shared" si="57"/>
        <v>-3.1772742874673909E-3</v>
      </c>
      <c r="H1251" s="3">
        <f>1-E1251/MAX(E$2:E1251)</f>
        <v>0.441626965221534</v>
      </c>
      <c r="I1251" s="3">
        <f ca="1">IFERROR(COUNTIF(OFFSET(G1251,0,0,-计算结果!B$18,1),"&gt;0")/计算结果!B$18,COUNTIF(OFFSET(G1251,0,0,-ROW(),1),"&gt;0")/计算结果!B$18)</f>
        <v>0.5</v>
      </c>
      <c r="J1251" s="3">
        <f ca="1">IFERROR(AVERAGE(OFFSET(I1251,0,0,-计算结果!B$19,1)),AVERAGE(OFFSET(I1251,0,0,-ROW(),1)))</f>
        <v>0.60055555555555573</v>
      </c>
      <c r="K1251" s="4" t="str">
        <f ca="1">IF(计算结果!B$21=1,IF(I1251&gt;J1251,"买","卖"),IF(计算结果!B$21=2,IF(I1251&lt;计算结果!B$20,"买",IF(I1251&gt;1-计算结果!B$20,"卖",'000300'!K1250)),""))</f>
        <v>卖</v>
      </c>
      <c r="L1251" s="4" t="str">
        <f t="shared" ca="1" si="58"/>
        <v/>
      </c>
      <c r="M1251" s="3">
        <f ca="1">IF(K1250="买",E1251/E1250-1,0)-IF(L1251=1,计算结果!B$17,0)</f>
        <v>0</v>
      </c>
      <c r="N1251" s="2">
        <f t="shared" ca="1" si="59"/>
        <v>5.0316462400874711</v>
      </c>
      <c r="O1251" s="3">
        <f ca="1">1-N1251/MAX(N$2:N1251)</f>
        <v>8.4296841641641973E-2</v>
      </c>
    </row>
    <row r="1252" spans="1:15" x14ac:dyDescent="0.15">
      <c r="A1252" s="1">
        <v>40238</v>
      </c>
      <c r="B1252">
        <v>3290.01</v>
      </c>
      <c r="C1252">
        <v>3330.38</v>
      </c>
      <c r="D1252">
        <v>3287.56</v>
      </c>
      <c r="E1252" s="2">
        <v>3324.42</v>
      </c>
      <c r="F1252" s="16">
        <v>81205690368</v>
      </c>
      <c r="G1252" s="3">
        <f t="shared" si="57"/>
        <v>1.3026903984861393E-2</v>
      </c>
      <c r="H1252" s="3">
        <f>1-E1252/MAX(E$2:E1252)</f>
        <v>0.43435309330973926</v>
      </c>
      <c r="I1252" s="3">
        <f ca="1">IFERROR(COUNTIF(OFFSET(G1252,0,0,-计算结果!B$18,1),"&gt;0")/计算结果!B$18,COUNTIF(OFFSET(G1252,0,0,-ROW(),1),"&gt;0")/计算结果!B$18)</f>
        <v>0.5</v>
      </c>
      <c r="J1252" s="3">
        <f ca="1">IFERROR(AVERAGE(OFFSET(I1252,0,0,-计算结果!B$19,1)),AVERAGE(OFFSET(I1252,0,0,-ROW(),1)))</f>
        <v>0.6000000000000002</v>
      </c>
      <c r="K1252" s="4" t="str">
        <f ca="1">IF(计算结果!B$21=1,IF(I1252&gt;J1252,"买","卖"),IF(计算结果!B$21=2,IF(I1252&lt;计算结果!B$20,"买",IF(I1252&gt;1-计算结果!B$20,"卖",'000300'!K1251)),""))</f>
        <v>卖</v>
      </c>
      <c r="L1252" s="4" t="str">
        <f t="shared" ca="1" si="58"/>
        <v/>
      </c>
      <c r="M1252" s="3">
        <f ca="1">IF(K1251="买",E1252/E1251-1,0)-IF(L1252=1,计算结果!B$17,0)</f>
        <v>0</v>
      </c>
      <c r="N1252" s="2">
        <f t="shared" ca="1" si="59"/>
        <v>5.0316462400874711</v>
      </c>
      <c r="O1252" s="3">
        <f ca="1">1-N1252/MAX(N$2:N1252)</f>
        <v>8.4296841641641973E-2</v>
      </c>
    </row>
    <row r="1253" spans="1:15" x14ac:dyDescent="0.15">
      <c r="A1253" s="1">
        <v>40239</v>
      </c>
      <c r="B1253">
        <v>3327.1</v>
      </c>
      <c r="C1253">
        <v>3339.89</v>
      </c>
      <c r="D1253">
        <v>3299.69</v>
      </c>
      <c r="E1253" s="2">
        <v>3311.24</v>
      </c>
      <c r="F1253" s="16">
        <v>76233990144</v>
      </c>
      <c r="G1253" s="3">
        <f t="shared" si="57"/>
        <v>-3.964601343993901E-3</v>
      </c>
      <c r="H1253" s="3">
        <f>1-E1253/MAX(E$2:E1253)</f>
        <v>0.43659565779622955</v>
      </c>
      <c r="I1253" s="3">
        <f ca="1">IFERROR(COUNTIF(OFFSET(G1253,0,0,-计算结果!B$18,1),"&gt;0")/计算结果!B$18,COUNTIF(OFFSET(G1253,0,0,-ROW(),1),"&gt;0")/计算结果!B$18)</f>
        <v>0.46666666666666667</v>
      </c>
      <c r="J1253" s="3">
        <f ca="1">IFERROR(AVERAGE(OFFSET(I1253,0,0,-计算结果!B$19,1)),AVERAGE(OFFSET(I1253,0,0,-ROW(),1)))</f>
        <v>0.59944444444444478</v>
      </c>
      <c r="K1253" s="4" t="str">
        <f ca="1">IF(计算结果!B$21=1,IF(I1253&gt;J1253,"买","卖"),IF(计算结果!B$21=2,IF(I1253&lt;计算结果!B$20,"买",IF(I1253&gt;1-计算结果!B$20,"卖",'000300'!K1252)),""))</f>
        <v>卖</v>
      </c>
      <c r="L1253" s="4" t="str">
        <f t="shared" ca="1" si="58"/>
        <v/>
      </c>
      <c r="M1253" s="3">
        <f ca="1">IF(K1252="买",E1253/E1252-1,0)-IF(L1253=1,计算结果!B$17,0)</f>
        <v>0</v>
      </c>
      <c r="N1253" s="2">
        <f t="shared" ca="1" si="59"/>
        <v>5.0316462400874711</v>
      </c>
      <c r="O1253" s="3">
        <f ca="1">1-N1253/MAX(N$2:N1253)</f>
        <v>8.4296841641641973E-2</v>
      </c>
    </row>
    <row r="1254" spans="1:15" x14ac:dyDescent="0.15">
      <c r="A1254" s="1">
        <v>40240</v>
      </c>
      <c r="B1254">
        <v>3313.02</v>
      </c>
      <c r="C1254">
        <v>3335.65</v>
      </c>
      <c r="D1254">
        <v>3293.92</v>
      </c>
      <c r="E1254" s="2">
        <v>3335.08</v>
      </c>
      <c r="F1254" s="16">
        <v>78442135552</v>
      </c>
      <c r="G1254" s="3">
        <f t="shared" si="57"/>
        <v>7.1997197424529258E-3</v>
      </c>
      <c r="H1254" s="3">
        <f>1-E1254/MAX(E$2:E1254)</f>
        <v>0.43253930443068123</v>
      </c>
      <c r="I1254" s="3">
        <f ca="1">IFERROR(COUNTIF(OFFSET(G1254,0,0,-计算结果!B$18,1),"&gt;0")/计算结果!B$18,COUNTIF(OFFSET(G1254,0,0,-ROW(),1),"&gt;0")/计算结果!B$18)</f>
        <v>0.5</v>
      </c>
      <c r="J1254" s="3">
        <f ca="1">IFERROR(AVERAGE(OFFSET(I1254,0,0,-计算结果!B$19,1)),AVERAGE(OFFSET(I1254,0,0,-ROW(),1)))</f>
        <v>0.59944444444444478</v>
      </c>
      <c r="K1254" s="4" t="str">
        <f ca="1">IF(计算结果!B$21=1,IF(I1254&gt;J1254,"买","卖"),IF(计算结果!B$21=2,IF(I1254&lt;计算结果!B$20,"买",IF(I1254&gt;1-计算结果!B$20,"卖",'000300'!K1253)),""))</f>
        <v>卖</v>
      </c>
      <c r="L1254" s="4" t="str">
        <f t="shared" ca="1" si="58"/>
        <v/>
      </c>
      <c r="M1254" s="3">
        <f ca="1">IF(K1253="买",E1254/E1253-1,0)-IF(L1254=1,计算结果!B$17,0)</f>
        <v>0</v>
      </c>
      <c r="N1254" s="2">
        <f t="shared" ca="1" si="59"/>
        <v>5.0316462400874711</v>
      </c>
      <c r="O1254" s="3">
        <f ca="1">1-N1254/MAX(N$2:N1254)</f>
        <v>8.4296841641641973E-2</v>
      </c>
    </row>
    <row r="1255" spans="1:15" x14ac:dyDescent="0.15">
      <c r="A1255" s="1">
        <v>40241</v>
      </c>
      <c r="B1255">
        <v>3338.67</v>
      </c>
      <c r="C1255">
        <v>3345.91</v>
      </c>
      <c r="D1255">
        <v>3244.98</v>
      </c>
      <c r="E1255" s="2">
        <v>3250.57</v>
      </c>
      <c r="F1255" s="16">
        <v>89462915072</v>
      </c>
      <c r="G1255" s="3">
        <f t="shared" si="57"/>
        <v>-2.5339721985679464E-2</v>
      </c>
      <c r="H1255" s="3">
        <f>1-E1255/MAX(E$2:E1255)</f>
        <v>0.44691860069420808</v>
      </c>
      <c r="I1255" s="3">
        <f ca="1">IFERROR(COUNTIF(OFFSET(G1255,0,0,-计算结果!B$18,1),"&gt;0")/计算结果!B$18,COUNTIF(OFFSET(G1255,0,0,-ROW(),1),"&gt;0")/计算结果!B$18)</f>
        <v>0.46666666666666667</v>
      </c>
      <c r="J1255" s="3">
        <f ca="1">IFERROR(AVERAGE(OFFSET(I1255,0,0,-计算结果!B$19,1)),AVERAGE(OFFSET(I1255,0,0,-ROW(),1)))</f>
        <v>0.59888888888888936</v>
      </c>
      <c r="K1255" s="4" t="str">
        <f ca="1">IF(计算结果!B$21=1,IF(I1255&gt;J1255,"买","卖"),IF(计算结果!B$21=2,IF(I1255&lt;计算结果!B$20,"买",IF(I1255&gt;1-计算结果!B$20,"卖",'000300'!K1254)),""))</f>
        <v>卖</v>
      </c>
      <c r="L1255" s="4" t="str">
        <f t="shared" ca="1" si="58"/>
        <v/>
      </c>
      <c r="M1255" s="3">
        <f ca="1">IF(K1254="买",E1255/E1254-1,0)-IF(L1255=1,计算结果!B$17,0)</f>
        <v>0</v>
      </c>
      <c r="N1255" s="2">
        <f t="shared" ca="1" si="59"/>
        <v>5.0316462400874711</v>
      </c>
      <c r="O1255" s="3">
        <f ca="1">1-N1255/MAX(N$2:N1255)</f>
        <v>8.4296841641641973E-2</v>
      </c>
    </row>
    <row r="1256" spans="1:15" x14ac:dyDescent="0.15">
      <c r="A1256" s="1">
        <v>40242</v>
      </c>
      <c r="B1256">
        <v>3253.16</v>
      </c>
      <c r="C1256">
        <v>3276.4</v>
      </c>
      <c r="D1256">
        <v>3239.68</v>
      </c>
      <c r="E1256" s="2">
        <v>3259.76</v>
      </c>
      <c r="F1256" s="16">
        <v>59621179392</v>
      </c>
      <c r="G1256" s="3">
        <f t="shared" si="57"/>
        <v>2.8271964609283273E-3</v>
      </c>
      <c r="H1256" s="3">
        <f>1-E1256/MAX(E$2:E1256)</f>
        <v>0.44535493091948541</v>
      </c>
      <c r="I1256" s="3">
        <f ca="1">IFERROR(COUNTIF(OFFSET(G1256,0,0,-计算结果!B$18,1),"&gt;0")/计算结果!B$18,COUNTIF(OFFSET(G1256,0,0,-ROW(),1),"&gt;0")/计算结果!B$18)</f>
        <v>0.46666666666666667</v>
      </c>
      <c r="J1256" s="3">
        <f ca="1">IFERROR(AVERAGE(OFFSET(I1256,0,0,-计算结果!B$19,1)),AVERAGE(OFFSET(I1256,0,0,-ROW(),1)))</f>
        <v>0.59833333333333383</v>
      </c>
      <c r="K1256" s="4" t="str">
        <f ca="1">IF(计算结果!B$21=1,IF(I1256&gt;J1256,"买","卖"),IF(计算结果!B$21=2,IF(I1256&lt;计算结果!B$20,"买",IF(I1256&gt;1-计算结果!B$20,"卖",'000300'!K1255)),""))</f>
        <v>卖</v>
      </c>
      <c r="L1256" s="4" t="str">
        <f t="shared" ca="1" si="58"/>
        <v/>
      </c>
      <c r="M1256" s="3">
        <f ca="1">IF(K1255="买",E1256/E1255-1,0)-IF(L1256=1,计算结果!B$17,0)</f>
        <v>0</v>
      </c>
      <c r="N1256" s="2">
        <f t="shared" ca="1" si="59"/>
        <v>5.0316462400874711</v>
      </c>
      <c r="O1256" s="3">
        <f ca="1">1-N1256/MAX(N$2:N1256)</f>
        <v>8.4296841641641973E-2</v>
      </c>
    </row>
    <row r="1257" spans="1:15" x14ac:dyDescent="0.15">
      <c r="A1257" s="1">
        <v>40245</v>
      </c>
      <c r="B1257">
        <v>3268.4</v>
      </c>
      <c r="C1257">
        <v>3293.93</v>
      </c>
      <c r="D1257">
        <v>3258.03</v>
      </c>
      <c r="E1257" s="2">
        <v>3286.18</v>
      </c>
      <c r="F1257" s="16">
        <v>54686556160</v>
      </c>
      <c r="G1257" s="3">
        <f t="shared" si="57"/>
        <v>8.1048911576311333E-3</v>
      </c>
      <c r="H1257" s="3">
        <f>1-E1257/MAX(E$2:E1257)</f>
        <v>0.44085959300347111</v>
      </c>
      <c r="I1257" s="3">
        <f ca="1">IFERROR(COUNTIF(OFFSET(G1257,0,0,-计算结果!B$18,1),"&gt;0")/计算结果!B$18,COUNTIF(OFFSET(G1257,0,0,-ROW(),1),"&gt;0")/计算结果!B$18)</f>
        <v>0.46666666666666667</v>
      </c>
      <c r="J1257" s="3">
        <f ca="1">IFERROR(AVERAGE(OFFSET(I1257,0,0,-计算结果!B$19,1)),AVERAGE(OFFSET(I1257,0,0,-ROW(),1)))</f>
        <v>0.5977777777777783</v>
      </c>
      <c r="K1257" s="4" t="str">
        <f ca="1">IF(计算结果!B$21=1,IF(I1257&gt;J1257,"买","卖"),IF(计算结果!B$21=2,IF(I1257&lt;计算结果!B$20,"买",IF(I1257&gt;1-计算结果!B$20,"卖",'000300'!K1256)),""))</f>
        <v>卖</v>
      </c>
      <c r="L1257" s="4" t="str">
        <f t="shared" ca="1" si="58"/>
        <v/>
      </c>
      <c r="M1257" s="3">
        <f ca="1">IF(K1256="买",E1257/E1256-1,0)-IF(L1257=1,计算结果!B$17,0)</f>
        <v>0</v>
      </c>
      <c r="N1257" s="2">
        <f t="shared" ca="1" si="59"/>
        <v>5.0316462400874711</v>
      </c>
      <c r="O1257" s="3">
        <f ca="1">1-N1257/MAX(N$2:N1257)</f>
        <v>8.4296841641641973E-2</v>
      </c>
    </row>
    <row r="1258" spans="1:15" x14ac:dyDescent="0.15">
      <c r="A1258" s="1">
        <v>40246</v>
      </c>
      <c r="B1258">
        <v>3285.62</v>
      </c>
      <c r="C1258">
        <v>3322.51</v>
      </c>
      <c r="D1258">
        <v>3255.98</v>
      </c>
      <c r="E1258" s="2">
        <v>3305.86</v>
      </c>
      <c r="F1258" s="16">
        <v>71971299328</v>
      </c>
      <c r="G1258" s="3">
        <f t="shared" si="57"/>
        <v>5.9887163819389855E-3</v>
      </c>
      <c r="H1258" s="3">
        <f>1-E1258/MAX(E$2:E1258)</f>
        <v>0.43751105968828685</v>
      </c>
      <c r="I1258" s="3">
        <f ca="1">IFERROR(COUNTIF(OFFSET(G1258,0,0,-计算结果!B$18,1),"&gt;0")/计算结果!B$18,COUNTIF(OFFSET(G1258,0,0,-ROW(),1),"&gt;0")/计算结果!B$18)</f>
        <v>0.46666666666666667</v>
      </c>
      <c r="J1258" s="3">
        <f ca="1">IFERROR(AVERAGE(OFFSET(I1258,0,0,-计算结果!B$19,1)),AVERAGE(OFFSET(I1258,0,0,-ROW(),1)))</f>
        <v>0.59722222222222276</v>
      </c>
      <c r="K1258" s="4" t="str">
        <f ca="1">IF(计算结果!B$21=1,IF(I1258&gt;J1258,"买","卖"),IF(计算结果!B$21=2,IF(I1258&lt;计算结果!B$20,"买",IF(I1258&gt;1-计算结果!B$20,"卖",'000300'!K1257)),""))</f>
        <v>卖</v>
      </c>
      <c r="L1258" s="4" t="str">
        <f t="shared" ca="1" si="58"/>
        <v/>
      </c>
      <c r="M1258" s="3">
        <f ca="1">IF(K1257="买",E1258/E1257-1,0)-IF(L1258=1,计算结果!B$17,0)</f>
        <v>0</v>
      </c>
      <c r="N1258" s="2">
        <f t="shared" ca="1" si="59"/>
        <v>5.0316462400874711</v>
      </c>
      <c r="O1258" s="3">
        <f ca="1">1-N1258/MAX(N$2:N1258)</f>
        <v>8.4296841641641973E-2</v>
      </c>
    </row>
    <row r="1259" spans="1:15" x14ac:dyDescent="0.15">
      <c r="A1259" s="1">
        <v>40247</v>
      </c>
      <c r="B1259">
        <v>3304.04</v>
      </c>
      <c r="C1259">
        <v>3321.08</v>
      </c>
      <c r="D1259">
        <v>3267.76</v>
      </c>
      <c r="E1259" s="2">
        <v>3279.69</v>
      </c>
      <c r="F1259" s="16">
        <v>61760430080</v>
      </c>
      <c r="G1259" s="3">
        <f t="shared" si="57"/>
        <v>-7.9162456970349737E-3</v>
      </c>
      <c r="H1259" s="3">
        <f>1-E1259/MAX(E$2:E1259)</f>
        <v>0.44196386034165924</v>
      </c>
      <c r="I1259" s="3">
        <f ca="1">IFERROR(COUNTIF(OFFSET(G1259,0,0,-计算结果!B$18,1),"&gt;0")/计算结果!B$18,COUNTIF(OFFSET(G1259,0,0,-ROW(),1),"&gt;0")/计算结果!B$18)</f>
        <v>0.46666666666666667</v>
      </c>
      <c r="J1259" s="3">
        <f ca="1">IFERROR(AVERAGE(OFFSET(I1259,0,0,-计算结果!B$19,1)),AVERAGE(OFFSET(I1259,0,0,-ROW(),1)))</f>
        <v>0.59666666666666712</v>
      </c>
      <c r="K1259" s="4" t="str">
        <f ca="1">IF(计算结果!B$21=1,IF(I1259&gt;J1259,"买","卖"),IF(计算结果!B$21=2,IF(I1259&lt;计算结果!B$20,"买",IF(I1259&gt;1-计算结果!B$20,"卖",'000300'!K1258)),""))</f>
        <v>卖</v>
      </c>
      <c r="L1259" s="4" t="str">
        <f t="shared" ca="1" si="58"/>
        <v/>
      </c>
      <c r="M1259" s="3">
        <f ca="1">IF(K1258="买",E1259/E1258-1,0)-IF(L1259=1,计算结果!B$17,0)</f>
        <v>0</v>
      </c>
      <c r="N1259" s="2">
        <f t="shared" ca="1" si="59"/>
        <v>5.0316462400874711</v>
      </c>
      <c r="O1259" s="3">
        <f ca="1">1-N1259/MAX(N$2:N1259)</f>
        <v>8.4296841641641973E-2</v>
      </c>
    </row>
    <row r="1260" spans="1:15" x14ac:dyDescent="0.15">
      <c r="A1260" s="1">
        <v>40248</v>
      </c>
      <c r="B1260">
        <v>3282.2</v>
      </c>
      <c r="C1260">
        <v>3303.49</v>
      </c>
      <c r="D1260">
        <v>3251.7</v>
      </c>
      <c r="E1260" s="2">
        <v>3276.71</v>
      </c>
      <c r="F1260" s="16">
        <v>63732658176</v>
      </c>
      <c r="G1260" s="3">
        <f t="shared" si="57"/>
        <v>-9.0862246126921509E-4</v>
      </c>
      <c r="H1260" s="3">
        <f>1-E1260/MAX(E$2:E1260)</f>
        <v>0.44247090451235283</v>
      </c>
      <c r="I1260" s="3">
        <f ca="1">IFERROR(COUNTIF(OFFSET(G1260,0,0,-计算结果!B$18,1),"&gt;0")/计算结果!B$18,COUNTIF(OFFSET(G1260,0,0,-ROW(),1),"&gt;0")/计算结果!B$18)</f>
        <v>0.43333333333333335</v>
      </c>
      <c r="J1260" s="3">
        <f ca="1">IFERROR(AVERAGE(OFFSET(I1260,0,0,-计算结果!B$19,1)),AVERAGE(OFFSET(I1260,0,0,-ROW(),1)))</f>
        <v>0.59583333333333377</v>
      </c>
      <c r="K1260" s="4" t="str">
        <f ca="1">IF(计算结果!B$21=1,IF(I1260&gt;J1260,"买","卖"),IF(计算结果!B$21=2,IF(I1260&lt;计算结果!B$20,"买",IF(I1260&gt;1-计算结果!B$20,"卖",'000300'!K1259)),""))</f>
        <v>卖</v>
      </c>
      <c r="L1260" s="4" t="str">
        <f t="shared" ca="1" si="58"/>
        <v/>
      </c>
      <c r="M1260" s="3">
        <f ca="1">IF(K1259="买",E1260/E1259-1,0)-IF(L1260=1,计算结果!B$17,0)</f>
        <v>0</v>
      </c>
      <c r="N1260" s="2">
        <f t="shared" ca="1" si="59"/>
        <v>5.0316462400874711</v>
      </c>
      <c r="O1260" s="3">
        <f ca="1">1-N1260/MAX(N$2:N1260)</f>
        <v>8.4296841641641973E-2</v>
      </c>
    </row>
    <row r="1261" spans="1:15" x14ac:dyDescent="0.15">
      <c r="A1261" s="1">
        <v>40249</v>
      </c>
      <c r="B1261">
        <v>3277.31</v>
      </c>
      <c r="C1261">
        <v>3284.26</v>
      </c>
      <c r="D1261">
        <v>3232.12</v>
      </c>
      <c r="E1261" s="2">
        <v>3233.13</v>
      </c>
      <c r="F1261" s="16">
        <v>52611211264</v>
      </c>
      <c r="G1261" s="3">
        <f t="shared" si="57"/>
        <v>-1.3299925840248306E-2</v>
      </c>
      <c r="H1261" s="3">
        <f>1-E1261/MAX(E$2:E1261)</f>
        <v>0.44988600013611924</v>
      </c>
      <c r="I1261" s="3">
        <f ca="1">IFERROR(COUNTIF(OFFSET(G1261,0,0,-计算结果!B$18,1),"&gt;0")/计算结果!B$18,COUNTIF(OFFSET(G1261,0,0,-ROW(),1),"&gt;0")/计算结果!B$18)</f>
        <v>0.43333333333333335</v>
      </c>
      <c r="J1261" s="3">
        <f ca="1">IFERROR(AVERAGE(OFFSET(I1261,0,0,-计算结果!B$19,1)),AVERAGE(OFFSET(I1261,0,0,-ROW(),1)))</f>
        <v>0.59472222222222271</v>
      </c>
      <c r="K1261" s="4" t="str">
        <f ca="1">IF(计算结果!B$21=1,IF(I1261&gt;J1261,"买","卖"),IF(计算结果!B$21=2,IF(I1261&lt;计算结果!B$20,"买",IF(I1261&gt;1-计算结果!B$20,"卖",'000300'!K1260)),""))</f>
        <v>卖</v>
      </c>
      <c r="L1261" s="4" t="str">
        <f t="shared" ca="1" si="58"/>
        <v/>
      </c>
      <c r="M1261" s="3">
        <f ca="1">IF(K1260="买",E1261/E1260-1,0)-IF(L1261=1,计算结果!B$17,0)</f>
        <v>0</v>
      </c>
      <c r="N1261" s="2">
        <f t="shared" ca="1" si="59"/>
        <v>5.0316462400874711</v>
      </c>
      <c r="O1261" s="3">
        <f ca="1">1-N1261/MAX(N$2:N1261)</f>
        <v>8.4296841641641973E-2</v>
      </c>
    </row>
    <row r="1262" spans="1:15" x14ac:dyDescent="0.15">
      <c r="A1262" s="1">
        <v>40252</v>
      </c>
      <c r="B1262">
        <v>3231.22</v>
      </c>
      <c r="C1262">
        <v>3234.82</v>
      </c>
      <c r="D1262">
        <v>3171.8</v>
      </c>
      <c r="E1262" s="2">
        <v>3183.18</v>
      </c>
      <c r="F1262" s="16">
        <v>49219899392</v>
      </c>
      <c r="G1262" s="3">
        <f t="shared" si="57"/>
        <v>-1.5449425170036557E-2</v>
      </c>
      <c r="H1262" s="3">
        <f>1-E1262/MAX(E$2:E1262)</f>
        <v>0.45838494521200568</v>
      </c>
      <c r="I1262" s="3">
        <f ca="1">IFERROR(COUNTIF(OFFSET(G1262,0,0,-计算结果!B$18,1),"&gt;0")/计算结果!B$18,COUNTIF(OFFSET(G1262,0,0,-ROW(),1),"&gt;0")/计算结果!B$18)</f>
        <v>0.43333333333333335</v>
      </c>
      <c r="J1262" s="3">
        <f ca="1">IFERROR(AVERAGE(OFFSET(I1262,0,0,-计算结果!B$19,1)),AVERAGE(OFFSET(I1262,0,0,-ROW(),1)))</f>
        <v>0.59388888888888947</v>
      </c>
      <c r="K1262" s="4" t="str">
        <f ca="1">IF(计算结果!B$21=1,IF(I1262&gt;J1262,"买","卖"),IF(计算结果!B$21=2,IF(I1262&lt;计算结果!B$20,"买",IF(I1262&gt;1-计算结果!B$20,"卖",'000300'!K1261)),""))</f>
        <v>卖</v>
      </c>
      <c r="L1262" s="4" t="str">
        <f t="shared" ca="1" si="58"/>
        <v/>
      </c>
      <c r="M1262" s="3">
        <f ca="1">IF(K1261="买",E1262/E1261-1,0)-IF(L1262=1,计算结果!B$17,0)</f>
        <v>0</v>
      </c>
      <c r="N1262" s="2">
        <f t="shared" ca="1" si="59"/>
        <v>5.0316462400874711</v>
      </c>
      <c r="O1262" s="3">
        <f ca="1">1-N1262/MAX(N$2:N1262)</f>
        <v>8.4296841641641973E-2</v>
      </c>
    </row>
    <row r="1263" spans="1:15" x14ac:dyDescent="0.15">
      <c r="A1263" s="1">
        <v>40253</v>
      </c>
      <c r="B1263">
        <v>3183.77</v>
      </c>
      <c r="C1263">
        <v>3204.29</v>
      </c>
      <c r="D1263">
        <v>3169.1</v>
      </c>
      <c r="E1263" s="2">
        <v>3203.97</v>
      </c>
      <c r="F1263" s="16">
        <v>41510424576</v>
      </c>
      <c r="G1263" s="3">
        <f t="shared" si="57"/>
        <v>6.5312046444121474E-3</v>
      </c>
      <c r="H1263" s="3">
        <f>1-E1263/MAX(E$2:E1263)</f>
        <v>0.45484754645069081</v>
      </c>
      <c r="I1263" s="3">
        <f ca="1">IFERROR(COUNTIF(OFFSET(G1263,0,0,-计算结果!B$18,1),"&gt;0")/计算结果!B$18,COUNTIF(OFFSET(G1263,0,0,-ROW(),1),"&gt;0")/计算结果!B$18)</f>
        <v>0.46666666666666667</v>
      </c>
      <c r="J1263" s="3">
        <f ca="1">IFERROR(AVERAGE(OFFSET(I1263,0,0,-计算结果!B$19,1)),AVERAGE(OFFSET(I1263,0,0,-ROW(),1)))</f>
        <v>0.59333333333333382</v>
      </c>
      <c r="K1263" s="4" t="str">
        <f ca="1">IF(计算结果!B$21=1,IF(I1263&gt;J1263,"买","卖"),IF(计算结果!B$21=2,IF(I1263&lt;计算结果!B$20,"买",IF(I1263&gt;1-计算结果!B$20,"卖",'000300'!K1262)),""))</f>
        <v>卖</v>
      </c>
      <c r="L1263" s="4" t="str">
        <f t="shared" ca="1" si="58"/>
        <v/>
      </c>
      <c r="M1263" s="3">
        <f ca="1">IF(K1262="买",E1263/E1262-1,0)-IF(L1263=1,计算结果!B$17,0)</f>
        <v>0</v>
      </c>
      <c r="N1263" s="2">
        <f t="shared" ca="1" si="59"/>
        <v>5.0316462400874711</v>
      </c>
      <c r="O1263" s="3">
        <f ca="1">1-N1263/MAX(N$2:N1263)</f>
        <v>8.4296841641641973E-2</v>
      </c>
    </row>
    <row r="1264" spans="1:15" x14ac:dyDescent="0.15">
      <c r="A1264" s="1">
        <v>40254</v>
      </c>
      <c r="B1264">
        <v>3214.22</v>
      </c>
      <c r="C1264">
        <v>3274</v>
      </c>
      <c r="D1264">
        <v>3207.27</v>
      </c>
      <c r="E1264" s="2">
        <v>3273.92</v>
      </c>
      <c r="F1264" s="16">
        <v>62587396096</v>
      </c>
      <c r="G1264" s="3">
        <f t="shared" si="57"/>
        <v>2.1832289316067399E-2</v>
      </c>
      <c r="H1264" s="3">
        <f>1-E1264/MAX(E$2:E1264)</f>
        <v>0.44294562036343832</v>
      </c>
      <c r="I1264" s="3">
        <f ca="1">IFERROR(COUNTIF(OFFSET(G1264,0,0,-计算结果!B$18,1),"&gt;0")/计算结果!B$18,COUNTIF(OFFSET(G1264,0,0,-ROW(),1),"&gt;0")/计算结果!B$18)</f>
        <v>0.5</v>
      </c>
      <c r="J1264" s="3">
        <f ca="1">IFERROR(AVERAGE(OFFSET(I1264,0,0,-计算结果!B$19,1)),AVERAGE(OFFSET(I1264,0,0,-ROW(),1)))</f>
        <v>0.59305555555555611</v>
      </c>
      <c r="K1264" s="4" t="str">
        <f ca="1">IF(计算结果!B$21=1,IF(I1264&gt;J1264,"买","卖"),IF(计算结果!B$21=2,IF(I1264&lt;计算结果!B$20,"买",IF(I1264&gt;1-计算结果!B$20,"卖",'000300'!K1263)),""))</f>
        <v>卖</v>
      </c>
      <c r="L1264" s="4" t="str">
        <f t="shared" ca="1" si="58"/>
        <v/>
      </c>
      <c r="M1264" s="3">
        <f ca="1">IF(K1263="买",E1264/E1263-1,0)-IF(L1264=1,计算结果!B$17,0)</f>
        <v>0</v>
      </c>
      <c r="N1264" s="2">
        <f t="shared" ca="1" si="59"/>
        <v>5.0316462400874711</v>
      </c>
      <c r="O1264" s="3">
        <f ca="1">1-N1264/MAX(N$2:N1264)</f>
        <v>8.4296841641641973E-2</v>
      </c>
    </row>
    <row r="1265" spans="1:15" x14ac:dyDescent="0.15">
      <c r="A1265" s="1">
        <v>40255</v>
      </c>
      <c r="B1265">
        <v>3277.88</v>
      </c>
      <c r="C1265">
        <v>3295.37</v>
      </c>
      <c r="D1265">
        <v>3256.59</v>
      </c>
      <c r="E1265" s="2">
        <v>3267.55</v>
      </c>
      <c r="F1265" s="16">
        <v>62509129728</v>
      </c>
      <c r="G1265" s="3">
        <f t="shared" si="57"/>
        <v>-1.9456797966962425E-3</v>
      </c>
      <c r="H1265" s="3">
        <f>1-E1265/MAX(E$2:E1265)</f>
        <v>0.44402946981555835</v>
      </c>
      <c r="I1265" s="3">
        <f ca="1">IFERROR(COUNTIF(OFFSET(G1265,0,0,-计算结果!B$18,1),"&gt;0")/计算结果!B$18,COUNTIF(OFFSET(G1265,0,0,-ROW(),1),"&gt;0")/计算结果!B$18)</f>
        <v>0.46666666666666667</v>
      </c>
      <c r="J1265" s="3">
        <f ca="1">IFERROR(AVERAGE(OFFSET(I1265,0,0,-计算结果!B$19,1)),AVERAGE(OFFSET(I1265,0,0,-ROW(),1)))</f>
        <v>0.59222222222222276</v>
      </c>
      <c r="K1265" s="4" t="str">
        <f ca="1">IF(计算结果!B$21=1,IF(I1265&gt;J1265,"买","卖"),IF(计算结果!B$21=2,IF(I1265&lt;计算结果!B$20,"买",IF(I1265&gt;1-计算结果!B$20,"卖",'000300'!K1264)),""))</f>
        <v>卖</v>
      </c>
      <c r="L1265" s="4" t="str">
        <f t="shared" ca="1" si="58"/>
        <v/>
      </c>
      <c r="M1265" s="3">
        <f ca="1">IF(K1264="买",E1265/E1264-1,0)-IF(L1265=1,计算结果!B$17,0)</f>
        <v>0</v>
      </c>
      <c r="N1265" s="2">
        <f t="shared" ca="1" si="59"/>
        <v>5.0316462400874711</v>
      </c>
      <c r="O1265" s="3">
        <f ca="1">1-N1265/MAX(N$2:N1265)</f>
        <v>8.4296841641641973E-2</v>
      </c>
    </row>
    <row r="1266" spans="1:15" x14ac:dyDescent="0.15">
      <c r="A1266" s="1">
        <v>40256</v>
      </c>
      <c r="B1266">
        <v>3270.98</v>
      </c>
      <c r="C1266">
        <v>3296.41</v>
      </c>
      <c r="D1266">
        <v>3251.14</v>
      </c>
      <c r="E1266" s="2">
        <v>3293.87</v>
      </c>
      <c r="F1266" s="16">
        <v>62114230272</v>
      </c>
      <c r="G1266" s="3">
        <f t="shared" si="57"/>
        <v>8.0549647289251958E-3</v>
      </c>
      <c r="H1266" s="3">
        <f>1-E1266/MAX(E$2:E1266)</f>
        <v>0.43955114680460083</v>
      </c>
      <c r="I1266" s="3">
        <f ca="1">IFERROR(COUNTIF(OFFSET(G1266,0,0,-计算结果!B$18,1),"&gt;0")/计算结果!B$18,COUNTIF(OFFSET(G1266,0,0,-ROW(),1),"&gt;0")/计算结果!B$18)</f>
        <v>0.5</v>
      </c>
      <c r="J1266" s="3">
        <f ca="1">IFERROR(AVERAGE(OFFSET(I1266,0,0,-计算结果!B$19,1)),AVERAGE(OFFSET(I1266,0,0,-ROW(),1)))</f>
        <v>0.59166666666666712</v>
      </c>
      <c r="K1266" s="4" t="str">
        <f ca="1">IF(计算结果!B$21=1,IF(I1266&gt;J1266,"买","卖"),IF(计算结果!B$21=2,IF(I1266&lt;计算结果!B$20,"买",IF(I1266&gt;1-计算结果!B$20,"卖",'000300'!K1265)),""))</f>
        <v>卖</v>
      </c>
      <c r="L1266" s="4" t="str">
        <f t="shared" ca="1" si="58"/>
        <v/>
      </c>
      <c r="M1266" s="3">
        <f ca="1">IF(K1265="买",E1266/E1265-1,0)-IF(L1266=1,计算结果!B$17,0)</f>
        <v>0</v>
      </c>
      <c r="N1266" s="2">
        <f t="shared" ca="1" si="59"/>
        <v>5.0316462400874711</v>
      </c>
      <c r="O1266" s="3">
        <f ca="1">1-N1266/MAX(N$2:N1266)</f>
        <v>8.4296841641641973E-2</v>
      </c>
    </row>
    <row r="1267" spans="1:15" x14ac:dyDescent="0.15">
      <c r="A1267" s="1">
        <v>40259</v>
      </c>
      <c r="B1267">
        <v>3297.82</v>
      </c>
      <c r="C1267">
        <v>3313.92</v>
      </c>
      <c r="D1267">
        <v>3288.51</v>
      </c>
      <c r="E1267" s="2">
        <v>3302.63</v>
      </c>
      <c r="F1267" s="16">
        <v>65652977664</v>
      </c>
      <c r="G1267" s="3">
        <f t="shared" si="57"/>
        <v>2.6594856506176878E-3</v>
      </c>
      <c r="H1267" s="3">
        <f>1-E1267/MAX(E$2:E1267)</f>
        <v>0.43806064112162246</v>
      </c>
      <c r="I1267" s="3">
        <f ca="1">IFERROR(COUNTIF(OFFSET(G1267,0,0,-计算结果!B$18,1),"&gt;0")/计算结果!B$18,COUNTIF(OFFSET(G1267,0,0,-ROW(),1),"&gt;0")/计算结果!B$18)</f>
        <v>0.53333333333333333</v>
      </c>
      <c r="J1267" s="3">
        <f ca="1">IFERROR(AVERAGE(OFFSET(I1267,0,0,-计算结果!B$19,1)),AVERAGE(OFFSET(I1267,0,0,-ROW(),1)))</f>
        <v>0.59111111111111148</v>
      </c>
      <c r="K1267" s="4" t="str">
        <f ca="1">IF(计算结果!B$21=1,IF(I1267&gt;J1267,"买","卖"),IF(计算结果!B$21=2,IF(I1267&lt;计算结果!B$20,"买",IF(I1267&gt;1-计算结果!B$20,"卖",'000300'!K1266)),""))</f>
        <v>卖</v>
      </c>
      <c r="L1267" s="4" t="str">
        <f t="shared" ca="1" si="58"/>
        <v/>
      </c>
      <c r="M1267" s="3">
        <f ca="1">IF(K1266="买",E1267/E1266-1,0)-IF(L1267=1,计算结果!B$17,0)</f>
        <v>0</v>
      </c>
      <c r="N1267" s="2">
        <f t="shared" ca="1" si="59"/>
        <v>5.0316462400874711</v>
      </c>
      <c r="O1267" s="3">
        <f ca="1">1-N1267/MAX(N$2:N1267)</f>
        <v>8.4296841641641973E-2</v>
      </c>
    </row>
    <row r="1268" spans="1:15" x14ac:dyDescent="0.15">
      <c r="A1268" s="1">
        <v>40260</v>
      </c>
      <c r="B1268">
        <v>3305.55</v>
      </c>
      <c r="C1268">
        <v>3309.12</v>
      </c>
      <c r="D1268">
        <v>3272.92</v>
      </c>
      <c r="E1268" s="2">
        <v>3275.57</v>
      </c>
      <c r="F1268" s="16">
        <v>62145531904</v>
      </c>
      <c r="G1268" s="3">
        <f t="shared" si="57"/>
        <v>-8.1934700526550275E-3</v>
      </c>
      <c r="H1268" s="3">
        <f>1-E1268/MAX(E$2:E1268)</f>
        <v>0.44266487443000069</v>
      </c>
      <c r="I1268" s="3">
        <f ca="1">IFERROR(COUNTIF(OFFSET(G1268,0,0,-计算结果!B$18,1),"&gt;0")/计算结果!B$18,COUNTIF(OFFSET(G1268,0,0,-ROW(),1),"&gt;0")/计算结果!B$18)</f>
        <v>0.53333333333333333</v>
      </c>
      <c r="J1268" s="3">
        <f ca="1">IFERROR(AVERAGE(OFFSET(I1268,0,0,-计算结果!B$19,1)),AVERAGE(OFFSET(I1268,0,0,-ROW(),1)))</f>
        <v>0.59055555555555594</v>
      </c>
      <c r="K1268" s="4" t="str">
        <f ca="1">IF(计算结果!B$21=1,IF(I1268&gt;J1268,"买","卖"),IF(计算结果!B$21=2,IF(I1268&lt;计算结果!B$20,"买",IF(I1268&gt;1-计算结果!B$20,"卖",'000300'!K1267)),""))</f>
        <v>卖</v>
      </c>
      <c r="L1268" s="4" t="str">
        <f t="shared" ca="1" si="58"/>
        <v/>
      </c>
      <c r="M1268" s="3">
        <f ca="1">IF(K1267="买",E1268/E1267-1,0)-IF(L1268=1,计算结果!B$17,0)</f>
        <v>0</v>
      </c>
      <c r="N1268" s="2">
        <f t="shared" ca="1" si="59"/>
        <v>5.0316462400874711</v>
      </c>
      <c r="O1268" s="3">
        <f ca="1">1-N1268/MAX(N$2:N1268)</f>
        <v>8.4296841641641973E-2</v>
      </c>
    </row>
    <row r="1269" spans="1:15" x14ac:dyDescent="0.15">
      <c r="A1269" s="1">
        <v>40261</v>
      </c>
      <c r="B1269">
        <v>3282.05</v>
      </c>
      <c r="C1269">
        <v>3298.54</v>
      </c>
      <c r="D1269">
        <v>3271.03</v>
      </c>
      <c r="E1269" s="2">
        <v>3276.67</v>
      </c>
      <c r="F1269" s="16">
        <v>58330300416</v>
      </c>
      <c r="G1269" s="3">
        <f t="shared" si="57"/>
        <v>3.358194146361182E-4</v>
      </c>
      <c r="H1269" s="3">
        <f>1-E1269/MAX(E$2:E1269)</f>
        <v>0.44247771047437556</v>
      </c>
      <c r="I1269" s="3">
        <f ca="1">IFERROR(COUNTIF(OFFSET(G1269,0,0,-计算结果!B$18,1),"&gt;0")/计算结果!B$18,COUNTIF(OFFSET(G1269,0,0,-ROW(),1),"&gt;0")/计算结果!B$18)</f>
        <v>0.53333333333333333</v>
      </c>
      <c r="J1269" s="3">
        <f ca="1">IFERROR(AVERAGE(OFFSET(I1269,0,0,-计算结果!B$19,1)),AVERAGE(OFFSET(I1269,0,0,-ROW(),1)))</f>
        <v>0.58972222222222259</v>
      </c>
      <c r="K1269" s="4" t="str">
        <f ca="1">IF(计算结果!B$21=1,IF(I1269&gt;J1269,"买","卖"),IF(计算结果!B$21=2,IF(I1269&lt;计算结果!B$20,"买",IF(I1269&gt;1-计算结果!B$20,"卖",'000300'!K1268)),""))</f>
        <v>卖</v>
      </c>
      <c r="L1269" s="4" t="str">
        <f t="shared" ca="1" si="58"/>
        <v/>
      </c>
      <c r="M1269" s="3">
        <f ca="1">IF(K1268="买",E1269/E1268-1,0)-IF(L1269=1,计算结果!B$17,0)</f>
        <v>0</v>
      </c>
      <c r="N1269" s="2">
        <f t="shared" ca="1" si="59"/>
        <v>5.0316462400874711</v>
      </c>
      <c r="O1269" s="3">
        <f ca="1">1-N1269/MAX(N$2:N1269)</f>
        <v>8.4296841641641973E-2</v>
      </c>
    </row>
    <row r="1270" spans="1:15" x14ac:dyDescent="0.15">
      <c r="A1270" s="1">
        <v>40262</v>
      </c>
      <c r="B1270">
        <v>3270.39</v>
      </c>
      <c r="C1270">
        <v>3270.39</v>
      </c>
      <c r="D1270">
        <v>3222.82</v>
      </c>
      <c r="E1270" s="2">
        <v>3229.13</v>
      </c>
      <c r="F1270" s="16">
        <v>58604761088</v>
      </c>
      <c r="G1270" s="3">
        <f t="shared" si="57"/>
        <v>-1.4508632239438213E-2</v>
      </c>
      <c r="H1270" s="3">
        <f>1-E1270/MAX(E$2:E1270)</f>
        <v>0.45056659633839236</v>
      </c>
      <c r="I1270" s="3">
        <f ca="1">IFERROR(COUNTIF(OFFSET(G1270,0,0,-计算结果!B$18,1),"&gt;0")/计算结果!B$18,COUNTIF(OFFSET(G1270,0,0,-ROW(),1),"&gt;0")/计算结果!B$18)</f>
        <v>0.53333333333333333</v>
      </c>
      <c r="J1270" s="3">
        <f ca="1">IFERROR(AVERAGE(OFFSET(I1270,0,0,-计算结果!B$19,1)),AVERAGE(OFFSET(I1270,0,0,-ROW(),1)))</f>
        <v>0.58916666666666706</v>
      </c>
      <c r="K1270" s="4" t="str">
        <f ca="1">IF(计算结果!B$21=1,IF(I1270&gt;J1270,"买","卖"),IF(计算结果!B$21=2,IF(I1270&lt;计算结果!B$20,"买",IF(I1270&gt;1-计算结果!B$20,"卖",'000300'!K1269)),""))</f>
        <v>卖</v>
      </c>
      <c r="L1270" s="4" t="str">
        <f t="shared" ca="1" si="58"/>
        <v/>
      </c>
      <c r="M1270" s="3">
        <f ca="1">IF(K1269="买",E1270/E1269-1,0)-IF(L1270=1,计算结果!B$17,0)</f>
        <v>0</v>
      </c>
      <c r="N1270" s="2">
        <f t="shared" ca="1" si="59"/>
        <v>5.0316462400874711</v>
      </c>
      <c r="O1270" s="3">
        <f ca="1">1-N1270/MAX(N$2:N1270)</f>
        <v>8.4296841641641973E-2</v>
      </c>
    </row>
    <row r="1271" spans="1:15" x14ac:dyDescent="0.15">
      <c r="A1271" s="1">
        <v>40263</v>
      </c>
      <c r="B1271">
        <v>3226.8</v>
      </c>
      <c r="C1271">
        <v>3285.39</v>
      </c>
      <c r="D1271">
        <v>3220.59</v>
      </c>
      <c r="E1271" s="2">
        <v>3275</v>
      </c>
      <c r="F1271" s="16">
        <v>61592842240</v>
      </c>
      <c r="G1271" s="3">
        <f t="shared" si="57"/>
        <v>1.4205064522022859E-2</v>
      </c>
      <c r="H1271" s="3">
        <f>1-E1271/MAX(E$2:E1271)</f>
        <v>0.44276185938882462</v>
      </c>
      <c r="I1271" s="3">
        <f ca="1">IFERROR(COUNTIF(OFFSET(G1271,0,0,-计算结果!B$18,1),"&gt;0")/计算结果!B$18,COUNTIF(OFFSET(G1271,0,0,-ROW(),1),"&gt;0")/计算结果!B$18)</f>
        <v>0.56666666666666665</v>
      </c>
      <c r="J1271" s="3">
        <f ca="1">IFERROR(AVERAGE(OFFSET(I1271,0,0,-计算结果!B$19,1)),AVERAGE(OFFSET(I1271,0,0,-ROW(),1)))</f>
        <v>0.58888888888888913</v>
      </c>
      <c r="K1271" s="4" t="str">
        <f ca="1">IF(计算结果!B$21=1,IF(I1271&gt;J1271,"买","卖"),IF(计算结果!B$21=2,IF(I1271&lt;计算结果!B$20,"买",IF(I1271&gt;1-计算结果!B$20,"卖",'000300'!K1270)),""))</f>
        <v>卖</v>
      </c>
      <c r="L1271" s="4" t="str">
        <f t="shared" ca="1" si="58"/>
        <v/>
      </c>
      <c r="M1271" s="3">
        <f ca="1">IF(K1270="买",E1271/E1270-1,0)-IF(L1271=1,计算结果!B$17,0)</f>
        <v>0</v>
      </c>
      <c r="N1271" s="2">
        <f t="shared" ca="1" si="59"/>
        <v>5.0316462400874711</v>
      </c>
      <c r="O1271" s="3">
        <f ca="1">1-N1271/MAX(N$2:N1271)</f>
        <v>8.4296841641641973E-2</v>
      </c>
    </row>
    <row r="1272" spans="1:15" x14ac:dyDescent="0.15">
      <c r="A1272" s="1">
        <v>40266</v>
      </c>
      <c r="B1272">
        <v>3295.76</v>
      </c>
      <c r="C1272">
        <v>3363.6</v>
      </c>
      <c r="D1272">
        <v>3293.67</v>
      </c>
      <c r="E1272" s="2">
        <v>3358.54</v>
      </c>
      <c r="F1272" s="16">
        <v>110326972416</v>
      </c>
      <c r="G1272" s="3">
        <f t="shared" si="57"/>
        <v>2.5508396946564815E-2</v>
      </c>
      <c r="H1272" s="3">
        <f>1-E1272/MAX(E$2:E1272)</f>
        <v>0.42854760770434897</v>
      </c>
      <c r="I1272" s="3">
        <f ca="1">IFERROR(COUNTIF(OFFSET(G1272,0,0,-计算结果!B$18,1),"&gt;0")/计算结果!B$18,COUNTIF(OFFSET(G1272,0,0,-ROW(),1),"&gt;0")/计算结果!B$18)</f>
        <v>0.6</v>
      </c>
      <c r="J1272" s="3">
        <f ca="1">IFERROR(AVERAGE(OFFSET(I1272,0,0,-计算结果!B$19,1)),AVERAGE(OFFSET(I1272,0,0,-ROW(),1)))</f>
        <v>0.58888888888888913</v>
      </c>
      <c r="K1272" s="4" t="str">
        <f ca="1">IF(计算结果!B$21=1,IF(I1272&gt;J1272,"买","卖"),IF(计算结果!B$21=2,IF(I1272&lt;计算结果!B$20,"买",IF(I1272&gt;1-计算结果!B$20,"卖",'000300'!K1271)),""))</f>
        <v>买</v>
      </c>
      <c r="L1272" s="4">
        <f t="shared" ca="1" si="58"/>
        <v>1</v>
      </c>
      <c r="M1272" s="3">
        <f ca="1">IF(K1271="买",E1272/E1271-1,0)-IF(L1272=1,计算结果!B$17,0)</f>
        <v>0</v>
      </c>
      <c r="N1272" s="2">
        <f t="shared" ca="1" si="59"/>
        <v>5.0316462400874711</v>
      </c>
      <c r="O1272" s="3">
        <f ca="1">1-N1272/MAX(N$2:N1272)</f>
        <v>8.4296841641641973E-2</v>
      </c>
    </row>
    <row r="1273" spans="1:15" x14ac:dyDescent="0.15">
      <c r="A1273" s="1">
        <v>40267</v>
      </c>
      <c r="B1273">
        <v>3361.35</v>
      </c>
      <c r="C1273">
        <v>3372.26</v>
      </c>
      <c r="D1273">
        <v>3350.31</v>
      </c>
      <c r="E1273" s="2">
        <v>3366.71</v>
      </c>
      <c r="F1273" s="16">
        <v>78682669056</v>
      </c>
      <c r="G1273" s="3">
        <f t="shared" si="57"/>
        <v>2.432604643684444E-3</v>
      </c>
      <c r="H1273" s="3">
        <f>1-E1273/MAX(E$2:E1273)</f>
        <v>0.42715748996120595</v>
      </c>
      <c r="I1273" s="3">
        <f ca="1">IFERROR(COUNTIF(OFFSET(G1273,0,0,-计算结果!B$18,1),"&gt;0")/计算结果!B$18,COUNTIF(OFFSET(G1273,0,0,-ROW(),1),"&gt;0")/计算结果!B$18)</f>
        <v>0.6</v>
      </c>
      <c r="J1273" s="3">
        <f ca="1">IFERROR(AVERAGE(OFFSET(I1273,0,0,-计算结果!B$19,1)),AVERAGE(OFFSET(I1273,0,0,-ROW(),1)))</f>
        <v>0.58888888888888902</v>
      </c>
      <c r="K1273" s="4" t="str">
        <f ca="1">IF(计算结果!B$21=1,IF(I1273&gt;J1273,"买","卖"),IF(计算结果!B$21=2,IF(I1273&lt;计算结果!B$20,"买",IF(I1273&gt;1-计算结果!B$20,"卖",'000300'!K1272)),""))</f>
        <v>买</v>
      </c>
      <c r="L1273" s="4" t="str">
        <f t="shared" ca="1" si="58"/>
        <v/>
      </c>
      <c r="M1273" s="3">
        <f ca="1">IF(K1272="买",E1273/E1272-1,0)-IF(L1273=1,计算结果!B$17,0)</f>
        <v>2.432604643684444E-3</v>
      </c>
      <c r="N1273" s="2">
        <f t="shared" ca="1" si="59"/>
        <v>5.0438862460964851</v>
      </c>
      <c r="O1273" s="3">
        <f ca="1">1-N1273/MAX(N$2:N1273)</f>
        <v>8.2069297886382953E-2</v>
      </c>
    </row>
    <row r="1274" spans="1:15" x14ac:dyDescent="0.15">
      <c r="A1274" s="1">
        <v>40268</v>
      </c>
      <c r="B1274">
        <v>3369.19</v>
      </c>
      <c r="C1274">
        <v>3369.9</v>
      </c>
      <c r="D1274">
        <v>3338.75</v>
      </c>
      <c r="E1274" s="2">
        <v>3345.61</v>
      </c>
      <c r="F1274" s="16">
        <v>72120885248</v>
      </c>
      <c r="G1274" s="3">
        <f t="shared" si="57"/>
        <v>-6.267246065149612E-3</v>
      </c>
      <c r="H1274" s="3">
        <f>1-E1274/MAX(E$2:E1274)</f>
        <v>0.43074763492819701</v>
      </c>
      <c r="I1274" s="3">
        <f ca="1">IFERROR(COUNTIF(OFFSET(G1274,0,0,-计算结果!B$18,1),"&gt;0")/计算结果!B$18,COUNTIF(OFFSET(G1274,0,0,-ROW(),1),"&gt;0")/计算结果!B$18)</f>
        <v>0.56666666666666665</v>
      </c>
      <c r="J1274" s="3">
        <f ca="1">IFERROR(AVERAGE(OFFSET(I1274,0,0,-计算结果!B$19,1)),AVERAGE(OFFSET(I1274,0,0,-ROW(),1)))</f>
        <v>0.5886111111111112</v>
      </c>
      <c r="K1274" s="4" t="str">
        <f ca="1">IF(计算结果!B$21=1,IF(I1274&gt;J1274,"买","卖"),IF(计算结果!B$21=2,IF(I1274&lt;计算结果!B$20,"买",IF(I1274&gt;1-计算结果!B$20,"卖",'000300'!K1273)),""))</f>
        <v>卖</v>
      </c>
      <c r="L1274" s="4">
        <f t="shared" ca="1" si="58"/>
        <v>1</v>
      </c>
      <c r="M1274" s="3">
        <f ca="1">IF(K1273="买",E1274/E1273-1,0)-IF(L1274=1,计算结果!B$17,0)</f>
        <v>-6.267246065149612E-3</v>
      </c>
      <c r="N1274" s="2">
        <f t="shared" ca="1" si="59"/>
        <v>5.0122749698675744</v>
      </c>
      <c r="O1274" s="3">
        <f ca="1">1-N1274/MAX(N$2:N1274)</f>
        <v>8.7822195467284536E-2</v>
      </c>
    </row>
    <row r="1275" spans="1:15" x14ac:dyDescent="0.15">
      <c r="A1275" s="1">
        <v>40269</v>
      </c>
      <c r="B1275">
        <v>3349.88</v>
      </c>
      <c r="C1275">
        <v>3392.48</v>
      </c>
      <c r="D1275">
        <v>3349.88</v>
      </c>
      <c r="E1275" s="2">
        <v>3391.94</v>
      </c>
      <c r="F1275" s="16">
        <v>92360499200</v>
      </c>
      <c r="G1275" s="3">
        <f t="shared" si="57"/>
        <v>1.3847997824014024E-2</v>
      </c>
      <c r="H1275" s="3">
        <f>1-E1275/MAX(E$2:E1275)</f>
        <v>0.42286462941536784</v>
      </c>
      <c r="I1275" s="3">
        <f ca="1">IFERROR(COUNTIF(OFFSET(G1275,0,0,-计算结果!B$18,1),"&gt;0")/计算结果!B$18,COUNTIF(OFFSET(G1275,0,0,-ROW(),1),"&gt;0")/计算结果!B$18)</f>
        <v>0.56666666666666665</v>
      </c>
      <c r="J1275" s="3">
        <f ca="1">IFERROR(AVERAGE(OFFSET(I1275,0,0,-计算结果!B$19,1)),AVERAGE(OFFSET(I1275,0,0,-ROW(),1)))</f>
        <v>0.58861111111111108</v>
      </c>
      <c r="K1275" s="4" t="str">
        <f ca="1">IF(计算结果!B$21=1,IF(I1275&gt;J1275,"买","卖"),IF(计算结果!B$21=2,IF(I1275&lt;计算结果!B$20,"买",IF(I1275&gt;1-计算结果!B$20,"卖",'000300'!K1274)),""))</f>
        <v>卖</v>
      </c>
      <c r="L1275" s="4" t="str">
        <f t="shared" ca="1" si="58"/>
        <v/>
      </c>
      <c r="M1275" s="3">
        <f ca="1">IF(K1274="买",E1275/E1274-1,0)-IF(L1275=1,计算结果!B$17,0)</f>
        <v>0</v>
      </c>
      <c r="N1275" s="2">
        <f t="shared" ca="1" si="59"/>
        <v>5.0122749698675744</v>
      </c>
      <c r="O1275" s="3">
        <f ca="1">1-N1275/MAX(N$2:N1275)</f>
        <v>8.7822195467284536E-2</v>
      </c>
    </row>
    <row r="1276" spans="1:15" x14ac:dyDescent="0.15">
      <c r="A1276" s="1">
        <v>40270</v>
      </c>
      <c r="B1276">
        <v>3400.14</v>
      </c>
      <c r="C1276">
        <v>3412.2</v>
      </c>
      <c r="D1276">
        <v>3391.81</v>
      </c>
      <c r="E1276" s="2">
        <v>3407.35</v>
      </c>
      <c r="F1276" s="16">
        <v>99040763904</v>
      </c>
      <c r="G1276" s="3">
        <f t="shared" si="57"/>
        <v>4.5431228146723956E-3</v>
      </c>
      <c r="H1276" s="3">
        <f>1-E1276/MAX(E$2:E1276)</f>
        <v>0.42024263254611038</v>
      </c>
      <c r="I1276" s="3">
        <f ca="1">IFERROR(COUNTIF(OFFSET(G1276,0,0,-计算结果!B$18,1),"&gt;0")/计算结果!B$18,COUNTIF(OFFSET(G1276,0,0,-ROW(),1),"&gt;0")/计算结果!B$18)</f>
        <v>0.56666666666666665</v>
      </c>
      <c r="J1276" s="3">
        <f ca="1">IFERROR(AVERAGE(OFFSET(I1276,0,0,-计算结果!B$19,1)),AVERAGE(OFFSET(I1276,0,0,-ROW(),1)))</f>
        <v>0.58833333333333326</v>
      </c>
      <c r="K1276" s="4" t="str">
        <f ca="1">IF(计算结果!B$21=1,IF(I1276&gt;J1276,"买","卖"),IF(计算结果!B$21=2,IF(I1276&lt;计算结果!B$20,"买",IF(I1276&gt;1-计算结果!B$20,"卖",'000300'!K1275)),""))</f>
        <v>卖</v>
      </c>
      <c r="L1276" s="4" t="str">
        <f t="shared" ca="1" si="58"/>
        <v/>
      </c>
      <c r="M1276" s="3">
        <f ca="1">IF(K1275="买",E1276/E1275-1,0)-IF(L1276=1,计算结果!B$17,0)</f>
        <v>0</v>
      </c>
      <c r="N1276" s="2">
        <f t="shared" ca="1" si="59"/>
        <v>5.0122749698675744</v>
      </c>
      <c r="O1276" s="3">
        <f ca="1">1-N1276/MAX(N$2:N1276)</f>
        <v>8.7822195467284536E-2</v>
      </c>
    </row>
    <row r="1277" spans="1:15" x14ac:dyDescent="0.15">
      <c r="A1277" s="1">
        <v>40274</v>
      </c>
      <c r="B1277">
        <v>3422.85</v>
      </c>
      <c r="C1277">
        <v>3436.29</v>
      </c>
      <c r="D1277">
        <v>3386.89</v>
      </c>
      <c r="E1277" s="2">
        <v>3405.15</v>
      </c>
      <c r="F1277" s="16">
        <v>93985882112</v>
      </c>
      <c r="G1277" s="3">
        <f t="shared" si="57"/>
        <v>-6.4566305193181073E-4</v>
      </c>
      <c r="H1277" s="3">
        <f>1-E1277/MAX(E$2:E1277)</f>
        <v>0.42061696045736063</v>
      </c>
      <c r="I1277" s="3">
        <f ca="1">IFERROR(COUNTIF(OFFSET(G1277,0,0,-计算结果!B$18,1),"&gt;0")/计算结果!B$18,COUNTIF(OFFSET(G1277,0,0,-ROW(),1),"&gt;0")/计算结果!B$18)</f>
        <v>0.56666666666666665</v>
      </c>
      <c r="J1277" s="3">
        <f ca="1">IFERROR(AVERAGE(OFFSET(I1277,0,0,-计算结果!B$19,1)),AVERAGE(OFFSET(I1277,0,0,-ROW(),1)))</f>
        <v>0.58805555555555555</v>
      </c>
      <c r="K1277" s="4" t="str">
        <f ca="1">IF(计算结果!B$21=1,IF(I1277&gt;J1277,"买","卖"),IF(计算结果!B$21=2,IF(I1277&lt;计算结果!B$20,"买",IF(I1277&gt;1-计算结果!B$20,"卖",'000300'!K1276)),""))</f>
        <v>卖</v>
      </c>
      <c r="L1277" s="4" t="str">
        <f t="shared" ca="1" si="58"/>
        <v/>
      </c>
      <c r="M1277" s="3">
        <f ca="1">IF(K1276="买",E1277/E1276-1,0)-IF(L1277=1,计算结果!B$17,0)</f>
        <v>0</v>
      </c>
      <c r="N1277" s="2">
        <f t="shared" ca="1" si="59"/>
        <v>5.0122749698675744</v>
      </c>
      <c r="O1277" s="3">
        <f ca="1">1-N1277/MAX(N$2:N1277)</f>
        <v>8.7822195467284536E-2</v>
      </c>
    </row>
    <row r="1278" spans="1:15" x14ac:dyDescent="0.15">
      <c r="A1278" s="1">
        <v>40275</v>
      </c>
      <c r="B1278">
        <v>3403.09</v>
      </c>
      <c r="C1278">
        <v>3404.58</v>
      </c>
      <c r="D1278">
        <v>3369.02</v>
      </c>
      <c r="E1278" s="2">
        <v>3386.95</v>
      </c>
      <c r="F1278" s="16">
        <v>76733161472</v>
      </c>
      <c r="G1278" s="3">
        <f t="shared" si="57"/>
        <v>-5.3448453078426272E-3</v>
      </c>
      <c r="H1278" s="3">
        <f>1-E1278/MAX(E$2:E1278)</f>
        <v>0.4237136731777037</v>
      </c>
      <c r="I1278" s="3">
        <f ca="1">IFERROR(COUNTIF(OFFSET(G1278,0,0,-计算结果!B$18,1),"&gt;0")/计算结果!B$18,COUNTIF(OFFSET(G1278,0,0,-ROW(),1),"&gt;0")/计算结果!B$18)</f>
        <v>0.56666666666666665</v>
      </c>
      <c r="J1278" s="3">
        <f ca="1">IFERROR(AVERAGE(OFFSET(I1278,0,0,-计算结果!B$19,1)),AVERAGE(OFFSET(I1278,0,0,-ROW(),1)))</f>
        <v>0.58805555555555544</v>
      </c>
      <c r="K1278" s="4" t="str">
        <f ca="1">IF(计算结果!B$21=1,IF(I1278&gt;J1278,"买","卖"),IF(计算结果!B$21=2,IF(I1278&lt;计算结果!B$20,"买",IF(I1278&gt;1-计算结果!B$20,"卖",'000300'!K1277)),""))</f>
        <v>卖</v>
      </c>
      <c r="L1278" s="4" t="str">
        <f t="shared" ca="1" si="58"/>
        <v/>
      </c>
      <c r="M1278" s="3">
        <f ca="1">IF(K1277="买",E1278/E1277-1,0)-IF(L1278=1,计算结果!B$17,0)</f>
        <v>0</v>
      </c>
      <c r="N1278" s="2">
        <f t="shared" ca="1" si="59"/>
        <v>5.0122749698675744</v>
      </c>
      <c r="O1278" s="3">
        <f ca="1">1-N1278/MAX(N$2:N1278)</f>
        <v>8.7822195467284536E-2</v>
      </c>
    </row>
    <row r="1279" spans="1:15" x14ac:dyDescent="0.15">
      <c r="A1279" s="1">
        <v>40276</v>
      </c>
      <c r="B1279">
        <v>3381.31</v>
      </c>
      <c r="C1279">
        <v>3381.31</v>
      </c>
      <c r="D1279">
        <v>3336.16</v>
      </c>
      <c r="E1279" s="2">
        <v>3346.74</v>
      </c>
      <c r="F1279" s="16">
        <v>89317466112</v>
      </c>
      <c r="G1279" s="3">
        <f t="shared" si="57"/>
        <v>-1.1872038264515328E-2</v>
      </c>
      <c r="H1279" s="3">
        <f>1-E1279/MAX(E$2:E1279)</f>
        <v>0.43055536650105497</v>
      </c>
      <c r="I1279" s="3">
        <f ca="1">IFERROR(COUNTIF(OFFSET(G1279,0,0,-计算结果!B$18,1),"&gt;0")/计算结果!B$18,COUNTIF(OFFSET(G1279,0,0,-ROW(),1),"&gt;0")/计算结果!B$18)</f>
        <v>0.53333333333333333</v>
      </c>
      <c r="J1279" s="3">
        <f ca="1">IFERROR(AVERAGE(OFFSET(I1279,0,0,-计算结果!B$19,1)),AVERAGE(OFFSET(I1279,0,0,-ROW(),1)))</f>
        <v>0.58777777777777762</v>
      </c>
      <c r="K1279" s="4" t="str">
        <f ca="1">IF(计算结果!B$21=1,IF(I1279&gt;J1279,"买","卖"),IF(计算结果!B$21=2,IF(I1279&lt;计算结果!B$20,"买",IF(I1279&gt;1-计算结果!B$20,"卖",'000300'!K1278)),""))</f>
        <v>卖</v>
      </c>
      <c r="L1279" s="4" t="str">
        <f t="shared" ca="1" si="58"/>
        <v/>
      </c>
      <c r="M1279" s="3">
        <f ca="1">IF(K1278="买",E1279/E1278-1,0)-IF(L1279=1,计算结果!B$17,0)</f>
        <v>0</v>
      </c>
      <c r="N1279" s="2">
        <f t="shared" ca="1" si="59"/>
        <v>5.0122749698675744</v>
      </c>
      <c r="O1279" s="3">
        <f ca="1">1-N1279/MAX(N$2:N1279)</f>
        <v>8.7822195467284536E-2</v>
      </c>
    </row>
    <row r="1280" spans="1:15" x14ac:dyDescent="0.15">
      <c r="A1280" s="1">
        <v>40277</v>
      </c>
      <c r="B1280">
        <v>3348.77</v>
      </c>
      <c r="C1280">
        <v>3379.4</v>
      </c>
      <c r="D1280">
        <v>3342.47</v>
      </c>
      <c r="E1280" s="2">
        <v>3379.17</v>
      </c>
      <c r="F1280" s="16">
        <v>75590352896</v>
      </c>
      <c r="G1280" s="3">
        <f t="shared" si="57"/>
        <v>9.6900267125621387E-3</v>
      </c>
      <c r="H1280" s="3">
        <f>1-E1280/MAX(E$2:E1280)</f>
        <v>0.42503743279112505</v>
      </c>
      <c r="I1280" s="3">
        <f ca="1">IFERROR(COUNTIF(OFFSET(G1280,0,0,-计算结果!B$18,1),"&gt;0")/计算结果!B$18,COUNTIF(OFFSET(G1280,0,0,-ROW(),1),"&gt;0")/计算结果!B$18)</f>
        <v>0.53333333333333333</v>
      </c>
      <c r="J1280" s="3">
        <f ca="1">IFERROR(AVERAGE(OFFSET(I1280,0,0,-计算结果!B$19,1)),AVERAGE(OFFSET(I1280,0,0,-ROW(),1)))</f>
        <v>0.58722222222222198</v>
      </c>
      <c r="K1280" s="4" t="str">
        <f ca="1">IF(计算结果!B$21=1,IF(I1280&gt;J1280,"买","卖"),IF(计算结果!B$21=2,IF(I1280&lt;计算结果!B$20,"买",IF(I1280&gt;1-计算结果!B$20,"卖",'000300'!K1279)),""))</f>
        <v>卖</v>
      </c>
      <c r="L1280" s="4" t="str">
        <f t="shared" ca="1" si="58"/>
        <v/>
      </c>
      <c r="M1280" s="3">
        <f ca="1">IF(K1279="买",E1280/E1279-1,0)-IF(L1280=1,计算结果!B$17,0)</f>
        <v>0</v>
      </c>
      <c r="N1280" s="2">
        <f t="shared" ca="1" si="59"/>
        <v>5.0122749698675744</v>
      </c>
      <c r="O1280" s="3">
        <f ca="1">1-N1280/MAX(N$2:N1280)</f>
        <v>8.7822195467284536E-2</v>
      </c>
    </row>
    <row r="1281" spans="1:15" x14ac:dyDescent="0.15">
      <c r="A1281" s="1">
        <v>40280</v>
      </c>
      <c r="B1281">
        <v>3388.35</v>
      </c>
      <c r="C1281">
        <v>3393.56</v>
      </c>
      <c r="D1281">
        <v>3330.3</v>
      </c>
      <c r="E1281" s="2">
        <v>3351.48</v>
      </c>
      <c r="F1281" s="16">
        <v>105996607488</v>
      </c>
      <c r="G1281" s="3">
        <f t="shared" si="57"/>
        <v>-8.1943199069594019E-3</v>
      </c>
      <c r="H1281" s="3">
        <f>1-E1281/MAX(E$2:E1281)</f>
        <v>0.42974886000136114</v>
      </c>
      <c r="I1281" s="3">
        <f ca="1">IFERROR(COUNTIF(OFFSET(G1281,0,0,-计算结果!B$18,1),"&gt;0")/计算结果!B$18,COUNTIF(OFFSET(G1281,0,0,-ROW(),1),"&gt;0")/计算结果!B$18)</f>
        <v>0.53333333333333333</v>
      </c>
      <c r="J1281" s="3">
        <f ca="1">IFERROR(AVERAGE(OFFSET(I1281,0,0,-计算结果!B$19,1)),AVERAGE(OFFSET(I1281,0,0,-ROW(),1)))</f>
        <v>0.58666666666666645</v>
      </c>
      <c r="K1281" s="4" t="str">
        <f ca="1">IF(计算结果!B$21=1,IF(I1281&gt;J1281,"买","卖"),IF(计算结果!B$21=2,IF(I1281&lt;计算结果!B$20,"买",IF(I1281&gt;1-计算结果!B$20,"卖",'000300'!K1280)),""))</f>
        <v>卖</v>
      </c>
      <c r="L1281" s="4" t="str">
        <f t="shared" ca="1" si="58"/>
        <v/>
      </c>
      <c r="M1281" s="3">
        <f ca="1">IF(K1280="买",E1281/E1280-1,0)-IF(L1281=1,计算结果!B$17,0)</f>
        <v>0</v>
      </c>
      <c r="N1281" s="2">
        <f t="shared" ca="1" si="59"/>
        <v>5.0122749698675744</v>
      </c>
      <c r="O1281" s="3">
        <f ca="1">1-N1281/MAX(N$2:N1281)</f>
        <v>8.7822195467284536E-2</v>
      </c>
    </row>
    <row r="1282" spans="1:15" x14ac:dyDescent="0.15">
      <c r="A1282" s="1">
        <v>40281</v>
      </c>
      <c r="B1282">
        <v>3350.73</v>
      </c>
      <c r="C1282">
        <v>3401.71</v>
      </c>
      <c r="D1282">
        <v>3324.05</v>
      </c>
      <c r="E1282" s="2">
        <v>3391.72</v>
      </c>
      <c r="F1282" s="16">
        <v>116440342528</v>
      </c>
      <c r="G1282" s="3">
        <f t="shared" si="57"/>
        <v>1.2006635874300287E-2</v>
      </c>
      <c r="H1282" s="3">
        <f>1-E1282/MAX(E$2:E1282)</f>
        <v>0.42290206220649296</v>
      </c>
      <c r="I1282" s="3">
        <f ca="1">IFERROR(COUNTIF(OFFSET(G1282,0,0,-计算结果!B$18,1),"&gt;0")/计算结果!B$18,COUNTIF(OFFSET(G1282,0,0,-ROW(),1),"&gt;0")/计算结果!B$18)</f>
        <v>0.53333333333333333</v>
      </c>
      <c r="J1282" s="3">
        <f ca="1">IFERROR(AVERAGE(OFFSET(I1282,0,0,-计算结果!B$19,1)),AVERAGE(OFFSET(I1282,0,0,-ROW(),1)))</f>
        <v>0.58583333333333321</v>
      </c>
      <c r="K1282" s="4" t="str">
        <f ca="1">IF(计算结果!B$21=1,IF(I1282&gt;J1282,"买","卖"),IF(计算结果!B$21=2,IF(I1282&lt;计算结果!B$20,"买",IF(I1282&gt;1-计算结果!B$20,"卖",'000300'!K1281)),""))</f>
        <v>卖</v>
      </c>
      <c r="L1282" s="4" t="str">
        <f t="shared" ca="1" si="58"/>
        <v/>
      </c>
      <c r="M1282" s="3">
        <f ca="1">IF(K1281="买",E1282/E1281-1,0)-IF(L1282=1,计算结果!B$17,0)</f>
        <v>0</v>
      </c>
      <c r="N1282" s="2">
        <f t="shared" ca="1" si="59"/>
        <v>5.0122749698675744</v>
      </c>
      <c r="O1282" s="3">
        <f ca="1">1-N1282/MAX(N$2:N1282)</f>
        <v>8.7822195467284536E-2</v>
      </c>
    </row>
    <row r="1283" spans="1:15" x14ac:dyDescent="0.15">
      <c r="A1283" s="1">
        <v>40282</v>
      </c>
      <c r="B1283">
        <v>3394.64</v>
      </c>
      <c r="C1283">
        <v>3404.52</v>
      </c>
      <c r="D1283">
        <v>3377.44</v>
      </c>
      <c r="E1283" s="2">
        <v>3403.71</v>
      </c>
      <c r="F1283" s="16">
        <v>90787569664</v>
      </c>
      <c r="G1283" s="3">
        <f t="shared" ref="G1283:G1346" si="60">E1283/E1282-1</f>
        <v>3.5350795466606577E-3</v>
      </c>
      <c r="H1283" s="3">
        <f>1-E1283/MAX(E$2:E1283)</f>
        <v>0.42086197509017897</v>
      </c>
      <c r="I1283" s="3">
        <f ca="1">IFERROR(COUNTIF(OFFSET(G1283,0,0,-计算结果!B$18,1),"&gt;0")/计算结果!B$18,COUNTIF(OFFSET(G1283,0,0,-ROW(),1),"&gt;0")/计算结果!B$18)</f>
        <v>0.56666666666666665</v>
      </c>
      <c r="J1283" s="3">
        <f ca="1">IFERROR(AVERAGE(OFFSET(I1283,0,0,-计算结果!B$19,1)),AVERAGE(OFFSET(I1283,0,0,-ROW(),1)))</f>
        <v>0.58499999999999974</v>
      </c>
      <c r="K1283" s="4" t="str">
        <f ca="1">IF(计算结果!B$21=1,IF(I1283&gt;J1283,"买","卖"),IF(计算结果!B$21=2,IF(I1283&lt;计算结果!B$20,"买",IF(I1283&gt;1-计算结果!B$20,"卖",'000300'!K1282)),""))</f>
        <v>卖</v>
      </c>
      <c r="L1283" s="4" t="str">
        <f t="shared" ca="1" si="58"/>
        <v/>
      </c>
      <c r="M1283" s="3">
        <f ca="1">IF(K1282="买",E1283/E1282-1,0)-IF(L1283=1,计算结果!B$17,0)</f>
        <v>0</v>
      </c>
      <c r="N1283" s="2">
        <f t="shared" ca="1" si="59"/>
        <v>5.0122749698675744</v>
      </c>
      <c r="O1283" s="3">
        <f ca="1">1-N1283/MAX(N$2:N1283)</f>
        <v>8.7822195467284536E-2</v>
      </c>
    </row>
    <row r="1284" spans="1:15" x14ac:dyDescent="0.15">
      <c r="A1284" s="1">
        <v>40283</v>
      </c>
      <c r="B1284">
        <v>3407.02</v>
      </c>
      <c r="C1284">
        <v>3412.94</v>
      </c>
      <c r="D1284">
        <v>3365.88</v>
      </c>
      <c r="E1284" s="2">
        <v>3394.57</v>
      </c>
      <c r="F1284" s="16">
        <v>88700231680</v>
      </c>
      <c r="G1284" s="3">
        <f t="shared" si="60"/>
        <v>-2.6853051523190175E-3</v>
      </c>
      <c r="H1284" s="3">
        <f>1-E1284/MAX(E$2:E1284)</f>
        <v>0.42241713741237319</v>
      </c>
      <c r="I1284" s="3">
        <f ca="1">IFERROR(COUNTIF(OFFSET(G1284,0,0,-计算结果!B$18,1),"&gt;0")/计算结果!B$18,COUNTIF(OFFSET(G1284,0,0,-ROW(),1),"&gt;0")/计算结果!B$18)</f>
        <v>0.53333333333333333</v>
      </c>
      <c r="J1284" s="3">
        <f ca="1">IFERROR(AVERAGE(OFFSET(I1284,0,0,-计算结果!B$19,1)),AVERAGE(OFFSET(I1284,0,0,-ROW(),1)))</f>
        <v>0.58361111111111097</v>
      </c>
      <c r="K1284" s="4" t="str">
        <f ca="1">IF(计算结果!B$21=1,IF(I1284&gt;J1284,"买","卖"),IF(计算结果!B$21=2,IF(I1284&lt;计算结果!B$20,"买",IF(I1284&gt;1-计算结果!B$20,"卖",'000300'!K1283)),""))</f>
        <v>卖</v>
      </c>
      <c r="L1284" s="4" t="str">
        <f t="shared" ref="L1284:L1347" ca="1" si="61">IF(K1283&lt;&gt;K1284,1,"")</f>
        <v/>
      </c>
      <c r="M1284" s="3">
        <f ca="1">IF(K1283="买",E1284/E1283-1,0)-IF(L1284=1,计算结果!B$17,0)</f>
        <v>0</v>
      </c>
      <c r="N1284" s="2">
        <f t="shared" ref="N1284:N1347" ca="1" si="62">IFERROR(N1283*(1+M1284),N1283)</f>
        <v>5.0122749698675744</v>
      </c>
      <c r="O1284" s="3">
        <f ca="1">1-N1284/MAX(N$2:N1284)</f>
        <v>8.7822195467284536E-2</v>
      </c>
    </row>
    <row r="1285" spans="1:15" x14ac:dyDescent="0.15">
      <c r="A1285" s="1">
        <v>40284</v>
      </c>
      <c r="B1285">
        <v>3388.29</v>
      </c>
      <c r="C1285">
        <v>3388.29</v>
      </c>
      <c r="D1285">
        <v>3348.78</v>
      </c>
      <c r="E1285" s="2">
        <v>3356.33</v>
      </c>
      <c r="F1285" s="16">
        <v>67235598336</v>
      </c>
      <c r="G1285" s="3">
        <f t="shared" si="60"/>
        <v>-1.1265049770663227E-2</v>
      </c>
      <c r="H1285" s="3">
        <f>1-E1285/MAX(E$2:E1285)</f>
        <v>0.42892363710610493</v>
      </c>
      <c r="I1285" s="3">
        <f ca="1">IFERROR(COUNTIF(OFFSET(G1285,0,0,-计算结果!B$18,1),"&gt;0")/计算结果!B$18,COUNTIF(OFFSET(G1285,0,0,-ROW(),1),"&gt;0")/计算结果!B$18)</f>
        <v>0.53333333333333333</v>
      </c>
      <c r="J1285" s="3">
        <f ca="1">IFERROR(AVERAGE(OFFSET(I1285,0,0,-计算结果!B$19,1)),AVERAGE(OFFSET(I1285,0,0,-ROW(),1)))</f>
        <v>0.58250000000000002</v>
      </c>
      <c r="K1285" s="4" t="str">
        <f ca="1">IF(计算结果!B$21=1,IF(I1285&gt;J1285,"买","卖"),IF(计算结果!B$21=2,IF(I1285&lt;计算结果!B$20,"买",IF(I1285&gt;1-计算结果!B$20,"卖",'000300'!K1284)),""))</f>
        <v>卖</v>
      </c>
      <c r="L1285" s="4" t="str">
        <f t="shared" ca="1" si="61"/>
        <v/>
      </c>
      <c r="M1285" s="3">
        <f ca="1">IF(K1284="买",E1285/E1284-1,0)-IF(L1285=1,计算结果!B$17,0)</f>
        <v>0</v>
      </c>
      <c r="N1285" s="2">
        <f t="shared" ca="1" si="62"/>
        <v>5.0122749698675744</v>
      </c>
      <c r="O1285" s="3">
        <f ca="1">1-N1285/MAX(N$2:N1285)</f>
        <v>8.7822195467284536E-2</v>
      </c>
    </row>
    <row r="1286" spans="1:15" x14ac:dyDescent="0.15">
      <c r="A1286" s="1">
        <v>40287</v>
      </c>
      <c r="B1286">
        <v>3313.5</v>
      </c>
      <c r="C1286">
        <v>3313.5</v>
      </c>
      <c r="D1286">
        <v>3175.44</v>
      </c>
      <c r="E1286" s="2">
        <v>3176.42</v>
      </c>
      <c r="F1286" s="16">
        <v>118855974912</v>
      </c>
      <c r="G1286" s="3">
        <f t="shared" si="60"/>
        <v>-5.3603191581280685E-2</v>
      </c>
      <c r="H1286" s="3">
        <f>1-E1286/MAX(E$2:E1286)</f>
        <v>0.45953515279384738</v>
      </c>
      <c r="I1286" s="3">
        <f ca="1">IFERROR(COUNTIF(OFFSET(G1286,0,0,-计算结果!B$18,1),"&gt;0")/计算结果!B$18,COUNTIF(OFFSET(G1286,0,0,-ROW(),1),"&gt;0")/计算结果!B$18)</f>
        <v>0.5</v>
      </c>
      <c r="J1286" s="3">
        <f ca="1">IFERROR(AVERAGE(OFFSET(I1286,0,0,-计算结果!B$19,1)),AVERAGE(OFFSET(I1286,0,0,-ROW(),1)))</f>
        <v>0.58138888888888896</v>
      </c>
      <c r="K1286" s="4" t="str">
        <f ca="1">IF(计算结果!B$21=1,IF(I1286&gt;J1286,"买","卖"),IF(计算结果!B$21=2,IF(I1286&lt;计算结果!B$20,"买",IF(I1286&gt;1-计算结果!B$20,"卖",'000300'!K1285)),""))</f>
        <v>卖</v>
      </c>
      <c r="L1286" s="4" t="str">
        <f t="shared" ca="1" si="61"/>
        <v/>
      </c>
      <c r="M1286" s="3">
        <f ca="1">IF(K1285="买",E1286/E1285-1,0)-IF(L1286=1,计算结果!B$17,0)</f>
        <v>0</v>
      </c>
      <c r="N1286" s="2">
        <f t="shared" ca="1" si="62"/>
        <v>5.0122749698675744</v>
      </c>
      <c r="O1286" s="3">
        <f ca="1">1-N1286/MAX(N$2:N1286)</f>
        <v>8.7822195467284536E-2</v>
      </c>
    </row>
    <row r="1287" spans="1:15" x14ac:dyDescent="0.15">
      <c r="A1287" s="1">
        <v>40288</v>
      </c>
      <c r="B1287">
        <v>3176.41</v>
      </c>
      <c r="C1287">
        <v>3196.65</v>
      </c>
      <c r="D1287">
        <v>3130.96</v>
      </c>
      <c r="E1287" s="2">
        <v>3173.37</v>
      </c>
      <c r="F1287" s="16">
        <v>88005967872</v>
      </c>
      <c r="G1287" s="3">
        <f t="shared" si="60"/>
        <v>-9.6020047726697033E-4</v>
      </c>
      <c r="H1287" s="3">
        <f>1-E1287/MAX(E$2:E1287)</f>
        <v>0.46005410739808072</v>
      </c>
      <c r="I1287" s="3">
        <f ca="1">IFERROR(COUNTIF(OFFSET(G1287,0,0,-计算结果!B$18,1),"&gt;0")/计算结果!B$18,COUNTIF(OFFSET(G1287,0,0,-ROW(),1),"&gt;0")/计算结果!B$18)</f>
        <v>0.46666666666666667</v>
      </c>
      <c r="J1287" s="3">
        <f ca="1">IFERROR(AVERAGE(OFFSET(I1287,0,0,-计算结果!B$19,1)),AVERAGE(OFFSET(I1287,0,0,-ROW(),1)))</f>
        <v>0.58000000000000029</v>
      </c>
      <c r="K1287" s="4" t="str">
        <f ca="1">IF(计算结果!B$21=1,IF(I1287&gt;J1287,"买","卖"),IF(计算结果!B$21=2,IF(I1287&lt;计算结果!B$20,"买",IF(I1287&gt;1-计算结果!B$20,"卖",'000300'!K1286)),""))</f>
        <v>卖</v>
      </c>
      <c r="L1287" s="4" t="str">
        <f t="shared" ca="1" si="61"/>
        <v/>
      </c>
      <c r="M1287" s="3">
        <f ca="1">IF(K1286="买",E1287/E1286-1,0)-IF(L1287=1,计算结果!B$17,0)</f>
        <v>0</v>
      </c>
      <c r="N1287" s="2">
        <f t="shared" ca="1" si="62"/>
        <v>5.0122749698675744</v>
      </c>
      <c r="O1287" s="3">
        <f ca="1">1-N1287/MAX(N$2:N1287)</f>
        <v>8.7822195467284536E-2</v>
      </c>
    </row>
    <row r="1288" spans="1:15" x14ac:dyDescent="0.15">
      <c r="A1288" s="1">
        <v>40289</v>
      </c>
      <c r="B1288">
        <v>3178.88</v>
      </c>
      <c r="C1288">
        <v>3237.54</v>
      </c>
      <c r="D1288">
        <v>3164.76</v>
      </c>
      <c r="E1288" s="2">
        <v>3236.68</v>
      </c>
      <c r="F1288" s="16">
        <v>93373374464</v>
      </c>
      <c r="G1288" s="3">
        <f t="shared" si="60"/>
        <v>1.9950399732776125E-2</v>
      </c>
      <c r="H1288" s="3">
        <f>1-E1288/MAX(E$2:E1288)</f>
        <v>0.44928197100660183</v>
      </c>
      <c r="I1288" s="3">
        <f ca="1">IFERROR(COUNTIF(OFFSET(G1288,0,0,-计算结果!B$18,1),"&gt;0")/计算结果!B$18,COUNTIF(OFFSET(G1288,0,0,-ROW(),1),"&gt;0")/计算结果!B$18)</f>
        <v>0.46666666666666667</v>
      </c>
      <c r="J1288" s="3">
        <f ca="1">IFERROR(AVERAGE(OFFSET(I1288,0,0,-计算结果!B$19,1)),AVERAGE(OFFSET(I1288,0,0,-ROW(),1)))</f>
        <v>0.57861111111111152</v>
      </c>
      <c r="K1288" s="4" t="str">
        <f ca="1">IF(计算结果!B$21=1,IF(I1288&gt;J1288,"买","卖"),IF(计算结果!B$21=2,IF(I1288&lt;计算结果!B$20,"买",IF(I1288&gt;1-计算结果!B$20,"卖",'000300'!K1287)),""))</f>
        <v>卖</v>
      </c>
      <c r="L1288" s="4" t="str">
        <f t="shared" ca="1" si="61"/>
        <v/>
      </c>
      <c r="M1288" s="3">
        <f ca="1">IF(K1287="买",E1288/E1287-1,0)-IF(L1288=1,计算结果!B$17,0)</f>
        <v>0</v>
      </c>
      <c r="N1288" s="2">
        <f t="shared" ca="1" si="62"/>
        <v>5.0122749698675744</v>
      </c>
      <c r="O1288" s="3">
        <f ca="1">1-N1288/MAX(N$2:N1288)</f>
        <v>8.7822195467284536E-2</v>
      </c>
    </row>
    <row r="1289" spans="1:15" x14ac:dyDescent="0.15">
      <c r="A1289" s="1">
        <v>40290</v>
      </c>
      <c r="B1289">
        <v>3222.68</v>
      </c>
      <c r="C1289">
        <v>3231.99</v>
      </c>
      <c r="D1289">
        <v>3177.73</v>
      </c>
      <c r="E1289" s="2">
        <v>3201.54</v>
      </c>
      <c r="F1289" s="16">
        <v>98970386432</v>
      </c>
      <c r="G1289" s="3">
        <f t="shared" si="60"/>
        <v>-1.085680388546284E-2</v>
      </c>
      <c r="H1289" s="3">
        <f>1-E1289/MAX(E$2:E1289)</f>
        <v>0.45526100864357177</v>
      </c>
      <c r="I1289" s="3">
        <f ca="1">IFERROR(COUNTIF(OFFSET(G1289,0,0,-计算结果!B$18,1),"&gt;0")/计算结果!B$18,COUNTIF(OFFSET(G1289,0,0,-ROW(),1),"&gt;0")/计算结果!B$18)</f>
        <v>0.46666666666666667</v>
      </c>
      <c r="J1289" s="3">
        <f ca="1">IFERROR(AVERAGE(OFFSET(I1289,0,0,-计算结果!B$19,1)),AVERAGE(OFFSET(I1289,0,0,-ROW(),1)))</f>
        <v>0.57750000000000046</v>
      </c>
      <c r="K1289" s="4" t="str">
        <f ca="1">IF(计算结果!B$21=1,IF(I1289&gt;J1289,"买","卖"),IF(计算结果!B$21=2,IF(I1289&lt;计算结果!B$20,"买",IF(I1289&gt;1-计算结果!B$20,"卖",'000300'!K1288)),""))</f>
        <v>卖</v>
      </c>
      <c r="L1289" s="4" t="str">
        <f t="shared" ca="1" si="61"/>
        <v/>
      </c>
      <c r="M1289" s="3">
        <f ca="1">IF(K1288="买",E1289/E1288-1,0)-IF(L1289=1,计算结果!B$17,0)</f>
        <v>0</v>
      </c>
      <c r="N1289" s="2">
        <f t="shared" ca="1" si="62"/>
        <v>5.0122749698675744</v>
      </c>
      <c r="O1289" s="3">
        <f ca="1">1-N1289/MAX(N$2:N1289)</f>
        <v>8.7822195467284536E-2</v>
      </c>
    </row>
    <row r="1290" spans="1:15" x14ac:dyDescent="0.15">
      <c r="A1290" s="1">
        <v>40291</v>
      </c>
      <c r="B1290">
        <v>3198.78</v>
      </c>
      <c r="C1290">
        <v>3224.74</v>
      </c>
      <c r="D1290">
        <v>3172.58</v>
      </c>
      <c r="E1290" s="2">
        <v>3190</v>
      </c>
      <c r="F1290" s="16">
        <v>92115673088</v>
      </c>
      <c r="G1290" s="3">
        <f t="shared" si="60"/>
        <v>-3.6045153269989028E-3</v>
      </c>
      <c r="H1290" s="3">
        <f>1-E1290/MAX(E$2:E1290)</f>
        <v>0.45722452868712993</v>
      </c>
      <c r="I1290" s="3">
        <f ca="1">IFERROR(COUNTIF(OFFSET(G1290,0,0,-计算结果!B$18,1),"&gt;0")/计算结果!B$18,COUNTIF(OFFSET(G1290,0,0,-ROW(),1),"&gt;0")/计算结果!B$18)</f>
        <v>0.46666666666666667</v>
      </c>
      <c r="J1290" s="3">
        <f ca="1">IFERROR(AVERAGE(OFFSET(I1290,0,0,-计算结果!B$19,1)),AVERAGE(OFFSET(I1290,0,0,-ROW(),1)))</f>
        <v>0.57638888888888939</v>
      </c>
      <c r="K1290" s="4" t="str">
        <f ca="1">IF(计算结果!B$21=1,IF(I1290&gt;J1290,"买","卖"),IF(计算结果!B$21=2,IF(I1290&lt;计算结果!B$20,"买",IF(I1290&gt;1-计算结果!B$20,"卖",'000300'!K1289)),""))</f>
        <v>卖</v>
      </c>
      <c r="L1290" s="4" t="str">
        <f t="shared" ca="1" si="61"/>
        <v/>
      </c>
      <c r="M1290" s="3">
        <f ca="1">IF(K1289="买",E1290/E1289-1,0)-IF(L1290=1,计算结果!B$17,0)</f>
        <v>0</v>
      </c>
      <c r="N1290" s="2">
        <f t="shared" ca="1" si="62"/>
        <v>5.0122749698675744</v>
      </c>
      <c r="O1290" s="3">
        <f ca="1">1-N1290/MAX(N$2:N1290)</f>
        <v>8.7822195467284536E-2</v>
      </c>
    </row>
    <row r="1291" spans="1:15" x14ac:dyDescent="0.15">
      <c r="A1291" s="1">
        <v>40294</v>
      </c>
      <c r="B1291">
        <v>3195.46</v>
      </c>
      <c r="C1291">
        <v>3207.72</v>
      </c>
      <c r="D1291">
        <v>3168.37</v>
      </c>
      <c r="E1291" s="2">
        <v>3172</v>
      </c>
      <c r="F1291" s="16">
        <v>74959118336</v>
      </c>
      <c r="G1291" s="3">
        <f t="shared" si="60"/>
        <v>-5.642633228840177E-3</v>
      </c>
      <c r="H1291" s="3">
        <f>1-E1291/MAX(E$2:E1291)</f>
        <v>0.4602872115973593</v>
      </c>
      <c r="I1291" s="3">
        <f ca="1">IFERROR(COUNTIF(OFFSET(G1291,0,0,-计算结果!B$18,1),"&gt;0")/计算结果!B$18,COUNTIF(OFFSET(G1291,0,0,-ROW(),1),"&gt;0")/计算结果!B$18)</f>
        <v>0.46666666666666667</v>
      </c>
      <c r="J1291" s="3">
        <f ca="1">IFERROR(AVERAGE(OFFSET(I1291,0,0,-计算结果!B$19,1)),AVERAGE(OFFSET(I1291,0,0,-ROW(),1)))</f>
        <v>0.57555555555555615</v>
      </c>
      <c r="K1291" s="4" t="str">
        <f ca="1">IF(计算结果!B$21=1,IF(I1291&gt;J1291,"买","卖"),IF(计算结果!B$21=2,IF(I1291&lt;计算结果!B$20,"买",IF(I1291&gt;1-计算结果!B$20,"卖",'000300'!K1290)),""))</f>
        <v>卖</v>
      </c>
      <c r="L1291" s="4" t="str">
        <f t="shared" ca="1" si="61"/>
        <v/>
      </c>
      <c r="M1291" s="3">
        <f ca="1">IF(K1290="买",E1291/E1290-1,0)-IF(L1291=1,计算结果!B$17,0)</f>
        <v>0</v>
      </c>
      <c r="N1291" s="2">
        <f t="shared" ca="1" si="62"/>
        <v>5.0122749698675744</v>
      </c>
      <c r="O1291" s="3">
        <f ca="1">1-N1291/MAX(N$2:N1291)</f>
        <v>8.7822195467284536E-2</v>
      </c>
    </row>
    <row r="1292" spans="1:15" x14ac:dyDescent="0.15">
      <c r="A1292" s="1">
        <v>40295</v>
      </c>
      <c r="B1292">
        <v>3163.1</v>
      </c>
      <c r="C1292">
        <v>3163.1</v>
      </c>
      <c r="D1292">
        <v>3060.85</v>
      </c>
      <c r="E1292" s="2">
        <v>3108.41</v>
      </c>
      <c r="F1292" s="16">
        <v>88058363904</v>
      </c>
      <c r="G1292" s="3">
        <f t="shared" si="60"/>
        <v>-2.0047288776797068E-2</v>
      </c>
      <c r="H1292" s="3">
        <f>1-E1292/MAX(E$2:E1292)</f>
        <v>0.47110698972299736</v>
      </c>
      <c r="I1292" s="3">
        <f ca="1">IFERROR(COUNTIF(OFFSET(G1292,0,0,-计算结果!B$18,1),"&gt;0")/计算结果!B$18,COUNTIF(OFFSET(G1292,0,0,-ROW(),1),"&gt;0")/计算结果!B$18)</f>
        <v>0.46666666666666667</v>
      </c>
      <c r="J1292" s="3">
        <f ca="1">IFERROR(AVERAGE(OFFSET(I1292,0,0,-计算结果!B$19,1)),AVERAGE(OFFSET(I1292,0,0,-ROW(),1)))</f>
        <v>0.57444444444444509</v>
      </c>
      <c r="K1292" s="4" t="str">
        <f ca="1">IF(计算结果!B$21=1,IF(I1292&gt;J1292,"买","卖"),IF(计算结果!B$21=2,IF(I1292&lt;计算结果!B$20,"买",IF(I1292&gt;1-计算结果!B$20,"卖",'000300'!K1291)),""))</f>
        <v>卖</v>
      </c>
      <c r="L1292" s="4" t="str">
        <f t="shared" ca="1" si="61"/>
        <v/>
      </c>
      <c r="M1292" s="3">
        <f ca="1">IF(K1291="买",E1292/E1291-1,0)-IF(L1292=1,计算结果!B$17,0)</f>
        <v>0</v>
      </c>
      <c r="N1292" s="2">
        <f t="shared" ca="1" si="62"/>
        <v>5.0122749698675744</v>
      </c>
      <c r="O1292" s="3">
        <f ca="1">1-N1292/MAX(N$2:N1292)</f>
        <v>8.7822195467284536E-2</v>
      </c>
    </row>
    <row r="1293" spans="1:15" x14ac:dyDescent="0.15">
      <c r="A1293" s="1">
        <v>40296</v>
      </c>
      <c r="B1293">
        <v>3080.32</v>
      </c>
      <c r="C1293">
        <v>3122.11</v>
      </c>
      <c r="D1293">
        <v>3062.08</v>
      </c>
      <c r="E1293" s="2">
        <v>3097.35</v>
      </c>
      <c r="F1293" s="16">
        <v>65484922880</v>
      </c>
      <c r="G1293" s="3">
        <f t="shared" si="60"/>
        <v>-3.5580891838592477E-3</v>
      </c>
      <c r="H1293" s="3">
        <f>1-E1293/MAX(E$2:E1293)</f>
        <v>0.47298883822228277</v>
      </c>
      <c r="I1293" s="3">
        <f ca="1">IFERROR(COUNTIF(OFFSET(G1293,0,0,-计算结果!B$18,1),"&gt;0")/计算结果!B$18,COUNTIF(OFFSET(G1293,0,0,-ROW(),1),"&gt;0")/计算结果!B$18)</f>
        <v>0.43333333333333335</v>
      </c>
      <c r="J1293" s="3">
        <f ca="1">IFERROR(AVERAGE(OFFSET(I1293,0,0,-计算结果!B$19,1)),AVERAGE(OFFSET(I1293,0,0,-ROW(),1)))</f>
        <v>0.5730555555555561</v>
      </c>
      <c r="K1293" s="4" t="str">
        <f ca="1">IF(计算结果!B$21=1,IF(I1293&gt;J1293,"买","卖"),IF(计算结果!B$21=2,IF(I1293&lt;计算结果!B$20,"买",IF(I1293&gt;1-计算结果!B$20,"卖",'000300'!K1292)),""))</f>
        <v>卖</v>
      </c>
      <c r="L1293" s="4" t="str">
        <f t="shared" ca="1" si="61"/>
        <v/>
      </c>
      <c r="M1293" s="3">
        <f ca="1">IF(K1292="买",E1293/E1292-1,0)-IF(L1293=1,计算结果!B$17,0)</f>
        <v>0</v>
      </c>
      <c r="N1293" s="2">
        <f t="shared" ca="1" si="62"/>
        <v>5.0122749698675744</v>
      </c>
      <c r="O1293" s="3">
        <f ca="1">1-N1293/MAX(N$2:N1293)</f>
        <v>8.7822195467284536E-2</v>
      </c>
    </row>
    <row r="1294" spans="1:15" x14ac:dyDescent="0.15">
      <c r="A1294" s="1">
        <v>40297</v>
      </c>
      <c r="B1294">
        <v>3114.94</v>
      </c>
      <c r="C1294">
        <v>3130.7</v>
      </c>
      <c r="D1294">
        <v>3059.8</v>
      </c>
      <c r="E1294" s="2">
        <v>3060.06</v>
      </c>
      <c r="F1294" s="16">
        <v>69250867200</v>
      </c>
      <c r="G1294" s="3">
        <f t="shared" si="60"/>
        <v>-1.2039323938205282E-2</v>
      </c>
      <c r="H1294" s="3">
        <f>1-E1294/MAX(E$2:E1294)</f>
        <v>0.47933369631797451</v>
      </c>
      <c r="I1294" s="3">
        <f ca="1">IFERROR(COUNTIF(OFFSET(G1294,0,0,-计算结果!B$18,1),"&gt;0")/计算结果!B$18,COUNTIF(OFFSET(G1294,0,0,-ROW(),1),"&gt;0")/计算结果!B$18)</f>
        <v>0.4</v>
      </c>
      <c r="J1294" s="3">
        <f ca="1">IFERROR(AVERAGE(OFFSET(I1294,0,0,-计算结果!B$19,1)),AVERAGE(OFFSET(I1294,0,0,-ROW(),1)))</f>
        <v>0.57138888888888961</v>
      </c>
      <c r="K1294" s="4" t="str">
        <f ca="1">IF(计算结果!B$21=1,IF(I1294&gt;J1294,"买","卖"),IF(计算结果!B$21=2,IF(I1294&lt;计算结果!B$20,"买",IF(I1294&gt;1-计算结果!B$20,"卖",'000300'!K1293)),""))</f>
        <v>卖</v>
      </c>
      <c r="L1294" s="4" t="str">
        <f t="shared" ca="1" si="61"/>
        <v/>
      </c>
      <c r="M1294" s="3">
        <f ca="1">IF(K1293="买",E1294/E1293-1,0)-IF(L1294=1,计算结果!B$17,0)</f>
        <v>0</v>
      </c>
      <c r="N1294" s="2">
        <f t="shared" ca="1" si="62"/>
        <v>5.0122749698675744</v>
      </c>
      <c r="O1294" s="3">
        <f ca="1">1-N1294/MAX(N$2:N1294)</f>
        <v>8.7822195467284536E-2</v>
      </c>
    </row>
    <row r="1295" spans="1:15" x14ac:dyDescent="0.15">
      <c r="A1295" s="1">
        <v>40298</v>
      </c>
      <c r="B1295">
        <v>3060.12</v>
      </c>
      <c r="C1295">
        <v>3068.13</v>
      </c>
      <c r="D1295">
        <v>3014.07</v>
      </c>
      <c r="E1295" s="2">
        <v>3067.36</v>
      </c>
      <c r="F1295" s="16">
        <v>73190883328</v>
      </c>
      <c r="G1295" s="3">
        <f t="shared" si="60"/>
        <v>2.3855741390692575E-3</v>
      </c>
      <c r="H1295" s="3">
        <f>1-E1295/MAX(E$2:E1295)</f>
        <v>0.47809160824882591</v>
      </c>
      <c r="I1295" s="3">
        <f ca="1">IFERROR(COUNTIF(OFFSET(G1295,0,0,-计算结果!B$18,1),"&gt;0")/计算结果!B$18,COUNTIF(OFFSET(G1295,0,0,-ROW(),1),"&gt;0")/计算结果!B$18)</f>
        <v>0.43333333333333335</v>
      </c>
      <c r="J1295" s="3">
        <f ca="1">IFERROR(AVERAGE(OFFSET(I1295,0,0,-计算结果!B$19,1)),AVERAGE(OFFSET(I1295,0,0,-ROW(),1)))</f>
        <v>0.57000000000000062</v>
      </c>
      <c r="K1295" s="4" t="str">
        <f ca="1">IF(计算结果!B$21=1,IF(I1295&gt;J1295,"买","卖"),IF(计算结果!B$21=2,IF(I1295&lt;计算结果!B$20,"买",IF(I1295&gt;1-计算结果!B$20,"卖",'000300'!K1294)),""))</f>
        <v>卖</v>
      </c>
      <c r="L1295" s="4" t="str">
        <f t="shared" ca="1" si="61"/>
        <v/>
      </c>
      <c r="M1295" s="3">
        <f ca="1">IF(K1294="买",E1295/E1294-1,0)-IF(L1295=1,计算结果!B$17,0)</f>
        <v>0</v>
      </c>
      <c r="N1295" s="2">
        <f t="shared" ca="1" si="62"/>
        <v>5.0122749698675744</v>
      </c>
      <c r="O1295" s="3">
        <f ca="1">1-N1295/MAX(N$2:N1295)</f>
        <v>8.7822195467284536E-2</v>
      </c>
    </row>
    <row r="1296" spans="1:15" x14ac:dyDescent="0.15">
      <c r="A1296" s="1">
        <v>40302</v>
      </c>
      <c r="B1296">
        <v>3005.49</v>
      </c>
      <c r="C1296">
        <v>3056.08</v>
      </c>
      <c r="D1296">
        <v>2994.92</v>
      </c>
      <c r="E1296" s="2">
        <v>3019.45</v>
      </c>
      <c r="F1296" s="16">
        <v>54558605312</v>
      </c>
      <c r="G1296" s="3">
        <f t="shared" si="60"/>
        <v>-1.5619294768139502E-2</v>
      </c>
      <c r="H1296" s="3">
        <f>1-E1296/MAX(E$2:E1296)</f>
        <v>0.48624344926155316</v>
      </c>
      <c r="I1296" s="3">
        <f ca="1">IFERROR(COUNTIF(OFFSET(G1296,0,0,-计算结果!B$18,1),"&gt;0")/计算结果!B$18,COUNTIF(OFFSET(G1296,0,0,-ROW(),1),"&gt;0")/计算结果!B$18)</f>
        <v>0.4</v>
      </c>
      <c r="J1296" s="3">
        <f ca="1">IFERROR(AVERAGE(OFFSET(I1296,0,0,-计算结果!B$19,1)),AVERAGE(OFFSET(I1296,0,0,-ROW(),1)))</f>
        <v>0.5680555555555562</v>
      </c>
      <c r="K1296" s="4" t="str">
        <f ca="1">IF(计算结果!B$21=1,IF(I1296&gt;J1296,"买","卖"),IF(计算结果!B$21=2,IF(I1296&lt;计算结果!B$20,"买",IF(I1296&gt;1-计算结果!B$20,"卖",'000300'!K1295)),""))</f>
        <v>卖</v>
      </c>
      <c r="L1296" s="4" t="str">
        <f t="shared" ca="1" si="61"/>
        <v/>
      </c>
      <c r="M1296" s="3">
        <f ca="1">IF(K1295="买",E1296/E1295-1,0)-IF(L1296=1,计算结果!B$17,0)</f>
        <v>0</v>
      </c>
      <c r="N1296" s="2">
        <f t="shared" ca="1" si="62"/>
        <v>5.0122749698675744</v>
      </c>
      <c r="O1296" s="3">
        <f ca="1">1-N1296/MAX(N$2:N1296)</f>
        <v>8.7822195467284536E-2</v>
      </c>
    </row>
    <row r="1297" spans="1:15" x14ac:dyDescent="0.15">
      <c r="A1297" s="1">
        <v>40303</v>
      </c>
      <c r="B1297">
        <v>2981.78</v>
      </c>
      <c r="C1297">
        <v>3036.86</v>
      </c>
      <c r="D1297">
        <v>2943.36</v>
      </c>
      <c r="E1297" s="2">
        <v>3036.39</v>
      </c>
      <c r="F1297" s="16">
        <v>80835338240</v>
      </c>
      <c r="G1297" s="3">
        <f t="shared" si="60"/>
        <v>5.6102932653296911E-3</v>
      </c>
      <c r="H1297" s="3">
        <f>1-E1297/MAX(E$2:E1297)</f>
        <v>0.48336112434492617</v>
      </c>
      <c r="I1297" s="3">
        <f ca="1">IFERROR(COUNTIF(OFFSET(G1297,0,0,-计算结果!B$18,1),"&gt;0")/计算结果!B$18,COUNTIF(OFFSET(G1297,0,0,-ROW(),1),"&gt;0")/计算结果!B$18)</f>
        <v>0.4</v>
      </c>
      <c r="J1297" s="3">
        <f ca="1">IFERROR(AVERAGE(OFFSET(I1297,0,0,-计算结果!B$19,1)),AVERAGE(OFFSET(I1297,0,0,-ROW(),1)))</f>
        <v>0.56611111111111179</v>
      </c>
      <c r="K1297" s="4" t="str">
        <f ca="1">IF(计算结果!B$21=1,IF(I1297&gt;J1297,"买","卖"),IF(计算结果!B$21=2,IF(I1297&lt;计算结果!B$20,"买",IF(I1297&gt;1-计算结果!B$20,"卖",'000300'!K1296)),""))</f>
        <v>卖</v>
      </c>
      <c r="L1297" s="4" t="str">
        <f t="shared" ca="1" si="61"/>
        <v/>
      </c>
      <c r="M1297" s="3">
        <f ca="1">IF(K1296="买",E1297/E1296-1,0)-IF(L1297=1,计算结果!B$17,0)</f>
        <v>0</v>
      </c>
      <c r="N1297" s="2">
        <f t="shared" ca="1" si="62"/>
        <v>5.0122749698675744</v>
      </c>
      <c r="O1297" s="3">
        <f ca="1">1-N1297/MAX(N$2:N1297)</f>
        <v>8.7822195467284536E-2</v>
      </c>
    </row>
    <row r="1298" spans="1:15" x14ac:dyDescent="0.15">
      <c r="A1298" s="1">
        <v>40304</v>
      </c>
      <c r="B1298">
        <v>3014.91</v>
      </c>
      <c r="C1298">
        <v>3014.91</v>
      </c>
      <c r="D1298">
        <v>2895.39</v>
      </c>
      <c r="E1298" s="2">
        <v>2896.86</v>
      </c>
      <c r="F1298" s="16">
        <v>81502265344</v>
      </c>
      <c r="G1298" s="3">
        <f t="shared" si="60"/>
        <v>-4.5952595022378473E-2</v>
      </c>
      <c r="H1298" s="3">
        <f>1-E1298/MAX(E$2:E1298)</f>
        <v>0.50710202137072069</v>
      </c>
      <c r="I1298" s="3">
        <f ca="1">IFERROR(COUNTIF(OFFSET(G1298,0,0,-计算结果!B$18,1),"&gt;0")/计算结果!B$18,COUNTIF(OFFSET(G1298,0,0,-ROW(),1),"&gt;0")/计算结果!B$18)</f>
        <v>0.4</v>
      </c>
      <c r="J1298" s="3">
        <f ca="1">IFERROR(AVERAGE(OFFSET(I1298,0,0,-计算结果!B$19,1)),AVERAGE(OFFSET(I1298,0,0,-ROW(),1)))</f>
        <v>0.56388888888888955</v>
      </c>
      <c r="K1298" s="4" t="str">
        <f ca="1">IF(计算结果!B$21=1,IF(I1298&gt;J1298,"买","卖"),IF(计算结果!B$21=2,IF(I1298&lt;计算结果!B$20,"买",IF(I1298&gt;1-计算结果!B$20,"卖",'000300'!K1297)),""))</f>
        <v>卖</v>
      </c>
      <c r="L1298" s="4" t="str">
        <f t="shared" ca="1" si="61"/>
        <v/>
      </c>
      <c r="M1298" s="3">
        <f ca="1">IF(K1297="买",E1298/E1297-1,0)-IF(L1298=1,计算结果!B$17,0)</f>
        <v>0</v>
      </c>
      <c r="N1298" s="2">
        <f t="shared" ca="1" si="62"/>
        <v>5.0122749698675744</v>
      </c>
      <c r="O1298" s="3">
        <f ca="1">1-N1298/MAX(N$2:N1298)</f>
        <v>8.7822195467284536E-2</v>
      </c>
    </row>
    <row r="1299" spans="1:15" x14ac:dyDescent="0.15">
      <c r="A1299" s="1">
        <v>40305</v>
      </c>
      <c r="B1299">
        <v>2835.88</v>
      </c>
      <c r="C1299">
        <v>2892.53</v>
      </c>
      <c r="D1299">
        <v>2817.15</v>
      </c>
      <c r="E1299" s="2">
        <v>2836.79</v>
      </c>
      <c r="F1299" s="16">
        <v>79147499520</v>
      </c>
      <c r="G1299" s="3">
        <f t="shared" si="60"/>
        <v>-2.0736245451972168E-2</v>
      </c>
      <c r="H1299" s="3">
        <f>1-E1299/MAX(E$2:E1299)</f>
        <v>0.51732287483835837</v>
      </c>
      <c r="I1299" s="3">
        <f ca="1">IFERROR(COUNTIF(OFFSET(G1299,0,0,-计算结果!B$18,1),"&gt;0")/计算结果!B$18,COUNTIF(OFFSET(G1299,0,0,-ROW(),1),"&gt;0")/计算结果!B$18)</f>
        <v>0.36666666666666664</v>
      </c>
      <c r="J1299" s="3">
        <f ca="1">IFERROR(AVERAGE(OFFSET(I1299,0,0,-计算结果!B$19,1)),AVERAGE(OFFSET(I1299,0,0,-ROW(),1)))</f>
        <v>0.56138888888888938</v>
      </c>
      <c r="K1299" s="4" t="str">
        <f ca="1">IF(计算结果!B$21=1,IF(I1299&gt;J1299,"买","卖"),IF(计算结果!B$21=2,IF(I1299&lt;计算结果!B$20,"买",IF(I1299&gt;1-计算结果!B$20,"卖",'000300'!K1298)),""))</f>
        <v>卖</v>
      </c>
      <c r="L1299" s="4" t="str">
        <f t="shared" ca="1" si="61"/>
        <v/>
      </c>
      <c r="M1299" s="3">
        <f ca="1">IF(K1298="买",E1299/E1298-1,0)-IF(L1299=1,计算结果!B$17,0)</f>
        <v>0</v>
      </c>
      <c r="N1299" s="2">
        <f t="shared" ca="1" si="62"/>
        <v>5.0122749698675744</v>
      </c>
      <c r="O1299" s="3">
        <f ca="1">1-N1299/MAX(N$2:N1299)</f>
        <v>8.7822195467284536E-2</v>
      </c>
    </row>
    <row r="1300" spans="1:15" x14ac:dyDescent="0.15">
      <c r="A1300" s="1">
        <v>40308</v>
      </c>
      <c r="B1300">
        <v>2842.37</v>
      </c>
      <c r="C1300">
        <v>2872.31</v>
      </c>
      <c r="D1300">
        <v>2798.52</v>
      </c>
      <c r="E1300" s="2">
        <v>2858.23</v>
      </c>
      <c r="F1300" s="16">
        <v>64909189120</v>
      </c>
      <c r="G1300" s="3">
        <f t="shared" si="60"/>
        <v>7.5578382608512129E-3</v>
      </c>
      <c r="H1300" s="3">
        <f>1-E1300/MAX(E$2:E1300)</f>
        <v>0.51367487919417409</v>
      </c>
      <c r="I1300" s="3">
        <f ca="1">IFERROR(COUNTIF(OFFSET(G1300,0,0,-计算结果!B$18,1),"&gt;0")/计算结果!B$18,COUNTIF(OFFSET(G1300,0,0,-ROW(),1),"&gt;0")/计算结果!B$18)</f>
        <v>0.4</v>
      </c>
      <c r="J1300" s="3">
        <f ca="1">IFERROR(AVERAGE(OFFSET(I1300,0,0,-计算结果!B$19,1)),AVERAGE(OFFSET(I1300,0,0,-ROW(),1)))</f>
        <v>0.55916666666666726</v>
      </c>
      <c r="K1300" s="4" t="str">
        <f ca="1">IF(计算结果!B$21=1,IF(I1300&gt;J1300,"买","卖"),IF(计算结果!B$21=2,IF(I1300&lt;计算结果!B$20,"买",IF(I1300&gt;1-计算结果!B$20,"卖",'000300'!K1299)),""))</f>
        <v>卖</v>
      </c>
      <c r="L1300" s="4" t="str">
        <f t="shared" ca="1" si="61"/>
        <v/>
      </c>
      <c r="M1300" s="3">
        <f ca="1">IF(K1299="买",E1300/E1299-1,0)-IF(L1300=1,计算结果!B$17,0)</f>
        <v>0</v>
      </c>
      <c r="N1300" s="2">
        <f t="shared" ca="1" si="62"/>
        <v>5.0122749698675744</v>
      </c>
      <c r="O1300" s="3">
        <f ca="1">1-N1300/MAX(N$2:N1300)</f>
        <v>8.7822195467284536E-2</v>
      </c>
    </row>
    <row r="1301" spans="1:15" x14ac:dyDescent="0.15">
      <c r="A1301" s="1">
        <v>40309</v>
      </c>
      <c r="B1301">
        <v>2916.33</v>
      </c>
      <c r="C1301">
        <v>2922.13</v>
      </c>
      <c r="D1301">
        <v>2790.7</v>
      </c>
      <c r="E1301" s="2">
        <v>2800.82</v>
      </c>
      <c r="F1301" s="16">
        <v>73894666240</v>
      </c>
      <c r="G1301" s="3">
        <f t="shared" si="60"/>
        <v>-2.0085857331285428E-2</v>
      </c>
      <c r="H1301" s="3">
        <f>1-E1301/MAX(E$2:E1301)</f>
        <v>0.52344313618729998</v>
      </c>
      <c r="I1301" s="3">
        <f ca="1">IFERROR(COUNTIF(OFFSET(G1301,0,0,-计算结果!B$18,1),"&gt;0")/计算结果!B$18,COUNTIF(OFFSET(G1301,0,0,-ROW(),1),"&gt;0")/计算结果!B$18)</f>
        <v>0.36666666666666664</v>
      </c>
      <c r="J1301" s="3">
        <f ca="1">IFERROR(AVERAGE(OFFSET(I1301,0,0,-计算结果!B$19,1)),AVERAGE(OFFSET(I1301,0,0,-ROW(),1)))</f>
        <v>0.55638888888888938</v>
      </c>
      <c r="K1301" s="4" t="str">
        <f ca="1">IF(计算结果!B$21=1,IF(I1301&gt;J1301,"买","卖"),IF(计算结果!B$21=2,IF(I1301&lt;计算结果!B$20,"买",IF(I1301&gt;1-计算结果!B$20,"卖",'000300'!K1300)),""))</f>
        <v>卖</v>
      </c>
      <c r="L1301" s="4" t="str">
        <f t="shared" ca="1" si="61"/>
        <v/>
      </c>
      <c r="M1301" s="3">
        <f ca="1">IF(K1300="买",E1301/E1300-1,0)-IF(L1301=1,计算结果!B$17,0)</f>
        <v>0</v>
      </c>
      <c r="N1301" s="2">
        <f t="shared" ca="1" si="62"/>
        <v>5.0122749698675744</v>
      </c>
      <c r="O1301" s="3">
        <f ca="1">1-N1301/MAX(N$2:N1301)</f>
        <v>8.7822195467284536E-2</v>
      </c>
    </row>
    <row r="1302" spans="1:15" x14ac:dyDescent="0.15">
      <c r="A1302" s="1">
        <v>40310</v>
      </c>
      <c r="B1302">
        <v>2781.71</v>
      </c>
      <c r="C1302">
        <v>2832.15</v>
      </c>
      <c r="D1302">
        <v>2756.42</v>
      </c>
      <c r="E1302" s="2">
        <v>2818.16</v>
      </c>
      <c r="F1302" s="16">
        <v>64693989376</v>
      </c>
      <c r="G1302" s="3">
        <f t="shared" si="60"/>
        <v>6.1910440513848197E-3</v>
      </c>
      <c r="H1302" s="3">
        <f>1-E1302/MAX(E$2:E1302)</f>
        <v>0.52049275165044584</v>
      </c>
      <c r="I1302" s="3">
        <f ca="1">IFERROR(COUNTIF(OFFSET(G1302,0,0,-计算结果!B$18,1),"&gt;0")/计算结果!B$18,COUNTIF(OFFSET(G1302,0,0,-ROW(),1),"&gt;0")/计算结果!B$18)</f>
        <v>0.36666666666666664</v>
      </c>
      <c r="J1302" s="3">
        <f ca="1">IFERROR(AVERAGE(OFFSET(I1302,0,0,-计算结果!B$19,1)),AVERAGE(OFFSET(I1302,0,0,-ROW(),1)))</f>
        <v>0.55361111111111139</v>
      </c>
      <c r="K1302" s="4" t="str">
        <f ca="1">IF(计算结果!B$21=1,IF(I1302&gt;J1302,"买","卖"),IF(计算结果!B$21=2,IF(I1302&lt;计算结果!B$20,"买",IF(I1302&gt;1-计算结果!B$20,"卖",'000300'!K1301)),""))</f>
        <v>卖</v>
      </c>
      <c r="L1302" s="4" t="str">
        <f t="shared" ca="1" si="61"/>
        <v/>
      </c>
      <c r="M1302" s="3">
        <f ca="1">IF(K1301="买",E1302/E1301-1,0)-IF(L1302=1,计算结果!B$17,0)</f>
        <v>0</v>
      </c>
      <c r="N1302" s="2">
        <f t="shared" ca="1" si="62"/>
        <v>5.0122749698675744</v>
      </c>
      <c r="O1302" s="3">
        <f ca="1">1-N1302/MAX(N$2:N1302)</f>
        <v>8.7822195467284536E-2</v>
      </c>
    </row>
    <row r="1303" spans="1:15" x14ac:dyDescent="0.15">
      <c r="A1303" s="1">
        <v>40311</v>
      </c>
      <c r="B1303">
        <v>2818.58</v>
      </c>
      <c r="C1303">
        <v>2886.97</v>
      </c>
      <c r="D1303">
        <v>2811.66</v>
      </c>
      <c r="E1303" s="2">
        <v>2886.91</v>
      </c>
      <c r="F1303" s="16">
        <v>67486535680</v>
      </c>
      <c r="G1303" s="3">
        <f t="shared" si="60"/>
        <v>2.4395350157549567E-2</v>
      </c>
      <c r="H1303" s="3">
        <f>1-E1303/MAX(E$2:E1303)</f>
        <v>0.50879500442387537</v>
      </c>
      <c r="I1303" s="3">
        <f ca="1">IFERROR(COUNTIF(OFFSET(G1303,0,0,-计算结果!B$18,1),"&gt;0")/计算结果!B$18,COUNTIF(OFFSET(G1303,0,0,-ROW(),1),"&gt;0")/计算结果!B$18)</f>
        <v>0.36666666666666664</v>
      </c>
      <c r="J1303" s="3">
        <f ca="1">IFERROR(AVERAGE(OFFSET(I1303,0,0,-计算结果!B$19,1)),AVERAGE(OFFSET(I1303,0,0,-ROW(),1)))</f>
        <v>0.5505555555555558</v>
      </c>
      <c r="K1303" s="4" t="str">
        <f ca="1">IF(计算结果!B$21=1,IF(I1303&gt;J1303,"买","卖"),IF(计算结果!B$21=2,IF(I1303&lt;计算结果!B$20,"买",IF(I1303&gt;1-计算结果!B$20,"卖",'000300'!K1302)),""))</f>
        <v>卖</v>
      </c>
      <c r="L1303" s="4" t="str">
        <f t="shared" ca="1" si="61"/>
        <v/>
      </c>
      <c r="M1303" s="3">
        <f ca="1">IF(K1302="买",E1303/E1302-1,0)-IF(L1303=1,计算结果!B$17,0)</f>
        <v>0</v>
      </c>
      <c r="N1303" s="2">
        <f t="shared" ca="1" si="62"/>
        <v>5.0122749698675744</v>
      </c>
      <c r="O1303" s="3">
        <f ca="1">1-N1303/MAX(N$2:N1303)</f>
        <v>8.7822195467284536E-2</v>
      </c>
    </row>
    <row r="1304" spans="1:15" x14ac:dyDescent="0.15">
      <c r="A1304" s="1">
        <v>40312</v>
      </c>
      <c r="B1304">
        <v>2865.58</v>
      </c>
      <c r="C1304">
        <v>2888.09</v>
      </c>
      <c r="D1304">
        <v>2849.24</v>
      </c>
      <c r="E1304" s="2">
        <v>2868.02</v>
      </c>
      <c r="F1304" s="16">
        <v>55175290880</v>
      </c>
      <c r="G1304" s="3">
        <f t="shared" si="60"/>
        <v>-6.5433283337547055E-3</v>
      </c>
      <c r="H1304" s="3">
        <f>1-E1304/MAX(E$2:E1304)</f>
        <v>0.51200911998911047</v>
      </c>
      <c r="I1304" s="3">
        <f ca="1">IFERROR(COUNTIF(OFFSET(G1304,0,0,-计算结果!B$18,1),"&gt;0")/计算结果!B$18,COUNTIF(OFFSET(G1304,0,0,-ROW(),1),"&gt;0")/计算结果!B$18)</f>
        <v>0.36666666666666664</v>
      </c>
      <c r="J1304" s="3">
        <f ca="1">IFERROR(AVERAGE(OFFSET(I1304,0,0,-计算结果!B$19,1)),AVERAGE(OFFSET(I1304,0,0,-ROW(),1)))</f>
        <v>0.54722222222222228</v>
      </c>
      <c r="K1304" s="4" t="str">
        <f ca="1">IF(计算结果!B$21=1,IF(I1304&gt;J1304,"买","卖"),IF(计算结果!B$21=2,IF(I1304&lt;计算结果!B$20,"买",IF(I1304&gt;1-计算结果!B$20,"卖",'000300'!K1303)),""))</f>
        <v>卖</v>
      </c>
      <c r="L1304" s="4" t="str">
        <f t="shared" ca="1" si="61"/>
        <v/>
      </c>
      <c r="M1304" s="3">
        <f ca="1">IF(K1303="买",E1304/E1303-1,0)-IF(L1304=1,计算结果!B$17,0)</f>
        <v>0</v>
      </c>
      <c r="N1304" s="2">
        <f t="shared" ca="1" si="62"/>
        <v>5.0122749698675744</v>
      </c>
      <c r="O1304" s="3">
        <f ca="1">1-N1304/MAX(N$2:N1304)</f>
        <v>8.7822195467284536E-2</v>
      </c>
    </row>
    <row r="1305" spans="1:15" x14ac:dyDescent="0.15">
      <c r="A1305" s="1">
        <v>40315</v>
      </c>
      <c r="B1305">
        <v>2828.88</v>
      </c>
      <c r="C1305">
        <v>2828.88</v>
      </c>
      <c r="D1305">
        <v>2712.44</v>
      </c>
      <c r="E1305" s="2">
        <v>2714.72</v>
      </c>
      <c r="F1305" s="16">
        <v>62395514880</v>
      </c>
      <c r="G1305" s="3">
        <f t="shared" si="60"/>
        <v>-5.345151010104543E-2</v>
      </c>
      <c r="H1305" s="3">
        <f>1-E1305/MAX(E$2:E1305)</f>
        <v>0.53809296944123053</v>
      </c>
      <c r="I1305" s="3">
        <f ca="1">IFERROR(COUNTIF(OFFSET(G1305,0,0,-计算结果!B$18,1),"&gt;0")/计算结果!B$18,COUNTIF(OFFSET(G1305,0,0,-ROW(),1),"&gt;0")/计算结果!B$18)</f>
        <v>0.33333333333333331</v>
      </c>
      <c r="J1305" s="3">
        <f ca="1">IFERROR(AVERAGE(OFFSET(I1305,0,0,-计算结果!B$19,1)),AVERAGE(OFFSET(I1305,0,0,-ROW(),1)))</f>
        <v>0.54333333333333333</v>
      </c>
      <c r="K1305" s="4" t="str">
        <f ca="1">IF(计算结果!B$21=1,IF(I1305&gt;J1305,"买","卖"),IF(计算结果!B$21=2,IF(I1305&lt;计算结果!B$20,"买",IF(I1305&gt;1-计算结果!B$20,"卖",'000300'!K1304)),""))</f>
        <v>卖</v>
      </c>
      <c r="L1305" s="4" t="str">
        <f t="shared" ca="1" si="61"/>
        <v/>
      </c>
      <c r="M1305" s="3">
        <f ca="1">IF(K1304="买",E1305/E1304-1,0)-IF(L1305=1,计算结果!B$17,0)</f>
        <v>0</v>
      </c>
      <c r="N1305" s="2">
        <f t="shared" ca="1" si="62"/>
        <v>5.0122749698675744</v>
      </c>
      <c r="O1305" s="3">
        <f ca="1">1-N1305/MAX(N$2:N1305)</f>
        <v>8.7822195467284536E-2</v>
      </c>
    </row>
    <row r="1306" spans="1:15" x14ac:dyDescent="0.15">
      <c r="A1306" s="1">
        <v>40316</v>
      </c>
      <c r="B1306">
        <v>2711.41</v>
      </c>
      <c r="C1306">
        <v>2781.84</v>
      </c>
      <c r="D1306">
        <v>2686.97</v>
      </c>
      <c r="E1306" s="2">
        <v>2771.35</v>
      </c>
      <c r="F1306" s="16">
        <v>62746247168</v>
      </c>
      <c r="G1306" s="3">
        <f t="shared" si="60"/>
        <v>2.0860346555077625E-2</v>
      </c>
      <c r="H1306" s="3">
        <f>1-E1306/MAX(E$2:E1306)</f>
        <v>0.52845742870754786</v>
      </c>
      <c r="I1306" s="3">
        <f ca="1">IFERROR(COUNTIF(OFFSET(G1306,0,0,-计算结果!B$18,1),"&gt;0")/计算结果!B$18,COUNTIF(OFFSET(G1306,0,0,-ROW(),1),"&gt;0")/计算结果!B$18)</f>
        <v>0.33333333333333331</v>
      </c>
      <c r="J1306" s="3">
        <f ca="1">IFERROR(AVERAGE(OFFSET(I1306,0,0,-计算结果!B$19,1)),AVERAGE(OFFSET(I1306,0,0,-ROW(),1)))</f>
        <v>0.53944444444444462</v>
      </c>
      <c r="K1306" s="4" t="str">
        <f ca="1">IF(计算结果!B$21=1,IF(I1306&gt;J1306,"买","卖"),IF(计算结果!B$21=2,IF(I1306&lt;计算结果!B$20,"买",IF(I1306&gt;1-计算结果!B$20,"卖",'000300'!K1305)),""))</f>
        <v>卖</v>
      </c>
      <c r="L1306" s="4" t="str">
        <f t="shared" ca="1" si="61"/>
        <v/>
      </c>
      <c r="M1306" s="3">
        <f ca="1">IF(K1305="买",E1306/E1305-1,0)-IF(L1306=1,计算结果!B$17,0)</f>
        <v>0</v>
      </c>
      <c r="N1306" s="2">
        <f t="shared" ca="1" si="62"/>
        <v>5.0122749698675744</v>
      </c>
      <c r="O1306" s="3">
        <f ca="1">1-N1306/MAX(N$2:N1306)</f>
        <v>8.7822195467284536E-2</v>
      </c>
    </row>
    <row r="1307" spans="1:15" x14ac:dyDescent="0.15">
      <c r="A1307" s="1">
        <v>40317</v>
      </c>
      <c r="B1307">
        <v>2748.95</v>
      </c>
      <c r="C1307">
        <v>2803.7</v>
      </c>
      <c r="D1307">
        <v>2723.3</v>
      </c>
      <c r="E1307" s="2">
        <v>2762.17</v>
      </c>
      <c r="F1307" s="16">
        <v>54656401408</v>
      </c>
      <c r="G1307" s="3">
        <f t="shared" si="60"/>
        <v>-3.3124650441119785E-3</v>
      </c>
      <c r="H1307" s="3">
        <f>1-E1307/MAX(E$2:E1307)</f>
        <v>0.53001939699176481</v>
      </c>
      <c r="I1307" s="3">
        <f ca="1">IFERROR(COUNTIF(OFFSET(G1307,0,0,-计算结果!B$18,1),"&gt;0")/计算结果!B$18,COUNTIF(OFFSET(G1307,0,0,-ROW(),1),"&gt;0")/计算结果!B$18)</f>
        <v>0.33333333333333331</v>
      </c>
      <c r="J1307" s="3">
        <f ca="1">IFERROR(AVERAGE(OFFSET(I1307,0,0,-计算结果!B$19,1)),AVERAGE(OFFSET(I1307,0,0,-ROW(),1)))</f>
        <v>0.53583333333333349</v>
      </c>
      <c r="K1307" s="4" t="str">
        <f ca="1">IF(计算结果!B$21=1,IF(I1307&gt;J1307,"买","卖"),IF(计算结果!B$21=2,IF(I1307&lt;计算结果!B$20,"买",IF(I1307&gt;1-计算结果!B$20,"卖",'000300'!K1306)),""))</f>
        <v>卖</v>
      </c>
      <c r="L1307" s="4" t="str">
        <f t="shared" ca="1" si="61"/>
        <v/>
      </c>
      <c r="M1307" s="3">
        <f ca="1">IF(K1306="买",E1307/E1306-1,0)-IF(L1307=1,计算结果!B$17,0)</f>
        <v>0</v>
      </c>
      <c r="N1307" s="2">
        <f t="shared" ca="1" si="62"/>
        <v>5.0122749698675744</v>
      </c>
      <c r="O1307" s="3">
        <f ca="1">1-N1307/MAX(N$2:N1307)</f>
        <v>8.7822195467284536E-2</v>
      </c>
    </row>
    <row r="1308" spans="1:15" x14ac:dyDescent="0.15">
      <c r="A1308" s="1">
        <v>40318</v>
      </c>
      <c r="B1308">
        <v>2739.22</v>
      </c>
      <c r="C1308">
        <v>2793.88</v>
      </c>
      <c r="D1308">
        <v>2721.07</v>
      </c>
      <c r="E1308" s="2">
        <v>2726.02</v>
      </c>
      <c r="F1308" s="16">
        <v>52677914624</v>
      </c>
      <c r="G1308" s="3">
        <f t="shared" si="60"/>
        <v>-1.3087536248674092E-2</v>
      </c>
      <c r="H1308" s="3">
        <f>1-E1308/MAX(E$2:E1308)</f>
        <v>0.53617028516980869</v>
      </c>
      <c r="I1308" s="3">
        <f ca="1">IFERROR(COUNTIF(OFFSET(G1308,0,0,-计算结果!B$18,1),"&gt;0")/计算结果!B$18,COUNTIF(OFFSET(G1308,0,0,-ROW(),1),"&gt;0")/计算结果!B$18)</f>
        <v>0.33333333333333331</v>
      </c>
      <c r="J1308" s="3">
        <f ca="1">IFERROR(AVERAGE(OFFSET(I1308,0,0,-计算结果!B$19,1)),AVERAGE(OFFSET(I1308,0,0,-ROW(),1)))</f>
        <v>0.53194444444444478</v>
      </c>
      <c r="K1308" s="4" t="str">
        <f ca="1">IF(计算结果!B$21=1,IF(I1308&gt;J1308,"买","卖"),IF(计算结果!B$21=2,IF(I1308&lt;计算结果!B$20,"买",IF(I1308&gt;1-计算结果!B$20,"卖",'000300'!K1307)),""))</f>
        <v>卖</v>
      </c>
      <c r="L1308" s="4" t="str">
        <f t="shared" ca="1" si="61"/>
        <v/>
      </c>
      <c r="M1308" s="3">
        <f ca="1">IF(K1307="买",E1308/E1307-1,0)-IF(L1308=1,计算结果!B$17,0)</f>
        <v>0</v>
      </c>
      <c r="N1308" s="2">
        <f t="shared" ca="1" si="62"/>
        <v>5.0122749698675744</v>
      </c>
      <c r="O1308" s="3">
        <f ca="1">1-N1308/MAX(N$2:N1308)</f>
        <v>8.7822195467284536E-2</v>
      </c>
    </row>
    <row r="1309" spans="1:15" x14ac:dyDescent="0.15">
      <c r="A1309" s="1">
        <v>40319</v>
      </c>
      <c r="B1309">
        <v>2656.42</v>
      </c>
      <c r="C1309">
        <v>2769.09</v>
      </c>
      <c r="D1309">
        <v>2647.6</v>
      </c>
      <c r="E1309" s="2">
        <v>2768.79</v>
      </c>
      <c r="F1309" s="16">
        <v>63501807616</v>
      </c>
      <c r="G1309" s="3">
        <f t="shared" si="60"/>
        <v>1.5689540062068463E-2</v>
      </c>
      <c r="H1309" s="3">
        <f>1-E1309/MAX(E$2:E1309)</f>
        <v>0.52889301027700264</v>
      </c>
      <c r="I1309" s="3">
        <f ca="1">IFERROR(COUNTIF(OFFSET(G1309,0,0,-计算结果!B$18,1),"&gt;0")/计算结果!B$18,COUNTIF(OFFSET(G1309,0,0,-ROW(),1),"&gt;0")/计算结果!B$18)</f>
        <v>0.36666666666666664</v>
      </c>
      <c r="J1309" s="3">
        <f ca="1">IFERROR(AVERAGE(OFFSET(I1309,0,0,-计算结果!B$19,1)),AVERAGE(OFFSET(I1309,0,0,-ROW(),1)))</f>
        <v>0.52861111111111148</v>
      </c>
      <c r="K1309" s="4" t="str">
        <f ca="1">IF(计算结果!B$21=1,IF(I1309&gt;J1309,"买","卖"),IF(计算结果!B$21=2,IF(I1309&lt;计算结果!B$20,"买",IF(I1309&gt;1-计算结果!B$20,"卖",'000300'!K1308)),""))</f>
        <v>卖</v>
      </c>
      <c r="L1309" s="4" t="str">
        <f t="shared" ca="1" si="61"/>
        <v/>
      </c>
      <c r="M1309" s="3">
        <f ca="1">IF(K1308="买",E1309/E1308-1,0)-IF(L1309=1,计算结果!B$17,0)</f>
        <v>0</v>
      </c>
      <c r="N1309" s="2">
        <f t="shared" ca="1" si="62"/>
        <v>5.0122749698675744</v>
      </c>
      <c r="O1309" s="3">
        <f ca="1">1-N1309/MAX(N$2:N1309)</f>
        <v>8.7822195467284536E-2</v>
      </c>
    </row>
    <row r="1310" spans="1:15" x14ac:dyDescent="0.15">
      <c r="A1310" s="1">
        <v>40322</v>
      </c>
      <c r="B1310">
        <v>2787.75</v>
      </c>
      <c r="C1310">
        <v>2886.37</v>
      </c>
      <c r="D1310">
        <v>2787.75</v>
      </c>
      <c r="E1310" s="2">
        <v>2873.47</v>
      </c>
      <c r="F1310" s="16">
        <v>89961881600</v>
      </c>
      <c r="G1310" s="3">
        <f t="shared" si="60"/>
        <v>3.7807128745769747E-2</v>
      </c>
      <c r="H1310" s="3">
        <f>1-E1310/MAX(E$2:E1310)</f>
        <v>0.5110818076635133</v>
      </c>
      <c r="I1310" s="3">
        <f ca="1">IFERROR(COUNTIF(OFFSET(G1310,0,0,-计算结果!B$18,1),"&gt;0")/计算结果!B$18,COUNTIF(OFFSET(G1310,0,0,-ROW(),1),"&gt;0")/计算结果!B$18)</f>
        <v>0.36666666666666664</v>
      </c>
      <c r="J1310" s="3">
        <f ca="1">IFERROR(AVERAGE(OFFSET(I1310,0,0,-计算结果!B$19,1)),AVERAGE(OFFSET(I1310,0,0,-ROW(),1)))</f>
        <v>0.52527777777777807</v>
      </c>
      <c r="K1310" s="4" t="str">
        <f ca="1">IF(计算结果!B$21=1,IF(I1310&gt;J1310,"买","卖"),IF(计算结果!B$21=2,IF(I1310&lt;计算结果!B$20,"买",IF(I1310&gt;1-计算结果!B$20,"卖",'000300'!K1309)),""))</f>
        <v>卖</v>
      </c>
      <c r="L1310" s="4" t="str">
        <f t="shared" ca="1" si="61"/>
        <v/>
      </c>
      <c r="M1310" s="3">
        <f ca="1">IF(K1309="买",E1310/E1309-1,0)-IF(L1310=1,计算结果!B$17,0)</f>
        <v>0</v>
      </c>
      <c r="N1310" s="2">
        <f t="shared" ca="1" si="62"/>
        <v>5.0122749698675744</v>
      </c>
      <c r="O1310" s="3">
        <f ca="1">1-N1310/MAX(N$2:N1310)</f>
        <v>8.7822195467284536E-2</v>
      </c>
    </row>
    <row r="1311" spans="1:15" x14ac:dyDescent="0.15">
      <c r="A1311" s="1">
        <v>40323</v>
      </c>
      <c r="B1311">
        <v>2851.26</v>
      </c>
      <c r="C1311">
        <v>2855.33</v>
      </c>
      <c r="D1311">
        <v>2798.02</v>
      </c>
      <c r="E1311" s="2">
        <v>2813.94</v>
      </c>
      <c r="F1311" s="16">
        <v>67954987008</v>
      </c>
      <c r="G1311" s="3">
        <f t="shared" si="60"/>
        <v>-2.0717112063115217E-2</v>
      </c>
      <c r="H1311" s="3">
        <f>1-E1311/MAX(E$2:E1311)</f>
        <v>0.52121078064384396</v>
      </c>
      <c r="I1311" s="3">
        <f ca="1">IFERROR(COUNTIF(OFFSET(G1311,0,0,-计算结果!B$18,1),"&gt;0")/计算结果!B$18,COUNTIF(OFFSET(G1311,0,0,-ROW(),1),"&gt;0")/计算结果!B$18)</f>
        <v>0.36666666666666664</v>
      </c>
      <c r="J1311" s="3">
        <f ca="1">IFERROR(AVERAGE(OFFSET(I1311,0,0,-计算结果!B$19,1)),AVERAGE(OFFSET(I1311,0,0,-ROW(),1)))</f>
        <v>0.52222222222222248</v>
      </c>
      <c r="K1311" s="4" t="str">
        <f ca="1">IF(计算结果!B$21=1,IF(I1311&gt;J1311,"买","卖"),IF(计算结果!B$21=2,IF(I1311&lt;计算结果!B$20,"买",IF(I1311&gt;1-计算结果!B$20,"卖",'000300'!K1310)),""))</f>
        <v>卖</v>
      </c>
      <c r="L1311" s="4" t="str">
        <f t="shared" ca="1" si="61"/>
        <v/>
      </c>
      <c r="M1311" s="3">
        <f ca="1">IF(K1310="买",E1311/E1310-1,0)-IF(L1311=1,计算结果!B$17,0)</f>
        <v>0</v>
      </c>
      <c r="N1311" s="2">
        <f t="shared" ca="1" si="62"/>
        <v>5.0122749698675744</v>
      </c>
      <c r="O1311" s="3">
        <f ca="1">1-N1311/MAX(N$2:N1311)</f>
        <v>8.7822195467284536E-2</v>
      </c>
    </row>
    <row r="1312" spans="1:15" x14ac:dyDescent="0.15">
      <c r="A1312" s="1">
        <v>40324</v>
      </c>
      <c r="B1312">
        <v>2814.44</v>
      </c>
      <c r="C1312">
        <v>2839.03</v>
      </c>
      <c r="D1312">
        <v>2797.63</v>
      </c>
      <c r="E1312" s="2">
        <v>2813.94</v>
      </c>
      <c r="F1312" s="16">
        <v>48495603712</v>
      </c>
      <c r="G1312" s="3">
        <f t="shared" si="60"/>
        <v>0</v>
      </c>
      <c r="H1312" s="3">
        <f>1-E1312/MAX(E$2:E1312)</f>
        <v>0.52121078064384396</v>
      </c>
      <c r="I1312" s="3">
        <f ca="1">IFERROR(COUNTIF(OFFSET(G1312,0,0,-计算结果!B$18,1),"&gt;0")/计算结果!B$18,COUNTIF(OFFSET(G1312,0,0,-ROW(),1),"&gt;0")/计算结果!B$18)</f>
        <v>0.33333333333333331</v>
      </c>
      <c r="J1312" s="3">
        <f ca="1">IFERROR(AVERAGE(OFFSET(I1312,0,0,-计算结果!B$19,1)),AVERAGE(OFFSET(I1312,0,0,-ROW(),1)))</f>
        <v>0.519166666666667</v>
      </c>
      <c r="K1312" s="4" t="str">
        <f ca="1">IF(计算结果!B$21=1,IF(I1312&gt;J1312,"买","卖"),IF(计算结果!B$21=2,IF(I1312&lt;计算结果!B$20,"买",IF(I1312&gt;1-计算结果!B$20,"卖",'000300'!K1311)),""))</f>
        <v>卖</v>
      </c>
      <c r="L1312" s="4" t="str">
        <f t="shared" ca="1" si="61"/>
        <v/>
      </c>
      <c r="M1312" s="3">
        <f ca="1">IF(K1311="买",E1312/E1311-1,0)-IF(L1312=1,计算结果!B$17,0)</f>
        <v>0</v>
      </c>
      <c r="N1312" s="2">
        <f t="shared" ca="1" si="62"/>
        <v>5.0122749698675744</v>
      </c>
      <c r="O1312" s="3">
        <f ca="1">1-N1312/MAX(N$2:N1312)</f>
        <v>8.7822195467284536E-2</v>
      </c>
    </row>
    <row r="1313" spans="1:15" x14ac:dyDescent="0.15">
      <c r="A1313" s="1">
        <v>40325</v>
      </c>
      <c r="B1313">
        <v>2808.05</v>
      </c>
      <c r="C1313">
        <v>2866.86</v>
      </c>
      <c r="D1313">
        <v>2771.59</v>
      </c>
      <c r="E1313" s="2">
        <v>2859.98</v>
      </c>
      <c r="F1313" s="16">
        <v>65266774016</v>
      </c>
      <c r="G1313" s="3">
        <f t="shared" si="60"/>
        <v>1.6361400740598553E-2</v>
      </c>
      <c r="H1313" s="3">
        <f>1-E1313/MAX(E$2:E1313)</f>
        <v>0.51337711835567956</v>
      </c>
      <c r="I1313" s="3">
        <f ca="1">IFERROR(COUNTIF(OFFSET(G1313,0,0,-计算结果!B$18,1),"&gt;0")/计算结果!B$18,COUNTIF(OFFSET(G1313,0,0,-ROW(),1),"&gt;0")/计算结果!B$18)</f>
        <v>0.33333333333333331</v>
      </c>
      <c r="J1313" s="3">
        <f ca="1">IFERROR(AVERAGE(OFFSET(I1313,0,0,-计算结果!B$19,1)),AVERAGE(OFFSET(I1313,0,0,-ROW(),1)))</f>
        <v>0.51611111111111141</v>
      </c>
      <c r="K1313" s="4" t="str">
        <f ca="1">IF(计算结果!B$21=1,IF(I1313&gt;J1313,"买","卖"),IF(计算结果!B$21=2,IF(I1313&lt;计算结果!B$20,"买",IF(I1313&gt;1-计算结果!B$20,"卖",'000300'!K1312)),""))</f>
        <v>卖</v>
      </c>
      <c r="L1313" s="4" t="str">
        <f t="shared" ca="1" si="61"/>
        <v/>
      </c>
      <c r="M1313" s="3">
        <f ca="1">IF(K1312="买",E1313/E1312-1,0)-IF(L1313=1,计算结果!B$17,0)</f>
        <v>0</v>
      </c>
      <c r="N1313" s="2">
        <f t="shared" ca="1" si="62"/>
        <v>5.0122749698675744</v>
      </c>
      <c r="O1313" s="3">
        <f ca="1">1-N1313/MAX(N$2:N1313)</f>
        <v>8.7822195467284536E-2</v>
      </c>
    </row>
    <row r="1314" spans="1:15" x14ac:dyDescent="0.15">
      <c r="A1314" s="1">
        <v>40326</v>
      </c>
      <c r="B1314">
        <v>2885.86</v>
      </c>
      <c r="C1314">
        <v>2893.69</v>
      </c>
      <c r="D1314">
        <v>2835.07</v>
      </c>
      <c r="E1314" s="2">
        <v>2850.3</v>
      </c>
      <c r="F1314" s="16">
        <v>64342503424</v>
      </c>
      <c r="G1314" s="3">
        <f t="shared" si="60"/>
        <v>-3.3846390534199022E-3</v>
      </c>
      <c r="H1314" s="3">
        <f>1-E1314/MAX(E$2:E1314)</f>
        <v>0.51502416116518068</v>
      </c>
      <c r="I1314" s="3">
        <f ca="1">IFERROR(COUNTIF(OFFSET(G1314,0,0,-计算结果!B$18,1),"&gt;0")/计算结果!B$18,COUNTIF(OFFSET(G1314,0,0,-ROW(),1),"&gt;0")/计算结果!B$18)</f>
        <v>0.33333333333333331</v>
      </c>
      <c r="J1314" s="3">
        <f ca="1">IFERROR(AVERAGE(OFFSET(I1314,0,0,-计算结果!B$19,1)),AVERAGE(OFFSET(I1314,0,0,-ROW(),1)))</f>
        <v>0.51305555555555593</v>
      </c>
      <c r="K1314" s="4" t="str">
        <f ca="1">IF(计算结果!B$21=1,IF(I1314&gt;J1314,"买","卖"),IF(计算结果!B$21=2,IF(I1314&lt;计算结果!B$20,"买",IF(I1314&gt;1-计算结果!B$20,"卖",'000300'!K1313)),""))</f>
        <v>卖</v>
      </c>
      <c r="L1314" s="4" t="str">
        <f t="shared" ca="1" si="61"/>
        <v/>
      </c>
      <c r="M1314" s="3">
        <f ca="1">IF(K1313="买",E1314/E1313-1,0)-IF(L1314=1,计算结果!B$17,0)</f>
        <v>0</v>
      </c>
      <c r="N1314" s="2">
        <f t="shared" ca="1" si="62"/>
        <v>5.0122749698675744</v>
      </c>
      <c r="O1314" s="3">
        <f ca="1">1-N1314/MAX(N$2:N1314)</f>
        <v>8.7822195467284536E-2</v>
      </c>
    </row>
    <row r="1315" spans="1:15" x14ac:dyDescent="0.15">
      <c r="A1315" s="1">
        <v>40329</v>
      </c>
      <c r="B1315">
        <v>2835.33</v>
      </c>
      <c r="C1315">
        <v>2857.42</v>
      </c>
      <c r="D1315">
        <v>2772.79</v>
      </c>
      <c r="E1315" s="2">
        <v>2773.26</v>
      </c>
      <c r="F1315" s="16">
        <v>56695803904</v>
      </c>
      <c r="G1315" s="3">
        <f t="shared" si="60"/>
        <v>-2.7028733817492934E-2</v>
      </c>
      <c r="H1315" s="3">
        <f>1-E1315/MAX(E$2:E1315)</f>
        <v>0.52813244402096227</v>
      </c>
      <c r="I1315" s="3">
        <f ca="1">IFERROR(COUNTIF(OFFSET(G1315,0,0,-计算结果!B$18,1),"&gt;0")/计算结果!B$18,COUNTIF(OFFSET(G1315,0,0,-ROW(),1),"&gt;0")/计算结果!B$18)</f>
        <v>0.33333333333333331</v>
      </c>
      <c r="J1315" s="3">
        <f ca="1">IFERROR(AVERAGE(OFFSET(I1315,0,0,-计算结果!B$19,1)),AVERAGE(OFFSET(I1315,0,0,-ROW(),1)))</f>
        <v>0.50972222222222252</v>
      </c>
      <c r="K1315" s="4" t="str">
        <f ca="1">IF(计算结果!B$21=1,IF(I1315&gt;J1315,"买","卖"),IF(计算结果!B$21=2,IF(I1315&lt;计算结果!B$20,"买",IF(I1315&gt;1-计算结果!B$20,"卖",'000300'!K1314)),""))</f>
        <v>卖</v>
      </c>
      <c r="L1315" s="4" t="str">
        <f t="shared" ca="1" si="61"/>
        <v/>
      </c>
      <c r="M1315" s="3">
        <f ca="1">IF(K1314="买",E1315/E1314-1,0)-IF(L1315=1,计算结果!B$17,0)</f>
        <v>0</v>
      </c>
      <c r="N1315" s="2">
        <f t="shared" ca="1" si="62"/>
        <v>5.0122749698675744</v>
      </c>
      <c r="O1315" s="3">
        <f ca="1">1-N1315/MAX(N$2:N1315)</f>
        <v>8.7822195467284536E-2</v>
      </c>
    </row>
    <row r="1316" spans="1:15" x14ac:dyDescent="0.15">
      <c r="A1316" s="1">
        <v>40330</v>
      </c>
      <c r="B1316">
        <v>2755.28</v>
      </c>
      <c r="C1316">
        <v>2782.29</v>
      </c>
      <c r="D1316">
        <v>2710.59</v>
      </c>
      <c r="E1316" s="2">
        <v>2744.16</v>
      </c>
      <c r="F1316" s="16">
        <v>53230915584</v>
      </c>
      <c r="G1316" s="3">
        <f t="shared" si="60"/>
        <v>-1.0493065922416389E-2</v>
      </c>
      <c r="H1316" s="3">
        <f>1-E1316/MAX(E$2:E1316)</f>
        <v>0.53308378139249979</v>
      </c>
      <c r="I1316" s="3">
        <f ca="1">IFERROR(COUNTIF(OFFSET(G1316,0,0,-计算结果!B$18,1),"&gt;0")/计算结果!B$18,COUNTIF(OFFSET(G1316,0,0,-ROW(),1),"&gt;0")/计算结果!B$18)</f>
        <v>0.33333333333333331</v>
      </c>
      <c r="J1316" s="3">
        <f ca="1">IFERROR(AVERAGE(OFFSET(I1316,0,0,-计算结果!B$19,1)),AVERAGE(OFFSET(I1316,0,0,-ROW(),1)))</f>
        <v>0.50638888888888922</v>
      </c>
      <c r="K1316" s="4" t="str">
        <f ca="1">IF(计算结果!B$21=1,IF(I1316&gt;J1316,"买","卖"),IF(计算结果!B$21=2,IF(I1316&lt;计算结果!B$20,"买",IF(I1316&gt;1-计算结果!B$20,"卖",'000300'!K1315)),""))</f>
        <v>卖</v>
      </c>
      <c r="L1316" s="4" t="str">
        <f t="shared" ca="1" si="61"/>
        <v/>
      </c>
      <c r="M1316" s="3">
        <f ca="1">IF(K1315="买",E1316/E1315-1,0)-IF(L1316=1,计算结果!B$17,0)</f>
        <v>0</v>
      </c>
      <c r="N1316" s="2">
        <f t="shared" ca="1" si="62"/>
        <v>5.0122749698675744</v>
      </c>
      <c r="O1316" s="3">
        <f ca="1">1-N1316/MAX(N$2:N1316)</f>
        <v>8.7822195467284536E-2</v>
      </c>
    </row>
    <row r="1317" spans="1:15" x14ac:dyDescent="0.15">
      <c r="A1317" s="1">
        <v>40331</v>
      </c>
      <c r="B1317">
        <v>2729.33</v>
      </c>
      <c r="C1317">
        <v>2757.91</v>
      </c>
      <c r="D1317">
        <v>2700.07</v>
      </c>
      <c r="E1317" s="2">
        <v>2757.53</v>
      </c>
      <c r="F1317" s="16">
        <v>46364229632</v>
      </c>
      <c r="G1317" s="3">
        <f t="shared" si="60"/>
        <v>4.8721648883447433E-3</v>
      </c>
      <c r="H1317" s="3">
        <f>1-E1317/MAX(E$2:E1317)</f>
        <v>0.53080888858640163</v>
      </c>
      <c r="I1317" s="3">
        <f ca="1">IFERROR(COUNTIF(OFFSET(G1317,0,0,-计算结果!B$18,1),"&gt;0")/计算结果!B$18,COUNTIF(OFFSET(G1317,0,0,-ROW(),1),"&gt;0")/计算结果!B$18)</f>
        <v>0.36666666666666664</v>
      </c>
      <c r="J1317" s="3">
        <f ca="1">IFERROR(AVERAGE(OFFSET(I1317,0,0,-计算结果!B$19,1)),AVERAGE(OFFSET(I1317,0,0,-ROW(),1)))</f>
        <v>0.50333333333333363</v>
      </c>
      <c r="K1317" s="4" t="str">
        <f ca="1">IF(计算结果!B$21=1,IF(I1317&gt;J1317,"买","卖"),IF(计算结果!B$21=2,IF(I1317&lt;计算结果!B$20,"买",IF(I1317&gt;1-计算结果!B$20,"卖",'000300'!K1316)),""))</f>
        <v>卖</v>
      </c>
      <c r="L1317" s="4" t="str">
        <f t="shared" ca="1" si="61"/>
        <v/>
      </c>
      <c r="M1317" s="3">
        <f ca="1">IF(K1316="买",E1317/E1316-1,0)-IF(L1317=1,计算结果!B$17,0)</f>
        <v>0</v>
      </c>
      <c r="N1317" s="2">
        <f t="shared" ca="1" si="62"/>
        <v>5.0122749698675744</v>
      </c>
      <c r="O1317" s="3">
        <f ca="1">1-N1317/MAX(N$2:N1317)</f>
        <v>8.7822195467284536E-2</v>
      </c>
    </row>
    <row r="1318" spans="1:15" x14ac:dyDescent="0.15">
      <c r="A1318" s="1">
        <v>40332</v>
      </c>
      <c r="B1318">
        <v>2769.1</v>
      </c>
      <c r="C1318">
        <v>2787.51</v>
      </c>
      <c r="D1318">
        <v>2735.7</v>
      </c>
      <c r="E1318" s="2">
        <v>2736.08</v>
      </c>
      <c r="F1318" s="16">
        <v>47143264256</v>
      </c>
      <c r="G1318" s="3">
        <f t="shared" si="60"/>
        <v>-7.7787005037117662E-3</v>
      </c>
      <c r="H1318" s="3">
        <f>1-E1318/MAX(E$2:E1318)</f>
        <v>0.53445858572109173</v>
      </c>
      <c r="I1318" s="3">
        <f ca="1">IFERROR(COUNTIF(OFFSET(G1318,0,0,-计算结果!B$18,1),"&gt;0")/计算结果!B$18,COUNTIF(OFFSET(G1318,0,0,-ROW(),1),"&gt;0")/计算结果!B$18)</f>
        <v>0.33333333333333331</v>
      </c>
      <c r="J1318" s="3">
        <f ca="1">IFERROR(AVERAGE(OFFSET(I1318,0,0,-计算结果!B$19,1)),AVERAGE(OFFSET(I1318,0,0,-ROW(),1)))</f>
        <v>0.50000000000000033</v>
      </c>
      <c r="K1318" s="4" t="str">
        <f ca="1">IF(计算结果!B$21=1,IF(I1318&gt;J1318,"买","卖"),IF(计算结果!B$21=2,IF(I1318&lt;计算结果!B$20,"买",IF(I1318&gt;1-计算结果!B$20,"卖",'000300'!K1317)),""))</f>
        <v>卖</v>
      </c>
      <c r="L1318" s="4" t="str">
        <f t="shared" ca="1" si="61"/>
        <v/>
      </c>
      <c r="M1318" s="3">
        <f ca="1">IF(K1317="买",E1318/E1317-1,0)-IF(L1318=1,计算结果!B$17,0)</f>
        <v>0</v>
      </c>
      <c r="N1318" s="2">
        <f t="shared" ca="1" si="62"/>
        <v>5.0122749698675744</v>
      </c>
      <c r="O1318" s="3">
        <f ca="1">1-N1318/MAX(N$2:N1318)</f>
        <v>8.7822195467284536E-2</v>
      </c>
    </row>
    <row r="1319" spans="1:15" x14ac:dyDescent="0.15">
      <c r="A1319" s="1">
        <v>40333</v>
      </c>
      <c r="B1319">
        <v>2721.36</v>
      </c>
      <c r="C1319">
        <v>2748.48</v>
      </c>
      <c r="D1319">
        <v>2713.09</v>
      </c>
      <c r="E1319" s="2">
        <v>2744.39</v>
      </c>
      <c r="F1319" s="16">
        <v>39858364416</v>
      </c>
      <c r="G1319" s="3">
        <f t="shared" si="60"/>
        <v>3.0371918949738674E-3</v>
      </c>
      <c r="H1319" s="3">
        <f>1-E1319/MAX(E$2:E1319)</f>
        <v>0.53304464711086919</v>
      </c>
      <c r="I1319" s="3">
        <f ca="1">IFERROR(COUNTIF(OFFSET(G1319,0,0,-计算结果!B$18,1),"&gt;0")/计算结果!B$18,COUNTIF(OFFSET(G1319,0,0,-ROW(),1),"&gt;0")/计算结果!B$18)</f>
        <v>0.36666666666666664</v>
      </c>
      <c r="J1319" s="3">
        <f ca="1">IFERROR(AVERAGE(OFFSET(I1319,0,0,-计算结果!B$19,1)),AVERAGE(OFFSET(I1319,0,0,-ROW(),1)))</f>
        <v>0.49694444444444469</v>
      </c>
      <c r="K1319" s="4" t="str">
        <f ca="1">IF(计算结果!B$21=1,IF(I1319&gt;J1319,"买","卖"),IF(计算结果!B$21=2,IF(I1319&lt;计算结果!B$20,"买",IF(I1319&gt;1-计算结果!B$20,"卖",'000300'!K1318)),""))</f>
        <v>卖</v>
      </c>
      <c r="L1319" s="4" t="str">
        <f t="shared" ca="1" si="61"/>
        <v/>
      </c>
      <c r="M1319" s="3">
        <f ca="1">IF(K1318="买",E1319/E1318-1,0)-IF(L1319=1,计算结果!B$17,0)</f>
        <v>0</v>
      </c>
      <c r="N1319" s="2">
        <f t="shared" ca="1" si="62"/>
        <v>5.0122749698675744</v>
      </c>
      <c r="O1319" s="3">
        <f ca="1">1-N1319/MAX(N$2:N1319)</f>
        <v>8.7822195467284536E-2</v>
      </c>
    </row>
    <row r="1320" spans="1:15" x14ac:dyDescent="0.15">
      <c r="A1320" s="1">
        <v>40336</v>
      </c>
      <c r="B1320">
        <v>2692.83</v>
      </c>
      <c r="C1320">
        <v>2716.4</v>
      </c>
      <c r="D1320">
        <v>2673.34</v>
      </c>
      <c r="E1320" s="2">
        <v>2695.72</v>
      </c>
      <c r="F1320" s="16">
        <v>47062704128</v>
      </c>
      <c r="G1320" s="3">
        <f t="shared" si="60"/>
        <v>-1.773435991240313E-2</v>
      </c>
      <c r="H1320" s="3">
        <f>1-E1320/MAX(E$2:E1320)</f>
        <v>0.54132580140202813</v>
      </c>
      <c r="I1320" s="3">
        <f ca="1">IFERROR(COUNTIF(OFFSET(G1320,0,0,-计算结果!B$18,1),"&gt;0")/计算结果!B$18,COUNTIF(OFFSET(G1320,0,0,-ROW(),1),"&gt;0")/计算结果!B$18)</f>
        <v>0.36666666666666664</v>
      </c>
      <c r="J1320" s="3">
        <f ca="1">IFERROR(AVERAGE(OFFSET(I1320,0,0,-计算结果!B$19,1)),AVERAGE(OFFSET(I1320,0,0,-ROW(),1)))</f>
        <v>0.49416666666666687</v>
      </c>
      <c r="K1320" s="4" t="str">
        <f ca="1">IF(计算结果!B$21=1,IF(I1320&gt;J1320,"买","卖"),IF(计算结果!B$21=2,IF(I1320&lt;计算结果!B$20,"买",IF(I1320&gt;1-计算结果!B$20,"卖",'000300'!K1319)),""))</f>
        <v>卖</v>
      </c>
      <c r="L1320" s="4" t="str">
        <f t="shared" ca="1" si="61"/>
        <v/>
      </c>
      <c r="M1320" s="3">
        <f ca="1">IF(K1319="买",E1320/E1319-1,0)-IF(L1320=1,计算结果!B$17,0)</f>
        <v>0</v>
      </c>
      <c r="N1320" s="2">
        <f t="shared" ca="1" si="62"/>
        <v>5.0122749698675744</v>
      </c>
      <c r="O1320" s="3">
        <f ca="1">1-N1320/MAX(N$2:N1320)</f>
        <v>8.7822195467284536E-2</v>
      </c>
    </row>
    <row r="1321" spans="1:15" x14ac:dyDescent="0.15">
      <c r="A1321" s="1">
        <v>40337</v>
      </c>
      <c r="B1321">
        <v>2694.11</v>
      </c>
      <c r="C1321">
        <v>2720.59</v>
      </c>
      <c r="D1321">
        <v>2672.06</v>
      </c>
      <c r="E1321" s="2">
        <v>2699.34</v>
      </c>
      <c r="F1321" s="16">
        <v>42677104640</v>
      </c>
      <c r="G1321" s="3">
        <f t="shared" si="60"/>
        <v>1.3428694374788552E-3</v>
      </c>
      <c r="H1321" s="3">
        <f>1-E1321/MAX(E$2:E1321)</f>
        <v>0.54070986183897096</v>
      </c>
      <c r="I1321" s="3">
        <f ca="1">IFERROR(COUNTIF(OFFSET(G1321,0,0,-计算结果!B$18,1),"&gt;0")/计算结果!B$18,COUNTIF(OFFSET(G1321,0,0,-ROW(),1),"&gt;0")/计算结果!B$18)</f>
        <v>0.4</v>
      </c>
      <c r="J1321" s="3">
        <f ca="1">IFERROR(AVERAGE(OFFSET(I1321,0,0,-计算结果!B$19,1)),AVERAGE(OFFSET(I1321,0,0,-ROW(),1)))</f>
        <v>0.4913888888888891</v>
      </c>
      <c r="K1321" s="4" t="str">
        <f ca="1">IF(计算结果!B$21=1,IF(I1321&gt;J1321,"买","卖"),IF(计算结果!B$21=2,IF(I1321&lt;计算结果!B$20,"买",IF(I1321&gt;1-计算结果!B$20,"卖",'000300'!K1320)),""))</f>
        <v>卖</v>
      </c>
      <c r="L1321" s="4" t="str">
        <f t="shared" ca="1" si="61"/>
        <v/>
      </c>
      <c r="M1321" s="3">
        <f ca="1">IF(K1320="买",E1321/E1320-1,0)-IF(L1321=1,计算结果!B$17,0)</f>
        <v>0</v>
      </c>
      <c r="N1321" s="2">
        <f t="shared" ca="1" si="62"/>
        <v>5.0122749698675744</v>
      </c>
      <c r="O1321" s="3">
        <f ca="1">1-N1321/MAX(N$2:N1321)</f>
        <v>8.7822195467284536E-2</v>
      </c>
    </row>
    <row r="1322" spans="1:15" x14ac:dyDescent="0.15">
      <c r="A1322" s="1">
        <v>40338</v>
      </c>
      <c r="B1322">
        <v>2711.64</v>
      </c>
      <c r="C1322">
        <v>2787.82</v>
      </c>
      <c r="D1322">
        <v>2687.33</v>
      </c>
      <c r="E1322" s="2">
        <v>2782.13</v>
      </c>
      <c r="F1322" s="16">
        <v>70710083584</v>
      </c>
      <c r="G1322" s="3">
        <f t="shared" si="60"/>
        <v>3.0670460186564164E-2</v>
      </c>
      <c r="H1322" s="3">
        <f>1-E1322/MAX(E$2:E1322)</f>
        <v>0.5266232219424215</v>
      </c>
      <c r="I1322" s="3">
        <f ca="1">IFERROR(COUNTIF(OFFSET(G1322,0,0,-计算结果!B$18,1),"&gt;0")/计算结果!B$18,COUNTIF(OFFSET(G1322,0,0,-ROW(),1),"&gt;0")/计算结果!B$18)</f>
        <v>0.43333333333333335</v>
      </c>
      <c r="J1322" s="3">
        <f ca="1">IFERROR(AVERAGE(OFFSET(I1322,0,0,-计算结果!B$19,1)),AVERAGE(OFFSET(I1322,0,0,-ROW(),1)))</f>
        <v>0.48916666666666686</v>
      </c>
      <c r="K1322" s="4" t="str">
        <f ca="1">IF(计算结果!B$21=1,IF(I1322&gt;J1322,"买","卖"),IF(计算结果!B$21=2,IF(I1322&lt;计算结果!B$20,"买",IF(I1322&gt;1-计算结果!B$20,"卖",'000300'!K1321)),""))</f>
        <v>卖</v>
      </c>
      <c r="L1322" s="4" t="str">
        <f t="shared" ca="1" si="61"/>
        <v/>
      </c>
      <c r="M1322" s="3">
        <f ca="1">IF(K1321="买",E1322/E1321-1,0)-IF(L1322=1,计算结果!B$17,0)</f>
        <v>0</v>
      </c>
      <c r="N1322" s="2">
        <f t="shared" ca="1" si="62"/>
        <v>5.0122749698675744</v>
      </c>
      <c r="O1322" s="3">
        <f ca="1">1-N1322/MAX(N$2:N1322)</f>
        <v>8.7822195467284536E-2</v>
      </c>
    </row>
    <row r="1323" spans="1:15" x14ac:dyDescent="0.15">
      <c r="A1323" s="1">
        <v>40339</v>
      </c>
      <c r="B1323">
        <v>2755.94</v>
      </c>
      <c r="C1323">
        <v>2776.26</v>
      </c>
      <c r="D1323">
        <v>2746.11</v>
      </c>
      <c r="E1323" s="2">
        <v>2750.02</v>
      </c>
      <c r="F1323" s="16">
        <v>50312245248</v>
      </c>
      <c r="G1323" s="3">
        <f t="shared" si="60"/>
        <v>-1.1541516751553682E-2</v>
      </c>
      <c r="H1323" s="3">
        <f>1-E1323/MAX(E$2:E1323)</f>
        <v>0.53208670795616952</v>
      </c>
      <c r="I1323" s="3">
        <f ca="1">IFERROR(COUNTIF(OFFSET(G1323,0,0,-计算结果!B$18,1),"&gt;0")/计算结果!B$18,COUNTIF(OFFSET(G1323,0,0,-ROW(),1),"&gt;0")/计算结果!B$18)</f>
        <v>0.43333333333333335</v>
      </c>
      <c r="J1323" s="3">
        <f ca="1">IFERROR(AVERAGE(OFFSET(I1323,0,0,-计算结果!B$19,1)),AVERAGE(OFFSET(I1323,0,0,-ROW(),1)))</f>
        <v>0.48694444444444457</v>
      </c>
      <c r="K1323" s="4" t="str">
        <f ca="1">IF(计算结果!B$21=1,IF(I1323&gt;J1323,"买","卖"),IF(计算结果!B$21=2,IF(I1323&lt;计算结果!B$20,"买",IF(I1323&gt;1-计算结果!B$20,"卖",'000300'!K1322)),""))</f>
        <v>卖</v>
      </c>
      <c r="L1323" s="4" t="str">
        <f t="shared" ca="1" si="61"/>
        <v/>
      </c>
      <c r="M1323" s="3">
        <f ca="1">IF(K1322="买",E1323/E1322-1,0)-IF(L1323=1,计算结果!B$17,0)</f>
        <v>0</v>
      </c>
      <c r="N1323" s="2">
        <f t="shared" ca="1" si="62"/>
        <v>5.0122749698675744</v>
      </c>
      <c r="O1323" s="3">
        <f ca="1">1-N1323/MAX(N$2:N1323)</f>
        <v>8.7822195467284536E-2</v>
      </c>
    </row>
    <row r="1324" spans="1:15" x14ac:dyDescent="0.15">
      <c r="A1324" s="1">
        <v>40340</v>
      </c>
      <c r="B1324">
        <v>2766.2</v>
      </c>
      <c r="C1324">
        <v>2782.09</v>
      </c>
      <c r="D1324">
        <v>2755.95</v>
      </c>
      <c r="E1324" s="2">
        <v>2758.87</v>
      </c>
      <c r="F1324" s="16">
        <v>48871477248</v>
      </c>
      <c r="G1324" s="3">
        <f t="shared" si="60"/>
        <v>3.2181584133932351E-3</v>
      </c>
      <c r="H1324" s="3">
        <f>1-E1324/MAX(E$2:E1324)</f>
        <v>0.53058088885864019</v>
      </c>
      <c r="I1324" s="3">
        <f ca="1">IFERROR(COUNTIF(OFFSET(G1324,0,0,-计算结果!B$18,1),"&gt;0")/计算结果!B$18,COUNTIF(OFFSET(G1324,0,0,-ROW(),1),"&gt;0")/计算结果!B$18)</f>
        <v>0.46666666666666667</v>
      </c>
      <c r="J1324" s="3">
        <f ca="1">IFERROR(AVERAGE(OFFSET(I1324,0,0,-计算结果!B$19,1)),AVERAGE(OFFSET(I1324,0,0,-ROW(),1)))</f>
        <v>0.48527777777777792</v>
      </c>
      <c r="K1324" s="4" t="str">
        <f ca="1">IF(计算结果!B$21=1,IF(I1324&gt;J1324,"买","卖"),IF(计算结果!B$21=2,IF(I1324&lt;计算结果!B$20,"买",IF(I1324&gt;1-计算结果!B$20,"卖",'000300'!K1323)),""))</f>
        <v>卖</v>
      </c>
      <c r="L1324" s="4" t="str">
        <f t="shared" ca="1" si="61"/>
        <v/>
      </c>
      <c r="M1324" s="3">
        <f ca="1">IF(K1323="买",E1324/E1323-1,0)-IF(L1324=1,计算结果!B$17,0)</f>
        <v>0</v>
      </c>
      <c r="N1324" s="2">
        <f t="shared" ca="1" si="62"/>
        <v>5.0122749698675744</v>
      </c>
      <c r="O1324" s="3">
        <f ca="1">1-N1324/MAX(N$2:N1324)</f>
        <v>8.7822195467284536E-2</v>
      </c>
    </row>
    <row r="1325" spans="1:15" x14ac:dyDescent="0.15">
      <c r="A1325" s="1">
        <v>40346</v>
      </c>
      <c r="B1325">
        <v>2778.53</v>
      </c>
      <c r="C1325">
        <v>2784.92</v>
      </c>
      <c r="D1325">
        <v>2742.64</v>
      </c>
      <c r="E1325" s="2">
        <v>2742.73</v>
      </c>
      <c r="F1325" s="16">
        <v>40293232640</v>
      </c>
      <c r="G1325" s="3">
        <f t="shared" si="60"/>
        <v>-5.8502212862512337E-3</v>
      </c>
      <c r="H1325" s="3">
        <f>1-E1325/MAX(E$2:E1325)</f>
        <v>0.53332709453481253</v>
      </c>
      <c r="I1325" s="3">
        <f ca="1">IFERROR(COUNTIF(OFFSET(G1325,0,0,-计算结果!B$18,1),"&gt;0")/计算结果!B$18,COUNTIF(OFFSET(G1325,0,0,-ROW(),1),"&gt;0")/计算结果!B$18)</f>
        <v>0.43333333333333335</v>
      </c>
      <c r="J1325" s="3">
        <f ca="1">IFERROR(AVERAGE(OFFSET(I1325,0,0,-计算结果!B$19,1)),AVERAGE(OFFSET(I1325,0,0,-ROW(),1)))</f>
        <v>0.48361111111111121</v>
      </c>
      <c r="K1325" s="4" t="str">
        <f ca="1">IF(计算结果!B$21=1,IF(I1325&gt;J1325,"买","卖"),IF(计算结果!B$21=2,IF(I1325&lt;计算结果!B$20,"买",IF(I1325&gt;1-计算结果!B$20,"卖",'000300'!K1324)),""))</f>
        <v>卖</v>
      </c>
      <c r="L1325" s="4" t="str">
        <f t="shared" ca="1" si="61"/>
        <v/>
      </c>
      <c r="M1325" s="3">
        <f ca="1">IF(K1324="买",E1325/E1324-1,0)-IF(L1325=1,计算结果!B$17,0)</f>
        <v>0</v>
      </c>
      <c r="N1325" s="2">
        <f t="shared" ca="1" si="62"/>
        <v>5.0122749698675744</v>
      </c>
      <c r="O1325" s="3">
        <f ca="1">1-N1325/MAX(N$2:N1325)</f>
        <v>8.7822195467284536E-2</v>
      </c>
    </row>
    <row r="1326" spans="1:15" x14ac:dyDescent="0.15">
      <c r="A1326" s="1">
        <v>40347</v>
      </c>
      <c r="B1326">
        <v>2739.03</v>
      </c>
      <c r="C1326">
        <v>2755.84</v>
      </c>
      <c r="D1326">
        <v>2686.61</v>
      </c>
      <c r="E1326" s="2">
        <v>2696.17</v>
      </c>
      <c r="F1326" s="16">
        <v>50256351232</v>
      </c>
      <c r="G1326" s="3">
        <f t="shared" si="60"/>
        <v>-1.6975786898455136E-2</v>
      </c>
      <c r="H1326" s="3">
        <f>1-E1326/MAX(E$2:E1326)</f>
        <v>0.54124923432927241</v>
      </c>
      <c r="I1326" s="3">
        <f ca="1">IFERROR(COUNTIF(OFFSET(G1326,0,0,-计算结果!B$18,1),"&gt;0")/计算结果!B$18,COUNTIF(OFFSET(G1326,0,0,-ROW(),1),"&gt;0")/计算结果!B$18)</f>
        <v>0.43333333333333335</v>
      </c>
      <c r="J1326" s="3">
        <f ca="1">IFERROR(AVERAGE(OFFSET(I1326,0,0,-计算结果!B$19,1)),AVERAGE(OFFSET(I1326,0,0,-ROW(),1)))</f>
        <v>0.48222222222222233</v>
      </c>
      <c r="K1326" s="4" t="str">
        <f ca="1">IF(计算结果!B$21=1,IF(I1326&gt;J1326,"买","卖"),IF(计算结果!B$21=2,IF(I1326&lt;计算结果!B$20,"买",IF(I1326&gt;1-计算结果!B$20,"卖",'000300'!K1325)),""))</f>
        <v>卖</v>
      </c>
      <c r="L1326" s="4" t="str">
        <f t="shared" ca="1" si="61"/>
        <v/>
      </c>
      <c r="M1326" s="3">
        <f ca="1">IF(K1325="买",E1326/E1325-1,0)-IF(L1326=1,计算结果!B$17,0)</f>
        <v>0</v>
      </c>
      <c r="N1326" s="2">
        <f t="shared" ca="1" si="62"/>
        <v>5.0122749698675744</v>
      </c>
      <c r="O1326" s="3">
        <f ca="1">1-N1326/MAX(N$2:N1326)</f>
        <v>8.7822195467284536E-2</v>
      </c>
    </row>
    <row r="1327" spans="1:15" x14ac:dyDescent="0.15">
      <c r="A1327" s="1">
        <v>40350</v>
      </c>
      <c r="B1327">
        <v>2698.98</v>
      </c>
      <c r="C1327">
        <v>2784.47</v>
      </c>
      <c r="D1327">
        <v>2686.32</v>
      </c>
      <c r="E1327" s="2">
        <v>2780.66</v>
      </c>
      <c r="F1327" s="16">
        <v>62809190400</v>
      </c>
      <c r="G1327" s="3">
        <f t="shared" si="60"/>
        <v>3.133704477091559E-2</v>
      </c>
      <c r="H1327" s="3">
        <f>1-E1327/MAX(E$2:E1327)</f>
        <v>0.52687334104675698</v>
      </c>
      <c r="I1327" s="3">
        <f ca="1">IFERROR(COUNTIF(OFFSET(G1327,0,0,-计算结果!B$18,1),"&gt;0")/计算结果!B$18,COUNTIF(OFFSET(G1327,0,0,-ROW(),1),"&gt;0")/计算结果!B$18)</f>
        <v>0.43333333333333335</v>
      </c>
      <c r="J1327" s="3">
        <f ca="1">IFERROR(AVERAGE(OFFSET(I1327,0,0,-计算结果!B$19,1)),AVERAGE(OFFSET(I1327,0,0,-ROW(),1)))</f>
        <v>0.48111111111111121</v>
      </c>
      <c r="K1327" s="4" t="str">
        <f ca="1">IF(计算结果!B$21=1,IF(I1327&gt;J1327,"买","卖"),IF(计算结果!B$21=2,IF(I1327&lt;计算结果!B$20,"买",IF(I1327&gt;1-计算结果!B$20,"卖",'000300'!K1326)),""))</f>
        <v>卖</v>
      </c>
      <c r="L1327" s="4" t="str">
        <f t="shared" ca="1" si="61"/>
        <v/>
      </c>
      <c r="M1327" s="3">
        <f ca="1">IF(K1326="买",E1327/E1326-1,0)-IF(L1327=1,计算结果!B$17,0)</f>
        <v>0</v>
      </c>
      <c r="N1327" s="2">
        <f t="shared" ca="1" si="62"/>
        <v>5.0122749698675744</v>
      </c>
      <c r="O1327" s="3">
        <f ca="1">1-N1327/MAX(N$2:N1327)</f>
        <v>8.7822195467284536E-2</v>
      </c>
    </row>
    <row r="1328" spans="1:15" x14ac:dyDescent="0.15">
      <c r="A1328" s="1">
        <v>40351</v>
      </c>
      <c r="B1328">
        <v>2772.89</v>
      </c>
      <c r="C1328">
        <v>2795.32</v>
      </c>
      <c r="D1328">
        <v>2766.44</v>
      </c>
      <c r="E1328" s="2">
        <v>2783.72</v>
      </c>
      <c r="F1328" s="16">
        <v>45207207936</v>
      </c>
      <c r="G1328" s="3">
        <f t="shared" si="60"/>
        <v>1.1004581646083533E-3</v>
      </c>
      <c r="H1328" s="3">
        <f>1-E1328/MAX(E$2:E1328)</f>
        <v>0.52635268495201792</v>
      </c>
      <c r="I1328" s="3">
        <f ca="1">IFERROR(COUNTIF(OFFSET(G1328,0,0,-计算结果!B$18,1),"&gt;0")/计算结果!B$18,COUNTIF(OFFSET(G1328,0,0,-ROW(),1),"&gt;0")/计算结果!B$18)</f>
        <v>0.46666666666666667</v>
      </c>
      <c r="J1328" s="3">
        <f ca="1">IFERROR(AVERAGE(OFFSET(I1328,0,0,-计算结果!B$19,1)),AVERAGE(OFFSET(I1328,0,0,-ROW(),1)))</f>
        <v>0.48027777777777797</v>
      </c>
      <c r="K1328" s="4" t="str">
        <f ca="1">IF(计算结果!B$21=1,IF(I1328&gt;J1328,"买","卖"),IF(计算结果!B$21=2,IF(I1328&lt;计算结果!B$20,"买",IF(I1328&gt;1-计算结果!B$20,"卖",'000300'!K1327)),""))</f>
        <v>卖</v>
      </c>
      <c r="L1328" s="4" t="str">
        <f t="shared" ca="1" si="61"/>
        <v/>
      </c>
      <c r="M1328" s="3">
        <f ca="1">IF(K1327="买",E1328/E1327-1,0)-IF(L1328=1,计算结果!B$17,0)</f>
        <v>0</v>
      </c>
      <c r="N1328" s="2">
        <f t="shared" ca="1" si="62"/>
        <v>5.0122749698675744</v>
      </c>
      <c r="O1328" s="3">
        <f ca="1">1-N1328/MAX(N$2:N1328)</f>
        <v>8.7822195467284536E-2</v>
      </c>
    </row>
    <row r="1329" spans="1:15" x14ac:dyDescent="0.15">
      <c r="A1329" s="1">
        <v>40352</v>
      </c>
      <c r="B1329">
        <v>2768.7</v>
      </c>
      <c r="C1329">
        <v>2788.22</v>
      </c>
      <c r="D1329">
        <v>2734.05</v>
      </c>
      <c r="E1329" s="2">
        <v>2758.5</v>
      </c>
      <c r="F1329" s="16">
        <v>41600241664</v>
      </c>
      <c r="G1329" s="3">
        <f t="shared" si="60"/>
        <v>-9.0598192346931228E-3</v>
      </c>
      <c r="H1329" s="3">
        <f>1-E1329/MAX(E$2:E1329)</f>
        <v>0.53064384400735043</v>
      </c>
      <c r="I1329" s="3">
        <f ca="1">IFERROR(COUNTIF(OFFSET(G1329,0,0,-计算结果!B$18,1),"&gt;0")/计算结果!B$18,COUNTIF(OFFSET(G1329,0,0,-ROW(),1),"&gt;0")/计算结果!B$18)</f>
        <v>0.46666666666666667</v>
      </c>
      <c r="J1329" s="3">
        <f ca="1">IFERROR(AVERAGE(OFFSET(I1329,0,0,-计算结果!B$19,1)),AVERAGE(OFFSET(I1329,0,0,-ROW(),1)))</f>
        <v>0.47972222222222238</v>
      </c>
      <c r="K1329" s="4" t="str">
        <f ca="1">IF(计算结果!B$21=1,IF(I1329&gt;J1329,"买","卖"),IF(计算结果!B$21=2,IF(I1329&lt;计算结果!B$20,"买",IF(I1329&gt;1-计算结果!B$20,"卖",'000300'!K1328)),""))</f>
        <v>卖</v>
      </c>
      <c r="L1329" s="4" t="str">
        <f t="shared" ca="1" si="61"/>
        <v/>
      </c>
      <c r="M1329" s="3">
        <f ca="1">IF(K1328="买",E1329/E1328-1,0)-IF(L1329=1,计算结果!B$17,0)</f>
        <v>0</v>
      </c>
      <c r="N1329" s="2">
        <f t="shared" ca="1" si="62"/>
        <v>5.0122749698675744</v>
      </c>
      <c r="O1329" s="3">
        <f ca="1">1-N1329/MAX(N$2:N1329)</f>
        <v>8.7822195467284536E-2</v>
      </c>
    </row>
    <row r="1330" spans="1:15" x14ac:dyDescent="0.15">
      <c r="A1330" s="1">
        <v>40353</v>
      </c>
      <c r="B1330">
        <v>2753.71</v>
      </c>
      <c r="C1330">
        <v>2783.51</v>
      </c>
      <c r="D1330">
        <v>2739.81</v>
      </c>
      <c r="E1330" s="2">
        <v>2757.5</v>
      </c>
      <c r="F1330" s="16">
        <v>33772857344</v>
      </c>
      <c r="G1330" s="3">
        <f t="shared" si="60"/>
        <v>-3.6251586006885717E-4</v>
      </c>
      <c r="H1330" s="3">
        <f>1-E1330/MAX(E$2:E1330)</f>
        <v>0.53081399305791876</v>
      </c>
      <c r="I1330" s="3">
        <f ca="1">IFERROR(COUNTIF(OFFSET(G1330,0,0,-计算结果!B$18,1),"&gt;0")/计算结果!B$18,COUNTIF(OFFSET(G1330,0,0,-ROW(),1),"&gt;0")/计算结果!B$18)</f>
        <v>0.43333333333333335</v>
      </c>
      <c r="J1330" s="3">
        <f ca="1">IFERROR(AVERAGE(OFFSET(I1330,0,0,-计算结果!B$19,1)),AVERAGE(OFFSET(I1330,0,0,-ROW(),1)))</f>
        <v>0.47861111111111121</v>
      </c>
      <c r="K1330" s="4" t="str">
        <f ca="1">IF(计算结果!B$21=1,IF(I1330&gt;J1330,"买","卖"),IF(计算结果!B$21=2,IF(I1330&lt;计算结果!B$20,"买",IF(I1330&gt;1-计算结果!B$20,"卖",'000300'!K1329)),""))</f>
        <v>卖</v>
      </c>
      <c r="L1330" s="4" t="str">
        <f t="shared" ca="1" si="61"/>
        <v/>
      </c>
      <c r="M1330" s="3">
        <f ca="1">IF(K1329="买",E1330/E1329-1,0)-IF(L1330=1,计算结果!B$17,0)</f>
        <v>0</v>
      </c>
      <c r="N1330" s="2">
        <f t="shared" ca="1" si="62"/>
        <v>5.0122749698675744</v>
      </c>
      <c r="O1330" s="3">
        <f ca="1">1-N1330/MAX(N$2:N1330)</f>
        <v>8.7822195467284536E-2</v>
      </c>
    </row>
    <row r="1331" spans="1:15" x14ac:dyDescent="0.15">
      <c r="A1331" s="1">
        <v>40354</v>
      </c>
      <c r="B1331">
        <v>2744.12</v>
      </c>
      <c r="C1331">
        <v>2759.45</v>
      </c>
      <c r="D1331">
        <v>2715.66</v>
      </c>
      <c r="E1331" s="2">
        <v>2736.29</v>
      </c>
      <c r="F1331" s="16">
        <v>34649178112</v>
      </c>
      <c r="G1331" s="3">
        <f t="shared" si="60"/>
        <v>-7.6917497733454132E-3</v>
      </c>
      <c r="H1331" s="3">
        <f>1-E1331/MAX(E$2:E1331)</f>
        <v>0.53442285442047233</v>
      </c>
      <c r="I1331" s="3">
        <f ca="1">IFERROR(COUNTIF(OFFSET(G1331,0,0,-计算结果!B$18,1),"&gt;0")/计算结果!B$18,COUNTIF(OFFSET(G1331,0,0,-ROW(),1),"&gt;0")/计算结果!B$18)</f>
        <v>0.43333333333333335</v>
      </c>
      <c r="J1331" s="3">
        <f ca="1">IFERROR(AVERAGE(OFFSET(I1331,0,0,-计算结果!B$19,1)),AVERAGE(OFFSET(I1331,0,0,-ROW(),1)))</f>
        <v>0.47750000000000009</v>
      </c>
      <c r="K1331" s="4" t="str">
        <f ca="1">IF(计算结果!B$21=1,IF(I1331&gt;J1331,"买","卖"),IF(计算结果!B$21=2,IF(I1331&lt;计算结果!B$20,"买",IF(I1331&gt;1-计算结果!B$20,"卖",'000300'!K1330)),""))</f>
        <v>卖</v>
      </c>
      <c r="L1331" s="4" t="str">
        <f t="shared" ca="1" si="61"/>
        <v/>
      </c>
      <c r="M1331" s="3">
        <f ca="1">IF(K1330="买",E1331/E1330-1,0)-IF(L1331=1,计算结果!B$17,0)</f>
        <v>0</v>
      </c>
      <c r="N1331" s="2">
        <f t="shared" ca="1" si="62"/>
        <v>5.0122749698675744</v>
      </c>
      <c r="O1331" s="3">
        <f ca="1">1-N1331/MAX(N$2:N1331)</f>
        <v>8.7822195467284536E-2</v>
      </c>
    </row>
    <row r="1332" spans="1:15" x14ac:dyDescent="0.15">
      <c r="A1332" s="1">
        <v>40357</v>
      </c>
      <c r="B1332">
        <v>2734.51</v>
      </c>
      <c r="C1332">
        <v>2751.46</v>
      </c>
      <c r="D1332">
        <v>2710.09</v>
      </c>
      <c r="E1332" s="2">
        <v>2716.78</v>
      </c>
      <c r="F1332" s="16">
        <v>31198277632</v>
      </c>
      <c r="G1332" s="3">
        <f t="shared" si="60"/>
        <v>-7.1300922051389382E-3</v>
      </c>
      <c r="H1332" s="3">
        <f>1-E1332/MAX(E$2:E1332)</f>
        <v>0.5377424623970597</v>
      </c>
      <c r="I1332" s="3">
        <f ca="1">IFERROR(COUNTIF(OFFSET(G1332,0,0,-计算结果!B$18,1),"&gt;0")/计算结果!B$18,COUNTIF(OFFSET(G1332,0,0,-ROW(),1),"&gt;0")/计算结果!B$18)</f>
        <v>0.4</v>
      </c>
      <c r="J1332" s="3">
        <f ca="1">IFERROR(AVERAGE(OFFSET(I1332,0,0,-计算结果!B$19,1)),AVERAGE(OFFSET(I1332,0,0,-ROW(),1)))</f>
        <v>0.47638888888888892</v>
      </c>
      <c r="K1332" s="4" t="str">
        <f ca="1">IF(计算结果!B$21=1,IF(I1332&gt;J1332,"买","卖"),IF(计算结果!B$21=2,IF(I1332&lt;计算结果!B$20,"买",IF(I1332&gt;1-计算结果!B$20,"卖",'000300'!K1331)),""))</f>
        <v>卖</v>
      </c>
      <c r="L1332" s="4" t="str">
        <f t="shared" ca="1" si="61"/>
        <v/>
      </c>
      <c r="M1332" s="3">
        <f ca="1">IF(K1331="买",E1332/E1331-1,0)-IF(L1332=1,计算结果!B$17,0)</f>
        <v>0</v>
      </c>
      <c r="N1332" s="2">
        <f t="shared" ca="1" si="62"/>
        <v>5.0122749698675744</v>
      </c>
      <c r="O1332" s="3">
        <f ca="1">1-N1332/MAX(N$2:N1332)</f>
        <v>8.7822195467284536E-2</v>
      </c>
    </row>
    <row r="1333" spans="1:15" x14ac:dyDescent="0.15">
      <c r="A1333" s="1">
        <v>40358</v>
      </c>
      <c r="B1333">
        <v>2717.47</v>
      </c>
      <c r="C1333">
        <v>2724.23</v>
      </c>
      <c r="D1333">
        <v>2591.69</v>
      </c>
      <c r="E1333" s="2">
        <v>2592.02</v>
      </c>
      <c r="F1333" s="16">
        <v>50635968512</v>
      </c>
      <c r="G1333" s="3">
        <f t="shared" si="60"/>
        <v>-4.5922010615508158E-2</v>
      </c>
      <c r="H1333" s="3">
        <f>1-E1333/MAX(E$2:E1333)</f>
        <v>0.55897025794596067</v>
      </c>
      <c r="I1333" s="3">
        <f ca="1">IFERROR(COUNTIF(OFFSET(G1333,0,0,-计算结果!B$18,1),"&gt;0")/计算结果!B$18,COUNTIF(OFFSET(G1333,0,0,-ROW(),1),"&gt;0")/计算结果!B$18)</f>
        <v>0.36666666666666664</v>
      </c>
      <c r="J1333" s="3">
        <f ca="1">IFERROR(AVERAGE(OFFSET(I1333,0,0,-计算结果!B$19,1)),AVERAGE(OFFSET(I1333,0,0,-ROW(),1)))</f>
        <v>0.47499999999999998</v>
      </c>
      <c r="K1333" s="4" t="str">
        <f ca="1">IF(计算结果!B$21=1,IF(I1333&gt;J1333,"买","卖"),IF(计算结果!B$21=2,IF(I1333&lt;计算结果!B$20,"买",IF(I1333&gt;1-计算结果!B$20,"卖",'000300'!K1332)),""))</f>
        <v>卖</v>
      </c>
      <c r="L1333" s="4" t="str">
        <f t="shared" ca="1" si="61"/>
        <v/>
      </c>
      <c r="M1333" s="3">
        <f ca="1">IF(K1332="买",E1333/E1332-1,0)-IF(L1333=1,计算结果!B$17,0)</f>
        <v>0</v>
      </c>
      <c r="N1333" s="2">
        <f t="shared" ca="1" si="62"/>
        <v>5.0122749698675744</v>
      </c>
      <c r="O1333" s="3">
        <f ca="1">1-N1333/MAX(N$2:N1333)</f>
        <v>8.7822195467284536E-2</v>
      </c>
    </row>
    <row r="1334" spans="1:15" x14ac:dyDescent="0.15">
      <c r="A1334" s="1">
        <v>40359</v>
      </c>
      <c r="B1334">
        <v>2572.91</v>
      </c>
      <c r="C1334">
        <v>2575.8200000000002</v>
      </c>
      <c r="D1334">
        <v>2546.84</v>
      </c>
      <c r="E1334" s="2">
        <v>2563.0700000000002</v>
      </c>
      <c r="F1334" s="16">
        <v>35809890304</v>
      </c>
      <c r="G1334" s="3">
        <f t="shared" si="60"/>
        <v>-1.1168895301733706E-2</v>
      </c>
      <c r="H1334" s="3">
        <f>1-E1334/MAX(E$2:E1334)</f>
        <v>0.56389607295991284</v>
      </c>
      <c r="I1334" s="3">
        <f ca="1">IFERROR(COUNTIF(OFFSET(G1334,0,0,-计算结果!B$18,1),"&gt;0")/计算结果!B$18,COUNTIF(OFFSET(G1334,0,0,-ROW(),1),"&gt;0")/计算结果!B$18)</f>
        <v>0.36666666666666664</v>
      </c>
      <c r="J1334" s="3">
        <f ca="1">IFERROR(AVERAGE(OFFSET(I1334,0,0,-计算结果!B$19,1)),AVERAGE(OFFSET(I1334,0,0,-ROW(),1)))</f>
        <v>0.47361111111111115</v>
      </c>
      <c r="K1334" s="4" t="str">
        <f ca="1">IF(计算结果!B$21=1,IF(I1334&gt;J1334,"买","卖"),IF(计算结果!B$21=2,IF(I1334&lt;计算结果!B$20,"买",IF(I1334&gt;1-计算结果!B$20,"卖",'000300'!K1333)),""))</f>
        <v>卖</v>
      </c>
      <c r="L1334" s="4" t="str">
        <f t="shared" ca="1" si="61"/>
        <v/>
      </c>
      <c r="M1334" s="3">
        <f ca="1">IF(K1333="买",E1334/E1333-1,0)-IF(L1334=1,计算结果!B$17,0)</f>
        <v>0</v>
      </c>
      <c r="N1334" s="2">
        <f t="shared" ca="1" si="62"/>
        <v>5.0122749698675744</v>
      </c>
      <c r="O1334" s="3">
        <f ca="1">1-N1334/MAX(N$2:N1334)</f>
        <v>8.7822195467284536E-2</v>
      </c>
    </row>
    <row r="1335" spans="1:15" x14ac:dyDescent="0.15">
      <c r="A1335" s="1">
        <v>40360</v>
      </c>
      <c r="B1335">
        <v>2557.92</v>
      </c>
      <c r="C1335">
        <v>2574.1</v>
      </c>
      <c r="D1335">
        <v>2524.5700000000002</v>
      </c>
      <c r="E1335" s="2">
        <v>2526.0700000000002</v>
      </c>
      <c r="F1335" s="16">
        <v>32478457856</v>
      </c>
      <c r="G1335" s="3">
        <f t="shared" si="60"/>
        <v>-1.4435813302016709E-2</v>
      </c>
      <c r="H1335" s="3">
        <f>1-E1335/MAX(E$2:E1335)</f>
        <v>0.57019158783093982</v>
      </c>
      <c r="I1335" s="3">
        <f ca="1">IFERROR(COUNTIF(OFFSET(G1335,0,0,-计算结果!B$18,1),"&gt;0")/计算结果!B$18,COUNTIF(OFFSET(G1335,0,0,-ROW(),1),"&gt;0")/计算结果!B$18)</f>
        <v>0.36666666666666664</v>
      </c>
      <c r="J1335" s="3">
        <f ca="1">IFERROR(AVERAGE(OFFSET(I1335,0,0,-计算结果!B$19,1)),AVERAGE(OFFSET(I1335,0,0,-ROW(),1)))</f>
        <v>0.47222222222222221</v>
      </c>
      <c r="K1335" s="4" t="str">
        <f ca="1">IF(计算结果!B$21=1,IF(I1335&gt;J1335,"买","卖"),IF(计算结果!B$21=2,IF(I1335&lt;计算结果!B$20,"买",IF(I1335&gt;1-计算结果!B$20,"卖",'000300'!K1334)),""))</f>
        <v>卖</v>
      </c>
      <c r="L1335" s="4" t="str">
        <f t="shared" ca="1" si="61"/>
        <v/>
      </c>
      <c r="M1335" s="3">
        <f ca="1">IF(K1334="买",E1335/E1334-1,0)-IF(L1335=1,计算结果!B$17,0)</f>
        <v>0</v>
      </c>
      <c r="N1335" s="2">
        <f t="shared" ca="1" si="62"/>
        <v>5.0122749698675744</v>
      </c>
      <c r="O1335" s="3">
        <f ca="1">1-N1335/MAX(N$2:N1335)</f>
        <v>8.7822195467284536E-2</v>
      </c>
    </row>
    <row r="1336" spans="1:15" x14ac:dyDescent="0.15">
      <c r="A1336" s="1">
        <v>40361</v>
      </c>
      <c r="B1336">
        <v>2523.0300000000002</v>
      </c>
      <c r="C1336">
        <v>2542.12</v>
      </c>
      <c r="D1336">
        <v>2462.1999999999998</v>
      </c>
      <c r="E1336" s="2">
        <v>2534.1</v>
      </c>
      <c r="F1336" s="16">
        <v>43367317504</v>
      </c>
      <c r="G1336" s="3">
        <f t="shared" si="60"/>
        <v>3.1788509423729128E-3</v>
      </c>
      <c r="H1336" s="3">
        <f>1-E1336/MAX(E$2:E1336)</f>
        <v>0.56882529095487655</v>
      </c>
      <c r="I1336" s="3">
        <f ca="1">IFERROR(COUNTIF(OFFSET(G1336,0,0,-计算结果!B$18,1),"&gt;0")/计算结果!B$18,COUNTIF(OFFSET(G1336,0,0,-ROW(),1),"&gt;0")/计算结果!B$18)</f>
        <v>0.36666666666666664</v>
      </c>
      <c r="J1336" s="3">
        <f ca="1">IFERROR(AVERAGE(OFFSET(I1336,0,0,-计算结果!B$19,1)),AVERAGE(OFFSET(I1336,0,0,-ROW(),1)))</f>
        <v>0.47083333333333327</v>
      </c>
      <c r="K1336" s="4" t="str">
        <f ca="1">IF(计算结果!B$21=1,IF(I1336&gt;J1336,"买","卖"),IF(计算结果!B$21=2,IF(I1336&lt;计算结果!B$20,"买",IF(I1336&gt;1-计算结果!B$20,"卖",'000300'!K1335)),""))</f>
        <v>卖</v>
      </c>
      <c r="L1336" s="4" t="str">
        <f t="shared" ca="1" si="61"/>
        <v/>
      </c>
      <c r="M1336" s="3">
        <f ca="1">IF(K1335="买",E1336/E1335-1,0)-IF(L1336=1,计算结果!B$17,0)</f>
        <v>0</v>
      </c>
      <c r="N1336" s="2">
        <f t="shared" ca="1" si="62"/>
        <v>5.0122749698675744</v>
      </c>
      <c r="O1336" s="3">
        <f ca="1">1-N1336/MAX(N$2:N1336)</f>
        <v>8.7822195467284536E-2</v>
      </c>
    </row>
    <row r="1337" spans="1:15" x14ac:dyDescent="0.15">
      <c r="A1337" s="1">
        <v>40364</v>
      </c>
      <c r="B1337">
        <v>2507.35</v>
      </c>
      <c r="C1337">
        <v>2529.4299999999998</v>
      </c>
      <c r="D1337">
        <v>2476.4899999999998</v>
      </c>
      <c r="E1337" s="2">
        <v>2512.65</v>
      </c>
      <c r="F1337" s="16">
        <v>30922299392</v>
      </c>
      <c r="G1337" s="3">
        <f t="shared" si="60"/>
        <v>-8.4645436249555228E-3</v>
      </c>
      <c r="H1337" s="3">
        <f>1-E1337/MAX(E$2:E1337)</f>
        <v>0.57247498808956643</v>
      </c>
      <c r="I1337" s="3">
        <f ca="1">IFERROR(COUNTIF(OFFSET(G1337,0,0,-计算结果!B$18,1),"&gt;0")/计算结果!B$18,COUNTIF(OFFSET(G1337,0,0,-ROW(),1),"&gt;0")/计算结果!B$18)</f>
        <v>0.36666666666666664</v>
      </c>
      <c r="J1337" s="3">
        <f ca="1">IFERROR(AVERAGE(OFFSET(I1337,0,0,-计算结果!B$19,1)),AVERAGE(OFFSET(I1337,0,0,-ROW(),1)))</f>
        <v>0.46944444444444439</v>
      </c>
      <c r="K1337" s="4" t="str">
        <f ca="1">IF(计算结果!B$21=1,IF(I1337&gt;J1337,"买","卖"),IF(计算结果!B$21=2,IF(I1337&lt;计算结果!B$20,"买",IF(I1337&gt;1-计算结果!B$20,"卖",'000300'!K1336)),""))</f>
        <v>卖</v>
      </c>
      <c r="L1337" s="4" t="str">
        <f t="shared" ca="1" si="61"/>
        <v/>
      </c>
      <c r="M1337" s="3">
        <f ca="1">IF(K1336="买",E1337/E1336-1,0)-IF(L1337=1,计算结果!B$17,0)</f>
        <v>0</v>
      </c>
      <c r="N1337" s="2">
        <f t="shared" ca="1" si="62"/>
        <v>5.0122749698675744</v>
      </c>
      <c r="O1337" s="3">
        <f ca="1">1-N1337/MAX(N$2:N1337)</f>
        <v>8.7822195467284536E-2</v>
      </c>
    </row>
    <row r="1338" spans="1:15" x14ac:dyDescent="0.15">
      <c r="A1338" s="1">
        <v>40365</v>
      </c>
      <c r="B1338">
        <v>2504.87</v>
      </c>
      <c r="C1338">
        <v>2563.41</v>
      </c>
      <c r="D1338">
        <v>2502.9299999999998</v>
      </c>
      <c r="E1338" s="2">
        <v>2562.9</v>
      </c>
      <c r="F1338" s="16">
        <v>38976835584</v>
      </c>
      <c r="G1338" s="3">
        <f t="shared" si="60"/>
        <v>1.999880604143045E-2</v>
      </c>
      <c r="H1338" s="3">
        <f>1-E1338/MAX(E$2:E1338)</f>
        <v>0.56392499829850951</v>
      </c>
      <c r="I1338" s="3">
        <f ca="1">IFERROR(COUNTIF(OFFSET(G1338,0,0,-计算结果!B$18,1),"&gt;0")/计算结果!B$18,COUNTIF(OFFSET(G1338,0,0,-ROW(),1),"&gt;0")/计算结果!B$18)</f>
        <v>0.4</v>
      </c>
      <c r="J1338" s="3">
        <f ca="1">IFERROR(AVERAGE(OFFSET(I1338,0,0,-计算结果!B$19,1)),AVERAGE(OFFSET(I1338,0,0,-ROW(),1)))</f>
        <v>0.46833333333333332</v>
      </c>
      <c r="K1338" s="4" t="str">
        <f ca="1">IF(计算结果!B$21=1,IF(I1338&gt;J1338,"买","卖"),IF(计算结果!B$21=2,IF(I1338&lt;计算结果!B$20,"买",IF(I1338&gt;1-计算结果!B$20,"卖",'000300'!K1337)),""))</f>
        <v>卖</v>
      </c>
      <c r="L1338" s="4" t="str">
        <f t="shared" ca="1" si="61"/>
        <v/>
      </c>
      <c r="M1338" s="3">
        <f ca="1">IF(K1337="买",E1338/E1337-1,0)-IF(L1338=1,计算结果!B$17,0)</f>
        <v>0</v>
      </c>
      <c r="N1338" s="2">
        <f t="shared" ca="1" si="62"/>
        <v>5.0122749698675744</v>
      </c>
      <c r="O1338" s="3">
        <f ca="1">1-N1338/MAX(N$2:N1338)</f>
        <v>8.7822195467284536E-2</v>
      </c>
    </row>
    <row r="1339" spans="1:15" x14ac:dyDescent="0.15">
      <c r="A1339" s="1">
        <v>40366</v>
      </c>
      <c r="B1339">
        <v>2561.11</v>
      </c>
      <c r="C1339">
        <v>2580.61</v>
      </c>
      <c r="D1339">
        <v>2548.56</v>
      </c>
      <c r="E1339" s="2">
        <v>2580.48</v>
      </c>
      <c r="F1339" s="16">
        <v>37059899392</v>
      </c>
      <c r="G1339" s="3">
        <f t="shared" si="60"/>
        <v>6.8594170666043119E-3</v>
      </c>
      <c r="H1339" s="3">
        <f>1-E1339/MAX(E$2:E1339)</f>
        <v>0.56093377798951882</v>
      </c>
      <c r="I1339" s="3">
        <f ca="1">IFERROR(COUNTIF(OFFSET(G1339,0,0,-计算结果!B$18,1),"&gt;0")/计算结果!B$18,COUNTIF(OFFSET(G1339,0,0,-ROW(),1),"&gt;0")/计算结果!B$18)</f>
        <v>0.4</v>
      </c>
      <c r="J1339" s="3">
        <f ca="1">IFERROR(AVERAGE(OFFSET(I1339,0,0,-计算结果!B$19,1)),AVERAGE(OFFSET(I1339,0,0,-ROW(),1)))</f>
        <v>0.46722222222222226</v>
      </c>
      <c r="K1339" s="4" t="str">
        <f ca="1">IF(计算结果!B$21=1,IF(I1339&gt;J1339,"买","卖"),IF(计算结果!B$21=2,IF(I1339&lt;计算结果!B$20,"买",IF(I1339&gt;1-计算结果!B$20,"卖",'000300'!K1338)),""))</f>
        <v>卖</v>
      </c>
      <c r="L1339" s="4" t="str">
        <f t="shared" ca="1" si="61"/>
        <v/>
      </c>
      <c r="M1339" s="3">
        <f ca="1">IF(K1338="买",E1339/E1338-1,0)-IF(L1339=1,计算结果!B$17,0)</f>
        <v>0</v>
      </c>
      <c r="N1339" s="2">
        <f t="shared" ca="1" si="62"/>
        <v>5.0122749698675744</v>
      </c>
      <c r="O1339" s="3">
        <f ca="1">1-N1339/MAX(N$2:N1339)</f>
        <v>8.7822195467284536E-2</v>
      </c>
    </row>
    <row r="1340" spans="1:15" x14ac:dyDescent="0.15">
      <c r="A1340" s="1">
        <v>40367</v>
      </c>
      <c r="B1340">
        <v>2591.5100000000002</v>
      </c>
      <c r="C1340">
        <v>2602.23</v>
      </c>
      <c r="D1340">
        <v>2564.64</v>
      </c>
      <c r="E1340" s="2">
        <v>2575.92</v>
      </c>
      <c r="F1340" s="16">
        <v>35348758528</v>
      </c>
      <c r="G1340" s="3">
        <f t="shared" si="60"/>
        <v>-1.7671130952380265E-3</v>
      </c>
      <c r="H1340" s="3">
        <f>1-E1340/MAX(E$2:E1340)</f>
        <v>0.56170965766011016</v>
      </c>
      <c r="I1340" s="3">
        <f ca="1">IFERROR(COUNTIF(OFFSET(G1340,0,0,-计算结果!B$18,1),"&gt;0")/计算结果!B$18,COUNTIF(OFFSET(G1340,0,0,-ROW(),1),"&gt;0")/计算结果!B$18)</f>
        <v>0.36666666666666664</v>
      </c>
      <c r="J1340" s="3">
        <f ca="1">IFERROR(AVERAGE(OFFSET(I1340,0,0,-计算结果!B$19,1)),AVERAGE(OFFSET(I1340,0,0,-ROW(),1)))</f>
        <v>0.46611111111111114</v>
      </c>
      <c r="K1340" s="4" t="str">
        <f ca="1">IF(计算结果!B$21=1,IF(I1340&gt;J1340,"买","卖"),IF(计算结果!B$21=2,IF(I1340&lt;计算结果!B$20,"买",IF(I1340&gt;1-计算结果!B$20,"卖",'000300'!K1339)),""))</f>
        <v>卖</v>
      </c>
      <c r="L1340" s="4" t="str">
        <f t="shared" ca="1" si="61"/>
        <v/>
      </c>
      <c r="M1340" s="3">
        <f ca="1">IF(K1339="买",E1340/E1339-1,0)-IF(L1340=1,计算结果!B$17,0)</f>
        <v>0</v>
      </c>
      <c r="N1340" s="2">
        <f t="shared" ca="1" si="62"/>
        <v>5.0122749698675744</v>
      </c>
      <c r="O1340" s="3">
        <f ca="1">1-N1340/MAX(N$2:N1340)</f>
        <v>8.7822195467284536E-2</v>
      </c>
    </row>
    <row r="1341" spans="1:15" x14ac:dyDescent="0.15">
      <c r="A1341" s="1">
        <v>40368</v>
      </c>
      <c r="B1341">
        <v>2578.5500000000002</v>
      </c>
      <c r="C1341">
        <v>2662.16</v>
      </c>
      <c r="D1341">
        <v>2557.2600000000002</v>
      </c>
      <c r="E1341" s="2">
        <v>2647.1</v>
      </c>
      <c r="F1341" s="16">
        <v>61470068736</v>
      </c>
      <c r="G1341" s="3">
        <f t="shared" si="60"/>
        <v>2.7632845740550804E-2</v>
      </c>
      <c r="H1341" s="3">
        <f>1-E1341/MAX(E$2:E1341)</f>
        <v>0.54959844824065884</v>
      </c>
      <c r="I1341" s="3">
        <f ca="1">IFERROR(COUNTIF(OFFSET(G1341,0,0,-计算结果!B$18,1),"&gt;0")/计算结果!B$18,COUNTIF(OFFSET(G1341,0,0,-ROW(),1),"&gt;0")/计算结果!B$18)</f>
        <v>0.4</v>
      </c>
      <c r="J1341" s="3">
        <f ca="1">IFERROR(AVERAGE(OFFSET(I1341,0,0,-计算结果!B$19,1)),AVERAGE(OFFSET(I1341,0,0,-ROW(),1)))</f>
        <v>0.46500000000000002</v>
      </c>
      <c r="K1341" s="4" t="str">
        <f ca="1">IF(计算结果!B$21=1,IF(I1341&gt;J1341,"买","卖"),IF(计算结果!B$21=2,IF(I1341&lt;计算结果!B$20,"买",IF(I1341&gt;1-计算结果!B$20,"卖",'000300'!K1340)),""))</f>
        <v>卖</v>
      </c>
      <c r="L1341" s="4" t="str">
        <f t="shared" ca="1" si="61"/>
        <v/>
      </c>
      <c r="M1341" s="3">
        <f ca="1">IF(K1340="买",E1341/E1340-1,0)-IF(L1341=1,计算结果!B$17,0)</f>
        <v>0</v>
      </c>
      <c r="N1341" s="2">
        <f t="shared" ca="1" si="62"/>
        <v>5.0122749698675744</v>
      </c>
      <c r="O1341" s="3">
        <f ca="1">1-N1341/MAX(N$2:N1341)</f>
        <v>8.7822195467284536E-2</v>
      </c>
    </row>
    <row r="1342" spans="1:15" x14ac:dyDescent="0.15">
      <c r="A1342" s="1">
        <v>40371</v>
      </c>
      <c r="B1342">
        <v>2647.42</v>
      </c>
      <c r="C1342">
        <v>2689.81</v>
      </c>
      <c r="D1342">
        <v>2636.65</v>
      </c>
      <c r="E1342" s="2">
        <v>2676.22</v>
      </c>
      <c r="F1342" s="16">
        <v>63462260736</v>
      </c>
      <c r="G1342" s="3">
        <f t="shared" si="60"/>
        <v>1.1000717766612489E-2</v>
      </c>
      <c r="H1342" s="3">
        <f>1-E1342/MAX(E$2:E1342)</f>
        <v>0.54464370788811001</v>
      </c>
      <c r="I1342" s="3">
        <f ca="1">IFERROR(COUNTIF(OFFSET(G1342,0,0,-计算结果!B$18,1),"&gt;0")/计算结果!B$18,COUNTIF(OFFSET(G1342,0,0,-ROW(),1),"&gt;0")/计算结果!B$18)</f>
        <v>0.43333333333333335</v>
      </c>
      <c r="J1342" s="3">
        <f ca="1">IFERROR(AVERAGE(OFFSET(I1342,0,0,-计算结果!B$19,1)),AVERAGE(OFFSET(I1342,0,0,-ROW(),1)))</f>
        <v>0.46388888888888885</v>
      </c>
      <c r="K1342" s="4" t="str">
        <f ca="1">IF(计算结果!B$21=1,IF(I1342&gt;J1342,"买","卖"),IF(计算结果!B$21=2,IF(I1342&lt;计算结果!B$20,"买",IF(I1342&gt;1-计算结果!B$20,"卖",'000300'!K1341)),""))</f>
        <v>卖</v>
      </c>
      <c r="L1342" s="4" t="str">
        <f t="shared" ca="1" si="61"/>
        <v/>
      </c>
      <c r="M1342" s="3">
        <f ca="1">IF(K1341="买",E1342/E1341-1,0)-IF(L1342=1,计算结果!B$17,0)</f>
        <v>0</v>
      </c>
      <c r="N1342" s="2">
        <f t="shared" ca="1" si="62"/>
        <v>5.0122749698675744</v>
      </c>
      <c r="O1342" s="3">
        <f ca="1">1-N1342/MAX(N$2:N1342)</f>
        <v>8.7822195467284536E-2</v>
      </c>
    </row>
    <row r="1343" spans="1:15" x14ac:dyDescent="0.15">
      <c r="A1343" s="1">
        <v>40372</v>
      </c>
      <c r="B1343">
        <v>2649.66</v>
      </c>
      <c r="C1343">
        <v>2649.66</v>
      </c>
      <c r="D1343">
        <v>2618.34</v>
      </c>
      <c r="E1343" s="2">
        <v>2634.59</v>
      </c>
      <c r="F1343" s="16">
        <v>45125107712</v>
      </c>
      <c r="G1343" s="3">
        <f t="shared" si="60"/>
        <v>-1.5555522341212491E-2</v>
      </c>
      <c r="H1343" s="3">
        <f>1-E1343/MAX(E$2:E1343)</f>
        <v>0.5517270128632682</v>
      </c>
      <c r="I1343" s="3">
        <f ca="1">IFERROR(COUNTIF(OFFSET(G1343,0,0,-计算结果!B$18,1),"&gt;0")/计算结果!B$18,COUNTIF(OFFSET(G1343,0,0,-ROW(),1),"&gt;0")/计算结果!B$18)</f>
        <v>0.4</v>
      </c>
      <c r="J1343" s="3">
        <f ca="1">IFERROR(AVERAGE(OFFSET(I1343,0,0,-计算结果!B$19,1)),AVERAGE(OFFSET(I1343,0,0,-ROW(),1)))</f>
        <v>0.46250000000000002</v>
      </c>
      <c r="K1343" s="4" t="str">
        <f ca="1">IF(计算结果!B$21=1,IF(I1343&gt;J1343,"买","卖"),IF(计算结果!B$21=2,IF(I1343&lt;计算结果!B$20,"买",IF(I1343&gt;1-计算结果!B$20,"卖",'000300'!K1342)),""))</f>
        <v>卖</v>
      </c>
      <c r="L1343" s="4" t="str">
        <f t="shared" ca="1" si="61"/>
        <v/>
      </c>
      <c r="M1343" s="3">
        <f ca="1">IF(K1342="买",E1343/E1342-1,0)-IF(L1343=1,计算结果!B$17,0)</f>
        <v>0</v>
      </c>
      <c r="N1343" s="2">
        <f t="shared" ca="1" si="62"/>
        <v>5.0122749698675744</v>
      </c>
      <c r="O1343" s="3">
        <f ca="1">1-N1343/MAX(N$2:N1343)</f>
        <v>8.7822195467284536E-2</v>
      </c>
    </row>
    <row r="1344" spans="1:15" x14ac:dyDescent="0.15">
      <c r="A1344" s="1">
        <v>40373</v>
      </c>
      <c r="B1344">
        <v>2640.93</v>
      </c>
      <c r="C1344">
        <v>2684.62</v>
      </c>
      <c r="D1344">
        <v>2640.54</v>
      </c>
      <c r="E1344" s="2">
        <v>2653.61</v>
      </c>
      <c r="F1344" s="16">
        <v>49497108480</v>
      </c>
      <c r="G1344" s="3">
        <f t="shared" si="60"/>
        <v>7.219339631593602E-3</v>
      </c>
      <c r="H1344" s="3">
        <f>1-E1344/MAX(E$2:E1344)</f>
        <v>0.54849077792145917</v>
      </c>
      <c r="I1344" s="3">
        <f ca="1">IFERROR(COUNTIF(OFFSET(G1344,0,0,-计算结果!B$18,1),"&gt;0")/计算结果!B$18,COUNTIF(OFFSET(G1344,0,0,-ROW(),1),"&gt;0")/计算结果!B$18)</f>
        <v>0.43333333333333335</v>
      </c>
      <c r="J1344" s="3">
        <f ca="1">IFERROR(AVERAGE(OFFSET(I1344,0,0,-计算结果!B$19,1)),AVERAGE(OFFSET(I1344,0,0,-ROW(),1)))</f>
        <v>0.46166666666666667</v>
      </c>
      <c r="K1344" s="4" t="str">
        <f ca="1">IF(计算结果!B$21=1,IF(I1344&gt;J1344,"买","卖"),IF(计算结果!B$21=2,IF(I1344&lt;计算结果!B$20,"买",IF(I1344&gt;1-计算结果!B$20,"卖",'000300'!K1343)),""))</f>
        <v>卖</v>
      </c>
      <c r="L1344" s="4" t="str">
        <f t="shared" ca="1" si="61"/>
        <v/>
      </c>
      <c r="M1344" s="3">
        <f ca="1">IF(K1343="买",E1344/E1343-1,0)-IF(L1344=1,计算结果!B$17,0)</f>
        <v>0</v>
      </c>
      <c r="N1344" s="2">
        <f t="shared" ca="1" si="62"/>
        <v>5.0122749698675744</v>
      </c>
      <c r="O1344" s="3">
        <f ca="1">1-N1344/MAX(N$2:N1344)</f>
        <v>8.7822195467284536E-2</v>
      </c>
    </row>
    <row r="1345" spans="1:15" x14ac:dyDescent="0.15">
      <c r="A1345" s="1">
        <v>40374</v>
      </c>
      <c r="B1345">
        <v>2650.33</v>
      </c>
      <c r="C1345">
        <v>2680.44</v>
      </c>
      <c r="D1345">
        <v>2607.79</v>
      </c>
      <c r="E1345" s="2">
        <v>2608.52</v>
      </c>
      <c r="F1345" s="16">
        <v>41444712448</v>
      </c>
      <c r="G1345" s="3">
        <f t="shared" si="60"/>
        <v>-1.6991946819615578E-2</v>
      </c>
      <c r="H1345" s="3">
        <f>1-E1345/MAX(E$2:E1345)</f>
        <v>0.5561627986115838</v>
      </c>
      <c r="I1345" s="3">
        <f ca="1">IFERROR(COUNTIF(OFFSET(G1345,0,0,-计算结果!B$18,1),"&gt;0")/计算结果!B$18,COUNTIF(OFFSET(G1345,0,0,-ROW(),1),"&gt;0")/计算结果!B$18)</f>
        <v>0.43333333333333335</v>
      </c>
      <c r="J1345" s="3">
        <f ca="1">IFERROR(AVERAGE(OFFSET(I1345,0,0,-计算结果!B$19,1)),AVERAGE(OFFSET(I1345,0,0,-ROW(),1)))</f>
        <v>0.46083333333333332</v>
      </c>
      <c r="K1345" s="4" t="str">
        <f ca="1">IF(计算结果!B$21=1,IF(I1345&gt;J1345,"买","卖"),IF(计算结果!B$21=2,IF(I1345&lt;计算结果!B$20,"买",IF(I1345&gt;1-计算结果!B$20,"卖",'000300'!K1344)),""))</f>
        <v>卖</v>
      </c>
      <c r="L1345" s="4" t="str">
        <f t="shared" ca="1" si="61"/>
        <v/>
      </c>
      <c r="M1345" s="3">
        <f ca="1">IF(K1344="买",E1345/E1344-1,0)-IF(L1345=1,计算结果!B$17,0)</f>
        <v>0</v>
      </c>
      <c r="N1345" s="2">
        <f t="shared" ca="1" si="62"/>
        <v>5.0122749698675744</v>
      </c>
      <c r="O1345" s="3">
        <f ca="1">1-N1345/MAX(N$2:N1345)</f>
        <v>8.7822195467284536E-2</v>
      </c>
    </row>
    <row r="1346" spans="1:15" x14ac:dyDescent="0.15">
      <c r="A1346" s="1">
        <v>40375</v>
      </c>
      <c r="B1346">
        <v>2597</v>
      </c>
      <c r="C1346">
        <v>2621.33</v>
      </c>
      <c r="D1346">
        <v>2573.79</v>
      </c>
      <c r="E1346" s="2">
        <v>2616.13</v>
      </c>
      <c r="F1346" s="16">
        <v>35422326784</v>
      </c>
      <c r="G1346" s="3">
        <f t="shared" si="60"/>
        <v>2.9173631024490554E-3</v>
      </c>
      <c r="H1346" s="3">
        <f>1-E1346/MAX(E$2:E1346)</f>
        <v>0.55486796433675889</v>
      </c>
      <c r="I1346" s="3">
        <f ca="1">IFERROR(COUNTIF(OFFSET(G1346,0,0,-计算结果!B$18,1),"&gt;0")/计算结果!B$18,COUNTIF(OFFSET(G1346,0,0,-ROW(),1),"&gt;0")/计算结果!B$18)</f>
        <v>0.46666666666666667</v>
      </c>
      <c r="J1346" s="3">
        <f ca="1">IFERROR(AVERAGE(OFFSET(I1346,0,0,-计算结果!B$19,1)),AVERAGE(OFFSET(I1346,0,0,-ROW(),1)))</f>
        <v>0.46</v>
      </c>
      <c r="K1346" s="4" t="str">
        <f ca="1">IF(计算结果!B$21=1,IF(I1346&gt;J1346,"买","卖"),IF(计算结果!B$21=2,IF(I1346&lt;计算结果!B$20,"买",IF(I1346&gt;1-计算结果!B$20,"卖",'000300'!K1345)),""))</f>
        <v>买</v>
      </c>
      <c r="L1346" s="4">
        <f t="shared" ca="1" si="61"/>
        <v>1</v>
      </c>
      <c r="M1346" s="3">
        <f ca="1">IF(K1345="买",E1346/E1345-1,0)-IF(L1346=1,计算结果!B$17,0)</f>
        <v>0</v>
      </c>
      <c r="N1346" s="2">
        <f t="shared" ca="1" si="62"/>
        <v>5.0122749698675744</v>
      </c>
      <c r="O1346" s="3">
        <f ca="1">1-N1346/MAX(N$2:N1346)</f>
        <v>8.7822195467284536E-2</v>
      </c>
    </row>
    <row r="1347" spans="1:15" x14ac:dyDescent="0.15">
      <c r="A1347" s="1">
        <v>40378</v>
      </c>
      <c r="B1347">
        <v>2592.09</v>
      </c>
      <c r="C1347">
        <v>2691.94</v>
      </c>
      <c r="D1347">
        <v>2585.0100000000002</v>
      </c>
      <c r="E1347" s="2">
        <v>2682.47</v>
      </c>
      <c r="F1347" s="16">
        <v>59826126848</v>
      </c>
      <c r="G1347" s="3">
        <f t="shared" ref="G1347:G1410" si="63">E1347/E1346-1</f>
        <v>2.5358067068532497E-2</v>
      </c>
      <c r="H1347" s="3">
        <f>1-E1347/MAX(E$2:E1347)</f>
        <v>0.54358027632205808</v>
      </c>
      <c r="I1347" s="3">
        <f ca="1">IFERROR(COUNTIF(OFFSET(G1347,0,0,-计算结果!B$18,1),"&gt;0")/计算结果!B$18,COUNTIF(OFFSET(G1347,0,0,-ROW(),1),"&gt;0")/计算结果!B$18)</f>
        <v>0.46666666666666667</v>
      </c>
      <c r="J1347" s="3">
        <f ca="1">IFERROR(AVERAGE(OFFSET(I1347,0,0,-计算结果!B$19,1)),AVERAGE(OFFSET(I1347,0,0,-ROW(),1)))</f>
        <v>0.45916666666666667</v>
      </c>
      <c r="K1347" s="4" t="str">
        <f ca="1">IF(计算结果!B$21=1,IF(I1347&gt;J1347,"买","卖"),IF(计算结果!B$21=2,IF(I1347&lt;计算结果!B$20,"买",IF(I1347&gt;1-计算结果!B$20,"卖",'000300'!K1346)),""))</f>
        <v>买</v>
      </c>
      <c r="L1347" s="4" t="str">
        <f t="shared" ca="1" si="61"/>
        <v/>
      </c>
      <c r="M1347" s="3">
        <f ca="1">IF(K1346="买",E1347/E1346-1,0)-IF(L1347=1,计算结果!B$17,0)</f>
        <v>2.5358067068532497E-2</v>
      </c>
      <c r="N1347" s="2">
        <f t="shared" ca="1" si="62"/>
        <v>5.1393765747194031</v>
      </c>
      <c r="O1347" s="3">
        <f ca="1">1-N1347/MAX(N$2:N1347)</f>
        <v>6.4691129521517232E-2</v>
      </c>
    </row>
    <row r="1348" spans="1:15" x14ac:dyDescent="0.15">
      <c r="A1348" s="1">
        <v>40379</v>
      </c>
      <c r="B1348">
        <v>2685.46</v>
      </c>
      <c r="C1348">
        <v>2746.24</v>
      </c>
      <c r="D1348">
        <v>2685.46</v>
      </c>
      <c r="E1348" s="2">
        <v>2741.5</v>
      </c>
      <c r="F1348" s="16">
        <v>80958218240</v>
      </c>
      <c r="G1348" s="3">
        <f t="shared" si="63"/>
        <v>2.2005837903126713E-2</v>
      </c>
      <c r="H1348" s="3">
        <f>1-E1348/MAX(E$2:E1348)</f>
        <v>0.53353637786701147</v>
      </c>
      <c r="I1348" s="3">
        <f ca="1">IFERROR(COUNTIF(OFFSET(G1348,0,0,-计算结果!B$18,1),"&gt;0")/计算结果!B$18,COUNTIF(OFFSET(G1348,0,0,-ROW(),1),"&gt;0")/计算结果!B$18)</f>
        <v>0.5</v>
      </c>
      <c r="J1348" s="3">
        <f ca="1">IFERROR(AVERAGE(OFFSET(I1348,0,0,-计算结果!B$19,1)),AVERAGE(OFFSET(I1348,0,0,-ROW(),1)))</f>
        <v>0.45861111111111108</v>
      </c>
      <c r="K1348" s="4" t="str">
        <f ca="1">IF(计算结果!B$21=1,IF(I1348&gt;J1348,"买","卖"),IF(计算结果!B$21=2,IF(I1348&lt;计算结果!B$20,"买",IF(I1348&gt;1-计算结果!B$20,"卖",'000300'!K1347)),""))</f>
        <v>买</v>
      </c>
      <c r="L1348" s="4" t="str">
        <f t="shared" ref="L1348:L1411" ca="1" si="64">IF(K1347&lt;&gt;K1348,1,"")</f>
        <v/>
      </c>
      <c r="M1348" s="3">
        <f ca="1">IF(K1347="买",E1348/E1347-1,0)-IF(L1348=1,计算结果!B$17,0)</f>
        <v>2.2005837903126713E-2</v>
      </c>
      <c r="N1348" s="2">
        <f t="shared" ref="N1348:N1411" ca="1" si="65">IFERROR(N1347*(1+M1348),N1347)</f>
        <v>5.2524728625458046</v>
      </c>
      <c r="O1348" s="3">
        <f ca="1">1-N1348/MAX(N$2:N1348)</f>
        <v>4.4108874128411246E-2</v>
      </c>
    </row>
    <row r="1349" spans="1:15" x14ac:dyDescent="0.15">
      <c r="A1349" s="1">
        <v>40380</v>
      </c>
      <c r="B1349">
        <v>2744.7</v>
      </c>
      <c r="C1349">
        <v>2766.21</v>
      </c>
      <c r="D1349">
        <v>2733.72</v>
      </c>
      <c r="E1349" s="2">
        <v>2747.33</v>
      </c>
      <c r="F1349" s="16">
        <v>73734684672</v>
      </c>
      <c r="G1349" s="3">
        <f t="shared" si="63"/>
        <v>2.1265730439539166E-3</v>
      </c>
      <c r="H1349" s="3">
        <f>1-E1349/MAX(E$2:E1349)</f>
        <v>0.53254440890219834</v>
      </c>
      <c r="I1349" s="3">
        <f ca="1">IFERROR(COUNTIF(OFFSET(G1349,0,0,-计算结果!B$18,1),"&gt;0")/计算结果!B$18,COUNTIF(OFFSET(G1349,0,0,-ROW(),1),"&gt;0")/计算结果!B$18)</f>
        <v>0.5</v>
      </c>
      <c r="J1349" s="3">
        <f ca="1">IFERROR(AVERAGE(OFFSET(I1349,0,0,-计算结果!B$19,1)),AVERAGE(OFFSET(I1349,0,0,-ROW(),1)))</f>
        <v>0.45805555555555549</v>
      </c>
      <c r="K1349" s="4" t="str">
        <f ca="1">IF(计算结果!B$21=1,IF(I1349&gt;J1349,"买","卖"),IF(计算结果!B$21=2,IF(I1349&lt;计算结果!B$20,"买",IF(I1349&gt;1-计算结果!B$20,"卖",'000300'!K1348)),""))</f>
        <v>买</v>
      </c>
      <c r="L1349" s="4" t="str">
        <f t="shared" ca="1" si="64"/>
        <v/>
      </c>
      <c r="M1349" s="3">
        <f ca="1">IF(K1348="买",E1349/E1348-1,0)-IF(L1349=1,计算结果!B$17,0)</f>
        <v>2.1265730439539166E-3</v>
      </c>
      <c r="N1349" s="2">
        <f t="shared" ca="1" si="65"/>
        <v>5.2636426297493939</v>
      </c>
      <c r="O1349" s="3">
        <f ca="1">1-N1349/MAX(N$2:N1349)</f>
        <v>4.2076101827178025E-2</v>
      </c>
    </row>
    <row r="1350" spans="1:15" x14ac:dyDescent="0.15">
      <c r="A1350" s="1">
        <v>40381</v>
      </c>
      <c r="B1350">
        <v>2738.03</v>
      </c>
      <c r="C1350">
        <v>2783.14</v>
      </c>
      <c r="D1350">
        <v>2734.07</v>
      </c>
      <c r="E1350" s="2">
        <v>2781.29</v>
      </c>
      <c r="F1350" s="16">
        <v>63576604672</v>
      </c>
      <c r="G1350" s="3">
        <f t="shared" si="63"/>
        <v>1.236109240608152E-2</v>
      </c>
      <c r="H1350" s="3">
        <f>1-E1350/MAX(E$2:E1350)</f>
        <v>0.526766147144899</v>
      </c>
      <c r="I1350" s="3">
        <f ca="1">IFERROR(COUNTIF(OFFSET(G1350,0,0,-计算结果!B$18,1),"&gt;0")/计算结果!B$18,COUNTIF(OFFSET(G1350,0,0,-ROW(),1),"&gt;0")/计算结果!B$18)</f>
        <v>0.53333333333333333</v>
      </c>
      <c r="J1350" s="3">
        <f ca="1">IFERROR(AVERAGE(OFFSET(I1350,0,0,-计算结果!B$19,1)),AVERAGE(OFFSET(I1350,0,0,-ROW(),1)))</f>
        <v>0.45749999999999991</v>
      </c>
      <c r="K1350" s="4" t="str">
        <f ca="1">IF(计算结果!B$21=1,IF(I1350&gt;J1350,"买","卖"),IF(计算结果!B$21=2,IF(I1350&lt;计算结果!B$20,"买",IF(I1350&gt;1-计算结果!B$20,"卖",'000300'!K1349)),""))</f>
        <v>买</v>
      </c>
      <c r="L1350" s="4" t="str">
        <f t="shared" ca="1" si="64"/>
        <v/>
      </c>
      <c r="M1350" s="3">
        <f ca="1">IF(K1349="买",E1350/E1349-1,0)-IF(L1350=1,计算结果!B$17,0)</f>
        <v>1.236109240608152E-2</v>
      </c>
      <c r="N1350" s="2">
        <f t="shared" ca="1" si="65"/>
        <v>5.3287070026883159</v>
      </c>
      <c r="O1350" s="3">
        <f ca="1">1-N1350/MAX(N$2:N1350)</f>
        <v>3.0235116003869966E-2</v>
      </c>
    </row>
    <row r="1351" spans="1:15" x14ac:dyDescent="0.15">
      <c r="A1351" s="1">
        <v>40382</v>
      </c>
      <c r="B1351">
        <v>2787.52</v>
      </c>
      <c r="C1351">
        <v>2806.98</v>
      </c>
      <c r="D1351">
        <v>2769.44</v>
      </c>
      <c r="E1351" s="2">
        <v>2793.08</v>
      </c>
      <c r="F1351" s="16">
        <v>70423339008</v>
      </c>
      <c r="G1351" s="3">
        <f t="shared" si="63"/>
        <v>4.2390401576246628E-3</v>
      </c>
      <c r="H1351" s="3">
        <f>1-E1351/MAX(E$2:E1351)</f>
        <v>0.52476008983869871</v>
      </c>
      <c r="I1351" s="3">
        <f ca="1">IFERROR(COUNTIF(OFFSET(G1351,0,0,-计算结果!B$18,1),"&gt;0")/计算结果!B$18,COUNTIF(OFFSET(G1351,0,0,-ROW(),1),"&gt;0")/计算结果!B$18)</f>
        <v>0.53333333333333333</v>
      </c>
      <c r="J1351" s="3">
        <f ca="1">IFERROR(AVERAGE(OFFSET(I1351,0,0,-计算结果!B$19,1)),AVERAGE(OFFSET(I1351,0,0,-ROW(),1)))</f>
        <v>0.45722222222222214</v>
      </c>
      <c r="K1351" s="4" t="str">
        <f ca="1">IF(计算结果!B$21=1,IF(I1351&gt;J1351,"买","卖"),IF(计算结果!B$21=2,IF(I1351&lt;计算结果!B$20,"买",IF(I1351&gt;1-计算结果!B$20,"卖",'000300'!K1350)),""))</f>
        <v>买</v>
      </c>
      <c r="L1351" s="4" t="str">
        <f t="shared" ca="1" si="64"/>
        <v/>
      </c>
      <c r="M1351" s="3">
        <f ca="1">IF(K1350="买",E1351/E1350-1,0)-IF(L1351=1,计算结果!B$17,0)</f>
        <v>4.2390401576246628E-3</v>
      </c>
      <c r="N1351" s="2">
        <f t="shared" ca="1" si="65"/>
        <v>5.3512956056609271</v>
      </c>
      <c r="O1351" s="3">
        <f ca="1">1-N1351/MAX(N$2:N1351)</f>
        <v>2.6124243717156159E-2</v>
      </c>
    </row>
    <row r="1352" spans="1:15" x14ac:dyDescent="0.15">
      <c r="A1352" s="1">
        <v>40385</v>
      </c>
      <c r="B1352">
        <v>2798.76</v>
      </c>
      <c r="C1352">
        <v>2811.95</v>
      </c>
      <c r="D1352">
        <v>2775.78</v>
      </c>
      <c r="E1352" s="2">
        <v>2811.05</v>
      </c>
      <c r="F1352" s="16">
        <v>59848904704</v>
      </c>
      <c r="G1352" s="3">
        <f t="shared" si="63"/>
        <v>6.4337577154969239E-3</v>
      </c>
      <c r="H1352" s="3">
        <f>1-E1352/MAX(E$2:E1352)</f>
        <v>0.52170251139998636</v>
      </c>
      <c r="I1352" s="3">
        <f ca="1">IFERROR(COUNTIF(OFFSET(G1352,0,0,-计算结果!B$18,1),"&gt;0")/计算结果!B$18,COUNTIF(OFFSET(G1352,0,0,-ROW(),1),"&gt;0")/计算结果!B$18)</f>
        <v>0.53333333333333333</v>
      </c>
      <c r="J1352" s="3">
        <f ca="1">IFERROR(AVERAGE(OFFSET(I1352,0,0,-计算结果!B$19,1)),AVERAGE(OFFSET(I1352,0,0,-ROW(),1)))</f>
        <v>0.45694444444444443</v>
      </c>
      <c r="K1352" s="4" t="str">
        <f ca="1">IF(计算结果!B$21=1,IF(I1352&gt;J1352,"买","卖"),IF(计算结果!B$21=2,IF(I1352&lt;计算结果!B$20,"买",IF(I1352&gt;1-计算结果!B$20,"卖",'000300'!K1351)),""))</f>
        <v>买</v>
      </c>
      <c r="L1352" s="4" t="str">
        <f t="shared" ca="1" si="64"/>
        <v/>
      </c>
      <c r="M1352" s="3">
        <f ca="1">IF(K1351="买",E1352/E1351-1,0)-IF(L1352=1,计算结果!B$17,0)</f>
        <v>6.4337577154969239E-3</v>
      </c>
      <c r="N1352" s="2">
        <f t="shared" ca="1" si="65"/>
        <v>5.3857245450517528</v>
      </c>
      <c r="O1352" s="3">
        <f ca="1">1-N1352/MAX(N$2:N1352)</f>
        <v>1.9858563056236012E-2</v>
      </c>
    </row>
    <row r="1353" spans="1:15" x14ac:dyDescent="0.15">
      <c r="A1353" s="1">
        <v>40386</v>
      </c>
      <c r="B1353">
        <v>2803.75</v>
      </c>
      <c r="C1353">
        <v>2812.21</v>
      </c>
      <c r="D1353">
        <v>2785.37</v>
      </c>
      <c r="E1353" s="2">
        <v>2795.72</v>
      </c>
      <c r="F1353" s="16">
        <v>55963992064</v>
      </c>
      <c r="G1353" s="3">
        <f t="shared" si="63"/>
        <v>-5.4534782376692847E-3</v>
      </c>
      <c r="H1353" s="3">
        <f>1-E1353/MAX(E$2:E1353)</f>
        <v>0.52431089634519834</v>
      </c>
      <c r="I1353" s="3">
        <f ca="1">IFERROR(COUNTIF(OFFSET(G1353,0,0,-计算结果!B$18,1),"&gt;0")/计算结果!B$18,COUNTIF(OFFSET(G1353,0,0,-ROW(),1),"&gt;0")/计算结果!B$18)</f>
        <v>0.53333333333333333</v>
      </c>
      <c r="J1353" s="3">
        <f ca="1">IFERROR(AVERAGE(OFFSET(I1353,0,0,-计算结果!B$19,1)),AVERAGE(OFFSET(I1353,0,0,-ROW(),1)))</f>
        <v>0.45694444444444443</v>
      </c>
      <c r="K1353" s="4" t="str">
        <f ca="1">IF(计算结果!B$21=1,IF(I1353&gt;J1353,"买","卖"),IF(计算结果!B$21=2,IF(I1353&lt;计算结果!B$20,"买",IF(I1353&gt;1-计算结果!B$20,"卖",'000300'!K1352)),""))</f>
        <v>买</v>
      </c>
      <c r="L1353" s="4" t="str">
        <f t="shared" ca="1" si="64"/>
        <v/>
      </c>
      <c r="M1353" s="3">
        <f ca="1">IF(K1352="买",E1353/E1352-1,0)-IF(L1353=1,计算结果!B$17,0)</f>
        <v>-5.4534782376692847E-3</v>
      </c>
      <c r="N1353" s="2">
        <f t="shared" ca="1" si="65"/>
        <v>5.3563536134512315</v>
      </c>
      <c r="O1353" s="3">
        <f ca="1">1-N1353/MAX(N$2:N1353)</f>
        <v>2.520374305244677E-2</v>
      </c>
    </row>
    <row r="1354" spans="1:15" x14ac:dyDescent="0.15">
      <c r="A1354" s="1">
        <v>40387</v>
      </c>
      <c r="B1354">
        <v>2796.48</v>
      </c>
      <c r="C1354">
        <v>2866.4</v>
      </c>
      <c r="D1354">
        <v>2784.16</v>
      </c>
      <c r="E1354" s="2">
        <v>2863.72</v>
      </c>
      <c r="F1354" s="16">
        <v>84516847616</v>
      </c>
      <c r="G1354" s="3">
        <f t="shared" si="63"/>
        <v>2.4322893565879244E-2</v>
      </c>
      <c r="H1354" s="3">
        <f>1-E1354/MAX(E$2:E1354)</f>
        <v>0.51274076090655418</v>
      </c>
      <c r="I1354" s="3">
        <f ca="1">IFERROR(COUNTIF(OFFSET(G1354,0,0,-计算结果!B$18,1),"&gt;0")/计算结果!B$18,COUNTIF(OFFSET(G1354,0,0,-ROW(),1),"&gt;0")/计算结果!B$18)</f>
        <v>0.53333333333333333</v>
      </c>
      <c r="J1354" s="3">
        <f ca="1">IFERROR(AVERAGE(OFFSET(I1354,0,0,-计算结果!B$19,1)),AVERAGE(OFFSET(I1354,0,0,-ROW(),1)))</f>
        <v>0.45694444444444443</v>
      </c>
      <c r="K1354" s="4" t="str">
        <f ca="1">IF(计算结果!B$21=1,IF(I1354&gt;J1354,"买","卖"),IF(计算结果!B$21=2,IF(I1354&lt;计算结果!B$20,"买",IF(I1354&gt;1-计算结果!B$20,"卖",'000300'!K1353)),""))</f>
        <v>买</v>
      </c>
      <c r="L1354" s="4" t="str">
        <f t="shared" ca="1" si="64"/>
        <v/>
      </c>
      <c r="M1354" s="3">
        <f ca="1">IF(K1353="买",E1354/E1353-1,0)-IF(L1354=1,计算结果!B$17,0)</f>
        <v>2.4322893565879244E-2</v>
      </c>
      <c r="N1354" s="2">
        <f t="shared" ca="1" si="65"/>
        <v>5.4866356322924181</v>
      </c>
      <c r="O1354" s="3">
        <f ca="1">1-N1354/MAX(N$2:N1354)</f>
        <v>1.4938774462940341E-3</v>
      </c>
    </row>
    <row r="1355" spans="1:15" x14ac:dyDescent="0.15">
      <c r="A1355" s="1">
        <v>40388</v>
      </c>
      <c r="B1355">
        <v>2866.77</v>
      </c>
      <c r="C1355">
        <v>2888.6</v>
      </c>
      <c r="D1355">
        <v>2852</v>
      </c>
      <c r="E1355" s="2">
        <v>2877.98</v>
      </c>
      <c r="F1355" s="16">
        <v>92278226944</v>
      </c>
      <c r="G1355" s="3">
        <f t="shared" si="63"/>
        <v>4.9795371055829651E-3</v>
      </c>
      <c r="H1355" s="3">
        <f>1-E1355/MAX(E$2:E1355)</f>
        <v>0.51031443544545019</v>
      </c>
      <c r="I1355" s="3">
        <f ca="1">IFERROR(COUNTIF(OFFSET(G1355,0,0,-计算结果!B$18,1),"&gt;0")/计算结果!B$18,COUNTIF(OFFSET(G1355,0,0,-ROW(),1),"&gt;0")/计算结果!B$18)</f>
        <v>0.56666666666666665</v>
      </c>
      <c r="J1355" s="3">
        <f ca="1">IFERROR(AVERAGE(OFFSET(I1355,0,0,-计算结果!B$19,1)),AVERAGE(OFFSET(I1355,0,0,-ROW(),1)))</f>
        <v>0.45694444444444443</v>
      </c>
      <c r="K1355" s="4" t="str">
        <f ca="1">IF(计算结果!B$21=1,IF(I1355&gt;J1355,"买","卖"),IF(计算结果!B$21=2,IF(I1355&lt;计算结果!B$20,"买",IF(I1355&gt;1-计算结果!B$20,"卖",'000300'!K1354)),""))</f>
        <v>买</v>
      </c>
      <c r="L1355" s="4" t="str">
        <f t="shared" ca="1" si="64"/>
        <v/>
      </c>
      <c r="M1355" s="3">
        <f ca="1">IF(K1354="买",E1355/E1354-1,0)-IF(L1355=1,计算结果!B$17,0)</f>
        <v>4.9795371055829651E-3</v>
      </c>
      <c r="N1355" s="2">
        <f t="shared" ca="1" si="65"/>
        <v>5.513956538008232</v>
      </c>
      <c r="O1355" s="3">
        <f ca="1">1-N1355/MAX(N$2:N1355)</f>
        <v>0</v>
      </c>
    </row>
    <row r="1356" spans="1:15" x14ac:dyDescent="0.15">
      <c r="A1356" s="1">
        <v>40389</v>
      </c>
      <c r="B1356">
        <v>2871.48</v>
      </c>
      <c r="C1356">
        <v>2876.14</v>
      </c>
      <c r="D1356">
        <v>2844.68</v>
      </c>
      <c r="E1356" s="2">
        <v>2868.85</v>
      </c>
      <c r="F1356" s="16">
        <v>65224482816</v>
      </c>
      <c r="G1356" s="3">
        <f t="shared" si="63"/>
        <v>-3.1723639497147627E-3</v>
      </c>
      <c r="H1356" s="3">
        <f>1-E1356/MAX(E$2:E1356)</f>
        <v>0.5118678962771388</v>
      </c>
      <c r="I1356" s="3">
        <f ca="1">IFERROR(COUNTIF(OFFSET(G1356,0,0,-计算结果!B$18,1),"&gt;0")/计算结果!B$18,COUNTIF(OFFSET(G1356,0,0,-ROW(),1),"&gt;0")/计算结果!B$18)</f>
        <v>0.56666666666666665</v>
      </c>
      <c r="J1356" s="3">
        <f ca="1">IFERROR(AVERAGE(OFFSET(I1356,0,0,-计算结果!B$19,1)),AVERAGE(OFFSET(I1356,0,0,-ROW(),1)))</f>
        <v>0.45694444444444443</v>
      </c>
      <c r="K1356" s="4" t="str">
        <f ca="1">IF(计算结果!B$21=1,IF(I1356&gt;J1356,"买","卖"),IF(计算结果!B$21=2,IF(I1356&lt;计算结果!B$20,"买",IF(I1356&gt;1-计算结果!B$20,"卖",'000300'!K1355)),""))</f>
        <v>买</v>
      </c>
      <c r="L1356" s="4" t="str">
        <f t="shared" ca="1" si="64"/>
        <v/>
      </c>
      <c r="M1356" s="3">
        <f ca="1">IF(K1355="买",E1356/E1355-1,0)-IF(L1356=1,计算结果!B$17,0)</f>
        <v>-3.1723639497147627E-3</v>
      </c>
      <c r="N1356" s="2">
        <f t="shared" ca="1" si="65"/>
        <v>5.4964642610667607</v>
      </c>
      <c r="O1356" s="3">
        <f ca="1">1-N1356/MAX(N$2:N1356)</f>
        <v>3.1723639497147627E-3</v>
      </c>
    </row>
    <row r="1357" spans="1:15" x14ac:dyDescent="0.15">
      <c r="A1357" s="1">
        <v>40392</v>
      </c>
      <c r="B1357">
        <v>2868.28</v>
      </c>
      <c r="C1357">
        <v>2922.61</v>
      </c>
      <c r="D1357">
        <v>2867.45</v>
      </c>
      <c r="E1357" s="2">
        <v>2917.27</v>
      </c>
      <c r="F1357" s="16">
        <v>73569075200</v>
      </c>
      <c r="G1357" s="3">
        <f t="shared" si="63"/>
        <v>1.6877843038151097E-2</v>
      </c>
      <c r="H1357" s="3">
        <f>1-E1357/MAX(E$2:E1357)</f>
        <v>0.50362927924862178</v>
      </c>
      <c r="I1357" s="3">
        <f ca="1">IFERROR(COUNTIF(OFFSET(G1357,0,0,-计算结果!B$18,1),"&gt;0")/计算结果!B$18,COUNTIF(OFFSET(G1357,0,0,-ROW(),1),"&gt;0")/计算结果!B$18)</f>
        <v>0.56666666666666665</v>
      </c>
      <c r="J1357" s="3">
        <f ca="1">IFERROR(AVERAGE(OFFSET(I1357,0,0,-计算结果!B$19,1)),AVERAGE(OFFSET(I1357,0,0,-ROW(),1)))</f>
        <v>0.45694444444444443</v>
      </c>
      <c r="K1357" s="4" t="str">
        <f ca="1">IF(计算结果!B$21=1,IF(I1357&gt;J1357,"买","卖"),IF(计算结果!B$21=2,IF(I1357&lt;计算结果!B$20,"买",IF(I1357&gt;1-计算结果!B$20,"卖",'000300'!K1356)),""))</f>
        <v>买</v>
      </c>
      <c r="L1357" s="4" t="str">
        <f t="shared" ca="1" si="64"/>
        <v/>
      </c>
      <c r="M1357" s="3">
        <f ca="1">IF(K1356="买",E1357/E1356-1,0)-IF(L1357=1,计算结果!B$17,0)</f>
        <v>1.6877843038151097E-2</v>
      </c>
      <c r="N1357" s="2">
        <f t="shared" ca="1" si="65"/>
        <v>5.5892327221298528</v>
      </c>
      <c r="O1357" s="3">
        <f ca="1">1-N1357/MAX(N$2:N1357)</f>
        <v>0</v>
      </c>
    </row>
    <row r="1358" spans="1:15" x14ac:dyDescent="0.15">
      <c r="A1358" s="1">
        <v>40393</v>
      </c>
      <c r="B1358">
        <v>2925.25</v>
      </c>
      <c r="C1358">
        <v>2929.61</v>
      </c>
      <c r="D1358">
        <v>2865.76</v>
      </c>
      <c r="E1358" s="2">
        <v>2865.97</v>
      </c>
      <c r="F1358" s="16">
        <v>86870573056</v>
      </c>
      <c r="G1358" s="3">
        <f t="shared" si="63"/>
        <v>-1.7584933859395968E-2</v>
      </c>
      <c r="H1358" s="3">
        <f>1-E1358/MAX(E$2:E1358)</f>
        <v>0.51235792554277548</v>
      </c>
      <c r="I1358" s="3">
        <f ca="1">IFERROR(COUNTIF(OFFSET(G1358,0,0,-计算结果!B$18,1),"&gt;0")/计算结果!B$18,COUNTIF(OFFSET(G1358,0,0,-ROW(),1),"&gt;0")/计算结果!B$18)</f>
        <v>0.53333333333333333</v>
      </c>
      <c r="J1358" s="3">
        <f ca="1">IFERROR(AVERAGE(OFFSET(I1358,0,0,-计算结果!B$19,1)),AVERAGE(OFFSET(I1358,0,0,-ROW(),1)))</f>
        <v>0.45694444444444443</v>
      </c>
      <c r="K1358" s="4" t="str">
        <f ca="1">IF(计算结果!B$21=1,IF(I1358&gt;J1358,"买","卖"),IF(计算结果!B$21=2,IF(I1358&lt;计算结果!B$20,"买",IF(I1358&gt;1-计算结果!B$20,"卖",'000300'!K1357)),""))</f>
        <v>买</v>
      </c>
      <c r="L1358" s="4" t="str">
        <f t="shared" ca="1" si="64"/>
        <v/>
      </c>
      <c r="M1358" s="3">
        <f ca="1">IF(K1357="买",E1358/E1357-1,0)-IF(L1358=1,计算结果!B$17,0)</f>
        <v>-1.7584933859395968E-2</v>
      </c>
      <c r="N1358" s="2">
        <f t="shared" ca="1" si="65"/>
        <v>5.4909464343864274</v>
      </c>
      <c r="O1358" s="3">
        <f ca="1">1-N1358/MAX(N$2:N1358)</f>
        <v>1.7584933859395968E-2</v>
      </c>
    </row>
    <row r="1359" spans="1:15" x14ac:dyDescent="0.15">
      <c r="A1359" s="1">
        <v>40394</v>
      </c>
      <c r="B1359">
        <v>2858.35</v>
      </c>
      <c r="C1359">
        <v>2876.59</v>
      </c>
      <c r="D1359">
        <v>2818.25</v>
      </c>
      <c r="E1359" s="2">
        <v>2876.43</v>
      </c>
      <c r="F1359" s="16">
        <v>75670142976</v>
      </c>
      <c r="G1359" s="3">
        <f t="shared" si="63"/>
        <v>3.6497241771547007E-3</v>
      </c>
      <c r="H1359" s="3">
        <f>1-E1359/MAX(E$2:E1359)</f>
        <v>0.51057816647383114</v>
      </c>
      <c r="I1359" s="3">
        <f ca="1">IFERROR(COUNTIF(OFFSET(G1359,0,0,-计算结果!B$18,1),"&gt;0")/计算结果!B$18,COUNTIF(OFFSET(G1359,0,0,-ROW(),1),"&gt;0")/计算结果!B$18)</f>
        <v>0.56666666666666665</v>
      </c>
      <c r="J1359" s="3">
        <f ca="1">IFERROR(AVERAGE(OFFSET(I1359,0,0,-计算结果!B$19,1)),AVERAGE(OFFSET(I1359,0,0,-ROW(),1)))</f>
        <v>0.45694444444444432</v>
      </c>
      <c r="K1359" s="4" t="str">
        <f ca="1">IF(计算结果!B$21=1,IF(I1359&gt;J1359,"买","卖"),IF(计算结果!B$21=2,IF(I1359&lt;计算结果!B$20,"买",IF(I1359&gt;1-计算结果!B$20,"卖",'000300'!K1358)),""))</f>
        <v>买</v>
      </c>
      <c r="L1359" s="4" t="str">
        <f t="shared" ca="1" si="64"/>
        <v/>
      </c>
      <c r="M1359" s="3">
        <f ca="1">IF(K1358="买",E1359/E1358-1,0)-IF(L1359=1,计算结果!B$17,0)</f>
        <v>3.6497241771547007E-3</v>
      </c>
      <c r="N1359" s="2">
        <f t="shared" ca="1" si="65"/>
        <v>5.5109868743434687</v>
      </c>
      <c r="O1359" s="3">
        <f ca="1">1-N1359/MAX(N$2:N1359)</f>
        <v>1.3999389840501641E-2</v>
      </c>
    </row>
    <row r="1360" spans="1:15" x14ac:dyDescent="0.15">
      <c r="A1360" s="1">
        <v>40395</v>
      </c>
      <c r="B1360">
        <v>2874.66</v>
      </c>
      <c r="C1360">
        <v>2877.31</v>
      </c>
      <c r="D1360">
        <v>2833.67</v>
      </c>
      <c r="E1360" s="2">
        <v>2850.83</v>
      </c>
      <c r="F1360" s="16">
        <v>73038454784</v>
      </c>
      <c r="G1360" s="3">
        <f t="shared" si="63"/>
        <v>-8.899921082730966E-3</v>
      </c>
      <c r="H1360" s="3">
        <f>1-E1360/MAX(E$2:E1360)</f>
        <v>0.51493398216837949</v>
      </c>
      <c r="I1360" s="3">
        <f ca="1">IFERROR(COUNTIF(OFFSET(G1360,0,0,-计算结果!B$18,1),"&gt;0")/计算结果!B$18,COUNTIF(OFFSET(G1360,0,0,-ROW(),1),"&gt;0")/计算结果!B$18)</f>
        <v>0.56666666666666665</v>
      </c>
      <c r="J1360" s="3">
        <f ca="1">IFERROR(AVERAGE(OFFSET(I1360,0,0,-计算结果!B$19,1)),AVERAGE(OFFSET(I1360,0,0,-ROW(),1)))</f>
        <v>0.45722222222222209</v>
      </c>
      <c r="K1360" s="4" t="str">
        <f ca="1">IF(计算结果!B$21=1,IF(I1360&gt;J1360,"买","卖"),IF(计算结果!B$21=2,IF(I1360&lt;计算结果!B$20,"买",IF(I1360&gt;1-计算结果!B$20,"卖",'000300'!K1359)),""))</f>
        <v>买</v>
      </c>
      <c r="L1360" s="4" t="str">
        <f t="shared" ca="1" si="64"/>
        <v/>
      </c>
      <c r="M1360" s="3">
        <f ca="1">IF(K1359="买",E1360/E1359-1,0)-IF(L1360=1,计算结果!B$17,0)</f>
        <v>-8.899921082730966E-3</v>
      </c>
      <c r="N1360" s="2">
        <f t="shared" ca="1" si="65"/>
        <v>5.4619395260738459</v>
      </c>
      <c r="O1360" s="3">
        <f ca="1">1-N1360/MAX(N$2:N1360)</f>
        <v>2.2774717458445726E-2</v>
      </c>
    </row>
    <row r="1361" spans="1:15" x14ac:dyDescent="0.15">
      <c r="A1361" s="1">
        <v>40396</v>
      </c>
      <c r="B1361">
        <v>2848.16</v>
      </c>
      <c r="C1361">
        <v>2898.53</v>
      </c>
      <c r="D1361">
        <v>2821.03</v>
      </c>
      <c r="E1361" s="2">
        <v>2897.66</v>
      </c>
      <c r="F1361" s="16">
        <v>82145148928</v>
      </c>
      <c r="G1361" s="3">
        <f t="shared" si="63"/>
        <v>1.6426795003560368E-2</v>
      </c>
      <c r="H1361" s="3">
        <f>1-E1361/MAX(E$2:E1361)</f>
        <v>0.50696590213026616</v>
      </c>
      <c r="I1361" s="3">
        <f ca="1">IFERROR(COUNTIF(OFFSET(G1361,0,0,-计算结果!B$18,1),"&gt;0")/计算结果!B$18,COUNTIF(OFFSET(G1361,0,0,-ROW(),1),"&gt;0")/计算结果!B$18)</f>
        <v>0.6</v>
      </c>
      <c r="J1361" s="3">
        <f ca="1">IFERROR(AVERAGE(OFFSET(I1361,0,0,-计算结果!B$19,1)),AVERAGE(OFFSET(I1361,0,0,-ROW(),1)))</f>
        <v>0.45805555555555538</v>
      </c>
      <c r="K1361" s="4" t="str">
        <f ca="1">IF(计算结果!B$21=1,IF(I1361&gt;J1361,"买","卖"),IF(计算结果!B$21=2,IF(I1361&lt;计算结果!B$20,"买",IF(I1361&gt;1-计算结果!B$20,"卖",'000300'!K1360)),""))</f>
        <v>买</v>
      </c>
      <c r="L1361" s="4" t="str">
        <f t="shared" ca="1" si="64"/>
        <v/>
      </c>
      <c r="M1361" s="3">
        <f ca="1">IF(K1360="买",E1361/E1360-1,0)-IF(L1361=1,计算结果!B$17,0)</f>
        <v>1.6426795003560368E-2</v>
      </c>
      <c r="N1361" s="2">
        <f t="shared" ca="1" si="65"/>
        <v>5.5516616869905047</v>
      </c>
      <c r="O1361" s="3">
        <f ca="1">1-N1361/MAX(N$2:N1361)</f>
        <v>6.7220380698392868E-3</v>
      </c>
    </row>
    <row r="1362" spans="1:15" x14ac:dyDescent="0.15">
      <c r="A1362" s="1">
        <v>40399</v>
      </c>
      <c r="B1362">
        <v>2894.1</v>
      </c>
      <c r="C1362">
        <v>2922.62</v>
      </c>
      <c r="D1362">
        <v>2888.04</v>
      </c>
      <c r="E1362" s="2">
        <v>2918.24</v>
      </c>
      <c r="F1362" s="16">
        <v>83431981056</v>
      </c>
      <c r="G1362" s="3">
        <f t="shared" si="63"/>
        <v>7.1022825314219773E-3</v>
      </c>
      <c r="H1362" s="3">
        <f>1-E1362/MAX(E$2:E1362)</f>
        <v>0.50346423466957058</v>
      </c>
      <c r="I1362" s="3">
        <f ca="1">IFERROR(COUNTIF(OFFSET(G1362,0,0,-计算结果!B$18,1),"&gt;0")/计算结果!B$18,COUNTIF(OFFSET(G1362,0,0,-ROW(),1),"&gt;0")/计算结果!B$18)</f>
        <v>0.6333333333333333</v>
      </c>
      <c r="J1362" s="3">
        <f ca="1">IFERROR(AVERAGE(OFFSET(I1362,0,0,-计算结果!B$19,1)),AVERAGE(OFFSET(I1362,0,0,-ROW(),1)))</f>
        <v>0.4591666666666665</v>
      </c>
      <c r="K1362" s="4" t="str">
        <f ca="1">IF(计算结果!B$21=1,IF(I1362&gt;J1362,"买","卖"),IF(计算结果!B$21=2,IF(I1362&lt;计算结果!B$20,"买",IF(I1362&gt;1-计算结果!B$20,"卖",'000300'!K1361)),""))</f>
        <v>买</v>
      </c>
      <c r="L1362" s="4" t="str">
        <f t="shared" ca="1" si="64"/>
        <v/>
      </c>
      <c r="M1362" s="3">
        <f ca="1">IF(K1361="买",E1362/E1361-1,0)-IF(L1362=1,计算结果!B$17,0)</f>
        <v>7.1022825314219773E-3</v>
      </c>
      <c r="N1362" s="2">
        <f t="shared" ca="1" si="65"/>
        <v>5.591091156810382</v>
      </c>
      <c r="O1362" s="3">
        <f ca="1">1-N1362/MAX(N$2:N1362)</f>
        <v>0</v>
      </c>
    </row>
    <row r="1363" spans="1:15" x14ac:dyDescent="0.15">
      <c r="A1363" s="1">
        <v>40400</v>
      </c>
      <c r="B1363">
        <v>2920.4</v>
      </c>
      <c r="C1363">
        <v>2925.3</v>
      </c>
      <c r="D1363">
        <v>2832.08</v>
      </c>
      <c r="E1363" s="2">
        <v>2832.64</v>
      </c>
      <c r="F1363" s="16">
        <v>84283703296</v>
      </c>
      <c r="G1363" s="3">
        <f t="shared" si="63"/>
        <v>-2.9332748505948802E-2</v>
      </c>
      <c r="H1363" s="3">
        <f>1-E1363/MAX(E$2:E1363)</f>
        <v>0.51802899339821684</v>
      </c>
      <c r="I1363" s="3">
        <f ca="1">IFERROR(COUNTIF(OFFSET(G1363,0,0,-计算结果!B$18,1),"&gt;0")/计算结果!B$18,COUNTIF(OFFSET(G1363,0,0,-ROW(),1),"&gt;0")/计算结果!B$18)</f>
        <v>0.6333333333333333</v>
      </c>
      <c r="J1363" s="3">
        <f ca="1">IFERROR(AVERAGE(OFFSET(I1363,0,0,-计算结果!B$19,1)),AVERAGE(OFFSET(I1363,0,0,-ROW(),1)))</f>
        <v>0.46027777777777762</v>
      </c>
      <c r="K1363" s="4" t="str">
        <f ca="1">IF(计算结果!B$21=1,IF(I1363&gt;J1363,"买","卖"),IF(计算结果!B$21=2,IF(I1363&lt;计算结果!B$20,"买",IF(I1363&gt;1-计算结果!B$20,"卖",'000300'!K1362)),""))</f>
        <v>买</v>
      </c>
      <c r="L1363" s="4" t="str">
        <f t="shared" ca="1" si="64"/>
        <v/>
      </c>
      <c r="M1363" s="3">
        <f ca="1">IF(K1362="买",E1363/E1362-1,0)-IF(L1363=1,计算结果!B$17,0)</f>
        <v>-2.9332748505948802E-2</v>
      </c>
      <c r="N1363" s="2">
        <f t="shared" ca="1" si="65"/>
        <v>5.4270890860338286</v>
      </c>
      <c r="O1363" s="3">
        <f ca="1">1-N1363/MAX(N$2:N1363)</f>
        <v>2.9332748505948802E-2</v>
      </c>
    </row>
    <row r="1364" spans="1:15" x14ac:dyDescent="0.15">
      <c r="A1364" s="1">
        <v>40401</v>
      </c>
      <c r="B1364">
        <v>2823.15</v>
      </c>
      <c r="C1364">
        <v>2864.36</v>
      </c>
      <c r="D1364">
        <v>2823.15</v>
      </c>
      <c r="E1364" s="2">
        <v>2850.21</v>
      </c>
      <c r="F1364" s="16">
        <v>58786304000</v>
      </c>
      <c r="G1364" s="3">
        <f t="shared" si="63"/>
        <v>6.2026943063715478E-3</v>
      </c>
      <c r="H1364" s="3">
        <f>1-E1364/MAX(E$2:E1364)</f>
        <v>0.51503947457973176</v>
      </c>
      <c r="I1364" s="3">
        <f ca="1">IFERROR(COUNTIF(OFFSET(G1364,0,0,-计算结果!B$18,1),"&gt;0")/计算结果!B$18,COUNTIF(OFFSET(G1364,0,0,-ROW(),1),"&gt;0")/计算结果!B$18)</f>
        <v>0.66666666666666663</v>
      </c>
      <c r="J1364" s="3">
        <f ca="1">IFERROR(AVERAGE(OFFSET(I1364,0,0,-计算结果!B$19,1)),AVERAGE(OFFSET(I1364,0,0,-ROW(),1)))</f>
        <v>0.4616666666666665</v>
      </c>
      <c r="K1364" s="4" t="str">
        <f ca="1">IF(计算结果!B$21=1,IF(I1364&gt;J1364,"买","卖"),IF(计算结果!B$21=2,IF(I1364&lt;计算结果!B$20,"买",IF(I1364&gt;1-计算结果!B$20,"卖",'000300'!K1363)),""))</f>
        <v>买</v>
      </c>
      <c r="L1364" s="4" t="str">
        <f t="shared" ca="1" si="64"/>
        <v/>
      </c>
      <c r="M1364" s="3">
        <f ca="1">IF(K1363="买",E1364/E1363-1,0)-IF(L1364=1,计算结果!B$17,0)</f>
        <v>6.2026943063715478E-3</v>
      </c>
      <c r="N1364" s="2">
        <f t="shared" ca="1" si="65"/>
        <v>5.4607516606079418</v>
      </c>
      <c r="O1364" s="3">
        <f ca="1">1-N1364/MAX(N$2:N1364)</f>
        <v>2.331199627172531E-2</v>
      </c>
    </row>
    <row r="1365" spans="1:15" x14ac:dyDescent="0.15">
      <c r="A1365" s="1">
        <v>40402</v>
      </c>
      <c r="B1365">
        <v>2822.79</v>
      </c>
      <c r="C1365">
        <v>2860.37</v>
      </c>
      <c r="D1365">
        <v>2810.1</v>
      </c>
      <c r="E1365" s="2">
        <v>2816.39</v>
      </c>
      <c r="F1365" s="16">
        <v>65825611776</v>
      </c>
      <c r="G1365" s="3">
        <f t="shared" si="63"/>
        <v>-1.1865792345125525E-2</v>
      </c>
      <c r="H1365" s="3">
        <f>1-E1365/MAX(E$2:E1365)</f>
        <v>0.52079391546995168</v>
      </c>
      <c r="I1365" s="3">
        <f ca="1">IFERROR(COUNTIF(OFFSET(G1365,0,0,-计算结果!B$18,1),"&gt;0")/计算结果!B$18,COUNTIF(OFFSET(G1365,0,0,-ROW(),1),"&gt;0")/计算结果!B$18)</f>
        <v>0.66666666666666663</v>
      </c>
      <c r="J1365" s="3">
        <f ca="1">IFERROR(AVERAGE(OFFSET(I1365,0,0,-计算结果!B$19,1)),AVERAGE(OFFSET(I1365,0,0,-ROW(),1)))</f>
        <v>0.46305555555555528</v>
      </c>
      <c r="K1365" s="4" t="str">
        <f ca="1">IF(计算结果!B$21=1,IF(I1365&gt;J1365,"买","卖"),IF(计算结果!B$21=2,IF(I1365&lt;计算结果!B$20,"买",IF(I1365&gt;1-计算结果!B$20,"卖",'000300'!K1364)),""))</f>
        <v>买</v>
      </c>
      <c r="L1365" s="4" t="str">
        <f t="shared" ca="1" si="64"/>
        <v/>
      </c>
      <c r="M1365" s="3">
        <f ca="1">IF(K1364="买",E1365/E1364-1,0)-IF(L1365=1,计算结果!B$17,0)</f>
        <v>-1.1865792345125525E-2</v>
      </c>
      <c r="N1365" s="2">
        <f t="shared" ca="1" si="65"/>
        <v>5.3959555153548688</v>
      </c>
      <c r="O1365" s="3">
        <f ca="1">1-N1365/MAX(N$2:N1365)</f>
        <v>3.4901173309940248E-2</v>
      </c>
    </row>
    <row r="1366" spans="1:15" x14ac:dyDescent="0.15">
      <c r="A1366" s="1">
        <v>40403</v>
      </c>
      <c r="B1366">
        <v>2818.41</v>
      </c>
      <c r="C1366">
        <v>2856.04</v>
      </c>
      <c r="D1366">
        <v>2799.22</v>
      </c>
      <c r="E1366" s="2">
        <v>2855.55</v>
      </c>
      <c r="F1366" s="16">
        <v>62923747328</v>
      </c>
      <c r="G1366" s="3">
        <f t="shared" si="63"/>
        <v>1.3904324330082263E-2</v>
      </c>
      <c r="H1366" s="3">
        <f>1-E1366/MAX(E$2:E1366)</f>
        <v>0.51413087864969709</v>
      </c>
      <c r="I1366" s="3">
        <f ca="1">IFERROR(COUNTIF(OFFSET(G1366,0,0,-计算结果!B$18,1),"&gt;0")/计算结果!B$18,COUNTIF(OFFSET(G1366,0,0,-ROW(),1),"&gt;0")/计算结果!B$18)</f>
        <v>0.66666666666666663</v>
      </c>
      <c r="J1366" s="3">
        <f ca="1">IFERROR(AVERAGE(OFFSET(I1366,0,0,-计算结果!B$19,1)),AVERAGE(OFFSET(I1366,0,0,-ROW(),1)))</f>
        <v>0.4644444444444441</v>
      </c>
      <c r="K1366" s="4" t="str">
        <f ca="1">IF(计算结果!B$21=1,IF(I1366&gt;J1366,"买","卖"),IF(计算结果!B$21=2,IF(I1366&lt;计算结果!B$20,"买",IF(I1366&gt;1-计算结果!B$20,"卖",'000300'!K1365)),""))</f>
        <v>买</v>
      </c>
      <c r="L1366" s="4" t="str">
        <f t="shared" ca="1" si="64"/>
        <v/>
      </c>
      <c r="M1366" s="3">
        <f ca="1">IF(K1365="买",E1366/E1365-1,0)-IF(L1366=1,计算结果!B$17,0)</f>
        <v>1.3904324330082263E-2</v>
      </c>
      <c r="N1366" s="2">
        <f t="shared" ca="1" si="65"/>
        <v>5.4709826309110587</v>
      </c>
      <c r="O1366" s="3">
        <f ca="1">1-N1366/MAX(N$2:N1366)</f>
        <v>2.1482126213059782E-2</v>
      </c>
    </row>
    <row r="1367" spans="1:15" x14ac:dyDescent="0.15">
      <c r="A1367" s="1">
        <v>40406</v>
      </c>
      <c r="B1367">
        <v>2851.22</v>
      </c>
      <c r="C1367">
        <v>2927.69</v>
      </c>
      <c r="D1367">
        <v>2843.02</v>
      </c>
      <c r="E1367" s="2">
        <v>2922.08</v>
      </c>
      <c r="F1367" s="16">
        <v>91427504128</v>
      </c>
      <c r="G1367" s="3">
        <f t="shared" si="63"/>
        <v>2.3298488907565806E-2</v>
      </c>
      <c r="H1367" s="3">
        <f>1-E1367/MAX(E$2:E1367)</f>
        <v>0.5028108623153883</v>
      </c>
      <c r="I1367" s="3">
        <f ca="1">IFERROR(COUNTIF(OFFSET(G1367,0,0,-计算结果!B$18,1),"&gt;0")/计算结果!B$18,COUNTIF(OFFSET(G1367,0,0,-ROW(),1),"&gt;0")/计算结果!B$18)</f>
        <v>0.7</v>
      </c>
      <c r="J1367" s="3">
        <f ca="1">IFERROR(AVERAGE(OFFSET(I1367,0,0,-计算结果!B$19,1)),AVERAGE(OFFSET(I1367,0,0,-ROW(),1)))</f>
        <v>0.46611111111111081</v>
      </c>
      <c r="K1367" s="4" t="str">
        <f ca="1">IF(计算结果!B$21=1,IF(I1367&gt;J1367,"买","卖"),IF(计算结果!B$21=2,IF(I1367&lt;计算结果!B$20,"买",IF(I1367&gt;1-计算结果!B$20,"卖",'000300'!K1366)),""))</f>
        <v>买</v>
      </c>
      <c r="L1367" s="4" t="str">
        <f t="shared" ca="1" si="64"/>
        <v/>
      </c>
      <c r="M1367" s="3">
        <f ca="1">IF(K1366="买",E1367/E1366-1,0)-IF(L1367=1,计算结果!B$17,0)</f>
        <v>2.3298488907565806E-2</v>
      </c>
      <c r="N1367" s="2">
        <f t="shared" ca="1" si="65"/>
        <v>5.5984482590508255</v>
      </c>
      <c r="O1367" s="3">
        <f ca="1">1-N1367/MAX(N$2:N1367)</f>
        <v>0</v>
      </c>
    </row>
    <row r="1368" spans="1:15" x14ac:dyDescent="0.15">
      <c r="A1368" s="1">
        <v>40407</v>
      </c>
      <c r="B1368">
        <v>2927.26</v>
      </c>
      <c r="C1368">
        <v>2949.73</v>
      </c>
      <c r="D1368">
        <v>2917.83</v>
      </c>
      <c r="E1368" s="2">
        <v>2942.29</v>
      </c>
      <c r="F1368" s="16">
        <v>86700539904</v>
      </c>
      <c r="G1368" s="3">
        <f t="shared" si="63"/>
        <v>6.9163061928489977E-3</v>
      </c>
      <c r="H1368" s="3">
        <f>1-E1368/MAX(E$2:E1368)</f>
        <v>0.49937215000340296</v>
      </c>
      <c r="I1368" s="3">
        <f ca="1">IFERROR(COUNTIF(OFFSET(G1368,0,0,-计算结果!B$18,1),"&gt;0")/计算结果!B$18,COUNTIF(OFFSET(G1368,0,0,-ROW(),1),"&gt;0")/计算结果!B$18)</f>
        <v>0.7</v>
      </c>
      <c r="J1368" s="3">
        <f ca="1">IFERROR(AVERAGE(OFFSET(I1368,0,0,-计算结果!B$19,1)),AVERAGE(OFFSET(I1368,0,0,-ROW(),1)))</f>
        <v>0.46805555555555517</v>
      </c>
      <c r="K1368" s="4" t="str">
        <f ca="1">IF(计算结果!B$21=1,IF(I1368&gt;J1368,"买","卖"),IF(计算结果!B$21=2,IF(I1368&lt;计算结果!B$20,"买",IF(I1368&gt;1-计算结果!B$20,"卖",'000300'!K1367)),""))</f>
        <v>买</v>
      </c>
      <c r="L1368" s="4" t="str">
        <f t="shared" ca="1" si="64"/>
        <v/>
      </c>
      <c r="M1368" s="3">
        <f ca="1">IF(K1367="买",E1368/E1367-1,0)-IF(L1368=1,计算结果!B$17,0)</f>
        <v>6.9163061928489977E-3</v>
      </c>
      <c r="N1368" s="2">
        <f t="shared" ca="1" si="65"/>
        <v>5.6371688414152432</v>
      </c>
      <c r="O1368" s="3">
        <f ca="1">1-N1368/MAX(N$2:N1368)</f>
        <v>0</v>
      </c>
    </row>
    <row r="1369" spans="1:15" x14ac:dyDescent="0.15">
      <c r="A1369" s="1">
        <v>40408</v>
      </c>
      <c r="B1369">
        <v>2945.98</v>
      </c>
      <c r="C1369">
        <v>2962.75</v>
      </c>
      <c r="D1369">
        <v>2924.67</v>
      </c>
      <c r="E1369" s="2">
        <v>2937.36</v>
      </c>
      <c r="F1369" s="16">
        <v>80832364544</v>
      </c>
      <c r="G1369" s="3">
        <f t="shared" si="63"/>
        <v>-1.6755656308521383E-3</v>
      </c>
      <c r="H1369" s="3">
        <f>1-E1369/MAX(E$2:E1369)</f>
        <v>0.50021098482270465</v>
      </c>
      <c r="I1369" s="3">
        <f ca="1">IFERROR(COUNTIF(OFFSET(G1369,0,0,-计算结果!B$18,1),"&gt;0")/计算结果!B$18,COUNTIF(OFFSET(G1369,0,0,-ROW(),1),"&gt;0")/计算结果!B$18)</f>
        <v>0.66666666666666663</v>
      </c>
      <c r="J1369" s="3">
        <f ca="1">IFERROR(AVERAGE(OFFSET(I1369,0,0,-计算结果!B$19,1)),AVERAGE(OFFSET(I1369,0,0,-ROW(),1)))</f>
        <v>0.46944444444444405</v>
      </c>
      <c r="K1369" s="4" t="str">
        <f ca="1">IF(计算结果!B$21=1,IF(I1369&gt;J1369,"买","卖"),IF(计算结果!B$21=2,IF(I1369&lt;计算结果!B$20,"买",IF(I1369&gt;1-计算结果!B$20,"卖",'000300'!K1368)),""))</f>
        <v>买</v>
      </c>
      <c r="L1369" s="4" t="str">
        <f t="shared" ca="1" si="64"/>
        <v/>
      </c>
      <c r="M1369" s="3">
        <f ca="1">IF(K1368="买",E1369/E1368-1,0)-IF(L1369=1,计算结果!B$17,0)</f>
        <v>-1.6755656308521383E-3</v>
      </c>
      <c r="N1369" s="2">
        <f t="shared" ca="1" si="65"/>
        <v>5.6277233950492569</v>
      </c>
      <c r="O1369" s="3">
        <f ca="1">1-N1369/MAX(N$2:N1369)</f>
        <v>1.6755656308522493E-3</v>
      </c>
    </row>
    <row r="1370" spans="1:15" x14ac:dyDescent="0.15">
      <c r="A1370" s="1">
        <v>40409</v>
      </c>
      <c r="B1370">
        <v>2940.77</v>
      </c>
      <c r="C1370">
        <v>2975.19</v>
      </c>
      <c r="D1370">
        <v>2928.01</v>
      </c>
      <c r="E1370" s="2">
        <v>2955.4</v>
      </c>
      <c r="F1370" s="16">
        <v>91734589440</v>
      </c>
      <c r="G1370" s="3">
        <f t="shared" si="63"/>
        <v>6.1415693003241678E-3</v>
      </c>
      <c r="H1370" s="3">
        <f>1-E1370/MAX(E$2:E1370)</f>
        <v>0.49714149595045254</v>
      </c>
      <c r="I1370" s="3">
        <f ca="1">IFERROR(COUNTIF(OFFSET(G1370,0,0,-计算结果!B$18,1),"&gt;0")/计算结果!B$18,COUNTIF(OFFSET(G1370,0,0,-ROW(),1),"&gt;0")/计算结果!B$18)</f>
        <v>0.7</v>
      </c>
      <c r="J1370" s="3">
        <f ca="1">IFERROR(AVERAGE(OFFSET(I1370,0,0,-计算结果!B$19,1)),AVERAGE(OFFSET(I1370,0,0,-ROW(),1)))</f>
        <v>0.47083333333333299</v>
      </c>
      <c r="K1370" s="4" t="str">
        <f ca="1">IF(计算结果!B$21=1,IF(I1370&gt;J1370,"买","卖"),IF(计算结果!B$21=2,IF(I1370&lt;计算结果!B$20,"买",IF(I1370&gt;1-计算结果!B$20,"卖",'000300'!K1369)),""))</f>
        <v>买</v>
      </c>
      <c r="L1370" s="4" t="str">
        <f t="shared" ca="1" si="64"/>
        <v/>
      </c>
      <c r="M1370" s="3">
        <f ca="1">IF(K1369="买",E1370/E1369-1,0)-IF(L1370=1,计算结果!B$17,0)</f>
        <v>6.1415693003241678E-3</v>
      </c>
      <c r="N1370" s="2">
        <f t="shared" ca="1" si="65"/>
        <v>5.6622864482830071</v>
      </c>
      <c r="O1370" s="3">
        <f ca="1">1-N1370/MAX(N$2:N1370)</f>
        <v>0</v>
      </c>
    </row>
    <row r="1371" spans="1:15" x14ac:dyDescent="0.15">
      <c r="A1371" s="1">
        <v>40410</v>
      </c>
      <c r="B1371">
        <v>2943.33</v>
      </c>
      <c r="C1371">
        <v>2951.96</v>
      </c>
      <c r="D1371">
        <v>2892.64</v>
      </c>
      <c r="E1371" s="2">
        <v>2898.33</v>
      </c>
      <c r="F1371" s="16">
        <v>82298175488</v>
      </c>
      <c r="G1371" s="3">
        <f t="shared" si="63"/>
        <v>-1.9310414833863532E-2</v>
      </c>
      <c r="H1371" s="3">
        <f>1-E1371/MAX(E$2:E1371)</f>
        <v>0.50685190226638532</v>
      </c>
      <c r="I1371" s="3">
        <f ca="1">IFERROR(COUNTIF(OFFSET(G1371,0,0,-计算结果!B$18,1),"&gt;0")/计算结果!B$18,COUNTIF(OFFSET(G1371,0,0,-ROW(),1),"&gt;0")/计算结果!B$18)</f>
        <v>0.66666666666666663</v>
      </c>
      <c r="J1371" s="3">
        <f ca="1">IFERROR(AVERAGE(OFFSET(I1371,0,0,-计算结果!B$19,1)),AVERAGE(OFFSET(I1371,0,0,-ROW(),1)))</f>
        <v>0.47222222222222182</v>
      </c>
      <c r="K1371" s="4" t="str">
        <f ca="1">IF(计算结果!B$21=1,IF(I1371&gt;J1371,"买","卖"),IF(计算结果!B$21=2,IF(I1371&lt;计算结果!B$20,"买",IF(I1371&gt;1-计算结果!B$20,"卖",'000300'!K1370)),""))</f>
        <v>买</v>
      </c>
      <c r="L1371" s="4" t="str">
        <f t="shared" ca="1" si="64"/>
        <v/>
      </c>
      <c r="M1371" s="3">
        <f ca="1">IF(K1370="买",E1371/E1370-1,0)-IF(L1371=1,计算结果!B$17,0)</f>
        <v>-1.9310414833863532E-2</v>
      </c>
      <c r="N1371" s="2">
        <f t="shared" ca="1" si="65"/>
        <v>5.5529453480584987</v>
      </c>
      <c r="O1371" s="3">
        <f ca="1">1-N1371/MAX(N$2:N1371)</f>
        <v>1.9310414833863532E-2</v>
      </c>
    </row>
    <row r="1372" spans="1:15" x14ac:dyDescent="0.15">
      <c r="A1372" s="1">
        <v>40413</v>
      </c>
      <c r="B1372">
        <v>2895.71</v>
      </c>
      <c r="C1372">
        <v>2920.54</v>
      </c>
      <c r="D1372">
        <v>2886.66</v>
      </c>
      <c r="E1372" s="2">
        <v>2896.19</v>
      </c>
      <c r="F1372" s="16">
        <v>57772777472</v>
      </c>
      <c r="G1372" s="3">
        <f t="shared" si="63"/>
        <v>-7.3835622582651972E-4</v>
      </c>
      <c r="H1372" s="3">
        <f>1-E1372/MAX(E$2:E1372)</f>
        <v>0.50721602123460152</v>
      </c>
      <c r="I1372" s="3">
        <f ca="1">IFERROR(COUNTIF(OFFSET(G1372,0,0,-计算结果!B$18,1),"&gt;0")/计算结果!B$18,COUNTIF(OFFSET(G1372,0,0,-ROW(),1),"&gt;0")/计算结果!B$18)</f>
        <v>0.6333333333333333</v>
      </c>
      <c r="J1372" s="3">
        <f ca="1">IFERROR(AVERAGE(OFFSET(I1372,0,0,-计算结果!B$19,1)),AVERAGE(OFFSET(I1372,0,0,-ROW(),1)))</f>
        <v>0.47333333333333294</v>
      </c>
      <c r="K1372" s="4" t="str">
        <f ca="1">IF(计算结果!B$21=1,IF(I1372&gt;J1372,"买","卖"),IF(计算结果!B$21=2,IF(I1372&lt;计算结果!B$20,"买",IF(I1372&gt;1-计算结果!B$20,"卖",'000300'!K1371)),""))</f>
        <v>买</v>
      </c>
      <c r="L1372" s="4" t="str">
        <f t="shared" ca="1" si="64"/>
        <v/>
      </c>
      <c r="M1372" s="3">
        <f ca="1">IF(K1371="买",E1372/E1371-1,0)-IF(L1372=1,计算结果!B$17,0)</f>
        <v>-7.3835622582651972E-4</v>
      </c>
      <c r="N1372" s="2">
        <f t="shared" ca="1" si="65"/>
        <v>5.5488452962890857</v>
      </c>
      <c r="O1372" s="3">
        <f ca="1">1-N1372/MAX(N$2:N1372)</f>
        <v>2.0034513094674078E-2</v>
      </c>
    </row>
    <row r="1373" spans="1:15" x14ac:dyDescent="0.15">
      <c r="A1373" s="1">
        <v>40414</v>
      </c>
      <c r="B1373">
        <v>2892.13</v>
      </c>
      <c r="C1373">
        <v>2933.12</v>
      </c>
      <c r="D1373">
        <v>2866.8</v>
      </c>
      <c r="E1373" s="2">
        <v>2911.83</v>
      </c>
      <c r="F1373" s="16">
        <v>65036591104</v>
      </c>
      <c r="G1373" s="3">
        <f t="shared" si="63"/>
        <v>5.400198191416905E-3</v>
      </c>
      <c r="H1373" s="3">
        <f>1-E1373/MAX(E$2:E1373)</f>
        <v>0.50455489008371335</v>
      </c>
      <c r="I1373" s="3">
        <f ca="1">IFERROR(COUNTIF(OFFSET(G1373,0,0,-计算结果!B$18,1),"&gt;0")/计算结果!B$18,COUNTIF(OFFSET(G1373,0,0,-ROW(),1),"&gt;0")/计算结果!B$18)</f>
        <v>0.66666666666666663</v>
      </c>
      <c r="J1373" s="3">
        <f ca="1">IFERROR(AVERAGE(OFFSET(I1373,0,0,-计算结果!B$19,1)),AVERAGE(OFFSET(I1373,0,0,-ROW(),1)))</f>
        <v>0.47499999999999959</v>
      </c>
      <c r="K1373" s="4" t="str">
        <f ca="1">IF(计算结果!B$21=1,IF(I1373&gt;J1373,"买","卖"),IF(计算结果!B$21=2,IF(I1373&lt;计算结果!B$20,"买",IF(I1373&gt;1-计算结果!B$20,"卖",'000300'!K1372)),""))</f>
        <v>买</v>
      </c>
      <c r="L1373" s="4" t="str">
        <f t="shared" ca="1" si="64"/>
        <v/>
      </c>
      <c r="M1373" s="3">
        <f ca="1">IF(K1372="买",E1373/E1372-1,0)-IF(L1373=1,计算结果!B$17,0)</f>
        <v>5.400198191416905E-3</v>
      </c>
      <c r="N1373" s="2">
        <f t="shared" ca="1" si="65"/>
        <v>5.5788101606225586</v>
      </c>
      <c r="O1373" s="3">
        <f ca="1">1-N1373/MAX(N$2:N1373)</f>
        <v>1.4742505244636828E-2</v>
      </c>
    </row>
    <row r="1374" spans="1:15" x14ac:dyDescent="0.15">
      <c r="A1374" s="1">
        <v>40415</v>
      </c>
      <c r="B1374">
        <v>2893.99</v>
      </c>
      <c r="C1374">
        <v>2904.66</v>
      </c>
      <c r="D1374">
        <v>2842.25</v>
      </c>
      <c r="E1374" s="2">
        <v>2843.02</v>
      </c>
      <c r="F1374" s="16">
        <v>67048222720</v>
      </c>
      <c r="G1374" s="3">
        <f t="shared" si="63"/>
        <v>-2.3631187260245268E-2</v>
      </c>
      <c r="H1374" s="3">
        <f>1-E1374/MAX(E$2:E1374)</f>
        <v>0.51626284625331786</v>
      </c>
      <c r="I1374" s="3">
        <f ca="1">IFERROR(COUNTIF(OFFSET(G1374,0,0,-计算结果!B$18,1),"&gt;0")/计算结果!B$18,COUNTIF(OFFSET(G1374,0,0,-ROW(),1),"&gt;0")/计算结果!B$18)</f>
        <v>0.6333333333333333</v>
      </c>
      <c r="J1374" s="3">
        <f ca="1">IFERROR(AVERAGE(OFFSET(I1374,0,0,-计算结果!B$19,1)),AVERAGE(OFFSET(I1374,0,0,-ROW(),1)))</f>
        <v>0.47611111111111076</v>
      </c>
      <c r="K1374" s="4" t="str">
        <f ca="1">IF(计算结果!B$21=1,IF(I1374&gt;J1374,"买","卖"),IF(计算结果!B$21=2,IF(I1374&lt;计算结果!B$20,"买",IF(I1374&gt;1-计算结果!B$20,"卖",'000300'!K1373)),""))</f>
        <v>买</v>
      </c>
      <c r="L1374" s="4" t="str">
        <f t="shared" ca="1" si="64"/>
        <v/>
      </c>
      <c r="M1374" s="3">
        <f ca="1">IF(K1373="买",E1374/E1373-1,0)-IF(L1374=1,计算结果!B$17,0)</f>
        <v>-2.3631187260245268E-2</v>
      </c>
      <c r="N1374" s="2">
        <f t="shared" ca="1" si="65"/>
        <v>5.4469762530275281</v>
      </c>
      <c r="O1374" s="3">
        <f ca="1">1-N1374/MAX(N$2:N1374)</f>
        <v>3.8025309602760959E-2</v>
      </c>
    </row>
    <row r="1375" spans="1:15" x14ac:dyDescent="0.15">
      <c r="A1375" s="1">
        <v>40416</v>
      </c>
      <c r="B1375">
        <v>2853.1</v>
      </c>
      <c r="C1375">
        <v>2868.88</v>
      </c>
      <c r="D1375">
        <v>2836.13</v>
      </c>
      <c r="E1375" s="2">
        <v>2850.09</v>
      </c>
      <c r="F1375" s="16">
        <v>51862921216</v>
      </c>
      <c r="G1375" s="3">
        <f t="shared" si="63"/>
        <v>2.4867922139133469E-3</v>
      </c>
      <c r="H1375" s="3">
        <f>1-E1375/MAX(E$2:E1375)</f>
        <v>0.51505989246579997</v>
      </c>
      <c r="I1375" s="3">
        <f ca="1">IFERROR(COUNTIF(OFFSET(G1375,0,0,-计算结果!B$18,1),"&gt;0")/计算结果!B$18,COUNTIF(OFFSET(G1375,0,0,-ROW(),1),"&gt;0")/计算结果!B$18)</f>
        <v>0.66666666666666663</v>
      </c>
      <c r="J1375" s="3">
        <f ca="1">IFERROR(AVERAGE(OFFSET(I1375,0,0,-计算结果!B$19,1)),AVERAGE(OFFSET(I1375,0,0,-ROW(),1)))</f>
        <v>0.47777777777777736</v>
      </c>
      <c r="K1375" s="4" t="str">
        <f ca="1">IF(计算结果!B$21=1,IF(I1375&gt;J1375,"买","卖"),IF(计算结果!B$21=2,IF(I1375&lt;计算结果!B$20,"买",IF(I1375&gt;1-计算结果!B$20,"卖",'000300'!K1374)),""))</f>
        <v>买</v>
      </c>
      <c r="L1375" s="4" t="str">
        <f t="shared" ca="1" si="64"/>
        <v/>
      </c>
      <c r="M1375" s="3">
        <f ca="1">IF(K1374="买",E1375/E1374-1,0)-IF(L1375=1,计算结果!B$17,0)</f>
        <v>2.4867922139133469E-3</v>
      </c>
      <c r="N1375" s="2">
        <f t="shared" ca="1" si="65"/>
        <v>5.4605217511629283</v>
      </c>
      <c r="O1375" s="3">
        <f ca="1">1-N1375/MAX(N$2:N1375)</f>
        <v>3.5633078432699361E-2</v>
      </c>
    </row>
    <row r="1376" spans="1:15" x14ac:dyDescent="0.15">
      <c r="A1376" s="1">
        <v>40417</v>
      </c>
      <c r="B1376">
        <v>2847.45</v>
      </c>
      <c r="C1376">
        <v>2861.07</v>
      </c>
      <c r="D1376">
        <v>2833.42</v>
      </c>
      <c r="E1376" s="2">
        <v>2858.57</v>
      </c>
      <c r="F1376" s="16">
        <v>46699343872</v>
      </c>
      <c r="G1376" s="3">
        <f t="shared" si="63"/>
        <v>2.9753446382394522E-3</v>
      </c>
      <c r="H1376" s="3">
        <f>1-E1376/MAX(E$2:E1376)</f>
        <v>0.51361702851698077</v>
      </c>
      <c r="I1376" s="3">
        <f ca="1">IFERROR(COUNTIF(OFFSET(G1376,0,0,-计算结果!B$18,1),"&gt;0")/计算结果!B$18,COUNTIF(OFFSET(G1376,0,0,-ROW(),1),"&gt;0")/计算结果!B$18)</f>
        <v>0.66666666666666663</v>
      </c>
      <c r="J1376" s="3">
        <f ca="1">IFERROR(AVERAGE(OFFSET(I1376,0,0,-计算结果!B$19,1)),AVERAGE(OFFSET(I1376,0,0,-ROW(),1)))</f>
        <v>0.47944444444444406</v>
      </c>
      <c r="K1376" s="4" t="str">
        <f ca="1">IF(计算结果!B$21=1,IF(I1376&gt;J1376,"买","卖"),IF(计算结果!B$21=2,IF(I1376&lt;计算结果!B$20,"买",IF(I1376&gt;1-计算结果!B$20,"卖",'000300'!K1375)),""))</f>
        <v>买</v>
      </c>
      <c r="L1376" s="4" t="str">
        <f t="shared" ca="1" si="64"/>
        <v/>
      </c>
      <c r="M1376" s="3">
        <f ca="1">IF(K1375="买",E1376/E1375-1,0)-IF(L1376=1,计算结果!B$17,0)</f>
        <v>2.9753446382394522E-3</v>
      </c>
      <c r="N1376" s="2">
        <f t="shared" ca="1" si="65"/>
        <v>5.476768685277241</v>
      </c>
      <c r="O1376" s="3">
        <f ca="1">1-N1376/MAX(N$2:N1376)</f>
        <v>3.2763754483318475E-2</v>
      </c>
    </row>
    <row r="1377" spans="1:15" x14ac:dyDescent="0.15">
      <c r="A1377" s="1">
        <v>40420</v>
      </c>
      <c r="B1377">
        <v>2874.25</v>
      </c>
      <c r="C1377">
        <v>2921.08</v>
      </c>
      <c r="D1377">
        <v>2872.92</v>
      </c>
      <c r="E1377" s="2">
        <v>2915.01</v>
      </c>
      <c r="F1377" s="16">
        <v>77341614080</v>
      </c>
      <c r="G1377" s="3">
        <f t="shared" si="63"/>
        <v>1.9744137803167305E-2</v>
      </c>
      <c r="H1377" s="3">
        <f>1-E1377/MAX(E$2:E1377)</f>
        <v>0.50401381610290608</v>
      </c>
      <c r="I1377" s="3">
        <f ca="1">IFERROR(COUNTIF(OFFSET(G1377,0,0,-计算结果!B$18,1),"&gt;0")/计算结果!B$18,COUNTIF(OFFSET(G1377,0,0,-ROW(),1),"&gt;0")/计算结果!B$18)</f>
        <v>0.66666666666666663</v>
      </c>
      <c r="J1377" s="3">
        <f ca="1">IFERROR(AVERAGE(OFFSET(I1377,0,0,-计算结果!B$19,1)),AVERAGE(OFFSET(I1377,0,0,-ROW(),1)))</f>
        <v>0.48111111111111071</v>
      </c>
      <c r="K1377" s="4" t="str">
        <f ca="1">IF(计算结果!B$21=1,IF(I1377&gt;J1377,"买","卖"),IF(计算结果!B$21=2,IF(I1377&lt;计算结果!B$20,"买",IF(I1377&gt;1-计算结果!B$20,"卖",'000300'!K1376)),""))</f>
        <v>买</v>
      </c>
      <c r="L1377" s="4" t="str">
        <f t="shared" ca="1" si="64"/>
        <v/>
      </c>
      <c r="M1377" s="3">
        <f ca="1">IF(K1376="买",E1377/E1376-1,0)-IF(L1377=1,计算结果!B$17,0)</f>
        <v>1.9744137803167305E-2</v>
      </c>
      <c r="N1377" s="2">
        <f t="shared" ca="1" si="65"/>
        <v>5.5849027609154263</v>
      </c>
      <c r="O1377" s="3">
        <f ca="1">1-N1377/MAX(N$2:N1377)</f>
        <v>1.3666508763618967E-2</v>
      </c>
    </row>
    <row r="1378" spans="1:15" x14ac:dyDescent="0.15">
      <c r="A1378" s="1">
        <v>40421</v>
      </c>
      <c r="B1378">
        <v>2905.15</v>
      </c>
      <c r="C1378">
        <v>2910.06</v>
      </c>
      <c r="D1378">
        <v>2889.81</v>
      </c>
      <c r="E1378" s="2">
        <v>2903.19</v>
      </c>
      <c r="F1378" s="16">
        <v>79976349696</v>
      </c>
      <c r="G1378" s="3">
        <f t="shared" si="63"/>
        <v>-4.0548745973427724E-3</v>
      </c>
      <c r="H1378" s="3">
        <f>1-E1378/MAX(E$2:E1378)</f>
        <v>0.50602497788062339</v>
      </c>
      <c r="I1378" s="3">
        <f ca="1">IFERROR(COUNTIF(OFFSET(G1378,0,0,-计算结果!B$18,1),"&gt;0")/计算结果!B$18,COUNTIF(OFFSET(G1378,0,0,-ROW(),1),"&gt;0")/计算结果!B$18)</f>
        <v>0.6333333333333333</v>
      </c>
      <c r="J1378" s="3">
        <f ca="1">IFERROR(AVERAGE(OFFSET(I1378,0,0,-计算结果!B$19,1)),AVERAGE(OFFSET(I1378,0,0,-ROW(),1)))</f>
        <v>0.4824999999999996</v>
      </c>
      <c r="K1378" s="4" t="str">
        <f ca="1">IF(计算结果!B$21=1,IF(I1378&gt;J1378,"买","卖"),IF(计算结果!B$21=2,IF(I1378&lt;计算结果!B$20,"买",IF(I1378&gt;1-计算结果!B$20,"卖",'000300'!K1377)),""))</f>
        <v>买</v>
      </c>
      <c r="L1378" s="4" t="str">
        <f t="shared" ca="1" si="64"/>
        <v/>
      </c>
      <c r="M1378" s="3">
        <f ca="1">IF(K1377="买",E1378/E1377-1,0)-IF(L1378=1,计算结果!B$17,0)</f>
        <v>-4.0548745973427724E-3</v>
      </c>
      <c r="N1378" s="2">
        <f t="shared" ca="1" si="65"/>
        <v>5.5622566805815605</v>
      </c>
      <c r="O1378" s="3">
        <f ca="1">1-N1378/MAX(N$2:N1378)</f>
        <v>1.7665967381741865E-2</v>
      </c>
    </row>
    <row r="1379" spans="1:15" x14ac:dyDescent="0.15">
      <c r="A1379" s="1">
        <v>40422</v>
      </c>
      <c r="B1379">
        <v>2907.66</v>
      </c>
      <c r="C1379">
        <v>2931.76</v>
      </c>
      <c r="D1379">
        <v>2859.17</v>
      </c>
      <c r="E1379" s="2">
        <v>2884.04</v>
      </c>
      <c r="F1379" s="16">
        <v>87931887616</v>
      </c>
      <c r="G1379" s="3">
        <f t="shared" si="63"/>
        <v>-6.5961924641515512E-3</v>
      </c>
      <c r="H1379" s="3">
        <f>1-E1379/MAX(E$2:E1379)</f>
        <v>0.50928333219900634</v>
      </c>
      <c r="I1379" s="3">
        <f ca="1">IFERROR(COUNTIF(OFFSET(G1379,0,0,-计算结果!B$18,1),"&gt;0")/计算结果!B$18,COUNTIF(OFFSET(G1379,0,0,-ROW(),1),"&gt;0")/计算结果!B$18)</f>
        <v>0.6</v>
      </c>
      <c r="J1379" s="3">
        <f ca="1">IFERROR(AVERAGE(OFFSET(I1379,0,0,-计算结果!B$19,1)),AVERAGE(OFFSET(I1379,0,0,-ROW(),1)))</f>
        <v>0.48361111111111071</v>
      </c>
      <c r="K1379" s="4" t="str">
        <f ca="1">IF(计算结果!B$21=1,IF(I1379&gt;J1379,"买","卖"),IF(计算结果!B$21=2,IF(I1379&lt;计算结果!B$20,"买",IF(I1379&gt;1-计算结果!B$20,"卖",'000300'!K1378)),""))</f>
        <v>买</v>
      </c>
      <c r="L1379" s="4" t="str">
        <f t="shared" ca="1" si="64"/>
        <v/>
      </c>
      <c r="M1379" s="3">
        <f ca="1">IF(K1378="买",E1379/E1378-1,0)-IF(L1379=1,计算结果!B$17,0)</f>
        <v>-6.5961924641515512E-3</v>
      </c>
      <c r="N1379" s="2">
        <f t="shared" ca="1" si="65"/>
        <v>5.5255669649814321</v>
      </c>
      <c r="O1379" s="3">
        <f ca="1">1-N1379/MAX(N$2:N1379)</f>
        <v>2.4145631724977967E-2</v>
      </c>
    </row>
    <row r="1380" spans="1:15" x14ac:dyDescent="0.15">
      <c r="A1380" s="1">
        <v>40423</v>
      </c>
      <c r="B1380">
        <v>2917.74</v>
      </c>
      <c r="C1380">
        <v>2931.55</v>
      </c>
      <c r="D1380">
        <v>2903.03</v>
      </c>
      <c r="E1380" s="2">
        <v>2921.39</v>
      </c>
      <c r="F1380" s="16">
        <v>88923144192</v>
      </c>
      <c r="G1380" s="3">
        <f t="shared" si="63"/>
        <v>1.2950583209664135E-2</v>
      </c>
      <c r="H1380" s="3">
        <f>1-E1380/MAX(E$2:E1380)</f>
        <v>0.50292826516028044</v>
      </c>
      <c r="I1380" s="3">
        <f ca="1">IFERROR(COUNTIF(OFFSET(G1380,0,0,-计算结果!B$18,1),"&gt;0")/计算结果!B$18,COUNTIF(OFFSET(G1380,0,0,-ROW(),1),"&gt;0")/计算结果!B$18)</f>
        <v>0.6</v>
      </c>
      <c r="J1380" s="3">
        <f ca="1">IFERROR(AVERAGE(OFFSET(I1380,0,0,-计算结果!B$19,1)),AVERAGE(OFFSET(I1380,0,0,-ROW(),1)))</f>
        <v>0.48499999999999965</v>
      </c>
      <c r="K1380" s="4" t="str">
        <f ca="1">IF(计算结果!B$21=1,IF(I1380&gt;J1380,"买","卖"),IF(计算结果!B$21=2,IF(I1380&lt;计算结果!B$20,"买",IF(I1380&gt;1-计算结果!B$20,"卖",'000300'!K1379)),""))</f>
        <v>买</v>
      </c>
      <c r="L1380" s="4" t="str">
        <f t="shared" ca="1" si="64"/>
        <v/>
      </c>
      <c r="M1380" s="3">
        <f ca="1">IF(K1379="买",E1380/E1379-1,0)-IF(L1380=1,计算结果!B$17,0)</f>
        <v>1.2950583209664135E-2</v>
      </c>
      <c r="N1380" s="2">
        <f t="shared" ca="1" si="65"/>
        <v>5.5971262797419952</v>
      </c>
      <c r="O1380" s="3">
        <f ca="1">1-N1380/MAX(N$2:N1380)</f>
        <v>1.1507748528118089E-2</v>
      </c>
    </row>
    <row r="1381" spans="1:15" x14ac:dyDescent="0.15">
      <c r="A1381" s="1">
        <v>40424</v>
      </c>
      <c r="B1381">
        <v>2926.94</v>
      </c>
      <c r="C1381">
        <v>2929.55</v>
      </c>
      <c r="D1381">
        <v>2891.88</v>
      </c>
      <c r="E1381" s="2">
        <v>2920.21</v>
      </c>
      <c r="F1381" s="16">
        <v>87724826624</v>
      </c>
      <c r="G1381" s="3">
        <f t="shared" si="63"/>
        <v>-4.039173133336682E-4</v>
      </c>
      <c r="H1381" s="3">
        <f>1-E1381/MAX(E$2:E1381)</f>
        <v>0.50312904103995093</v>
      </c>
      <c r="I1381" s="3">
        <f ca="1">IFERROR(COUNTIF(OFFSET(G1381,0,0,-计算结果!B$18,1),"&gt;0")/计算结果!B$18,COUNTIF(OFFSET(G1381,0,0,-ROW(),1),"&gt;0")/计算结果!B$18)</f>
        <v>0.56666666666666665</v>
      </c>
      <c r="J1381" s="3">
        <f ca="1">IFERROR(AVERAGE(OFFSET(I1381,0,0,-计算结果!B$19,1)),AVERAGE(OFFSET(I1381,0,0,-ROW(),1)))</f>
        <v>0.48611111111111083</v>
      </c>
      <c r="K1381" s="4" t="str">
        <f ca="1">IF(计算结果!B$21=1,IF(I1381&gt;J1381,"买","卖"),IF(计算结果!B$21=2,IF(I1381&lt;计算结果!B$20,"买",IF(I1381&gt;1-计算结果!B$20,"卖",'000300'!K1380)),""))</f>
        <v>买</v>
      </c>
      <c r="L1381" s="4" t="str">
        <f t="shared" ca="1" si="64"/>
        <v/>
      </c>
      <c r="M1381" s="3">
        <f ca="1">IF(K1380="买",E1381/E1380-1,0)-IF(L1381=1,计算结果!B$17,0)</f>
        <v>-4.039173133336682E-4</v>
      </c>
      <c r="N1381" s="2">
        <f t="shared" ca="1" si="65"/>
        <v>5.5948655035326924</v>
      </c>
      <c r="O1381" s="3">
        <f ca="1">1-N1381/MAX(N$2:N1381)</f>
        <v>1.1907017662583841E-2</v>
      </c>
    </row>
    <row r="1382" spans="1:15" x14ac:dyDescent="0.15">
      <c r="A1382" s="1">
        <v>40427</v>
      </c>
      <c r="B1382">
        <v>2935.89</v>
      </c>
      <c r="C1382">
        <v>2980.42</v>
      </c>
      <c r="D1382">
        <v>2935.89</v>
      </c>
      <c r="E1382" s="2">
        <v>2975.09</v>
      </c>
      <c r="F1382" s="16">
        <v>110466113536</v>
      </c>
      <c r="G1382" s="3">
        <f t="shared" si="63"/>
        <v>1.8793168984422293E-2</v>
      </c>
      <c r="H1382" s="3">
        <f>1-E1382/MAX(E$2:E1382)</f>
        <v>0.49379126114476279</v>
      </c>
      <c r="I1382" s="3">
        <f ca="1">IFERROR(COUNTIF(OFFSET(G1382,0,0,-计算结果!B$18,1),"&gt;0")/计算结果!B$18,COUNTIF(OFFSET(G1382,0,0,-ROW(),1),"&gt;0")/计算结果!B$18)</f>
        <v>0.56666666666666665</v>
      </c>
      <c r="J1382" s="3">
        <f ca="1">IFERROR(AVERAGE(OFFSET(I1382,0,0,-计算结果!B$19,1)),AVERAGE(OFFSET(I1382,0,0,-ROW(),1)))</f>
        <v>0.48722222222222195</v>
      </c>
      <c r="K1382" s="4" t="str">
        <f ca="1">IF(计算结果!B$21=1,IF(I1382&gt;J1382,"买","卖"),IF(计算结果!B$21=2,IF(I1382&lt;计算结果!B$20,"买",IF(I1382&gt;1-计算结果!B$20,"卖",'000300'!K1381)),""))</f>
        <v>买</v>
      </c>
      <c r="L1382" s="4" t="str">
        <f t="shared" ca="1" si="64"/>
        <v/>
      </c>
      <c r="M1382" s="3">
        <f ca="1">IF(K1381="买",E1382/E1381-1,0)-IF(L1382=1,计算结果!B$17,0)</f>
        <v>1.8793168984422293E-2</v>
      </c>
      <c r="N1382" s="2">
        <f t="shared" ca="1" si="65"/>
        <v>5.700010756385697</v>
      </c>
      <c r="O1382" s="3">
        <f ca="1">1-N1382/MAX(N$2:N1382)</f>
        <v>0</v>
      </c>
    </row>
    <row r="1383" spans="1:15" x14ac:dyDescent="0.15">
      <c r="A1383" s="1">
        <v>40428</v>
      </c>
      <c r="B1383">
        <v>2979.3</v>
      </c>
      <c r="C1383">
        <v>2991.44</v>
      </c>
      <c r="D1383">
        <v>2959.9</v>
      </c>
      <c r="E1383" s="2">
        <v>2983.11</v>
      </c>
      <c r="F1383" s="16">
        <v>85488197632</v>
      </c>
      <c r="G1383" s="3">
        <f t="shared" si="63"/>
        <v>2.6957167682322147E-3</v>
      </c>
      <c r="H1383" s="3">
        <f>1-E1383/MAX(E$2:E1383)</f>
        <v>0.49242666575920502</v>
      </c>
      <c r="I1383" s="3">
        <f ca="1">IFERROR(COUNTIF(OFFSET(G1383,0,0,-计算结果!B$18,1),"&gt;0")/计算结果!B$18,COUNTIF(OFFSET(G1383,0,0,-ROW(),1),"&gt;0")/计算结果!B$18)</f>
        <v>0.6</v>
      </c>
      <c r="J1383" s="3">
        <f ca="1">IFERROR(AVERAGE(OFFSET(I1383,0,0,-计算结果!B$19,1)),AVERAGE(OFFSET(I1383,0,0,-ROW(),1)))</f>
        <v>0.48833333333333312</v>
      </c>
      <c r="K1383" s="4" t="str">
        <f ca="1">IF(计算结果!B$21=1,IF(I1383&gt;J1383,"买","卖"),IF(计算结果!B$21=2,IF(I1383&lt;计算结果!B$20,"买",IF(I1383&gt;1-计算结果!B$20,"卖",'000300'!K1382)),""))</f>
        <v>买</v>
      </c>
      <c r="L1383" s="4" t="str">
        <f t="shared" ca="1" si="64"/>
        <v/>
      </c>
      <c r="M1383" s="3">
        <f ca="1">IF(K1382="买",E1383/E1382-1,0)-IF(L1383=1,计算结果!B$17,0)</f>
        <v>2.6957167682322147E-3</v>
      </c>
      <c r="N1383" s="2">
        <f t="shared" ca="1" si="65"/>
        <v>5.7153763709607901</v>
      </c>
      <c r="O1383" s="3">
        <f ca="1">1-N1383/MAX(N$2:N1383)</f>
        <v>0</v>
      </c>
    </row>
    <row r="1384" spans="1:15" x14ac:dyDescent="0.15">
      <c r="A1384" s="1">
        <v>40429</v>
      </c>
      <c r="B1384">
        <v>2970</v>
      </c>
      <c r="C1384">
        <v>2982.72</v>
      </c>
      <c r="D1384">
        <v>2953.84</v>
      </c>
      <c r="E1384" s="2">
        <v>2980.97</v>
      </c>
      <c r="F1384" s="16">
        <v>92660875264</v>
      </c>
      <c r="G1384" s="3">
        <f t="shared" si="63"/>
        <v>-7.1737213847300474E-4</v>
      </c>
      <c r="H1384" s="3">
        <f>1-E1384/MAX(E$2:E1384)</f>
        <v>0.49279078472742122</v>
      </c>
      <c r="I1384" s="3">
        <f ca="1">IFERROR(COUNTIF(OFFSET(G1384,0,0,-计算结果!B$18,1),"&gt;0")/计算结果!B$18,COUNTIF(OFFSET(G1384,0,0,-ROW(),1),"&gt;0")/计算结果!B$18)</f>
        <v>0.56666666666666665</v>
      </c>
      <c r="J1384" s="3">
        <f ca="1">IFERROR(AVERAGE(OFFSET(I1384,0,0,-计算结果!B$19,1)),AVERAGE(OFFSET(I1384,0,0,-ROW(),1)))</f>
        <v>0.48888888888888871</v>
      </c>
      <c r="K1384" s="4" t="str">
        <f ca="1">IF(计算结果!B$21=1,IF(I1384&gt;J1384,"买","卖"),IF(计算结果!B$21=2,IF(I1384&lt;计算结果!B$20,"买",IF(I1384&gt;1-计算结果!B$20,"卖",'000300'!K1383)),""))</f>
        <v>买</v>
      </c>
      <c r="L1384" s="4" t="str">
        <f t="shared" ca="1" si="64"/>
        <v/>
      </c>
      <c r="M1384" s="3">
        <f ca="1">IF(K1383="买",E1384/E1383-1,0)-IF(L1384=1,计算结果!B$17,0)</f>
        <v>-7.1737213847300474E-4</v>
      </c>
      <c r="N1384" s="2">
        <f t="shared" ca="1" si="65"/>
        <v>5.7112763191913762</v>
      </c>
      <c r="O1384" s="3">
        <f ca="1">1-N1384/MAX(N$2:N1384)</f>
        <v>7.1737213847289372E-4</v>
      </c>
    </row>
    <row r="1385" spans="1:15" x14ac:dyDescent="0.15">
      <c r="A1385" s="1">
        <v>40430</v>
      </c>
      <c r="B1385">
        <v>2986.87</v>
      </c>
      <c r="C1385">
        <v>2986.87</v>
      </c>
      <c r="D1385">
        <v>2922.2</v>
      </c>
      <c r="E1385" s="2">
        <v>2926.46</v>
      </c>
      <c r="F1385" s="16">
        <v>103248281600</v>
      </c>
      <c r="G1385" s="3">
        <f t="shared" si="63"/>
        <v>-1.8285994156264529E-2</v>
      </c>
      <c r="H1385" s="3">
        <f>1-E1385/MAX(E$2:E1385)</f>
        <v>0.50206560947389911</v>
      </c>
      <c r="I1385" s="3">
        <f ca="1">IFERROR(COUNTIF(OFFSET(G1385,0,0,-计算结果!B$18,1),"&gt;0")/计算结果!B$18,COUNTIF(OFFSET(G1385,0,0,-ROW(),1),"&gt;0")/计算结果!B$18)</f>
        <v>0.53333333333333333</v>
      </c>
      <c r="J1385" s="3">
        <f ca="1">IFERROR(AVERAGE(OFFSET(I1385,0,0,-计算结果!B$19,1)),AVERAGE(OFFSET(I1385,0,0,-ROW(),1)))</f>
        <v>0.48944444444444429</v>
      </c>
      <c r="K1385" s="4" t="str">
        <f ca="1">IF(计算结果!B$21=1,IF(I1385&gt;J1385,"买","卖"),IF(计算结果!B$21=2,IF(I1385&lt;计算结果!B$20,"买",IF(I1385&gt;1-计算结果!B$20,"卖",'000300'!K1384)),""))</f>
        <v>买</v>
      </c>
      <c r="L1385" s="4" t="str">
        <f t="shared" ca="1" si="64"/>
        <v/>
      </c>
      <c r="M1385" s="3">
        <f ca="1">IF(K1384="买",E1385/E1384-1,0)-IF(L1385=1,计算结果!B$17,0)</f>
        <v>-1.8285994156264529E-2</v>
      </c>
      <c r="N1385" s="2">
        <f t="shared" ca="1" si="65"/>
        <v>5.6068399537938305</v>
      </c>
      <c r="O1385" s="3">
        <f ca="1">1-N1385/MAX(N$2:N1385)</f>
        <v>1.8990248432005585E-2</v>
      </c>
    </row>
    <row r="1386" spans="1:15" x14ac:dyDescent="0.15">
      <c r="A1386" s="1">
        <v>40431</v>
      </c>
      <c r="B1386">
        <v>2928</v>
      </c>
      <c r="C1386">
        <v>2940.79</v>
      </c>
      <c r="D1386">
        <v>2890.03</v>
      </c>
      <c r="E1386" s="2">
        <v>2932.55</v>
      </c>
      <c r="F1386" s="16">
        <v>83743162368</v>
      </c>
      <c r="G1386" s="3">
        <f t="shared" si="63"/>
        <v>2.0810125544172831E-3</v>
      </c>
      <c r="H1386" s="3">
        <f>1-E1386/MAX(E$2:E1386)</f>
        <v>0.50102940175593813</v>
      </c>
      <c r="I1386" s="3">
        <f ca="1">IFERROR(COUNTIF(OFFSET(G1386,0,0,-计算结果!B$18,1),"&gt;0")/计算结果!B$18,COUNTIF(OFFSET(G1386,0,0,-ROW(),1),"&gt;0")/计算结果!B$18)</f>
        <v>0.56666666666666665</v>
      </c>
      <c r="J1386" s="3">
        <f ca="1">IFERROR(AVERAGE(OFFSET(I1386,0,0,-计算结果!B$19,1)),AVERAGE(OFFSET(I1386,0,0,-ROW(),1)))</f>
        <v>0.48999999999999988</v>
      </c>
      <c r="K1386" s="4" t="str">
        <f ca="1">IF(计算结果!B$21=1,IF(I1386&gt;J1386,"买","卖"),IF(计算结果!B$21=2,IF(I1386&lt;计算结果!B$20,"买",IF(I1386&gt;1-计算结果!B$20,"卖",'000300'!K1385)),""))</f>
        <v>买</v>
      </c>
      <c r="L1386" s="4" t="str">
        <f t="shared" ca="1" si="64"/>
        <v/>
      </c>
      <c r="M1386" s="3">
        <f ca="1">IF(K1385="买",E1386/E1385-1,0)-IF(L1386=1,计算结果!B$17,0)</f>
        <v>2.0810125544172831E-3</v>
      </c>
      <c r="N1386" s="2">
        <f t="shared" ca="1" si="65"/>
        <v>5.6185078581282841</v>
      </c>
      <c r="O1386" s="3">
        <f ca="1">1-N1386/MAX(N$2:N1386)</f>
        <v>1.6948754822986745E-2</v>
      </c>
    </row>
    <row r="1387" spans="1:15" x14ac:dyDescent="0.15">
      <c r="A1387" s="1">
        <v>40434</v>
      </c>
      <c r="B1387">
        <v>2933.59</v>
      </c>
      <c r="C1387">
        <v>2977.08</v>
      </c>
      <c r="D1387">
        <v>2925.42</v>
      </c>
      <c r="E1387" s="2">
        <v>2962.32</v>
      </c>
      <c r="F1387" s="16">
        <v>87536181248</v>
      </c>
      <c r="G1387" s="3">
        <f t="shared" si="63"/>
        <v>1.0151574568208588E-2</v>
      </c>
      <c r="H1387" s="3">
        <f>1-E1387/MAX(E$2:E1387)</f>
        <v>0.49596406452051989</v>
      </c>
      <c r="I1387" s="3">
        <f ca="1">IFERROR(COUNTIF(OFFSET(G1387,0,0,-计算结果!B$18,1),"&gt;0")/计算结果!B$18,COUNTIF(OFFSET(G1387,0,0,-ROW(),1),"&gt;0")/计算结果!B$18)</f>
        <v>0.56666666666666665</v>
      </c>
      <c r="J1387" s="3">
        <f ca="1">IFERROR(AVERAGE(OFFSET(I1387,0,0,-计算结果!B$19,1)),AVERAGE(OFFSET(I1387,0,0,-ROW(),1)))</f>
        <v>0.4902777777777777</v>
      </c>
      <c r="K1387" s="4" t="str">
        <f ca="1">IF(计算结果!B$21=1,IF(I1387&gt;J1387,"买","卖"),IF(计算结果!B$21=2,IF(I1387&lt;计算结果!B$20,"买",IF(I1387&gt;1-计算结果!B$20,"卖",'000300'!K1386)),""))</f>
        <v>买</v>
      </c>
      <c r="L1387" s="4" t="str">
        <f t="shared" ca="1" si="64"/>
        <v/>
      </c>
      <c r="M1387" s="3">
        <f ca="1">IF(K1386="买",E1387/E1386-1,0)-IF(L1387=1,计算结果!B$17,0)</f>
        <v>1.0151574568208588E-2</v>
      </c>
      <c r="N1387" s="2">
        <f t="shared" ca="1" si="65"/>
        <v>5.6755445596121392</v>
      </c>
      <c r="O1387" s="3">
        <f ca="1">1-N1387/MAX(N$2:N1387)</f>
        <v>6.9692368032019392E-3</v>
      </c>
    </row>
    <row r="1388" spans="1:15" x14ac:dyDescent="0.15">
      <c r="A1388" s="1">
        <v>40435</v>
      </c>
      <c r="B1388">
        <v>2971.55</v>
      </c>
      <c r="C1388">
        <v>2984.47</v>
      </c>
      <c r="D1388">
        <v>2954.51</v>
      </c>
      <c r="E1388" s="2">
        <v>2965.01</v>
      </c>
      <c r="F1388" s="16">
        <v>87204421632</v>
      </c>
      <c r="G1388" s="3">
        <f t="shared" si="63"/>
        <v>9.0807205163523363E-4</v>
      </c>
      <c r="H1388" s="3">
        <f>1-E1388/MAX(E$2:E1388)</f>
        <v>0.49550636357449118</v>
      </c>
      <c r="I1388" s="3">
        <f ca="1">IFERROR(COUNTIF(OFFSET(G1388,0,0,-计算结果!B$18,1),"&gt;0")/计算结果!B$18,COUNTIF(OFFSET(G1388,0,0,-ROW(),1),"&gt;0")/计算结果!B$18)</f>
        <v>0.6</v>
      </c>
      <c r="J1388" s="3">
        <f ca="1">IFERROR(AVERAGE(OFFSET(I1388,0,0,-计算结果!B$19,1)),AVERAGE(OFFSET(I1388,0,0,-ROW(),1)))</f>
        <v>0.49083333333333329</v>
      </c>
      <c r="K1388" s="4" t="str">
        <f ca="1">IF(计算结果!B$21=1,IF(I1388&gt;J1388,"买","卖"),IF(计算结果!B$21=2,IF(I1388&lt;计算结果!B$20,"买",IF(I1388&gt;1-计算结果!B$20,"卖",'000300'!K1387)),""))</f>
        <v>买</v>
      </c>
      <c r="L1388" s="4" t="str">
        <f t="shared" ca="1" si="64"/>
        <v/>
      </c>
      <c r="M1388" s="3">
        <f ca="1">IF(K1387="买",E1388/E1387-1,0)-IF(L1388=1,计算结果!B$17,0)</f>
        <v>9.0807205163523363E-4</v>
      </c>
      <c r="N1388" s="2">
        <f t="shared" ca="1" si="65"/>
        <v>5.6806983630045336</v>
      </c>
      <c r="O1388" s="3">
        <f ca="1">1-N1388/MAX(N$2:N1388)</f>
        <v>6.0674933207289783E-3</v>
      </c>
    </row>
    <row r="1389" spans="1:15" x14ac:dyDescent="0.15">
      <c r="A1389" s="1">
        <v>40436</v>
      </c>
      <c r="B1389">
        <v>2965.54</v>
      </c>
      <c r="C1389">
        <v>2965.54</v>
      </c>
      <c r="D1389">
        <v>2905.63</v>
      </c>
      <c r="E1389" s="2">
        <v>2913.19</v>
      </c>
      <c r="F1389" s="16">
        <v>86445965312</v>
      </c>
      <c r="G1389" s="3">
        <f t="shared" si="63"/>
        <v>-1.7477175456406591E-2</v>
      </c>
      <c r="H1389" s="3">
        <f>1-E1389/MAX(E$2:E1389)</f>
        <v>0.50432348737494048</v>
      </c>
      <c r="I1389" s="3">
        <f ca="1">IFERROR(COUNTIF(OFFSET(G1389,0,0,-计算结果!B$18,1),"&gt;0")/计算结果!B$18,COUNTIF(OFFSET(G1389,0,0,-ROW(),1),"&gt;0")/计算结果!B$18)</f>
        <v>0.56666666666666665</v>
      </c>
      <c r="J1389" s="3">
        <f ca="1">IFERROR(AVERAGE(OFFSET(I1389,0,0,-计算结果!B$19,1)),AVERAGE(OFFSET(I1389,0,0,-ROW(),1)))</f>
        <v>0.49111111111111111</v>
      </c>
      <c r="K1389" s="4" t="str">
        <f ca="1">IF(计算结果!B$21=1,IF(I1389&gt;J1389,"买","卖"),IF(计算结果!B$21=2,IF(I1389&lt;计算结果!B$20,"买",IF(I1389&gt;1-计算结果!B$20,"卖",'000300'!K1388)),""))</f>
        <v>买</v>
      </c>
      <c r="L1389" s="4" t="str">
        <f t="shared" ca="1" si="64"/>
        <v/>
      </c>
      <c r="M1389" s="3">
        <f ca="1">IF(K1388="买",E1389/E1388-1,0)-IF(L1389=1,计算结果!B$17,0)</f>
        <v>-1.7477175456406591E-2</v>
      </c>
      <c r="N1389" s="2">
        <f t="shared" ca="1" si="65"/>
        <v>5.5814158009993813</v>
      </c>
      <c r="O1389" s="3">
        <f ca="1">1-N1389/MAX(N$2:N1389)</f>
        <v>2.3438626131788598E-2</v>
      </c>
    </row>
    <row r="1390" spans="1:15" x14ac:dyDescent="0.15">
      <c r="A1390" s="1">
        <v>40437</v>
      </c>
      <c r="B1390">
        <v>2908.32</v>
      </c>
      <c r="C1390">
        <v>2917.85</v>
      </c>
      <c r="D1390">
        <v>2834.03</v>
      </c>
      <c r="E1390" s="2">
        <v>2857.79</v>
      </c>
      <c r="F1390" s="16">
        <v>84198375424</v>
      </c>
      <c r="G1390" s="3">
        <f t="shared" si="63"/>
        <v>-1.9016953923362445E-2</v>
      </c>
      <c r="H1390" s="3">
        <f>1-E1390/MAX(E$2:E1390)</f>
        <v>0.5137497447764241</v>
      </c>
      <c r="I1390" s="3">
        <f ca="1">IFERROR(COUNTIF(OFFSET(G1390,0,0,-计算结果!B$18,1),"&gt;0")/计算结果!B$18,COUNTIF(OFFSET(G1390,0,0,-ROW(),1),"&gt;0")/计算结果!B$18)</f>
        <v>0.56666666666666665</v>
      </c>
      <c r="J1390" s="3">
        <f ca="1">IFERROR(AVERAGE(OFFSET(I1390,0,0,-计算结果!B$19,1)),AVERAGE(OFFSET(I1390,0,0,-ROW(),1)))</f>
        <v>0.49138888888888899</v>
      </c>
      <c r="K1390" s="4" t="str">
        <f ca="1">IF(计算结果!B$21=1,IF(I1390&gt;J1390,"买","卖"),IF(计算结果!B$21=2,IF(I1390&lt;计算结果!B$20,"买",IF(I1390&gt;1-计算结果!B$20,"卖",'000300'!K1389)),""))</f>
        <v>买</v>
      </c>
      <c r="L1390" s="4" t="str">
        <f t="shared" ca="1" si="64"/>
        <v/>
      </c>
      <c r="M1390" s="3">
        <f ca="1">IF(K1389="买",E1390/E1389-1,0)-IF(L1390=1,计算结果!B$17,0)</f>
        <v>-1.9016953923362445E-2</v>
      </c>
      <c r="N1390" s="2">
        <f t="shared" ca="1" si="65"/>
        <v>5.4752742738846489</v>
      </c>
      <c r="O1390" s="3">
        <f ca="1">1-N1390/MAX(N$2:N1390)</f>
        <v>4.2009848781975889E-2</v>
      </c>
    </row>
    <row r="1391" spans="1:15" x14ac:dyDescent="0.15">
      <c r="A1391" s="1">
        <v>40438</v>
      </c>
      <c r="B1391">
        <v>2864.72</v>
      </c>
      <c r="C1391">
        <v>2877.08</v>
      </c>
      <c r="D1391">
        <v>2847.68</v>
      </c>
      <c r="E1391" s="2">
        <v>2861.37</v>
      </c>
      <c r="F1391" s="16">
        <v>62466326528</v>
      </c>
      <c r="G1391" s="3">
        <f t="shared" si="63"/>
        <v>1.2527162597670838E-3</v>
      </c>
      <c r="H1391" s="3">
        <f>1-E1391/MAX(E$2:E1391)</f>
        <v>0.51314061117538967</v>
      </c>
      <c r="I1391" s="3">
        <f ca="1">IFERROR(COUNTIF(OFFSET(G1391,0,0,-计算结果!B$18,1),"&gt;0")/计算结果!B$18,COUNTIF(OFFSET(G1391,0,0,-ROW(),1),"&gt;0")/计算结果!B$18)</f>
        <v>0.56666666666666665</v>
      </c>
      <c r="J1391" s="3">
        <f ca="1">IFERROR(AVERAGE(OFFSET(I1391,0,0,-计算结果!B$19,1)),AVERAGE(OFFSET(I1391,0,0,-ROW(),1)))</f>
        <v>0.49138888888888899</v>
      </c>
      <c r="K1391" s="4" t="str">
        <f ca="1">IF(计算结果!B$21=1,IF(I1391&gt;J1391,"买","卖"),IF(计算结果!B$21=2,IF(I1391&lt;计算结果!B$20,"买",IF(I1391&gt;1-计算结果!B$20,"卖",'000300'!K1390)),""))</f>
        <v>买</v>
      </c>
      <c r="L1391" s="4" t="str">
        <f t="shared" ca="1" si="64"/>
        <v/>
      </c>
      <c r="M1391" s="3">
        <f ca="1">IF(K1390="买",E1391/E1390-1,0)-IF(L1391=1,计算结果!B$17,0)</f>
        <v>1.2527162597670838E-3</v>
      </c>
      <c r="N1391" s="2">
        <f t="shared" ca="1" si="65"/>
        <v>5.482133238994229</v>
      </c>
      <c r="O1391" s="3">
        <f ca="1">1-N1391/MAX(N$2:N1391)</f>
        <v>4.0809758942848329E-2</v>
      </c>
    </row>
    <row r="1392" spans="1:15" x14ac:dyDescent="0.15">
      <c r="A1392" s="1">
        <v>40441</v>
      </c>
      <c r="B1392">
        <v>2865.04</v>
      </c>
      <c r="C1392">
        <v>2872.22</v>
      </c>
      <c r="D1392">
        <v>2829.76</v>
      </c>
      <c r="E1392" s="2">
        <v>2849.83</v>
      </c>
      <c r="F1392" s="16">
        <v>57582985216</v>
      </c>
      <c r="G1392" s="3">
        <f t="shared" si="63"/>
        <v>-4.0330331274878173E-3</v>
      </c>
      <c r="H1392" s="3">
        <f>1-E1392/MAX(E$2:E1392)</f>
        <v>0.51510413121894771</v>
      </c>
      <c r="I1392" s="3">
        <f ca="1">IFERROR(COUNTIF(OFFSET(G1392,0,0,-计算结果!B$18,1),"&gt;0")/计算结果!B$18,COUNTIF(OFFSET(G1392,0,0,-ROW(),1),"&gt;0")/计算结果!B$18)</f>
        <v>0.53333333333333333</v>
      </c>
      <c r="J1392" s="3">
        <f ca="1">IFERROR(AVERAGE(OFFSET(I1392,0,0,-计算结果!B$19,1)),AVERAGE(OFFSET(I1392,0,0,-ROW(),1)))</f>
        <v>0.4908333333333334</v>
      </c>
      <c r="K1392" s="4" t="str">
        <f ca="1">IF(计算结果!B$21=1,IF(I1392&gt;J1392,"买","卖"),IF(计算结果!B$21=2,IF(I1392&lt;计算结果!B$20,"买",IF(I1392&gt;1-计算结果!B$20,"卖",'000300'!K1391)),""))</f>
        <v>买</v>
      </c>
      <c r="L1392" s="4" t="str">
        <f t="shared" ca="1" si="64"/>
        <v/>
      </c>
      <c r="M1392" s="3">
        <f ca="1">IF(K1391="买",E1392/E1391-1,0)-IF(L1392=1,计算结果!B$17,0)</f>
        <v>-4.0330331274878173E-3</v>
      </c>
      <c r="N1392" s="2">
        <f t="shared" ca="1" si="65"/>
        <v>5.460023614032063</v>
      </c>
      <c r="O1392" s="3">
        <f ca="1">1-N1392/MAX(N$2:N1392)</f>
        <v>4.4678204960594825E-2</v>
      </c>
    </row>
    <row r="1393" spans="1:15" x14ac:dyDescent="0.15">
      <c r="A1393" s="1">
        <v>40442</v>
      </c>
      <c r="B1393">
        <v>2859.43</v>
      </c>
      <c r="C1393">
        <v>2869.38</v>
      </c>
      <c r="D1393">
        <v>2844.13</v>
      </c>
      <c r="E1393" s="2">
        <v>2857.48</v>
      </c>
      <c r="F1393" s="16">
        <v>44742025216</v>
      </c>
      <c r="G1393" s="3">
        <f t="shared" si="63"/>
        <v>2.6843706466701533E-3</v>
      </c>
      <c r="H1393" s="3">
        <f>1-E1393/MAX(E$2:E1393)</f>
        <v>0.51380249098210029</v>
      </c>
      <c r="I1393" s="3">
        <f ca="1">IFERROR(COUNTIF(OFFSET(G1393,0,0,-计算结果!B$18,1),"&gt;0")/计算结果!B$18,COUNTIF(OFFSET(G1393,0,0,-ROW(),1),"&gt;0")/计算结果!B$18)</f>
        <v>0.56666666666666665</v>
      </c>
      <c r="J1393" s="3">
        <f ca="1">IFERROR(AVERAGE(OFFSET(I1393,0,0,-计算结果!B$19,1)),AVERAGE(OFFSET(I1393,0,0,-ROW(),1)))</f>
        <v>0.49055555555555569</v>
      </c>
      <c r="K1393" s="4" t="str">
        <f ca="1">IF(计算结果!B$21=1,IF(I1393&gt;J1393,"买","卖"),IF(计算结果!B$21=2,IF(I1393&lt;计算结果!B$20,"买",IF(I1393&gt;1-计算结果!B$20,"卖",'000300'!K1392)),""))</f>
        <v>买</v>
      </c>
      <c r="L1393" s="4" t="str">
        <f t="shared" ca="1" si="64"/>
        <v/>
      </c>
      <c r="M1393" s="3">
        <f ca="1">IF(K1392="买",E1393/E1392-1,0)-IF(L1393=1,计算结果!B$17,0)</f>
        <v>2.6843706466701533E-3</v>
      </c>
      <c r="N1393" s="2">
        <f t="shared" ca="1" si="65"/>
        <v>5.4746803411516964</v>
      </c>
      <c r="O1393" s="3">
        <f ca="1">1-N1393/MAX(N$2:N1393)</f>
        <v>4.2113767175866901E-2</v>
      </c>
    </row>
    <row r="1394" spans="1:15" x14ac:dyDescent="0.15">
      <c r="A1394" s="1">
        <v>40448</v>
      </c>
      <c r="B1394">
        <v>2869.93</v>
      </c>
      <c r="C1394">
        <v>2905.53</v>
      </c>
      <c r="D1394">
        <v>2864.21</v>
      </c>
      <c r="E1394" s="2">
        <v>2905.03</v>
      </c>
      <c r="F1394" s="16">
        <v>62611533824</v>
      </c>
      <c r="G1394" s="3">
        <f t="shared" si="63"/>
        <v>1.6640536416702822E-2</v>
      </c>
      <c r="H1394" s="3">
        <f>1-E1394/MAX(E$2:E1394)</f>
        <v>0.50571190362757767</v>
      </c>
      <c r="I1394" s="3">
        <f ca="1">IFERROR(COUNTIF(OFFSET(G1394,0,0,-计算结果!B$18,1),"&gt;0")/计算结果!B$18,COUNTIF(OFFSET(G1394,0,0,-ROW(),1),"&gt;0")/计算结果!B$18)</f>
        <v>0.56666666666666665</v>
      </c>
      <c r="J1394" s="3">
        <f ca="1">IFERROR(AVERAGE(OFFSET(I1394,0,0,-计算结果!B$19,1)),AVERAGE(OFFSET(I1394,0,0,-ROW(),1)))</f>
        <v>0.49055555555555569</v>
      </c>
      <c r="K1394" s="4" t="str">
        <f ca="1">IF(计算结果!B$21=1,IF(I1394&gt;J1394,"买","卖"),IF(计算结果!B$21=2,IF(I1394&lt;计算结果!B$20,"买",IF(I1394&gt;1-计算结果!B$20,"卖",'000300'!K1393)),""))</f>
        <v>买</v>
      </c>
      <c r="L1394" s="4" t="str">
        <f t="shared" ca="1" si="64"/>
        <v/>
      </c>
      <c r="M1394" s="3">
        <f ca="1">IF(K1393="买",E1394/E1393-1,0)-IF(L1394=1,计算结果!B$17,0)</f>
        <v>1.6640536416702822E-2</v>
      </c>
      <c r="N1394" s="2">
        <f t="shared" ca="1" si="65"/>
        <v>5.5657819587384383</v>
      </c>
      <c r="O1394" s="3">
        <f ca="1">1-N1394/MAX(N$2:N1394)</f>
        <v>2.6174026435498599E-2</v>
      </c>
    </row>
    <row r="1395" spans="1:15" x14ac:dyDescent="0.15">
      <c r="A1395" s="1">
        <v>40449</v>
      </c>
      <c r="B1395">
        <v>2900.54</v>
      </c>
      <c r="C1395">
        <v>2900.54</v>
      </c>
      <c r="D1395">
        <v>2875.66</v>
      </c>
      <c r="E1395" s="2">
        <v>2880.91</v>
      </c>
      <c r="F1395" s="16">
        <v>80859750400</v>
      </c>
      <c r="G1395" s="3">
        <f t="shared" si="63"/>
        <v>-8.3028402460560979E-3</v>
      </c>
      <c r="H1395" s="3">
        <f>1-E1395/MAX(E$2:E1395)</f>
        <v>0.50981589872728517</v>
      </c>
      <c r="I1395" s="3">
        <f ca="1">IFERROR(COUNTIF(OFFSET(G1395,0,0,-计算结果!B$18,1),"&gt;0")/计算结果!B$18,COUNTIF(OFFSET(G1395,0,0,-ROW(),1),"&gt;0")/计算结果!B$18)</f>
        <v>0.56666666666666665</v>
      </c>
      <c r="J1395" s="3">
        <f ca="1">IFERROR(AVERAGE(OFFSET(I1395,0,0,-计算结果!B$19,1)),AVERAGE(OFFSET(I1395,0,0,-ROW(),1)))</f>
        <v>0.4905555555555558</v>
      </c>
      <c r="K1395" s="4" t="str">
        <f ca="1">IF(计算结果!B$21=1,IF(I1395&gt;J1395,"买","卖"),IF(计算结果!B$21=2,IF(I1395&lt;计算结果!B$20,"买",IF(I1395&gt;1-计算结果!B$20,"卖",'000300'!K1394)),""))</f>
        <v>买</v>
      </c>
      <c r="L1395" s="4" t="str">
        <f t="shared" ca="1" si="64"/>
        <v/>
      </c>
      <c r="M1395" s="3">
        <f ca="1">IF(K1394="买",E1395/E1394-1,0)-IF(L1395=1,计算结果!B$17,0)</f>
        <v>-8.3028402460560979E-3</v>
      </c>
      <c r="N1395" s="2">
        <f t="shared" ca="1" si="65"/>
        <v>5.5195701602906517</v>
      </c>
      <c r="O1395" s="3">
        <f ca="1">1-N1395/MAX(N$2:N1395)</f>
        <v>3.4259547921464684E-2</v>
      </c>
    </row>
    <row r="1396" spans="1:15" x14ac:dyDescent="0.15">
      <c r="A1396" s="1">
        <v>40450</v>
      </c>
      <c r="B1396">
        <v>2877.27</v>
      </c>
      <c r="C1396">
        <v>2908.73</v>
      </c>
      <c r="D1396">
        <v>2866.85</v>
      </c>
      <c r="E1396" s="2">
        <v>2874.81</v>
      </c>
      <c r="F1396" s="16">
        <v>74516021248</v>
      </c>
      <c r="G1396" s="3">
        <f t="shared" si="63"/>
        <v>-2.1173865202314124E-3</v>
      </c>
      <c r="H1396" s="3">
        <f>1-E1396/MAX(E$2:E1396)</f>
        <v>0.51085380793575164</v>
      </c>
      <c r="I1396" s="3">
        <f ca="1">IFERROR(COUNTIF(OFFSET(G1396,0,0,-计算结果!B$18,1),"&gt;0")/计算结果!B$18,COUNTIF(OFFSET(G1396,0,0,-ROW(),1),"&gt;0")/计算结果!B$18)</f>
        <v>0.53333333333333333</v>
      </c>
      <c r="J1396" s="3">
        <f ca="1">IFERROR(AVERAGE(OFFSET(I1396,0,0,-计算结果!B$19,1)),AVERAGE(OFFSET(I1396,0,0,-ROW(),1)))</f>
        <v>0.49027777777777803</v>
      </c>
      <c r="K1396" s="4" t="str">
        <f ca="1">IF(计算结果!B$21=1,IF(I1396&gt;J1396,"买","卖"),IF(计算结果!B$21=2,IF(I1396&lt;计算结果!B$20,"买",IF(I1396&gt;1-计算结果!B$20,"卖",'000300'!K1395)),""))</f>
        <v>买</v>
      </c>
      <c r="L1396" s="4" t="str">
        <f t="shared" ca="1" si="64"/>
        <v/>
      </c>
      <c r="M1396" s="3">
        <f ca="1">IF(K1395="买",E1396/E1395-1,0)-IF(L1396=1,计算结果!B$17,0)</f>
        <v>-2.1173865202314124E-3</v>
      </c>
      <c r="N1396" s="2">
        <f t="shared" ca="1" si="65"/>
        <v>5.5078830968357808</v>
      </c>
      <c r="O1396" s="3">
        <f ca="1">1-N1396/MAX(N$2:N1396)</f>
        <v>3.6304393736737994E-2</v>
      </c>
    </row>
    <row r="1397" spans="1:15" x14ac:dyDescent="0.15">
      <c r="A1397" s="1">
        <v>40451</v>
      </c>
      <c r="B1397">
        <v>2859.06</v>
      </c>
      <c r="C1397">
        <v>2935.59</v>
      </c>
      <c r="D1397">
        <v>2857.42</v>
      </c>
      <c r="E1397" s="2">
        <v>2935.57</v>
      </c>
      <c r="F1397" s="16">
        <v>80709730304</v>
      </c>
      <c r="G1397" s="3">
        <f t="shared" si="63"/>
        <v>2.1135309811779024E-2</v>
      </c>
      <c r="H1397" s="3">
        <f>1-E1397/MAX(E$2:E1397)</f>
        <v>0.50051555162322192</v>
      </c>
      <c r="I1397" s="3">
        <f ca="1">IFERROR(COUNTIF(OFFSET(G1397,0,0,-计算结果!B$18,1),"&gt;0")/计算结果!B$18,COUNTIF(OFFSET(G1397,0,0,-ROW(),1),"&gt;0")/计算结果!B$18)</f>
        <v>0.53333333333333333</v>
      </c>
      <c r="J1397" s="3">
        <f ca="1">IFERROR(AVERAGE(OFFSET(I1397,0,0,-计算结果!B$19,1)),AVERAGE(OFFSET(I1397,0,0,-ROW(),1)))</f>
        <v>0.49000000000000027</v>
      </c>
      <c r="K1397" s="4" t="str">
        <f ca="1">IF(计算结果!B$21=1,IF(I1397&gt;J1397,"买","卖"),IF(计算结果!B$21=2,IF(I1397&lt;计算结果!B$20,"买",IF(I1397&gt;1-计算结果!B$20,"卖",'000300'!K1396)),""))</f>
        <v>买</v>
      </c>
      <c r="L1397" s="4" t="str">
        <f t="shared" ca="1" si="64"/>
        <v/>
      </c>
      <c r="M1397" s="3">
        <f ca="1">IF(K1396="买",E1397/E1396-1,0)-IF(L1397=1,计算结果!B$17,0)</f>
        <v>2.1135309811779024E-2</v>
      </c>
      <c r="N1397" s="2">
        <f t="shared" ca="1" si="65"/>
        <v>5.6242939124944655</v>
      </c>
      <c r="O1397" s="3">
        <f ca="1">1-N1397/MAX(N$2:N1397)</f>
        <v>1.5936388534113832E-2</v>
      </c>
    </row>
    <row r="1398" spans="1:15" x14ac:dyDescent="0.15">
      <c r="A1398" s="1">
        <v>40459</v>
      </c>
      <c r="B1398">
        <v>2965.65</v>
      </c>
      <c r="C1398">
        <v>3055.84</v>
      </c>
      <c r="D1398">
        <v>2963.24</v>
      </c>
      <c r="E1398" s="2">
        <v>3044.23</v>
      </c>
      <c r="F1398" s="16">
        <v>134986637312</v>
      </c>
      <c r="G1398" s="3">
        <f t="shared" si="63"/>
        <v>3.7014957912773205E-2</v>
      </c>
      <c r="H1398" s="3">
        <f>1-E1398/MAX(E$2:E1398)</f>
        <v>0.48202715578847066</v>
      </c>
      <c r="I1398" s="3">
        <f ca="1">IFERROR(COUNTIF(OFFSET(G1398,0,0,-计算结果!B$18,1),"&gt;0")/计算结果!B$18,COUNTIF(OFFSET(G1398,0,0,-ROW(),1),"&gt;0")/计算结果!B$18)</f>
        <v>0.53333333333333333</v>
      </c>
      <c r="J1398" s="3">
        <f ca="1">IFERROR(AVERAGE(OFFSET(I1398,0,0,-计算结果!B$19,1)),AVERAGE(OFFSET(I1398,0,0,-ROW(),1)))</f>
        <v>0.48972222222222256</v>
      </c>
      <c r="K1398" s="4" t="str">
        <f ca="1">IF(计算结果!B$21=1,IF(I1398&gt;J1398,"买","卖"),IF(计算结果!B$21=2,IF(I1398&lt;计算结果!B$20,"买",IF(I1398&gt;1-计算结果!B$20,"卖",'000300'!K1397)),""))</f>
        <v>买</v>
      </c>
      <c r="L1398" s="4" t="str">
        <f t="shared" ca="1" si="64"/>
        <v/>
      </c>
      <c r="M1398" s="3">
        <f ca="1">IF(K1397="买",E1398/E1397-1,0)-IF(L1398=1,计算结果!B$17,0)</f>
        <v>3.7014957912773205E-2</v>
      </c>
      <c r="N1398" s="2">
        <f t="shared" ca="1" si="65"/>
        <v>5.8324769149545146</v>
      </c>
      <c r="O1398" s="3">
        <f ca="1">1-N1398/MAX(N$2:N1398)</f>
        <v>0</v>
      </c>
    </row>
    <row r="1399" spans="1:15" x14ac:dyDescent="0.15">
      <c r="A1399" s="1">
        <v>40462</v>
      </c>
      <c r="B1399">
        <v>3069.19</v>
      </c>
      <c r="C1399">
        <v>3154.2</v>
      </c>
      <c r="D1399">
        <v>3069.19</v>
      </c>
      <c r="E1399" s="2">
        <v>3132.9</v>
      </c>
      <c r="F1399" s="16">
        <v>212607074304</v>
      </c>
      <c r="G1399" s="3">
        <f t="shared" si="63"/>
        <v>2.9127234144594949E-2</v>
      </c>
      <c r="H1399" s="3">
        <f>1-E1399/MAX(E$2:E1399)</f>
        <v>0.46694003947457974</v>
      </c>
      <c r="I1399" s="3">
        <f ca="1">IFERROR(COUNTIF(OFFSET(G1399,0,0,-计算结果!B$18,1),"&gt;0")/计算结果!B$18,COUNTIF(OFFSET(G1399,0,0,-ROW(),1),"&gt;0")/计算结果!B$18)</f>
        <v>0.56666666666666665</v>
      </c>
      <c r="J1399" s="3">
        <f ca="1">IFERROR(AVERAGE(OFFSET(I1399,0,0,-计算结果!B$19,1)),AVERAGE(OFFSET(I1399,0,0,-ROW(),1)))</f>
        <v>0.49000000000000038</v>
      </c>
      <c r="K1399" s="4" t="str">
        <f ca="1">IF(计算结果!B$21=1,IF(I1399&gt;J1399,"买","卖"),IF(计算结果!B$21=2,IF(I1399&lt;计算结果!B$20,"买",IF(I1399&gt;1-计算结果!B$20,"卖",'000300'!K1398)),""))</f>
        <v>买</v>
      </c>
      <c r="L1399" s="4" t="str">
        <f t="shared" ca="1" si="64"/>
        <v/>
      </c>
      <c r="M1399" s="3">
        <f ca="1">IF(K1398="买",E1399/E1398-1,0)-IF(L1399=1,计算结果!B$17,0)</f>
        <v>2.9127234144594949E-2</v>
      </c>
      <c r="N1399" s="2">
        <f t="shared" ca="1" si="65"/>
        <v>6.0023608356993394</v>
      </c>
      <c r="O1399" s="3">
        <f ca="1">1-N1399/MAX(N$2:N1399)</f>
        <v>0</v>
      </c>
    </row>
    <row r="1400" spans="1:15" x14ac:dyDescent="0.15">
      <c r="A1400" s="1">
        <v>40463</v>
      </c>
      <c r="B1400">
        <v>3121.64</v>
      </c>
      <c r="C1400">
        <v>3173.85</v>
      </c>
      <c r="D1400">
        <v>3106.22</v>
      </c>
      <c r="E1400" s="2">
        <v>3172.73</v>
      </c>
      <c r="F1400" s="16">
        <v>178245222400</v>
      </c>
      <c r="G1400" s="3">
        <f t="shared" si="63"/>
        <v>1.271346037217902E-2</v>
      </c>
      <c r="H1400" s="3">
        <f>1-E1400/MAX(E$2:E1400)</f>
        <v>0.46016300279044442</v>
      </c>
      <c r="I1400" s="3">
        <f ca="1">IFERROR(COUNTIF(OFFSET(G1400,0,0,-计算结果!B$18,1),"&gt;0")/计算结果!B$18,COUNTIF(OFFSET(G1400,0,0,-ROW(),1),"&gt;0")/计算结果!B$18)</f>
        <v>0.56666666666666665</v>
      </c>
      <c r="J1400" s="3">
        <f ca="1">IFERROR(AVERAGE(OFFSET(I1400,0,0,-计算结果!B$19,1)),AVERAGE(OFFSET(I1400,0,0,-ROW(),1)))</f>
        <v>0.49027777777777815</v>
      </c>
      <c r="K1400" s="4" t="str">
        <f ca="1">IF(计算结果!B$21=1,IF(I1400&gt;J1400,"买","卖"),IF(计算结果!B$21=2,IF(I1400&lt;计算结果!B$20,"买",IF(I1400&gt;1-计算结果!B$20,"卖",'000300'!K1399)),""))</f>
        <v>买</v>
      </c>
      <c r="L1400" s="4" t="str">
        <f t="shared" ca="1" si="64"/>
        <v/>
      </c>
      <c r="M1400" s="3">
        <f ca="1">IF(K1399="买",E1400/E1399-1,0)-IF(L1400=1,计算结果!B$17,0)</f>
        <v>1.271346037217902E-2</v>
      </c>
      <c r="N1400" s="2">
        <f t="shared" ca="1" si="65"/>
        <v>6.0786716123235225</v>
      </c>
      <c r="O1400" s="3">
        <f ca="1">1-N1400/MAX(N$2:N1400)</f>
        <v>0</v>
      </c>
    </row>
    <row r="1401" spans="1:15" x14ac:dyDescent="0.15">
      <c r="A1401" s="1">
        <v>40464</v>
      </c>
      <c r="B1401">
        <v>3176.89</v>
      </c>
      <c r="C1401">
        <v>3221.65</v>
      </c>
      <c r="D1401">
        <v>3165.58</v>
      </c>
      <c r="E1401" s="2">
        <v>3217.58</v>
      </c>
      <c r="F1401" s="16">
        <v>195444719616</v>
      </c>
      <c r="G1401" s="3">
        <f t="shared" si="63"/>
        <v>1.4136091000494844E-2</v>
      </c>
      <c r="H1401" s="3">
        <f>1-E1401/MAX(E$2:E1401)</f>
        <v>0.45253181787245622</v>
      </c>
      <c r="I1401" s="3">
        <f ca="1">IFERROR(COUNTIF(OFFSET(G1401,0,0,-计算结果!B$18,1),"&gt;0")/计算结果!B$18,COUNTIF(OFFSET(G1401,0,0,-ROW(),1),"&gt;0")/计算结果!B$18)</f>
        <v>0.6</v>
      </c>
      <c r="J1401" s="3">
        <f ca="1">IFERROR(AVERAGE(OFFSET(I1401,0,0,-计算结果!B$19,1)),AVERAGE(OFFSET(I1401,0,0,-ROW(),1)))</f>
        <v>0.49083333333333368</v>
      </c>
      <c r="K1401" s="4" t="str">
        <f ca="1">IF(计算结果!B$21=1,IF(I1401&gt;J1401,"买","卖"),IF(计算结果!B$21=2,IF(I1401&lt;计算结果!B$20,"买",IF(I1401&gt;1-计算结果!B$20,"卖",'000300'!K1400)),""))</f>
        <v>买</v>
      </c>
      <c r="L1401" s="4" t="str">
        <f t="shared" ca="1" si="64"/>
        <v/>
      </c>
      <c r="M1401" s="3">
        <f ca="1">IF(K1400="买",E1401/E1400-1,0)-IF(L1401=1,计算结果!B$17,0)</f>
        <v>1.4136091000494844E-2</v>
      </c>
      <c r="N1401" s="2">
        <f t="shared" ca="1" si="65"/>
        <v>6.1646002673974527</v>
      </c>
      <c r="O1401" s="3">
        <f ca="1">1-N1401/MAX(N$2:N1401)</f>
        <v>0</v>
      </c>
    </row>
    <row r="1402" spans="1:15" x14ac:dyDescent="0.15">
      <c r="A1402" s="1">
        <v>40465</v>
      </c>
      <c r="B1402">
        <v>3245.13</v>
      </c>
      <c r="C1402">
        <v>3286.02</v>
      </c>
      <c r="D1402">
        <v>3215.03</v>
      </c>
      <c r="E1402" s="2">
        <v>3224.14</v>
      </c>
      <c r="F1402" s="16">
        <v>227654451200</v>
      </c>
      <c r="G1402" s="3">
        <f t="shared" si="63"/>
        <v>2.0387993460924125E-3</v>
      </c>
      <c r="H1402" s="3">
        <f>1-E1402/MAX(E$2:E1402)</f>
        <v>0.45141564010072821</v>
      </c>
      <c r="I1402" s="3">
        <f ca="1">IFERROR(COUNTIF(OFFSET(G1402,0,0,-计算结果!B$18,1),"&gt;0")/计算结果!B$18,COUNTIF(OFFSET(G1402,0,0,-ROW(),1),"&gt;0")/计算结果!B$18)</f>
        <v>0.6333333333333333</v>
      </c>
      <c r="J1402" s="3">
        <f ca="1">IFERROR(AVERAGE(OFFSET(I1402,0,0,-计算结果!B$19,1)),AVERAGE(OFFSET(I1402,0,0,-ROW(),1)))</f>
        <v>0.49166666666666703</v>
      </c>
      <c r="K1402" s="4" t="str">
        <f ca="1">IF(计算结果!B$21=1,IF(I1402&gt;J1402,"买","卖"),IF(计算结果!B$21=2,IF(I1402&lt;计算结果!B$20,"买",IF(I1402&gt;1-计算结果!B$20,"卖",'000300'!K1401)),""))</f>
        <v>买</v>
      </c>
      <c r="L1402" s="4" t="str">
        <f t="shared" ca="1" si="64"/>
        <v/>
      </c>
      <c r="M1402" s="3">
        <f ca="1">IF(K1401="买",E1402/E1401-1,0)-IF(L1402=1,计算结果!B$17,0)</f>
        <v>2.0387993460924125E-3</v>
      </c>
      <c r="N1402" s="2">
        <f t="shared" ca="1" si="65"/>
        <v>6.1771686503915442</v>
      </c>
      <c r="O1402" s="3">
        <f ca="1">1-N1402/MAX(N$2:N1402)</f>
        <v>0</v>
      </c>
    </row>
    <row r="1403" spans="1:15" x14ac:dyDescent="0.15">
      <c r="A1403" s="1">
        <v>40466</v>
      </c>
      <c r="B1403">
        <v>3204.72</v>
      </c>
      <c r="C1403">
        <v>3327.68</v>
      </c>
      <c r="D1403">
        <v>3199.12</v>
      </c>
      <c r="E1403" s="2">
        <v>3327.68</v>
      </c>
      <c r="F1403" s="16">
        <v>245619294208</v>
      </c>
      <c r="G1403" s="3">
        <f t="shared" si="63"/>
        <v>3.211399008727911E-2</v>
      </c>
      <c r="H1403" s="3">
        <f>1-E1403/MAX(E$2:E1403)</f>
        <v>0.43379840740488673</v>
      </c>
      <c r="I1403" s="3">
        <f ca="1">IFERROR(COUNTIF(OFFSET(G1403,0,0,-计算结果!B$18,1),"&gt;0")/计算结果!B$18,COUNTIF(OFFSET(G1403,0,0,-ROW(),1),"&gt;0")/计算结果!B$18)</f>
        <v>0.6333333333333333</v>
      </c>
      <c r="J1403" s="3">
        <f ca="1">IFERROR(AVERAGE(OFFSET(I1403,0,0,-计算结果!B$19,1)),AVERAGE(OFFSET(I1403,0,0,-ROW(),1)))</f>
        <v>0.49222222222222262</v>
      </c>
      <c r="K1403" s="4" t="str">
        <f ca="1">IF(计算结果!B$21=1,IF(I1403&gt;J1403,"买","卖"),IF(计算结果!B$21=2,IF(I1403&lt;计算结果!B$20,"买",IF(I1403&gt;1-计算结果!B$20,"卖",'000300'!K1402)),""))</f>
        <v>买</v>
      </c>
      <c r="L1403" s="4" t="str">
        <f t="shared" ca="1" si="64"/>
        <v/>
      </c>
      <c r="M1403" s="3">
        <f ca="1">IF(K1402="买",E1403/E1402-1,0)-IF(L1403=1,计算结果!B$17,0)</f>
        <v>3.211399008727911E-2</v>
      </c>
      <c r="N1403" s="2">
        <f t="shared" ca="1" si="65"/>
        <v>6.3755421831976697</v>
      </c>
      <c r="O1403" s="3">
        <f ca="1">1-N1403/MAX(N$2:N1403)</f>
        <v>0</v>
      </c>
    </row>
    <row r="1404" spans="1:15" x14ac:dyDescent="0.15">
      <c r="A1404" s="1">
        <v>40469</v>
      </c>
      <c r="B1404">
        <v>3345.8</v>
      </c>
      <c r="C1404">
        <v>3390.01</v>
      </c>
      <c r="D1404">
        <v>3288.78</v>
      </c>
      <c r="E1404" s="2">
        <v>3306.16</v>
      </c>
      <c r="F1404" s="16">
        <v>267884363776</v>
      </c>
      <c r="G1404" s="3">
        <f t="shared" si="63"/>
        <v>-6.4669679776901967E-3</v>
      </c>
      <c r="H1404" s="3">
        <f>1-E1404/MAX(E$2:E1404)</f>
        <v>0.43746001497311648</v>
      </c>
      <c r="I1404" s="3">
        <f ca="1">IFERROR(COUNTIF(OFFSET(G1404,0,0,-计算结果!B$18,1),"&gt;0")/计算结果!B$18,COUNTIF(OFFSET(G1404,0,0,-ROW(),1),"&gt;0")/计算结果!B$18)</f>
        <v>0.6333333333333333</v>
      </c>
      <c r="J1404" s="3">
        <f ca="1">IFERROR(AVERAGE(OFFSET(I1404,0,0,-计算结果!B$19,1)),AVERAGE(OFFSET(I1404,0,0,-ROW(),1)))</f>
        <v>0.49305555555555591</v>
      </c>
      <c r="K1404" s="4" t="str">
        <f ca="1">IF(计算结果!B$21=1,IF(I1404&gt;J1404,"买","卖"),IF(计算结果!B$21=2,IF(I1404&lt;计算结果!B$20,"买",IF(I1404&gt;1-计算结果!B$20,"卖",'000300'!K1403)),""))</f>
        <v>买</v>
      </c>
      <c r="L1404" s="4" t="str">
        <f t="shared" ca="1" si="64"/>
        <v/>
      </c>
      <c r="M1404" s="3">
        <f ca="1">IF(K1403="买",E1404/E1403-1,0)-IF(L1404=1,计算结果!B$17,0)</f>
        <v>-6.4669679776901967E-3</v>
      </c>
      <c r="N1404" s="2">
        <f t="shared" ca="1" si="65"/>
        <v>6.3343117560585176</v>
      </c>
      <c r="O1404" s="3">
        <f ca="1">1-N1404/MAX(N$2:N1404)</f>
        <v>6.4669679776901967E-3</v>
      </c>
    </row>
    <row r="1405" spans="1:15" x14ac:dyDescent="0.15">
      <c r="A1405" s="1">
        <v>40470</v>
      </c>
      <c r="B1405">
        <v>3300.52</v>
      </c>
      <c r="C1405">
        <v>3375.87</v>
      </c>
      <c r="D1405">
        <v>3280</v>
      </c>
      <c r="E1405" s="2">
        <v>3375.67</v>
      </c>
      <c r="F1405" s="16">
        <v>165488918528</v>
      </c>
      <c r="G1405" s="3">
        <f t="shared" si="63"/>
        <v>2.1024390834079476E-2</v>
      </c>
      <c r="H1405" s="3">
        <f>1-E1405/MAX(E$2:E1405)</f>
        <v>0.425632954468114</v>
      </c>
      <c r="I1405" s="3">
        <f ca="1">IFERROR(COUNTIF(OFFSET(G1405,0,0,-计算结果!B$18,1),"&gt;0")/计算结果!B$18,COUNTIF(OFFSET(G1405,0,0,-ROW(),1),"&gt;0")/计算结果!B$18)</f>
        <v>0.6333333333333333</v>
      </c>
      <c r="J1405" s="3">
        <f ca="1">IFERROR(AVERAGE(OFFSET(I1405,0,0,-计算结果!B$19,1)),AVERAGE(OFFSET(I1405,0,0,-ROW(),1)))</f>
        <v>0.49388888888888915</v>
      </c>
      <c r="K1405" s="4" t="str">
        <f ca="1">IF(计算结果!B$21=1,IF(I1405&gt;J1405,"买","卖"),IF(计算结果!B$21=2,IF(I1405&lt;计算结果!B$20,"买",IF(I1405&gt;1-计算结果!B$20,"卖",'000300'!K1404)),""))</f>
        <v>买</v>
      </c>
      <c r="L1405" s="4" t="str">
        <f t="shared" ca="1" si="64"/>
        <v/>
      </c>
      <c r="M1405" s="3">
        <f ca="1">IF(K1404="买",E1405/E1404-1,0)-IF(L1405=1,计算结果!B$17,0)</f>
        <v>2.1024390834079476E-2</v>
      </c>
      <c r="N1405" s="2">
        <f t="shared" ca="1" si="65"/>
        <v>6.4674868020827958</v>
      </c>
      <c r="O1405" s="3">
        <f ca="1">1-N1405/MAX(N$2:N1405)</f>
        <v>0</v>
      </c>
    </row>
    <row r="1406" spans="1:15" x14ac:dyDescent="0.15">
      <c r="A1406" s="1">
        <v>40471</v>
      </c>
      <c r="B1406">
        <v>3304.22</v>
      </c>
      <c r="C1406">
        <v>3439.23</v>
      </c>
      <c r="D1406">
        <v>3301.01</v>
      </c>
      <c r="E1406" s="2">
        <v>3396.88</v>
      </c>
      <c r="F1406" s="16">
        <v>235372052480</v>
      </c>
      <c r="G1406" s="3">
        <f t="shared" si="63"/>
        <v>6.2831971134620357E-3</v>
      </c>
      <c r="H1406" s="3">
        <f>1-E1406/MAX(E$2:E1406)</f>
        <v>0.42202409310556044</v>
      </c>
      <c r="I1406" s="3">
        <f ca="1">IFERROR(COUNTIF(OFFSET(G1406,0,0,-计算结果!B$18,1),"&gt;0")/计算结果!B$18,COUNTIF(OFFSET(G1406,0,0,-ROW(),1),"&gt;0")/计算结果!B$18)</f>
        <v>0.6333333333333333</v>
      </c>
      <c r="J1406" s="3">
        <f ca="1">IFERROR(AVERAGE(OFFSET(I1406,0,0,-计算结果!B$19,1)),AVERAGE(OFFSET(I1406,0,0,-ROW(),1)))</f>
        <v>0.49500000000000027</v>
      </c>
      <c r="K1406" s="4" t="str">
        <f ca="1">IF(计算结果!B$21=1,IF(I1406&gt;J1406,"买","卖"),IF(计算结果!B$21=2,IF(I1406&lt;计算结果!B$20,"买",IF(I1406&gt;1-计算结果!B$20,"卖",'000300'!K1405)),""))</f>
        <v>买</v>
      </c>
      <c r="L1406" s="4" t="str">
        <f t="shared" ca="1" si="64"/>
        <v/>
      </c>
      <c r="M1406" s="3">
        <f ca="1">IF(K1405="买",E1406/E1405-1,0)-IF(L1406=1,计算结果!B$17,0)</f>
        <v>6.2831971134620357E-3</v>
      </c>
      <c r="N1406" s="2">
        <f t="shared" ca="1" si="65"/>
        <v>6.5081232964889963</v>
      </c>
      <c r="O1406" s="3">
        <f ca="1">1-N1406/MAX(N$2:N1406)</f>
        <v>0</v>
      </c>
    </row>
    <row r="1407" spans="1:15" x14ac:dyDescent="0.15">
      <c r="A1407" s="1">
        <v>40472</v>
      </c>
      <c r="B1407">
        <v>3404.72</v>
      </c>
      <c r="C1407">
        <v>3418.09</v>
      </c>
      <c r="D1407">
        <v>3344.96</v>
      </c>
      <c r="E1407" s="2">
        <v>3374.69</v>
      </c>
      <c r="F1407" s="16">
        <v>175383707648</v>
      </c>
      <c r="G1407" s="3">
        <f t="shared" si="63"/>
        <v>-6.532465085608008E-3</v>
      </c>
      <c r="H1407" s="3">
        <f>1-E1407/MAX(E$2:E1407)</f>
        <v>0.42579970053767102</v>
      </c>
      <c r="I1407" s="3">
        <f ca="1">IFERROR(COUNTIF(OFFSET(G1407,0,0,-计算结果!B$18,1),"&gt;0")/计算结果!B$18,COUNTIF(OFFSET(G1407,0,0,-ROW(),1),"&gt;0")/计算结果!B$18)</f>
        <v>0.6</v>
      </c>
      <c r="J1407" s="3">
        <f ca="1">IFERROR(AVERAGE(OFFSET(I1407,0,0,-计算结果!B$19,1)),AVERAGE(OFFSET(I1407,0,0,-ROW(),1)))</f>
        <v>0.49611111111111139</v>
      </c>
      <c r="K1407" s="4" t="str">
        <f ca="1">IF(计算结果!B$21=1,IF(I1407&gt;J1407,"买","卖"),IF(计算结果!B$21=2,IF(I1407&lt;计算结果!B$20,"买",IF(I1407&gt;1-计算结果!B$20,"卖",'000300'!K1406)),""))</f>
        <v>买</v>
      </c>
      <c r="L1407" s="4" t="str">
        <f t="shared" ca="1" si="64"/>
        <v/>
      </c>
      <c r="M1407" s="3">
        <f ca="1">IF(K1406="买",E1407/E1406-1,0)-IF(L1407=1,计算结果!B$17,0)</f>
        <v>-6.532465085608008E-3</v>
      </c>
      <c r="N1407" s="2">
        <f t="shared" ca="1" si="65"/>
        <v>6.4656092082818502</v>
      </c>
      <c r="O1407" s="3">
        <f ca="1">1-N1407/MAX(N$2:N1407)</f>
        <v>6.532465085608008E-3</v>
      </c>
    </row>
    <row r="1408" spans="1:15" x14ac:dyDescent="0.15">
      <c r="A1408" s="1">
        <v>40473</v>
      </c>
      <c r="B1408">
        <v>3365.6</v>
      </c>
      <c r="C1408">
        <v>3408.49</v>
      </c>
      <c r="D1408">
        <v>3346.11</v>
      </c>
      <c r="E1408" s="2">
        <v>3378.66</v>
      </c>
      <c r="F1408" s="16">
        <v>163153625088</v>
      </c>
      <c r="G1408" s="3">
        <f t="shared" si="63"/>
        <v>1.1764043512143552E-3</v>
      </c>
      <c r="H1408" s="3">
        <f>1-E1408/MAX(E$2:E1408)</f>
        <v>0.42512420880691482</v>
      </c>
      <c r="I1408" s="3">
        <f ca="1">IFERROR(COUNTIF(OFFSET(G1408,0,0,-计算结果!B$18,1),"&gt;0")/计算结果!B$18,COUNTIF(OFFSET(G1408,0,0,-ROW(),1),"&gt;0")/计算结果!B$18)</f>
        <v>0.6333333333333333</v>
      </c>
      <c r="J1408" s="3">
        <f ca="1">IFERROR(AVERAGE(OFFSET(I1408,0,0,-计算结果!B$19,1)),AVERAGE(OFFSET(I1408,0,0,-ROW(),1)))</f>
        <v>0.49750000000000028</v>
      </c>
      <c r="K1408" s="4" t="str">
        <f ca="1">IF(计算结果!B$21=1,IF(I1408&gt;J1408,"买","卖"),IF(计算结果!B$21=2,IF(I1408&lt;计算结果!B$20,"买",IF(I1408&gt;1-计算结果!B$20,"卖",'000300'!K1407)),""))</f>
        <v>买</v>
      </c>
      <c r="L1408" s="4" t="str">
        <f t="shared" ca="1" si="64"/>
        <v/>
      </c>
      <c r="M1408" s="3">
        <f ca="1">IF(K1407="买",E1408/E1407-1,0)-IF(L1408=1,计算结果!B$17,0)</f>
        <v>1.1764043512143552E-3</v>
      </c>
      <c r="N1408" s="2">
        <f t="shared" ca="1" si="65"/>
        <v>6.4732153790877245</v>
      </c>
      <c r="O1408" s="3">
        <f ca="1">1-N1408/MAX(N$2:N1408)</f>
        <v>5.3637455547445034E-3</v>
      </c>
    </row>
    <row r="1409" spans="1:15" x14ac:dyDescent="0.15">
      <c r="A1409" s="1">
        <v>40476</v>
      </c>
      <c r="B1409">
        <v>3386.85</v>
      </c>
      <c r="C1409">
        <v>3481.35</v>
      </c>
      <c r="D1409">
        <v>3366.43</v>
      </c>
      <c r="E1409" s="2">
        <v>3481.08</v>
      </c>
      <c r="F1409" s="16">
        <v>208809410560</v>
      </c>
      <c r="G1409" s="3">
        <f t="shared" si="63"/>
        <v>3.0313793042211934E-2</v>
      </c>
      <c r="H1409" s="3">
        <f>1-E1409/MAX(E$2:E1409)</f>
        <v>0.40769754304770978</v>
      </c>
      <c r="I1409" s="3">
        <f ca="1">IFERROR(COUNTIF(OFFSET(G1409,0,0,-计算结果!B$18,1),"&gt;0")/计算结果!B$18,COUNTIF(OFFSET(G1409,0,0,-ROW(),1),"&gt;0")/计算结果!B$18)</f>
        <v>0.66666666666666663</v>
      </c>
      <c r="J1409" s="3">
        <f ca="1">IFERROR(AVERAGE(OFFSET(I1409,0,0,-计算结果!B$19,1)),AVERAGE(OFFSET(I1409,0,0,-ROW(),1)))</f>
        <v>0.49916666666666692</v>
      </c>
      <c r="K1409" s="4" t="str">
        <f ca="1">IF(计算结果!B$21=1,IF(I1409&gt;J1409,"买","卖"),IF(计算结果!B$21=2,IF(I1409&lt;计算结果!B$20,"买",IF(I1409&gt;1-计算结果!B$20,"卖",'000300'!K1408)),""))</f>
        <v>买</v>
      </c>
      <c r="L1409" s="4" t="str">
        <f t="shared" ca="1" si="64"/>
        <v/>
      </c>
      <c r="M1409" s="3">
        <f ca="1">IF(K1408="买",E1409/E1408-1,0)-IF(L1409=1,计算结果!B$17,0)</f>
        <v>3.0313793042211934E-2</v>
      </c>
      <c r="N1409" s="2">
        <f t="shared" ca="1" si="65"/>
        <v>6.6694430904070536</v>
      </c>
      <c r="O1409" s="3">
        <f ca="1">1-N1409/MAX(N$2:N1409)</f>
        <v>0</v>
      </c>
    </row>
    <row r="1410" spans="1:15" x14ac:dyDescent="0.15">
      <c r="A1410" s="1">
        <v>40477</v>
      </c>
      <c r="B1410">
        <v>3491.47</v>
      </c>
      <c r="C1410">
        <v>3499.82</v>
      </c>
      <c r="D1410">
        <v>3436.46</v>
      </c>
      <c r="E1410" s="2">
        <v>3466.08</v>
      </c>
      <c r="F1410" s="16">
        <v>205216464896</v>
      </c>
      <c r="G1410" s="3">
        <f t="shared" si="63"/>
        <v>-4.3090075493812385E-3</v>
      </c>
      <c r="H1410" s="3">
        <f>1-E1410/MAX(E$2:E1410)</f>
        <v>0.41024977880623426</v>
      </c>
      <c r="I1410" s="3">
        <f ca="1">IFERROR(COUNTIF(OFFSET(G1410,0,0,-计算结果!B$18,1),"&gt;0")/计算结果!B$18,COUNTIF(OFFSET(G1410,0,0,-ROW(),1),"&gt;0")/计算结果!B$18)</f>
        <v>0.6333333333333333</v>
      </c>
      <c r="J1410" s="3">
        <f ca="1">IFERROR(AVERAGE(OFFSET(I1410,0,0,-计算结果!B$19,1)),AVERAGE(OFFSET(I1410,0,0,-ROW(),1)))</f>
        <v>0.50055555555555586</v>
      </c>
      <c r="K1410" s="4" t="str">
        <f ca="1">IF(计算结果!B$21=1,IF(I1410&gt;J1410,"买","卖"),IF(计算结果!B$21=2,IF(I1410&lt;计算结果!B$20,"买",IF(I1410&gt;1-计算结果!B$20,"卖",'000300'!K1409)),""))</f>
        <v>买</v>
      </c>
      <c r="L1410" s="4" t="str">
        <f t="shared" ca="1" si="64"/>
        <v/>
      </c>
      <c r="M1410" s="3">
        <f ca="1">IF(K1409="买",E1410/E1409-1,0)-IF(L1410=1,计算结果!B$17,0)</f>
        <v>-4.3090075493812385E-3</v>
      </c>
      <c r="N1410" s="2">
        <f t="shared" ca="1" si="65"/>
        <v>6.6407044097803212</v>
      </c>
      <c r="O1410" s="3">
        <f ca="1">1-N1410/MAX(N$2:N1410)</f>
        <v>4.3090075493812385E-3</v>
      </c>
    </row>
    <row r="1411" spans="1:15" x14ac:dyDescent="0.15">
      <c r="A1411" s="1">
        <v>40478</v>
      </c>
      <c r="B1411">
        <v>3451.43</v>
      </c>
      <c r="C1411">
        <v>3490.22</v>
      </c>
      <c r="D1411">
        <v>3398.09</v>
      </c>
      <c r="E1411" s="2">
        <v>3403.87</v>
      </c>
      <c r="F1411" s="16">
        <v>177072553984</v>
      </c>
      <c r="G1411" s="3">
        <f t="shared" ref="G1411:G1474" si="66">E1411/E1410-1</f>
        <v>-1.7948229700410878E-2</v>
      </c>
      <c r="H1411" s="3">
        <f>1-E1411/MAX(E$2:E1411)</f>
        <v>0.42083475124208802</v>
      </c>
      <c r="I1411" s="3">
        <f ca="1">IFERROR(COUNTIF(OFFSET(G1411,0,0,-计算结果!B$18,1),"&gt;0")/计算结果!B$18,COUNTIF(OFFSET(G1411,0,0,-ROW(),1),"&gt;0")/计算结果!B$18)</f>
        <v>0.6333333333333333</v>
      </c>
      <c r="J1411" s="3">
        <f ca="1">IFERROR(AVERAGE(OFFSET(I1411,0,0,-计算结果!B$19,1)),AVERAGE(OFFSET(I1411,0,0,-ROW(),1)))</f>
        <v>0.50194444444444464</v>
      </c>
      <c r="K1411" s="4" t="str">
        <f ca="1">IF(计算结果!B$21=1,IF(I1411&gt;J1411,"买","卖"),IF(计算结果!B$21=2,IF(I1411&lt;计算结果!B$20,"买",IF(I1411&gt;1-计算结果!B$20,"卖",'000300'!K1410)),""))</f>
        <v>买</v>
      </c>
      <c r="L1411" s="4" t="str">
        <f t="shared" ca="1" si="64"/>
        <v/>
      </c>
      <c r="M1411" s="3">
        <f ca="1">IF(K1410="买",E1411/E1410-1,0)-IF(L1411=1,计算结果!B$17,0)</f>
        <v>-1.7948229700410878E-2</v>
      </c>
      <c r="N1411" s="2">
        <f t="shared" ca="1" si="65"/>
        <v>6.5215155216610521</v>
      </c>
      <c r="O1411" s="3">
        <f ca="1">1-N1411/MAX(N$2:N1411)</f>
        <v>2.2179898192515091E-2</v>
      </c>
    </row>
    <row r="1412" spans="1:15" x14ac:dyDescent="0.15">
      <c r="A1412" s="1">
        <v>40479</v>
      </c>
      <c r="B1412">
        <v>3390.43</v>
      </c>
      <c r="C1412">
        <v>3420.89</v>
      </c>
      <c r="D1412">
        <v>3371.44</v>
      </c>
      <c r="E1412" s="2">
        <v>3397.69</v>
      </c>
      <c r="F1412" s="16">
        <v>141135888384</v>
      </c>
      <c r="G1412" s="3">
        <f t="shared" si="66"/>
        <v>-1.8155805010179327E-3</v>
      </c>
      <c r="H1412" s="3">
        <f>1-E1412/MAX(E$2:E1412)</f>
        <v>0.42188627237460008</v>
      </c>
      <c r="I1412" s="3">
        <f ca="1">IFERROR(COUNTIF(OFFSET(G1412,0,0,-计算结果!B$18,1),"&gt;0")/计算结果!B$18,COUNTIF(OFFSET(G1412,0,0,-ROW(),1),"&gt;0")/计算结果!B$18)</f>
        <v>0.6</v>
      </c>
      <c r="J1412" s="3">
        <f ca="1">IFERROR(AVERAGE(OFFSET(I1412,0,0,-计算结果!B$19,1)),AVERAGE(OFFSET(I1412,0,0,-ROW(),1)))</f>
        <v>0.50305555555555581</v>
      </c>
      <c r="K1412" s="4" t="str">
        <f ca="1">IF(计算结果!B$21=1,IF(I1412&gt;J1412,"买","卖"),IF(计算结果!B$21=2,IF(I1412&lt;计算结果!B$20,"买",IF(I1412&gt;1-计算结果!B$20,"卖",'000300'!K1411)),""))</f>
        <v>买</v>
      </c>
      <c r="L1412" s="4" t="str">
        <f t="shared" ref="L1412:L1475" ca="1" si="67">IF(K1411&lt;&gt;K1412,1,"")</f>
        <v/>
      </c>
      <c r="M1412" s="3">
        <f ca="1">IF(K1411="买",E1412/E1411-1,0)-IF(L1412=1,计算结果!B$17,0)</f>
        <v>-1.8155805010179327E-3</v>
      </c>
      <c r="N1412" s="2">
        <f t="shared" ref="N1412:N1475" ca="1" si="68">IFERROR(N1411*(1+M1412),N1411)</f>
        <v>6.5096751852428385</v>
      </c>
      <c r="O1412" s="3">
        <f ca="1">1-N1412/MAX(N$2:N1412)</f>
        <v>2.3955209302860103E-2</v>
      </c>
    </row>
    <row r="1413" spans="1:15" x14ac:dyDescent="0.15">
      <c r="A1413" s="1">
        <v>40480</v>
      </c>
      <c r="B1413">
        <v>3400.26</v>
      </c>
      <c r="C1413">
        <v>3404.6</v>
      </c>
      <c r="D1413">
        <v>3351.6</v>
      </c>
      <c r="E1413" s="2">
        <v>3379.98</v>
      </c>
      <c r="F1413" s="16">
        <v>145528373248</v>
      </c>
      <c r="G1413" s="3">
        <f t="shared" si="66"/>
        <v>-5.2123648714273996E-3</v>
      </c>
      <c r="H1413" s="3">
        <f>1-E1413/MAX(E$2:E1413)</f>
        <v>0.42489961206016469</v>
      </c>
      <c r="I1413" s="3">
        <f ca="1">IFERROR(COUNTIF(OFFSET(G1413,0,0,-计算结果!B$18,1),"&gt;0")/计算结果!B$18,COUNTIF(OFFSET(G1413,0,0,-ROW(),1),"&gt;0")/计算结果!B$18)</f>
        <v>0.56666666666666665</v>
      </c>
      <c r="J1413" s="3">
        <f ca="1">IFERROR(AVERAGE(OFFSET(I1413,0,0,-计算结果!B$19,1)),AVERAGE(OFFSET(I1413,0,0,-ROW(),1)))</f>
        <v>0.50416666666666698</v>
      </c>
      <c r="K1413" s="4" t="str">
        <f ca="1">IF(计算结果!B$21=1,IF(I1413&gt;J1413,"买","卖"),IF(计算结果!B$21=2,IF(I1413&lt;计算结果!B$20,"买",IF(I1413&gt;1-计算结果!B$20,"卖",'000300'!K1412)),""))</f>
        <v>买</v>
      </c>
      <c r="L1413" s="4" t="str">
        <f t="shared" ca="1" si="67"/>
        <v/>
      </c>
      <c r="M1413" s="3">
        <f ca="1">IF(K1412="买",E1413/E1412-1,0)-IF(L1413=1,计算结果!B$17,0)</f>
        <v>-5.2123648714273996E-3</v>
      </c>
      <c r="N1413" s="2">
        <f t="shared" ca="1" si="68"/>
        <v>6.4757443829828762</v>
      </c>
      <c r="O1413" s="3">
        <f ca="1">1-N1413/MAX(N$2:N1413)</f>
        <v>2.9042710882829614E-2</v>
      </c>
    </row>
    <row r="1414" spans="1:15" x14ac:dyDescent="0.15">
      <c r="A1414" s="1">
        <v>40483</v>
      </c>
      <c r="B1414">
        <v>3390.41</v>
      </c>
      <c r="C1414">
        <v>3473</v>
      </c>
      <c r="D1414">
        <v>3390.41</v>
      </c>
      <c r="E1414" s="2">
        <v>3473</v>
      </c>
      <c r="F1414" s="16">
        <v>186725761024</v>
      </c>
      <c r="G1414" s="3">
        <f t="shared" si="66"/>
        <v>2.7520872904573501E-2</v>
      </c>
      <c r="H1414" s="3">
        <f>1-E1414/MAX(E$2:E1414)</f>
        <v>0.4090723473763016</v>
      </c>
      <c r="I1414" s="3">
        <f ca="1">IFERROR(COUNTIF(OFFSET(G1414,0,0,-计算结果!B$18,1),"&gt;0")/计算结果!B$18,COUNTIF(OFFSET(G1414,0,0,-ROW(),1),"&gt;0")/计算结果!B$18)</f>
        <v>0.6</v>
      </c>
      <c r="J1414" s="3">
        <f ca="1">IFERROR(AVERAGE(OFFSET(I1414,0,0,-计算结果!B$19,1)),AVERAGE(OFFSET(I1414,0,0,-ROW(),1)))</f>
        <v>0.50583333333333369</v>
      </c>
      <c r="K1414" s="4" t="str">
        <f ca="1">IF(计算结果!B$21=1,IF(I1414&gt;J1414,"买","卖"),IF(计算结果!B$21=2,IF(I1414&lt;计算结果!B$20,"买",IF(I1414&gt;1-计算结果!B$20,"卖",'000300'!K1413)),""))</f>
        <v>买</v>
      </c>
      <c r="L1414" s="4" t="str">
        <f t="shared" ca="1" si="67"/>
        <v/>
      </c>
      <c r="M1414" s="3">
        <f ca="1">IF(K1413="买",E1414/E1413-1,0)-IF(L1414=1,计算结果!B$17,0)</f>
        <v>2.7520872904573501E-2</v>
      </c>
      <c r="N1414" s="2">
        <f t="shared" ca="1" si="68"/>
        <v>6.6539625211094533</v>
      </c>
      <c r="O1414" s="3">
        <f ca="1">1-N1414/MAX(N$2:N1414)</f>
        <v>2.3211187332667915E-3</v>
      </c>
    </row>
    <row r="1415" spans="1:15" x14ac:dyDescent="0.15">
      <c r="A1415" s="1">
        <v>40484</v>
      </c>
      <c r="B1415">
        <v>3484.23</v>
      </c>
      <c r="C1415">
        <v>3522.18</v>
      </c>
      <c r="D1415">
        <v>3449.72</v>
      </c>
      <c r="E1415" s="2">
        <v>3463.13</v>
      </c>
      <c r="F1415" s="16">
        <v>233976233984</v>
      </c>
      <c r="G1415" s="3">
        <f t="shared" si="66"/>
        <v>-2.8419234091563439E-3</v>
      </c>
      <c r="H1415" s="3">
        <f>1-E1415/MAX(E$2:E1415)</f>
        <v>0.4107517185054107</v>
      </c>
      <c r="I1415" s="3">
        <f ca="1">IFERROR(COUNTIF(OFFSET(G1415,0,0,-计算结果!B$18,1),"&gt;0")/计算结果!B$18,COUNTIF(OFFSET(G1415,0,0,-ROW(),1),"&gt;0")/计算结果!B$18)</f>
        <v>0.6</v>
      </c>
      <c r="J1415" s="3">
        <f ca="1">IFERROR(AVERAGE(OFFSET(I1415,0,0,-计算结果!B$19,1)),AVERAGE(OFFSET(I1415,0,0,-ROW(),1)))</f>
        <v>0.50722222222222257</v>
      </c>
      <c r="K1415" s="4" t="str">
        <f ca="1">IF(计算结果!B$21=1,IF(I1415&gt;J1415,"买","卖"),IF(计算结果!B$21=2,IF(I1415&lt;计算结果!B$20,"买",IF(I1415&gt;1-计算结果!B$20,"卖",'000300'!K1414)),""))</f>
        <v>买</v>
      </c>
      <c r="L1415" s="4" t="str">
        <f t="shared" ca="1" si="67"/>
        <v/>
      </c>
      <c r="M1415" s="3">
        <f ca="1">IF(K1414="买",E1415/E1414-1,0)-IF(L1415=1,计算结果!B$17,0)</f>
        <v>-2.8419234091563439E-3</v>
      </c>
      <c r="N1415" s="2">
        <f t="shared" ca="1" si="68"/>
        <v>6.6350524692570634</v>
      </c>
      <c r="O1415" s="3">
        <f ca="1">1-N1415/MAX(N$2:N1415)</f>
        <v>5.156445700759571E-3</v>
      </c>
    </row>
    <row r="1416" spans="1:15" x14ac:dyDescent="0.15">
      <c r="A1416" s="1">
        <v>40485</v>
      </c>
      <c r="B1416">
        <v>3462.74</v>
      </c>
      <c r="C1416">
        <v>3474.71</v>
      </c>
      <c r="D1416">
        <v>3419.08</v>
      </c>
      <c r="E1416" s="2">
        <v>3420.34</v>
      </c>
      <c r="F1416" s="16">
        <v>178803326976</v>
      </c>
      <c r="G1416" s="3">
        <f t="shared" si="66"/>
        <v>-1.2355874598989902E-2</v>
      </c>
      <c r="H1416" s="3">
        <f>1-E1416/MAX(E$2:E1416)</f>
        <v>0.41803239637922818</v>
      </c>
      <c r="I1416" s="3">
        <f ca="1">IFERROR(COUNTIF(OFFSET(G1416,0,0,-计算结果!B$18,1),"&gt;0")/计算结果!B$18,COUNTIF(OFFSET(G1416,0,0,-ROW(),1),"&gt;0")/计算结果!B$18)</f>
        <v>0.56666666666666665</v>
      </c>
      <c r="J1416" s="3">
        <f ca="1">IFERROR(AVERAGE(OFFSET(I1416,0,0,-计算结果!B$19,1)),AVERAGE(OFFSET(I1416,0,0,-ROW(),1)))</f>
        <v>0.50861111111111146</v>
      </c>
      <c r="K1416" s="4" t="str">
        <f ca="1">IF(计算结果!B$21=1,IF(I1416&gt;J1416,"买","卖"),IF(计算结果!B$21=2,IF(I1416&lt;计算结果!B$20,"买",IF(I1416&gt;1-计算结果!B$20,"卖",'000300'!K1415)),""))</f>
        <v>买</v>
      </c>
      <c r="L1416" s="4" t="str">
        <f t="shared" ca="1" si="67"/>
        <v/>
      </c>
      <c r="M1416" s="3">
        <f ca="1">IF(K1415="买",E1416/E1415-1,0)-IF(L1416=1,计算结果!B$17,0)</f>
        <v>-1.2355874598989902E-2</v>
      </c>
      <c r="N1416" s="2">
        <f t="shared" ca="1" si="68"/>
        <v>6.5530705929892044</v>
      </c>
      <c r="O1416" s="3">
        <f ca="1">1-N1416/MAX(N$2:N1416)</f>
        <v>1.74486079032945E-2</v>
      </c>
    </row>
    <row r="1417" spans="1:15" x14ac:dyDescent="0.15">
      <c r="A1417" s="1">
        <v>40486</v>
      </c>
      <c r="B1417">
        <v>3426.46</v>
      </c>
      <c r="C1417">
        <v>3480.93</v>
      </c>
      <c r="D1417">
        <v>3419.64</v>
      </c>
      <c r="E1417" s="2">
        <v>3480.5</v>
      </c>
      <c r="F1417" s="16">
        <v>164721393664</v>
      </c>
      <c r="G1417" s="3">
        <f t="shared" si="66"/>
        <v>1.7588894671289879E-2</v>
      </c>
      <c r="H1417" s="3">
        <f>1-E1417/MAX(E$2:E1417)</f>
        <v>0.40779622949703942</v>
      </c>
      <c r="I1417" s="3">
        <f ca="1">IFERROR(COUNTIF(OFFSET(G1417,0,0,-计算结果!B$18,1),"&gt;0")/计算结果!B$18,COUNTIF(OFFSET(G1417,0,0,-ROW(),1),"&gt;0")/计算结果!B$18)</f>
        <v>0.56666666666666665</v>
      </c>
      <c r="J1417" s="3">
        <f ca="1">IFERROR(AVERAGE(OFFSET(I1417,0,0,-计算结果!B$19,1)),AVERAGE(OFFSET(I1417,0,0,-ROW(),1)))</f>
        <v>0.51000000000000034</v>
      </c>
      <c r="K1417" s="4" t="str">
        <f ca="1">IF(计算结果!B$21=1,IF(I1417&gt;J1417,"买","卖"),IF(计算结果!B$21=2,IF(I1417&lt;计算结果!B$20,"买",IF(I1417&gt;1-计算结果!B$20,"卖",'000300'!K1416)),""))</f>
        <v>买</v>
      </c>
      <c r="L1417" s="4" t="str">
        <f t="shared" ca="1" si="67"/>
        <v/>
      </c>
      <c r="M1417" s="3">
        <f ca="1">IF(K1416="买",E1417/E1416-1,0)-IF(L1417=1,计算结果!B$17,0)</f>
        <v>1.7588894671289879E-2</v>
      </c>
      <c r="N1417" s="2">
        <f t="shared" ca="1" si="68"/>
        <v>6.6683318614228186</v>
      </c>
      <c r="O1417" s="3">
        <f ca="1">1-N1417/MAX(N$2:N1417)</f>
        <v>1.6661495857628328E-4</v>
      </c>
    </row>
    <row r="1418" spans="1:15" x14ac:dyDescent="0.15">
      <c r="A1418" s="1">
        <v>40487</v>
      </c>
      <c r="B1418">
        <v>3538.99</v>
      </c>
      <c r="C1418">
        <v>3554.47</v>
      </c>
      <c r="D1418">
        <v>3498.28</v>
      </c>
      <c r="E1418" s="2">
        <v>3520.8</v>
      </c>
      <c r="F1418" s="16">
        <v>196618043392</v>
      </c>
      <c r="G1418" s="3">
        <f t="shared" si="66"/>
        <v>1.1578796149978476E-2</v>
      </c>
      <c r="H1418" s="3">
        <f>1-E1418/MAX(E$2:E1418)</f>
        <v>0.40093922275913696</v>
      </c>
      <c r="I1418" s="3">
        <f ca="1">IFERROR(COUNTIF(OFFSET(G1418,0,0,-计算结果!B$18,1),"&gt;0")/计算结果!B$18,COUNTIF(OFFSET(G1418,0,0,-ROW(),1),"&gt;0")/计算结果!B$18)</f>
        <v>0.56666666666666665</v>
      </c>
      <c r="J1418" s="3">
        <f ca="1">IFERROR(AVERAGE(OFFSET(I1418,0,0,-计算结果!B$19,1)),AVERAGE(OFFSET(I1418,0,0,-ROW(),1)))</f>
        <v>0.51138888888888934</v>
      </c>
      <c r="K1418" s="4" t="str">
        <f ca="1">IF(计算结果!B$21=1,IF(I1418&gt;J1418,"买","卖"),IF(计算结果!B$21=2,IF(I1418&lt;计算结果!B$20,"买",IF(I1418&gt;1-计算结果!B$20,"卖",'000300'!K1417)),""))</f>
        <v>买</v>
      </c>
      <c r="L1418" s="4" t="str">
        <f t="shared" ca="1" si="67"/>
        <v/>
      </c>
      <c r="M1418" s="3">
        <f ca="1">IF(K1417="买",E1418/E1417-1,0)-IF(L1418=1,计算结果!B$17,0)</f>
        <v>1.1578796149978476E-2</v>
      </c>
      <c r="N1418" s="2">
        <f t="shared" ca="1" si="68"/>
        <v>6.7455431167066404</v>
      </c>
      <c r="O1418" s="3">
        <f ca="1">1-N1418/MAX(N$2:N1418)</f>
        <v>0</v>
      </c>
    </row>
    <row r="1419" spans="1:15" x14ac:dyDescent="0.15">
      <c r="A1419" s="1">
        <v>40490</v>
      </c>
      <c r="B1419">
        <v>3534.19</v>
      </c>
      <c r="C1419">
        <v>3549.3</v>
      </c>
      <c r="D1419">
        <v>3506.38</v>
      </c>
      <c r="E1419" s="2">
        <v>3548.57</v>
      </c>
      <c r="F1419" s="16">
        <v>174067580928</v>
      </c>
      <c r="G1419" s="3">
        <f t="shared" si="66"/>
        <v>7.8874119518290708E-3</v>
      </c>
      <c r="H1419" s="3">
        <f>1-E1419/MAX(E$2:E1419)</f>
        <v>0.39621418362485528</v>
      </c>
      <c r="I1419" s="3">
        <f ca="1">IFERROR(COUNTIF(OFFSET(G1419,0,0,-计算结果!B$18,1),"&gt;0")/计算结果!B$18,COUNTIF(OFFSET(G1419,0,0,-ROW(),1),"&gt;0")/计算结果!B$18)</f>
        <v>0.6</v>
      </c>
      <c r="J1419" s="3">
        <f ca="1">IFERROR(AVERAGE(OFFSET(I1419,0,0,-计算结果!B$19,1)),AVERAGE(OFFSET(I1419,0,0,-ROW(),1)))</f>
        <v>0.51333333333333375</v>
      </c>
      <c r="K1419" s="4" t="str">
        <f ca="1">IF(计算结果!B$21=1,IF(I1419&gt;J1419,"买","卖"),IF(计算结果!B$21=2,IF(I1419&lt;计算结果!B$20,"买",IF(I1419&gt;1-计算结果!B$20,"卖",'000300'!K1418)),""))</f>
        <v>买</v>
      </c>
      <c r="L1419" s="4" t="str">
        <f t="shared" ca="1" si="67"/>
        <v/>
      </c>
      <c r="M1419" s="3">
        <f ca="1">IF(K1418="买",E1419/E1418-1,0)-IF(L1419=1,计算结果!B$17,0)</f>
        <v>7.8874119518290708E-3</v>
      </c>
      <c r="N1419" s="2">
        <f t="shared" ca="1" si="68"/>
        <v>6.7987479941069306</v>
      </c>
      <c r="O1419" s="3">
        <f ca="1">1-N1419/MAX(N$2:N1419)</f>
        <v>0</v>
      </c>
    </row>
    <row r="1420" spans="1:15" x14ac:dyDescent="0.15">
      <c r="A1420" s="1">
        <v>40491</v>
      </c>
      <c r="B1420">
        <v>3547.44</v>
      </c>
      <c r="C1420">
        <v>3547.44</v>
      </c>
      <c r="D1420">
        <v>3498.62</v>
      </c>
      <c r="E1420" s="2">
        <v>3523.95</v>
      </c>
      <c r="F1420" s="16">
        <v>170174873600</v>
      </c>
      <c r="G1420" s="3">
        <f t="shared" si="66"/>
        <v>-6.9380060136901012E-3</v>
      </c>
      <c r="H1420" s="3">
        <f>1-E1420/MAX(E$2:E1420)</f>
        <v>0.40040325324984682</v>
      </c>
      <c r="I1420" s="3">
        <f ca="1">IFERROR(COUNTIF(OFFSET(G1420,0,0,-计算结果!B$18,1),"&gt;0")/计算结果!B$18,COUNTIF(OFFSET(G1420,0,0,-ROW(),1),"&gt;0")/计算结果!B$18)</f>
        <v>0.6</v>
      </c>
      <c r="J1420" s="3">
        <f ca="1">IFERROR(AVERAGE(OFFSET(I1420,0,0,-计算结果!B$19,1)),AVERAGE(OFFSET(I1420,0,0,-ROW(),1)))</f>
        <v>0.51500000000000046</v>
      </c>
      <c r="K1420" s="4" t="str">
        <f ca="1">IF(计算结果!B$21=1,IF(I1420&gt;J1420,"买","卖"),IF(计算结果!B$21=2,IF(I1420&lt;计算结果!B$20,"买",IF(I1420&gt;1-计算结果!B$20,"卖",'000300'!K1419)),""))</f>
        <v>买</v>
      </c>
      <c r="L1420" s="4" t="str">
        <f t="shared" ca="1" si="67"/>
        <v/>
      </c>
      <c r="M1420" s="3">
        <f ca="1">IF(K1419="买",E1420/E1419-1,0)-IF(L1420=1,计算结果!B$17,0)</f>
        <v>-6.9380060136901012E-3</v>
      </c>
      <c r="N1420" s="2">
        <f t="shared" ca="1" si="68"/>
        <v>6.7515782396382535</v>
      </c>
      <c r="O1420" s="3">
        <f ca="1">1-N1420/MAX(N$2:N1420)</f>
        <v>6.9380060136901012E-3</v>
      </c>
    </row>
    <row r="1421" spans="1:15" x14ac:dyDescent="0.15">
      <c r="A1421" s="1">
        <v>40492</v>
      </c>
      <c r="B1421">
        <v>3507.2</v>
      </c>
      <c r="C1421">
        <v>3508.27</v>
      </c>
      <c r="D1421">
        <v>3470.97</v>
      </c>
      <c r="E1421" s="2">
        <v>3499.11</v>
      </c>
      <c r="F1421" s="16">
        <v>176529784832</v>
      </c>
      <c r="G1421" s="3">
        <f t="shared" si="66"/>
        <v>-7.0489081854168134E-3</v>
      </c>
      <c r="H1421" s="3">
        <f>1-E1421/MAX(E$2:E1421)</f>
        <v>0.40462975566596338</v>
      </c>
      <c r="I1421" s="3">
        <f ca="1">IFERROR(COUNTIF(OFFSET(G1421,0,0,-计算结果!B$18,1),"&gt;0")/计算结果!B$18,COUNTIF(OFFSET(G1421,0,0,-ROW(),1),"&gt;0")/计算结果!B$18)</f>
        <v>0.56666666666666665</v>
      </c>
      <c r="J1421" s="3">
        <f ca="1">IFERROR(AVERAGE(OFFSET(I1421,0,0,-计算结果!B$19,1)),AVERAGE(OFFSET(I1421,0,0,-ROW(),1)))</f>
        <v>0.51666666666666716</v>
      </c>
      <c r="K1421" s="4" t="str">
        <f ca="1">IF(计算结果!B$21=1,IF(I1421&gt;J1421,"买","卖"),IF(计算结果!B$21=2,IF(I1421&lt;计算结果!B$20,"买",IF(I1421&gt;1-计算结果!B$20,"卖",'000300'!K1420)),""))</f>
        <v>买</v>
      </c>
      <c r="L1421" s="4" t="str">
        <f t="shared" ca="1" si="67"/>
        <v/>
      </c>
      <c r="M1421" s="3">
        <f ca="1">IF(K1420="买",E1421/E1420-1,0)-IF(L1421=1,计算结果!B$17,0)</f>
        <v>-7.0489081854168134E-3</v>
      </c>
      <c r="N1421" s="2">
        <f t="shared" ca="1" si="68"/>
        <v>6.7039869845203857</v>
      </c>
      <c r="O1421" s="3">
        <f ca="1">1-N1421/MAX(N$2:N1421)</f>
        <v>1.3938008831726467E-2</v>
      </c>
    </row>
    <row r="1422" spans="1:15" x14ac:dyDescent="0.15">
      <c r="A1422" s="1">
        <v>40493</v>
      </c>
      <c r="B1422">
        <v>3490.74</v>
      </c>
      <c r="C1422">
        <v>3557.99</v>
      </c>
      <c r="D1422">
        <v>3484.89</v>
      </c>
      <c r="E1422" s="2">
        <v>3509.98</v>
      </c>
      <c r="F1422" s="16">
        <v>209121525760</v>
      </c>
      <c r="G1422" s="3">
        <f t="shared" si="66"/>
        <v>3.1065042253601849E-3</v>
      </c>
      <c r="H1422" s="3">
        <f>1-E1422/MAX(E$2:E1422)</f>
        <v>0.40278023548628594</v>
      </c>
      <c r="I1422" s="3">
        <f ca="1">IFERROR(COUNTIF(OFFSET(G1422,0,0,-计算结果!B$18,1),"&gt;0")/计算结果!B$18,COUNTIF(OFFSET(G1422,0,0,-ROW(),1),"&gt;0")/计算结果!B$18)</f>
        <v>0.6</v>
      </c>
      <c r="J1422" s="3">
        <f ca="1">IFERROR(AVERAGE(OFFSET(I1422,0,0,-计算结果!B$19,1)),AVERAGE(OFFSET(I1422,0,0,-ROW(),1)))</f>
        <v>0.51861111111111169</v>
      </c>
      <c r="K1422" s="4" t="str">
        <f ca="1">IF(计算结果!B$21=1,IF(I1422&gt;J1422,"买","卖"),IF(计算结果!B$21=2,IF(I1422&lt;计算结果!B$20,"买",IF(I1422&gt;1-计算结果!B$20,"卖",'000300'!K1421)),""))</f>
        <v>买</v>
      </c>
      <c r="L1422" s="4" t="str">
        <f t="shared" ca="1" si="67"/>
        <v/>
      </c>
      <c r="M1422" s="3">
        <f ca="1">IF(K1421="买",E1422/E1421-1,0)-IF(L1422=1,计算结果!B$17,0)</f>
        <v>3.1065042253601849E-3</v>
      </c>
      <c r="N1422" s="2">
        <f t="shared" ca="1" si="68"/>
        <v>6.7248129484145576</v>
      </c>
      <c r="O1422" s="3">
        <f ca="1">1-N1422/MAX(N$2:N1422)</f>
        <v>1.087480308969524E-2</v>
      </c>
    </row>
    <row r="1423" spans="1:15" x14ac:dyDescent="0.15">
      <c r="A1423" s="1">
        <v>40494</v>
      </c>
      <c r="B1423">
        <v>3484.61</v>
      </c>
      <c r="C1423">
        <v>3497.06</v>
      </c>
      <c r="D1423">
        <v>3284.35</v>
      </c>
      <c r="E1423" s="2">
        <v>3291.83</v>
      </c>
      <c r="F1423" s="16">
        <v>224200785920</v>
      </c>
      <c r="G1423" s="3">
        <f t="shared" si="66"/>
        <v>-6.2151351289750911E-2</v>
      </c>
      <c r="H1423" s="3">
        <f>1-E1423/MAX(E$2:E1423)</f>
        <v>0.43989825086776013</v>
      </c>
      <c r="I1423" s="3">
        <f ca="1">IFERROR(COUNTIF(OFFSET(G1423,0,0,-计算结果!B$18,1),"&gt;0")/计算结果!B$18,COUNTIF(OFFSET(G1423,0,0,-ROW(),1),"&gt;0")/计算结果!B$18)</f>
        <v>0.56666666666666665</v>
      </c>
      <c r="J1423" s="3">
        <f ca="1">IFERROR(AVERAGE(OFFSET(I1423,0,0,-计算结果!B$19,1)),AVERAGE(OFFSET(I1423,0,0,-ROW(),1)))</f>
        <v>0.52027777777777839</v>
      </c>
      <c r="K1423" s="4" t="str">
        <f ca="1">IF(计算结果!B$21=1,IF(I1423&gt;J1423,"买","卖"),IF(计算结果!B$21=2,IF(I1423&lt;计算结果!B$20,"买",IF(I1423&gt;1-计算结果!B$20,"卖",'000300'!K1422)),""))</f>
        <v>买</v>
      </c>
      <c r="L1423" s="4" t="str">
        <f t="shared" ca="1" si="67"/>
        <v/>
      </c>
      <c r="M1423" s="3">
        <f ca="1">IF(K1422="买",E1423/E1422-1,0)-IF(L1423=1,计算结果!B$17,0)</f>
        <v>-6.2151351289750911E-2</v>
      </c>
      <c r="N1423" s="2">
        <f t="shared" ca="1" si="68"/>
        <v>6.3068567364997792</v>
      </c>
      <c r="O1423" s="3">
        <f ca="1">1-N1423/MAX(N$2:N1423)</f>
        <v>7.235027067241151E-2</v>
      </c>
    </row>
    <row r="1424" spans="1:15" x14ac:dyDescent="0.15">
      <c r="A1424" s="1">
        <v>40497</v>
      </c>
      <c r="B1424">
        <v>3298.74</v>
      </c>
      <c r="C1424">
        <v>3319.98</v>
      </c>
      <c r="D1424">
        <v>3241.76</v>
      </c>
      <c r="E1424" s="2">
        <v>3314.89</v>
      </c>
      <c r="F1424" s="16">
        <v>144492953600</v>
      </c>
      <c r="G1424" s="3">
        <f t="shared" si="66"/>
        <v>7.0052220193630443E-3</v>
      </c>
      <c r="H1424" s="3">
        <f>1-E1424/MAX(E$2:E1424)</f>
        <v>0.43597461376165525</v>
      </c>
      <c r="I1424" s="3">
        <f ca="1">IFERROR(COUNTIF(OFFSET(G1424,0,0,-计算结果!B$18,1),"&gt;0")/计算结果!B$18,COUNTIF(OFFSET(G1424,0,0,-ROW(),1),"&gt;0")/计算结果!B$18)</f>
        <v>0.56666666666666665</v>
      </c>
      <c r="J1424" s="3">
        <f ca="1">IFERROR(AVERAGE(OFFSET(I1424,0,0,-计算结果!B$19,1)),AVERAGE(OFFSET(I1424,0,0,-ROW(),1)))</f>
        <v>0.5219444444444451</v>
      </c>
      <c r="K1424" s="4" t="str">
        <f ca="1">IF(计算结果!B$21=1,IF(I1424&gt;J1424,"买","卖"),IF(计算结果!B$21=2,IF(I1424&lt;计算结果!B$20,"买",IF(I1424&gt;1-计算结果!B$20,"卖",'000300'!K1423)),""))</f>
        <v>买</v>
      </c>
      <c r="L1424" s="4" t="str">
        <f t="shared" ca="1" si="67"/>
        <v/>
      </c>
      <c r="M1424" s="3">
        <f ca="1">IF(K1423="买",E1424/E1423-1,0)-IF(L1424=1,计算结果!B$17,0)</f>
        <v>7.0052220193630443E-3</v>
      </c>
      <c r="N1424" s="2">
        <f t="shared" ca="1" si="68"/>
        <v>6.3510376681832756</v>
      </c>
      <c r="O1424" s="3">
        <f ca="1">1-N1424/MAX(N$2:N1424)</f>
        <v>6.5851878362269689E-2</v>
      </c>
    </row>
    <row r="1425" spans="1:15" x14ac:dyDescent="0.15">
      <c r="A1425" s="1">
        <v>40498</v>
      </c>
      <c r="B1425">
        <v>3311.62</v>
      </c>
      <c r="C1425">
        <v>3311.62</v>
      </c>
      <c r="D1425">
        <v>3155.48</v>
      </c>
      <c r="E1425" s="2">
        <v>3169.54</v>
      </c>
      <c r="F1425" s="16">
        <v>154278117376</v>
      </c>
      <c r="G1425" s="3">
        <f t="shared" si="66"/>
        <v>-4.3847608819598816E-2</v>
      </c>
      <c r="H1425" s="3">
        <f>1-E1425/MAX(E$2:E1425)</f>
        <v>0.46070577826175729</v>
      </c>
      <c r="I1425" s="3">
        <f ca="1">IFERROR(COUNTIF(OFFSET(G1425,0,0,-计算结果!B$18,1),"&gt;0")/计算结果!B$18,COUNTIF(OFFSET(G1425,0,0,-ROW(),1),"&gt;0")/计算结果!B$18)</f>
        <v>0.56666666666666665</v>
      </c>
      <c r="J1425" s="3">
        <f ca="1">IFERROR(AVERAGE(OFFSET(I1425,0,0,-计算结果!B$19,1)),AVERAGE(OFFSET(I1425,0,0,-ROW(),1)))</f>
        <v>0.52388888888888951</v>
      </c>
      <c r="K1425" s="4" t="str">
        <f ca="1">IF(计算结果!B$21=1,IF(I1425&gt;J1425,"买","卖"),IF(计算结果!B$21=2,IF(I1425&lt;计算结果!B$20,"买",IF(I1425&gt;1-计算结果!B$20,"卖",'000300'!K1424)),""))</f>
        <v>买</v>
      </c>
      <c r="L1425" s="4" t="str">
        <f t="shared" ca="1" si="67"/>
        <v/>
      </c>
      <c r="M1425" s="3">
        <f ca="1">IF(K1424="买",E1425/E1424-1,0)-IF(L1425=1,计算结果!B$17,0)</f>
        <v>-4.3847608819598816E-2</v>
      </c>
      <c r="N1425" s="2">
        <f t="shared" ca="1" si="68"/>
        <v>6.0725598529102385</v>
      </c>
      <c r="O1425" s="3">
        <f ca="1">1-N1425/MAX(N$2:N1425)</f>
        <v>0.1068120397794039</v>
      </c>
    </row>
    <row r="1426" spans="1:15" x14ac:dyDescent="0.15">
      <c r="A1426" s="1">
        <v>40499</v>
      </c>
      <c r="B1426">
        <v>3124.11</v>
      </c>
      <c r="C1426">
        <v>3168.93</v>
      </c>
      <c r="D1426">
        <v>3087.51</v>
      </c>
      <c r="E1426" s="2">
        <v>3103.91</v>
      </c>
      <c r="F1426" s="16">
        <v>118981230592</v>
      </c>
      <c r="G1426" s="3">
        <f t="shared" si="66"/>
        <v>-2.0706474756589266E-2</v>
      </c>
      <c r="H1426" s="3">
        <f>1-E1426/MAX(E$2:E1426)</f>
        <v>0.47187266045055465</v>
      </c>
      <c r="I1426" s="3">
        <f ca="1">IFERROR(COUNTIF(OFFSET(G1426,0,0,-计算结果!B$18,1),"&gt;0")/计算结果!B$18,COUNTIF(OFFSET(G1426,0,0,-ROW(),1),"&gt;0")/计算结果!B$18)</f>
        <v>0.56666666666666665</v>
      </c>
      <c r="J1426" s="3">
        <f ca="1">IFERROR(AVERAGE(OFFSET(I1426,0,0,-计算结果!B$19,1)),AVERAGE(OFFSET(I1426,0,0,-ROW(),1)))</f>
        <v>0.52583333333333404</v>
      </c>
      <c r="K1426" s="4" t="str">
        <f ca="1">IF(计算结果!B$21=1,IF(I1426&gt;J1426,"买","卖"),IF(计算结果!B$21=2,IF(I1426&lt;计算结果!B$20,"买",IF(I1426&gt;1-计算结果!B$20,"卖",'000300'!K1425)),""))</f>
        <v>买</v>
      </c>
      <c r="L1426" s="4" t="str">
        <f t="shared" ca="1" si="67"/>
        <v/>
      </c>
      <c r="M1426" s="3">
        <f ca="1">IF(K1425="买",E1426/E1425-1,0)-IF(L1426=1,计算结果!B$17,0)</f>
        <v>-2.0706474756589266E-2</v>
      </c>
      <c r="N1426" s="2">
        <f t="shared" ca="1" si="68"/>
        <v>5.9468185456080755</v>
      </c>
      <c r="O1426" s="3">
        <f ca="1">1-N1426/MAX(N$2:N1426)</f>
        <v>0.12530681373060115</v>
      </c>
    </row>
    <row r="1427" spans="1:15" x14ac:dyDescent="0.15">
      <c r="A1427" s="1">
        <v>40500</v>
      </c>
      <c r="B1427">
        <v>3134.94</v>
      </c>
      <c r="C1427">
        <v>3158.63</v>
      </c>
      <c r="D1427">
        <v>3097.39</v>
      </c>
      <c r="E1427" s="2">
        <v>3147.96</v>
      </c>
      <c r="F1427" s="16">
        <v>94476115968</v>
      </c>
      <c r="G1427" s="3">
        <f t="shared" si="66"/>
        <v>1.4191777467774669E-2</v>
      </c>
      <c r="H1427" s="3">
        <f>1-E1427/MAX(E$2:E1427)</f>
        <v>0.4643775947730211</v>
      </c>
      <c r="I1427" s="3">
        <f ca="1">IFERROR(COUNTIF(OFFSET(G1427,0,0,-计算结果!B$18,1),"&gt;0")/计算结果!B$18,COUNTIF(OFFSET(G1427,0,0,-ROW(),1),"&gt;0")/计算结果!B$18)</f>
        <v>0.56666666666666665</v>
      </c>
      <c r="J1427" s="3">
        <f ca="1">IFERROR(AVERAGE(OFFSET(I1427,0,0,-计算结果!B$19,1)),AVERAGE(OFFSET(I1427,0,0,-ROW(),1)))</f>
        <v>0.52777777777777857</v>
      </c>
      <c r="K1427" s="4" t="str">
        <f ca="1">IF(计算结果!B$21=1,IF(I1427&gt;J1427,"买","卖"),IF(计算结果!B$21=2,IF(I1427&lt;计算结果!B$20,"买",IF(I1427&gt;1-计算结果!B$20,"卖",'000300'!K1426)),""))</f>
        <v>买</v>
      </c>
      <c r="L1427" s="4" t="str">
        <f t="shared" ca="1" si="67"/>
        <v/>
      </c>
      <c r="M1427" s="3">
        <f ca="1">IF(K1426="买",E1427/E1426-1,0)-IF(L1427=1,计算结果!B$17,0)</f>
        <v>1.4191777467774669E-2</v>
      </c>
      <c r="N1427" s="2">
        <f t="shared" ca="1" si="68"/>
        <v>6.0312144710485809</v>
      </c>
      <c r="O1427" s="3">
        <f ca="1">1-N1427/MAX(N$2:N1427)</f>
        <v>0.11289336267848704</v>
      </c>
    </row>
    <row r="1428" spans="1:15" x14ac:dyDescent="0.15">
      <c r="A1428" s="1">
        <v>40501</v>
      </c>
      <c r="B1428">
        <v>3168.17</v>
      </c>
      <c r="C1428">
        <v>3178.85</v>
      </c>
      <c r="D1428">
        <v>3076.21</v>
      </c>
      <c r="E1428" s="2">
        <v>3178.85</v>
      </c>
      <c r="F1428" s="16">
        <v>114672975872</v>
      </c>
      <c r="G1428" s="3">
        <f t="shared" si="66"/>
        <v>9.8127041004332227E-3</v>
      </c>
      <c r="H1428" s="3">
        <f>1-E1428/MAX(E$2:E1428)</f>
        <v>0.45912169060096641</v>
      </c>
      <c r="I1428" s="3">
        <f ca="1">IFERROR(COUNTIF(OFFSET(G1428,0,0,-计算结果!B$18,1),"&gt;0")/计算结果!B$18,COUNTIF(OFFSET(G1428,0,0,-ROW(),1),"&gt;0")/计算结果!B$18)</f>
        <v>0.56666666666666665</v>
      </c>
      <c r="J1428" s="3">
        <f ca="1">IFERROR(AVERAGE(OFFSET(I1428,0,0,-计算结果!B$19,1)),AVERAGE(OFFSET(I1428,0,0,-ROW(),1)))</f>
        <v>0.52972222222222298</v>
      </c>
      <c r="K1428" s="4" t="str">
        <f ca="1">IF(计算结果!B$21=1,IF(I1428&gt;J1428,"买","卖"),IF(计算结果!B$21=2,IF(I1428&lt;计算结果!B$20,"买",IF(I1428&gt;1-计算结果!B$20,"卖",'000300'!K1427)),""))</f>
        <v>买</v>
      </c>
      <c r="L1428" s="4" t="str">
        <f t="shared" ca="1" si="67"/>
        <v/>
      </c>
      <c r="M1428" s="3">
        <f ca="1">IF(K1427="买",E1428/E1427-1,0)-IF(L1428=1,计算结果!B$17,0)</f>
        <v>9.8127041004332227E-3</v>
      </c>
      <c r="N1428" s="2">
        <f t="shared" ca="1" si="68"/>
        <v>6.0903969940192315</v>
      </c>
      <c r="O1428" s="3">
        <f ca="1">1-N1428/MAX(N$2:N1428)</f>
        <v>0.10418844774092062</v>
      </c>
    </row>
    <row r="1429" spans="1:15" x14ac:dyDescent="0.15">
      <c r="A1429" s="1">
        <v>40504</v>
      </c>
      <c r="B1429">
        <v>3148.22</v>
      </c>
      <c r="C1429">
        <v>3200.47</v>
      </c>
      <c r="D1429">
        <v>3137.75</v>
      </c>
      <c r="E1429" s="2">
        <v>3171.94</v>
      </c>
      <c r="F1429" s="16">
        <v>114302976000</v>
      </c>
      <c r="G1429" s="3">
        <f t="shared" si="66"/>
        <v>-2.1737420765370885E-3</v>
      </c>
      <c r="H1429" s="3">
        <f>1-E1429/MAX(E$2:E1429)</f>
        <v>0.46029742054039335</v>
      </c>
      <c r="I1429" s="3">
        <f ca="1">IFERROR(COUNTIF(OFFSET(G1429,0,0,-计算结果!B$18,1),"&gt;0")/计算结果!B$18,COUNTIF(OFFSET(G1429,0,0,-ROW(),1),"&gt;0")/计算结果!B$18)</f>
        <v>0.53333333333333333</v>
      </c>
      <c r="J1429" s="3">
        <f ca="1">IFERROR(AVERAGE(OFFSET(I1429,0,0,-计算结果!B$19,1)),AVERAGE(OFFSET(I1429,0,0,-ROW(),1)))</f>
        <v>0.53111111111111187</v>
      </c>
      <c r="K1429" s="4" t="str">
        <f ca="1">IF(计算结果!B$21=1,IF(I1429&gt;J1429,"买","卖"),IF(计算结果!B$21=2,IF(I1429&lt;计算结果!B$20,"买",IF(I1429&gt;1-计算结果!B$20,"卖",'000300'!K1428)),""))</f>
        <v>买</v>
      </c>
      <c r="L1429" s="4" t="str">
        <f t="shared" ca="1" si="67"/>
        <v/>
      </c>
      <c r="M1429" s="3">
        <f ca="1">IF(K1428="买",E1429/E1428-1,0)-IF(L1429=1,计算结果!B$17,0)</f>
        <v>-2.1737420765370885E-3</v>
      </c>
      <c r="N1429" s="2">
        <f t="shared" ca="1" si="68"/>
        <v>6.0771580418105167</v>
      </c>
      <c r="O1429" s="3">
        <f ca="1">1-N1429/MAX(N$2:N1429)</f>
        <v>0.10613571100471431</v>
      </c>
    </row>
    <row r="1430" spans="1:15" x14ac:dyDescent="0.15">
      <c r="A1430" s="1">
        <v>40505</v>
      </c>
      <c r="B1430">
        <v>3156.48</v>
      </c>
      <c r="C1430">
        <v>3156.48</v>
      </c>
      <c r="D1430">
        <v>3061.62</v>
      </c>
      <c r="E1430" s="2">
        <v>3107.18</v>
      </c>
      <c r="F1430" s="16">
        <v>105281462272</v>
      </c>
      <c r="G1430" s="3">
        <f t="shared" si="66"/>
        <v>-2.0416527424856779E-2</v>
      </c>
      <c r="H1430" s="3">
        <f>1-E1430/MAX(E$2:E1430)</f>
        <v>0.47131627305519641</v>
      </c>
      <c r="I1430" s="3">
        <f ca="1">IFERROR(COUNTIF(OFFSET(G1430,0,0,-计算结果!B$18,1),"&gt;0")/计算结果!B$18,COUNTIF(OFFSET(G1430,0,0,-ROW(),1),"&gt;0")/计算结果!B$18)</f>
        <v>0.5</v>
      </c>
      <c r="J1430" s="3">
        <f ca="1">IFERROR(AVERAGE(OFFSET(I1430,0,0,-计算结果!B$19,1)),AVERAGE(OFFSET(I1430,0,0,-ROW(),1)))</f>
        <v>0.53222222222222304</v>
      </c>
      <c r="K1430" s="4" t="str">
        <f ca="1">IF(计算结果!B$21=1,IF(I1430&gt;J1430,"买","卖"),IF(计算结果!B$21=2,IF(I1430&lt;计算结果!B$20,"买",IF(I1430&gt;1-计算结果!B$20,"卖",'000300'!K1429)),""))</f>
        <v>卖</v>
      </c>
      <c r="L1430" s="4">
        <f t="shared" ca="1" si="67"/>
        <v>1</v>
      </c>
      <c r="M1430" s="3">
        <f ca="1">IF(K1429="买",E1430/E1429-1,0)-IF(L1430=1,计算结果!B$17,0)</f>
        <v>-2.0416527424856779E-2</v>
      </c>
      <c r="N1430" s="2">
        <f t="shared" ca="1" si="68"/>
        <v>5.9530835779847031</v>
      </c>
      <c r="O1430" s="3">
        <f ca="1">1-N1430/MAX(N$2:N1430)</f>
        <v>0.1243853157750866</v>
      </c>
    </row>
    <row r="1431" spans="1:15" x14ac:dyDescent="0.15">
      <c r="A1431" s="1">
        <v>40506</v>
      </c>
      <c r="B1431">
        <v>3088.99</v>
      </c>
      <c r="C1431">
        <v>3177.41</v>
      </c>
      <c r="D1431">
        <v>3088.99</v>
      </c>
      <c r="E1431" s="2">
        <v>3177.04</v>
      </c>
      <c r="F1431" s="16">
        <v>107688443904</v>
      </c>
      <c r="G1431" s="3">
        <f t="shared" si="66"/>
        <v>2.2483409393726728E-2</v>
      </c>
      <c r="H1431" s="3">
        <f>1-E1431/MAX(E$2:E1431)</f>
        <v>0.45942966038249511</v>
      </c>
      <c r="I1431" s="3">
        <f ca="1">IFERROR(COUNTIF(OFFSET(G1431,0,0,-计算结果!B$18,1),"&gt;0")/计算结果!B$18,COUNTIF(OFFSET(G1431,0,0,-ROW(),1),"&gt;0")/计算结果!B$18)</f>
        <v>0.5</v>
      </c>
      <c r="J1431" s="3">
        <f ca="1">IFERROR(AVERAGE(OFFSET(I1431,0,0,-计算结果!B$19,1)),AVERAGE(OFFSET(I1431,0,0,-ROW(),1)))</f>
        <v>0.53333333333333421</v>
      </c>
      <c r="K1431" s="4" t="str">
        <f ca="1">IF(计算结果!B$21=1,IF(I1431&gt;J1431,"买","卖"),IF(计算结果!B$21=2,IF(I1431&lt;计算结果!B$20,"买",IF(I1431&gt;1-计算结果!B$20,"卖",'000300'!K1430)),""))</f>
        <v>卖</v>
      </c>
      <c r="L1431" s="4" t="str">
        <f t="shared" ca="1" si="67"/>
        <v/>
      </c>
      <c r="M1431" s="3">
        <f ca="1">IF(K1430="买",E1431/E1430-1,0)-IF(L1431=1,计算结果!B$17,0)</f>
        <v>0</v>
      </c>
      <c r="N1431" s="2">
        <f t="shared" ca="1" si="68"/>
        <v>5.9530835779847031</v>
      </c>
      <c r="O1431" s="3">
        <f ca="1">1-N1431/MAX(N$2:N1431)</f>
        <v>0.1243853157750866</v>
      </c>
    </row>
    <row r="1432" spans="1:15" x14ac:dyDescent="0.15">
      <c r="A1432" s="1">
        <v>40507</v>
      </c>
      <c r="B1432">
        <v>3197.97</v>
      </c>
      <c r="C1432">
        <v>3227.05</v>
      </c>
      <c r="D1432">
        <v>3172.28</v>
      </c>
      <c r="E1432" s="2">
        <v>3223.48</v>
      </c>
      <c r="F1432" s="16">
        <v>116948295680</v>
      </c>
      <c r="G1432" s="3">
        <f t="shared" si="66"/>
        <v>1.4617379699342736E-2</v>
      </c>
      <c r="H1432" s="3">
        <f>1-E1432/MAX(E$2:E1432)</f>
        <v>0.45152793847410333</v>
      </c>
      <c r="I1432" s="3">
        <f ca="1">IFERROR(COUNTIF(OFFSET(G1432,0,0,-计算结果!B$18,1),"&gt;0")/计算结果!B$18,COUNTIF(OFFSET(G1432,0,0,-ROW(),1),"&gt;0")/计算结果!B$18)</f>
        <v>0.5</v>
      </c>
      <c r="J1432" s="3">
        <f ca="1">IFERROR(AVERAGE(OFFSET(I1432,0,0,-计算结果!B$19,1)),AVERAGE(OFFSET(I1432,0,0,-ROW(),1)))</f>
        <v>0.5347222222222231</v>
      </c>
      <c r="K1432" s="4" t="str">
        <f ca="1">IF(计算结果!B$21=1,IF(I1432&gt;J1432,"买","卖"),IF(计算结果!B$21=2,IF(I1432&lt;计算结果!B$20,"买",IF(I1432&gt;1-计算结果!B$20,"卖",'000300'!K1431)),""))</f>
        <v>卖</v>
      </c>
      <c r="L1432" s="4" t="str">
        <f t="shared" ca="1" si="67"/>
        <v/>
      </c>
      <c r="M1432" s="3">
        <f ca="1">IF(K1431="买",E1432/E1431-1,0)-IF(L1432=1,计算结果!B$17,0)</f>
        <v>0</v>
      </c>
      <c r="N1432" s="2">
        <f t="shared" ca="1" si="68"/>
        <v>5.9530835779847031</v>
      </c>
      <c r="O1432" s="3">
        <f ca="1">1-N1432/MAX(N$2:N1432)</f>
        <v>0.1243853157750866</v>
      </c>
    </row>
    <row r="1433" spans="1:15" x14ac:dyDescent="0.15">
      <c r="A1433" s="1">
        <v>40508</v>
      </c>
      <c r="B1433">
        <v>3214.13</v>
      </c>
      <c r="C1433">
        <v>3224.52</v>
      </c>
      <c r="D1433">
        <v>3170.36</v>
      </c>
      <c r="E1433" s="2">
        <v>3194.85</v>
      </c>
      <c r="F1433" s="16">
        <v>96226369536</v>
      </c>
      <c r="G1433" s="3">
        <f t="shared" si="66"/>
        <v>-8.8817054859965383E-3</v>
      </c>
      <c r="H1433" s="3">
        <f>1-E1433/MAX(E$2:E1433)</f>
        <v>0.45639930579187371</v>
      </c>
      <c r="I1433" s="3">
        <f ca="1">IFERROR(COUNTIF(OFFSET(G1433,0,0,-计算结果!B$18,1),"&gt;0")/计算结果!B$18,COUNTIF(OFFSET(G1433,0,0,-ROW(),1),"&gt;0")/计算结果!B$18)</f>
        <v>0.46666666666666667</v>
      </c>
      <c r="J1433" s="3">
        <f ca="1">IFERROR(AVERAGE(OFFSET(I1433,0,0,-计算结果!B$19,1)),AVERAGE(OFFSET(I1433,0,0,-ROW(),1)))</f>
        <v>0.53583333333333416</v>
      </c>
      <c r="K1433" s="4" t="str">
        <f ca="1">IF(计算结果!B$21=1,IF(I1433&gt;J1433,"买","卖"),IF(计算结果!B$21=2,IF(I1433&lt;计算结果!B$20,"买",IF(I1433&gt;1-计算结果!B$20,"卖",'000300'!K1432)),""))</f>
        <v>卖</v>
      </c>
      <c r="L1433" s="4" t="str">
        <f t="shared" ca="1" si="67"/>
        <v/>
      </c>
      <c r="M1433" s="3">
        <f ca="1">IF(K1432="买",E1433/E1432-1,0)-IF(L1433=1,计算结果!B$17,0)</f>
        <v>0</v>
      </c>
      <c r="N1433" s="2">
        <f t="shared" ca="1" si="68"/>
        <v>5.9530835779847031</v>
      </c>
      <c r="O1433" s="3">
        <f ca="1">1-N1433/MAX(N$2:N1433)</f>
        <v>0.1243853157750866</v>
      </c>
    </row>
    <row r="1434" spans="1:15" x14ac:dyDescent="0.15">
      <c r="A1434" s="1">
        <v>40511</v>
      </c>
      <c r="B1434">
        <v>3183.54</v>
      </c>
      <c r="C1434">
        <v>3206.76</v>
      </c>
      <c r="D1434">
        <v>3159.46</v>
      </c>
      <c r="E1434" s="2">
        <v>3190.05</v>
      </c>
      <c r="F1434" s="16">
        <v>88799076352</v>
      </c>
      <c r="G1434" s="3">
        <f t="shared" si="66"/>
        <v>-1.5024179538944971E-3</v>
      </c>
      <c r="H1434" s="3">
        <f>1-E1434/MAX(E$2:E1434)</f>
        <v>0.45721602123460148</v>
      </c>
      <c r="I1434" s="3">
        <f ca="1">IFERROR(COUNTIF(OFFSET(G1434,0,0,-计算结果!B$18,1),"&gt;0")/计算结果!B$18,COUNTIF(OFFSET(G1434,0,0,-ROW(),1),"&gt;0")/计算结果!B$18)</f>
        <v>0.46666666666666667</v>
      </c>
      <c r="J1434" s="3">
        <f ca="1">IFERROR(AVERAGE(OFFSET(I1434,0,0,-计算结果!B$19,1)),AVERAGE(OFFSET(I1434,0,0,-ROW(),1)))</f>
        <v>0.53694444444444533</v>
      </c>
      <c r="K1434" s="4" t="str">
        <f ca="1">IF(计算结果!B$21=1,IF(I1434&gt;J1434,"买","卖"),IF(计算结果!B$21=2,IF(I1434&lt;计算结果!B$20,"买",IF(I1434&gt;1-计算结果!B$20,"卖",'000300'!K1433)),""))</f>
        <v>卖</v>
      </c>
      <c r="L1434" s="4" t="str">
        <f t="shared" ca="1" si="67"/>
        <v/>
      </c>
      <c r="M1434" s="3">
        <f ca="1">IF(K1433="买",E1434/E1433-1,0)-IF(L1434=1,计算结果!B$17,0)</f>
        <v>0</v>
      </c>
      <c r="N1434" s="2">
        <f t="shared" ca="1" si="68"/>
        <v>5.9530835779847031</v>
      </c>
      <c r="O1434" s="3">
        <f ca="1">1-N1434/MAX(N$2:N1434)</f>
        <v>0.1243853157750866</v>
      </c>
    </row>
    <row r="1435" spans="1:15" x14ac:dyDescent="0.15">
      <c r="A1435" s="1">
        <v>40512</v>
      </c>
      <c r="B1435">
        <v>3187.53</v>
      </c>
      <c r="C1435">
        <v>3205.78</v>
      </c>
      <c r="D1435">
        <v>3060.44</v>
      </c>
      <c r="E1435" s="2">
        <v>3136.99</v>
      </c>
      <c r="F1435" s="16">
        <v>120572329984</v>
      </c>
      <c r="G1435" s="3">
        <f t="shared" si="66"/>
        <v>-1.66329681352958E-2</v>
      </c>
      <c r="H1435" s="3">
        <f>1-E1435/MAX(E$2:E1435)</f>
        <v>0.46624412985775543</v>
      </c>
      <c r="I1435" s="3">
        <f ca="1">IFERROR(COUNTIF(OFFSET(G1435,0,0,-计算结果!B$18,1),"&gt;0")/计算结果!B$18,COUNTIF(OFFSET(G1435,0,0,-ROW(),1),"&gt;0")/计算结果!B$18)</f>
        <v>0.43333333333333335</v>
      </c>
      <c r="J1435" s="3">
        <f ca="1">IFERROR(AVERAGE(OFFSET(I1435,0,0,-计算结果!B$19,1)),AVERAGE(OFFSET(I1435,0,0,-ROW(),1)))</f>
        <v>0.53777777777777858</v>
      </c>
      <c r="K1435" s="4" t="str">
        <f ca="1">IF(计算结果!B$21=1,IF(I1435&gt;J1435,"买","卖"),IF(计算结果!B$21=2,IF(I1435&lt;计算结果!B$20,"买",IF(I1435&gt;1-计算结果!B$20,"卖",'000300'!K1434)),""))</f>
        <v>卖</v>
      </c>
      <c r="L1435" s="4" t="str">
        <f t="shared" ca="1" si="67"/>
        <v/>
      </c>
      <c r="M1435" s="3">
        <f ca="1">IF(K1434="买",E1435/E1434-1,0)-IF(L1435=1,计算结果!B$17,0)</f>
        <v>0</v>
      </c>
      <c r="N1435" s="2">
        <f t="shared" ca="1" si="68"/>
        <v>5.9530835779847031</v>
      </c>
      <c r="O1435" s="3">
        <f ca="1">1-N1435/MAX(N$2:N1435)</f>
        <v>0.1243853157750866</v>
      </c>
    </row>
    <row r="1436" spans="1:15" x14ac:dyDescent="0.15">
      <c r="A1436" s="1">
        <v>40513</v>
      </c>
      <c r="B1436">
        <v>3127.26</v>
      </c>
      <c r="C1436">
        <v>3150.44</v>
      </c>
      <c r="D1436">
        <v>3111.65</v>
      </c>
      <c r="E1436" s="2">
        <v>3136.02</v>
      </c>
      <c r="F1436" s="16">
        <v>69472575488</v>
      </c>
      <c r="G1436" s="3">
        <f t="shared" si="66"/>
        <v>-3.0921360922409047E-4</v>
      </c>
      <c r="H1436" s="3">
        <f>1-E1436/MAX(E$2:E1436)</f>
        <v>0.46640917443680663</v>
      </c>
      <c r="I1436" s="3">
        <f ca="1">IFERROR(COUNTIF(OFFSET(G1436,0,0,-计算结果!B$18,1),"&gt;0")/计算结果!B$18,COUNTIF(OFFSET(G1436,0,0,-ROW(),1),"&gt;0")/计算结果!B$18)</f>
        <v>0.4</v>
      </c>
      <c r="J1436" s="3">
        <f ca="1">IFERROR(AVERAGE(OFFSET(I1436,0,0,-计算结果!B$19,1)),AVERAGE(OFFSET(I1436,0,0,-ROW(),1)))</f>
        <v>0.53833333333333411</v>
      </c>
      <c r="K1436" s="4" t="str">
        <f ca="1">IF(计算结果!B$21=1,IF(I1436&gt;J1436,"买","卖"),IF(计算结果!B$21=2,IF(I1436&lt;计算结果!B$20,"买",IF(I1436&gt;1-计算结果!B$20,"卖",'000300'!K1435)),""))</f>
        <v>卖</v>
      </c>
      <c r="L1436" s="4" t="str">
        <f t="shared" ca="1" si="67"/>
        <v/>
      </c>
      <c r="M1436" s="3">
        <f ca="1">IF(K1435="买",E1436/E1435-1,0)-IF(L1436=1,计算结果!B$17,0)</f>
        <v>0</v>
      </c>
      <c r="N1436" s="2">
        <f t="shared" ca="1" si="68"/>
        <v>5.9530835779847031</v>
      </c>
      <c r="O1436" s="3">
        <f ca="1">1-N1436/MAX(N$2:N1436)</f>
        <v>0.1243853157750866</v>
      </c>
    </row>
    <row r="1437" spans="1:15" x14ac:dyDescent="0.15">
      <c r="A1437" s="1">
        <v>40514</v>
      </c>
      <c r="B1437">
        <v>3185.76</v>
      </c>
      <c r="C1437">
        <v>3194.23</v>
      </c>
      <c r="D1437">
        <v>3154.32</v>
      </c>
      <c r="E1437" s="2">
        <v>3155.06</v>
      </c>
      <c r="F1437" s="16">
        <v>89764274176</v>
      </c>
      <c r="G1437" s="3">
        <f t="shared" si="66"/>
        <v>6.0713898508300002E-3</v>
      </c>
      <c r="H1437" s="3">
        <f>1-E1437/MAX(E$2:E1437)</f>
        <v>0.46316953651398629</v>
      </c>
      <c r="I1437" s="3">
        <f ca="1">IFERROR(COUNTIF(OFFSET(G1437,0,0,-计算结果!B$18,1),"&gt;0")/计算结果!B$18,COUNTIF(OFFSET(G1437,0,0,-ROW(),1),"&gt;0")/计算结果!B$18)</f>
        <v>0.43333333333333335</v>
      </c>
      <c r="J1437" s="3">
        <f ca="1">IFERROR(AVERAGE(OFFSET(I1437,0,0,-计算结果!B$19,1)),AVERAGE(OFFSET(I1437,0,0,-ROW(),1)))</f>
        <v>0.53888888888888964</v>
      </c>
      <c r="K1437" s="4" t="str">
        <f ca="1">IF(计算结果!B$21=1,IF(I1437&gt;J1437,"买","卖"),IF(计算结果!B$21=2,IF(I1437&lt;计算结果!B$20,"买",IF(I1437&gt;1-计算结果!B$20,"卖",'000300'!K1436)),""))</f>
        <v>卖</v>
      </c>
      <c r="L1437" s="4" t="str">
        <f t="shared" ca="1" si="67"/>
        <v/>
      </c>
      <c r="M1437" s="3">
        <f ca="1">IF(K1436="买",E1437/E1436-1,0)-IF(L1437=1,计算结果!B$17,0)</f>
        <v>0</v>
      </c>
      <c r="N1437" s="2">
        <f t="shared" ca="1" si="68"/>
        <v>5.9530835779847031</v>
      </c>
      <c r="O1437" s="3">
        <f ca="1">1-N1437/MAX(N$2:N1437)</f>
        <v>0.1243853157750866</v>
      </c>
    </row>
    <row r="1438" spans="1:15" x14ac:dyDescent="0.15">
      <c r="A1438" s="1">
        <v>40515</v>
      </c>
      <c r="B1438">
        <v>3161.93</v>
      </c>
      <c r="C1438">
        <v>3171.38</v>
      </c>
      <c r="D1438">
        <v>3134.42</v>
      </c>
      <c r="E1438" s="2">
        <v>3158.16</v>
      </c>
      <c r="F1438" s="16">
        <v>71387340800</v>
      </c>
      <c r="G1438" s="3">
        <f t="shared" si="66"/>
        <v>9.8254866785407735E-4</v>
      </c>
      <c r="H1438" s="3">
        <f>1-E1438/MAX(E$2:E1438)</f>
        <v>0.46264207445722449</v>
      </c>
      <c r="I1438" s="3">
        <f ca="1">IFERROR(COUNTIF(OFFSET(G1438,0,0,-计算结果!B$18,1),"&gt;0")/计算结果!B$18,COUNTIF(OFFSET(G1438,0,0,-ROW(),1),"&gt;0")/计算结果!B$18)</f>
        <v>0.43333333333333335</v>
      </c>
      <c r="J1438" s="3">
        <f ca="1">IFERROR(AVERAGE(OFFSET(I1438,0,0,-计算结果!B$19,1)),AVERAGE(OFFSET(I1438,0,0,-ROW(),1)))</f>
        <v>0.53972222222222288</v>
      </c>
      <c r="K1438" s="4" t="str">
        <f ca="1">IF(计算结果!B$21=1,IF(I1438&gt;J1438,"买","卖"),IF(计算结果!B$21=2,IF(I1438&lt;计算结果!B$20,"买",IF(I1438&gt;1-计算结果!B$20,"卖",'000300'!K1437)),""))</f>
        <v>卖</v>
      </c>
      <c r="L1438" s="4" t="str">
        <f t="shared" ca="1" si="67"/>
        <v/>
      </c>
      <c r="M1438" s="3">
        <f ca="1">IF(K1437="买",E1438/E1437-1,0)-IF(L1438=1,计算结果!B$17,0)</f>
        <v>0</v>
      </c>
      <c r="N1438" s="2">
        <f t="shared" ca="1" si="68"/>
        <v>5.9530835779847031</v>
      </c>
      <c r="O1438" s="3">
        <f ca="1">1-N1438/MAX(N$2:N1438)</f>
        <v>0.1243853157750866</v>
      </c>
    </row>
    <row r="1439" spans="1:15" x14ac:dyDescent="0.15">
      <c r="A1439" s="1">
        <v>40518</v>
      </c>
      <c r="B1439">
        <v>3168.88</v>
      </c>
      <c r="C1439">
        <v>3185.33</v>
      </c>
      <c r="D1439">
        <v>3140.55</v>
      </c>
      <c r="E1439" s="2">
        <v>3165.57</v>
      </c>
      <c r="F1439" s="16">
        <v>80043204608</v>
      </c>
      <c r="G1439" s="3">
        <f t="shared" si="66"/>
        <v>2.3463029105557087E-3</v>
      </c>
      <c r="H1439" s="3">
        <f>1-E1439/MAX(E$2:E1439)</f>
        <v>0.46138126999251339</v>
      </c>
      <c r="I1439" s="3">
        <f ca="1">IFERROR(COUNTIF(OFFSET(G1439,0,0,-计算结果!B$18,1),"&gt;0")/计算结果!B$18,COUNTIF(OFFSET(G1439,0,0,-ROW(),1),"&gt;0")/计算结果!B$18)</f>
        <v>0.43333333333333335</v>
      </c>
      <c r="J1439" s="3">
        <f ca="1">IFERROR(AVERAGE(OFFSET(I1439,0,0,-计算结果!B$19,1)),AVERAGE(OFFSET(I1439,0,0,-ROW(),1)))</f>
        <v>0.54027777777777841</v>
      </c>
      <c r="K1439" s="4" t="str">
        <f ca="1">IF(计算结果!B$21=1,IF(I1439&gt;J1439,"买","卖"),IF(计算结果!B$21=2,IF(I1439&lt;计算结果!B$20,"买",IF(I1439&gt;1-计算结果!B$20,"卖",'000300'!K1438)),""))</f>
        <v>卖</v>
      </c>
      <c r="L1439" s="4" t="str">
        <f t="shared" ca="1" si="67"/>
        <v/>
      </c>
      <c r="M1439" s="3">
        <f ca="1">IF(K1438="买",E1439/E1438-1,0)-IF(L1439=1,计算结果!B$17,0)</f>
        <v>0</v>
      </c>
      <c r="N1439" s="2">
        <f t="shared" ca="1" si="68"/>
        <v>5.9530835779847031</v>
      </c>
      <c r="O1439" s="3">
        <f ca="1">1-N1439/MAX(N$2:N1439)</f>
        <v>0.1243853157750866</v>
      </c>
    </row>
    <row r="1440" spans="1:15" x14ac:dyDescent="0.15">
      <c r="A1440" s="1">
        <v>40519</v>
      </c>
      <c r="B1440">
        <v>3152.73</v>
      </c>
      <c r="C1440">
        <v>3214.69</v>
      </c>
      <c r="D1440">
        <v>3112.22</v>
      </c>
      <c r="E1440" s="2">
        <v>3200.34</v>
      </c>
      <c r="F1440" s="16">
        <v>85548294144</v>
      </c>
      <c r="G1440" s="3">
        <f t="shared" si="66"/>
        <v>1.0983803864706765E-2</v>
      </c>
      <c r="H1440" s="3">
        <f>1-E1440/MAX(E$2:E1440)</f>
        <v>0.45546518750425369</v>
      </c>
      <c r="I1440" s="3">
        <f ca="1">IFERROR(COUNTIF(OFFSET(G1440,0,0,-计算结果!B$18,1),"&gt;0")/计算结果!B$18,COUNTIF(OFFSET(G1440,0,0,-ROW(),1),"&gt;0")/计算结果!B$18)</f>
        <v>0.46666666666666667</v>
      </c>
      <c r="J1440" s="3">
        <f ca="1">IFERROR(AVERAGE(OFFSET(I1440,0,0,-计算结果!B$19,1)),AVERAGE(OFFSET(I1440,0,0,-ROW(),1)))</f>
        <v>0.54111111111111188</v>
      </c>
      <c r="K1440" s="4" t="str">
        <f ca="1">IF(计算结果!B$21=1,IF(I1440&gt;J1440,"买","卖"),IF(计算结果!B$21=2,IF(I1440&lt;计算结果!B$20,"买",IF(I1440&gt;1-计算结果!B$20,"卖",'000300'!K1439)),""))</f>
        <v>卖</v>
      </c>
      <c r="L1440" s="4" t="str">
        <f t="shared" ca="1" si="67"/>
        <v/>
      </c>
      <c r="M1440" s="3">
        <f ca="1">IF(K1439="买",E1440/E1439-1,0)-IF(L1440=1,计算结果!B$17,0)</f>
        <v>0</v>
      </c>
      <c r="N1440" s="2">
        <f t="shared" ca="1" si="68"/>
        <v>5.9530835779847031</v>
      </c>
      <c r="O1440" s="3">
        <f ca="1">1-N1440/MAX(N$2:N1440)</f>
        <v>0.1243853157750866</v>
      </c>
    </row>
    <row r="1441" spans="1:15" x14ac:dyDescent="0.15">
      <c r="A1441" s="1">
        <v>40520</v>
      </c>
      <c r="B1441">
        <v>3194.9</v>
      </c>
      <c r="C1441">
        <v>3215.28</v>
      </c>
      <c r="D1441">
        <v>3166.77</v>
      </c>
      <c r="E1441" s="2">
        <v>3171.88</v>
      </c>
      <c r="F1441" s="16">
        <v>87056105472</v>
      </c>
      <c r="G1441" s="3">
        <f t="shared" si="66"/>
        <v>-8.8928051394538965E-3</v>
      </c>
      <c r="H1441" s="3">
        <f>1-E1441/MAX(E$2:E1441)</f>
        <v>0.46030762948342741</v>
      </c>
      <c r="I1441" s="3">
        <f ca="1">IFERROR(COUNTIF(OFFSET(G1441,0,0,-计算结果!B$18,1),"&gt;0")/计算结果!B$18,COUNTIF(OFFSET(G1441,0,0,-ROW(),1),"&gt;0")/计算结果!B$18)</f>
        <v>0.46666666666666667</v>
      </c>
      <c r="J1441" s="3">
        <f ca="1">IFERROR(AVERAGE(OFFSET(I1441,0,0,-计算结果!B$19,1)),AVERAGE(OFFSET(I1441,0,0,-ROW(),1)))</f>
        <v>0.54166666666666741</v>
      </c>
      <c r="K1441" s="4" t="str">
        <f ca="1">IF(计算结果!B$21=1,IF(I1441&gt;J1441,"买","卖"),IF(计算结果!B$21=2,IF(I1441&lt;计算结果!B$20,"买",IF(I1441&gt;1-计算结果!B$20,"卖",'000300'!K1440)),""))</f>
        <v>卖</v>
      </c>
      <c r="L1441" s="4" t="str">
        <f t="shared" ca="1" si="67"/>
        <v/>
      </c>
      <c r="M1441" s="3">
        <f ca="1">IF(K1440="买",E1441/E1440-1,0)-IF(L1441=1,计算结果!B$17,0)</f>
        <v>0</v>
      </c>
      <c r="N1441" s="2">
        <f t="shared" ca="1" si="68"/>
        <v>5.9530835779847031</v>
      </c>
      <c r="O1441" s="3">
        <f ca="1">1-N1441/MAX(N$2:N1441)</f>
        <v>0.1243853157750866</v>
      </c>
    </row>
    <row r="1442" spans="1:15" x14ac:dyDescent="0.15">
      <c r="A1442" s="1">
        <v>40521</v>
      </c>
      <c r="B1442">
        <v>3156</v>
      </c>
      <c r="C1442">
        <v>3175.05</v>
      </c>
      <c r="D1442">
        <v>3122.2</v>
      </c>
      <c r="E1442" s="2">
        <v>3123.37</v>
      </c>
      <c r="F1442" s="16">
        <v>83159040000</v>
      </c>
      <c r="G1442" s="3">
        <f t="shared" si="66"/>
        <v>-1.5293768995043977E-2</v>
      </c>
      <c r="H1442" s="3">
        <f>1-E1442/MAX(E$2:E1442)</f>
        <v>0.46856155992649562</v>
      </c>
      <c r="I1442" s="3">
        <f ca="1">IFERROR(COUNTIF(OFFSET(G1442,0,0,-计算结果!B$18,1),"&gt;0")/计算结果!B$18,COUNTIF(OFFSET(G1442,0,0,-ROW(),1),"&gt;0")/计算结果!B$18)</f>
        <v>0.46666666666666667</v>
      </c>
      <c r="J1442" s="3">
        <f ca="1">IFERROR(AVERAGE(OFFSET(I1442,0,0,-计算结果!B$19,1)),AVERAGE(OFFSET(I1442,0,0,-ROW(),1)))</f>
        <v>0.54194444444444501</v>
      </c>
      <c r="K1442" s="4" t="str">
        <f ca="1">IF(计算结果!B$21=1,IF(I1442&gt;J1442,"买","卖"),IF(计算结果!B$21=2,IF(I1442&lt;计算结果!B$20,"买",IF(I1442&gt;1-计算结果!B$20,"卖",'000300'!K1441)),""))</f>
        <v>卖</v>
      </c>
      <c r="L1442" s="4" t="str">
        <f t="shared" ca="1" si="67"/>
        <v/>
      </c>
      <c r="M1442" s="3">
        <f ca="1">IF(K1441="买",E1442/E1441-1,0)-IF(L1442=1,计算结果!B$17,0)</f>
        <v>0</v>
      </c>
      <c r="N1442" s="2">
        <f t="shared" ca="1" si="68"/>
        <v>5.9530835779847031</v>
      </c>
      <c r="O1442" s="3">
        <f ca="1">1-N1442/MAX(N$2:N1442)</f>
        <v>0.1243853157750866</v>
      </c>
    </row>
    <row r="1443" spans="1:15" x14ac:dyDescent="0.15">
      <c r="A1443" s="1">
        <v>40522</v>
      </c>
      <c r="B1443">
        <v>3107.38</v>
      </c>
      <c r="C1443">
        <v>3172.16</v>
      </c>
      <c r="D1443">
        <v>3101.08</v>
      </c>
      <c r="E1443" s="2">
        <v>3161.98</v>
      </c>
      <c r="F1443" s="16">
        <v>78069121024</v>
      </c>
      <c r="G1443" s="3">
        <f t="shared" si="66"/>
        <v>1.236164783551108E-2</v>
      </c>
      <c r="H1443" s="3">
        <f>1-E1443/MAX(E$2:E1443)</f>
        <v>0.46199210508405364</v>
      </c>
      <c r="I1443" s="3">
        <f ca="1">IFERROR(COUNTIF(OFFSET(G1443,0,0,-计算结果!B$18,1),"&gt;0")/计算结果!B$18,COUNTIF(OFFSET(G1443,0,0,-ROW(),1),"&gt;0")/计算结果!B$18)</f>
        <v>0.5</v>
      </c>
      <c r="J1443" s="3">
        <f ca="1">IFERROR(AVERAGE(OFFSET(I1443,0,0,-计算结果!B$19,1)),AVERAGE(OFFSET(I1443,0,0,-ROW(),1)))</f>
        <v>0.54250000000000054</v>
      </c>
      <c r="K1443" s="4" t="str">
        <f ca="1">IF(计算结果!B$21=1,IF(I1443&gt;J1443,"买","卖"),IF(计算结果!B$21=2,IF(I1443&lt;计算结果!B$20,"买",IF(I1443&gt;1-计算结果!B$20,"卖",'000300'!K1442)),""))</f>
        <v>卖</v>
      </c>
      <c r="L1443" s="4" t="str">
        <f t="shared" ca="1" si="67"/>
        <v/>
      </c>
      <c r="M1443" s="3">
        <f ca="1">IF(K1442="买",E1443/E1442-1,0)-IF(L1443=1,计算结果!B$17,0)</f>
        <v>0</v>
      </c>
      <c r="N1443" s="2">
        <f t="shared" ca="1" si="68"/>
        <v>5.9530835779847031</v>
      </c>
      <c r="O1443" s="3">
        <f ca="1">1-N1443/MAX(N$2:N1443)</f>
        <v>0.1243853157750866</v>
      </c>
    </row>
    <row r="1444" spans="1:15" x14ac:dyDescent="0.15">
      <c r="A1444" s="1">
        <v>40525</v>
      </c>
      <c r="B1444">
        <v>3176.33</v>
      </c>
      <c r="C1444">
        <v>3261.34</v>
      </c>
      <c r="D1444">
        <v>3173.56</v>
      </c>
      <c r="E1444" s="2">
        <v>3261.06</v>
      </c>
      <c r="F1444" s="16">
        <v>132088356864</v>
      </c>
      <c r="G1444" s="3">
        <f t="shared" si="66"/>
        <v>3.1334796551527822E-2</v>
      </c>
      <c r="H1444" s="3">
        <f>1-E1444/MAX(E$2:E1444)</f>
        <v>0.44513373715374671</v>
      </c>
      <c r="I1444" s="3">
        <f ca="1">IFERROR(COUNTIF(OFFSET(G1444,0,0,-计算结果!B$18,1),"&gt;0")/计算结果!B$18,COUNTIF(OFFSET(G1444,0,0,-ROW(),1),"&gt;0")/计算结果!B$18)</f>
        <v>0.5</v>
      </c>
      <c r="J1444" s="3">
        <f ca="1">IFERROR(AVERAGE(OFFSET(I1444,0,0,-计算结果!B$19,1)),AVERAGE(OFFSET(I1444,0,0,-ROW(),1)))</f>
        <v>0.54277777777777836</v>
      </c>
      <c r="K1444" s="4" t="str">
        <f ca="1">IF(计算结果!B$21=1,IF(I1444&gt;J1444,"买","卖"),IF(计算结果!B$21=2,IF(I1444&lt;计算结果!B$20,"买",IF(I1444&gt;1-计算结果!B$20,"卖",'000300'!K1443)),""))</f>
        <v>卖</v>
      </c>
      <c r="L1444" s="4" t="str">
        <f t="shared" ca="1" si="67"/>
        <v/>
      </c>
      <c r="M1444" s="3">
        <f ca="1">IF(K1443="买",E1444/E1443-1,0)-IF(L1444=1,计算结果!B$17,0)</f>
        <v>0</v>
      </c>
      <c r="N1444" s="2">
        <f t="shared" ca="1" si="68"/>
        <v>5.9530835779847031</v>
      </c>
      <c r="O1444" s="3">
        <f ca="1">1-N1444/MAX(N$2:N1444)</f>
        <v>0.1243853157750866</v>
      </c>
    </row>
    <row r="1445" spans="1:15" x14ac:dyDescent="0.15">
      <c r="A1445" s="1">
        <v>40526</v>
      </c>
      <c r="B1445">
        <v>3270.2</v>
      </c>
      <c r="C1445">
        <v>3279.36</v>
      </c>
      <c r="D1445">
        <v>3254.18</v>
      </c>
      <c r="E1445" s="2">
        <v>3269.47</v>
      </c>
      <c r="F1445" s="16">
        <v>114928738304</v>
      </c>
      <c r="G1445" s="3">
        <f t="shared" si="66"/>
        <v>2.5789160579687831E-3</v>
      </c>
      <c r="H1445" s="3">
        <f>1-E1445/MAX(E$2:E1445)</f>
        <v>0.44370278363846727</v>
      </c>
      <c r="I1445" s="3">
        <f ca="1">IFERROR(COUNTIF(OFFSET(G1445,0,0,-计算结果!B$18,1),"&gt;0")/计算结果!B$18,COUNTIF(OFFSET(G1445,0,0,-ROW(),1),"&gt;0")/计算结果!B$18)</f>
        <v>0.53333333333333333</v>
      </c>
      <c r="J1445" s="3">
        <f ca="1">IFERROR(AVERAGE(OFFSET(I1445,0,0,-计算结果!B$19,1)),AVERAGE(OFFSET(I1445,0,0,-ROW(),1)))</f>
        <v>0.54361111111111171</v>
      </c>
      <c r="K1445" s="4" t="str">
        <f ca="1">IF(计算结果!B$21=1,IF(I1445&gt;J1445,"买","卖"),IF(计算结果!B$21=2,IF(I1445&lt;计算结果!B$20,"买",IF(I1445&gt;1-计算结果!B$20,"卖",'000300'!K1444)),""))</f>
        <v>卖</v>
      </c>
      <c r="L1445" s="4" t="str">
        <f t="shared" ca="1" si="67"/>
        <v/>
      </c>
      <c r="M1445" s="3">
        <f ca="1">IF(K1444="买",E1445/E1444-1,0)-IF(L1445=1,计算结果!B$17,0)</f>
        <v>0</v>
      </c>
      <c r="N1445" s="2">
        <f t="shared" ca="1" si="68"/>
        <v>5.9530835779847031</v>
      </c>
      <c r="O1445" s="3">
        <f ca="1">1-N1445/MAX(N$2:N1445)</f>
        <v>0.1243853157750866</v>
      </c>
    </row>
    <row r="1446" spans="1:15" x14ac:dyDescent="0.15">
      <c r="A1446" s="1">
        <v>40527</v>
      </c>
      <c r="B1446">
        <v>3270.78</v>
      </c>
      <c r="C1446">
        <v>3282.77</v>
      </c>
      <c r="D1446">
        <v>3242.52</v>
      </c>
      <c r="E1446" s="2">
        <v>3247.64</v>
      </c>
      <c r="F1446" s="16">
        <v>104793178112</v>
      </c>
      <c r="G1446" s="3">
        <f t="shared" si="66"/>
        <v>-6.676923171033855E-3</v>
      </c>
      <c r="H1446" s="3">
        <f>1-E1446/MAX(E$2:E1446)</f>
        <v>0.44741713741237321</v>
      </c>
      <c r="I1446" s="3">
        <f ca="1">IFERROR(COUNTIF(OFFSET(G1446,0,0,-计算结果!B$18,1),"&gt;0")/计算结果!B$18,COUNTIF(OFFSET(G1446,0,0,-ROW(),1),"&gt;0")/计算结果!B$18)</f>
        <v>0.53333333333333333</v>
      </c>
      <c r="J1446" s="3">
        <f ca="1">IFERROR(AVERAGE(OFFSET(I1446,0,0,-计算结果!B$19,1)),AVERAGE(OFFSET(I1446,0,0,-ROW(),1)))</f>
        <v>0.54444444444444495</v>
      </c>
      <c r="K1446" s="4" t="str">
        <f ca="1">IF(计算结果!B$21=1,IF(I1446&gt;J1446,"买","卖"),IF(计算结果!B$21=2,IF(I1446&lt;计算结果!B$20,"买",IF(I1446&gt;1-计算结果!B$20,"卖",'000300'!K1445)),""))</f>
        <v>卖</v>
      </c>
      <c r="L1446" s="4" t="str">
        <f t="shared" ca="1" si="67"/>
        <v/>
      </c>
      <c r="M1446" s="3">
        <f ca="1">IF(K1445="买",E1446/E1445-1,0)-IF(L1446=1,计算结果!B$17,0)</f>
        <v>0</v>
      </c>
      <c r="N1446" s="2">
        <f t="shared" ca="1" si="68"/>
        <v>5.9530835779847031</v>
      </c>
      <c r="O1446" s="3">
        <f ca="1">1-N1446/MAX(N$2:N1446)</f>
        <v>0.1243853157750866</v>
      </c>
    </row>
    <row r="1447" spans="1:15" x14ac:dyDescent="0.15">
      <c r="A1447" s="1">
        <v>40528</v>
      </c>
      <c r="B1447">
        <v>3246.01</v>
      </c>
      <c r="C1447">
        <v>3258.39</v>
      </c>
      <c r="D1447">
        <v>3224.12</v>
      </c>
      <c r="E1447" s="2">
        <v>3230.67</v>
      </c>
      <c r="F1447" s="16">
        <v>79262375936</v>
      </c>
      <c r="G1447" s="3">
        <f t="shared" si="66"/>
        <v>-5.225332857090037E-3</v>
      </c>
      <c r="H1447" s="3">
        <f>1-E1447/MAX(E$2:E1447)</f>
        <v>0.45030456680051723</v>
      </c>
      <c r="I1447" s="3">
        <f ca="1">IFERROR(COUNTIF(OFFSET(G1447,0,0,-计算结果!B$18,1),"&gt;0")/计算结果!B$18,COUNTIF(OFFSET(G1447,0,0,-ROW(),1),"&gt;0")/计算结果!B$18)</f>
        <v>0.5</v>
      </c>
      <c r="J1447" s="3">
        <f ca="1">IFERROR(AVERAGE(OFFSET(I1447,0,0,-计算结果!B$19,1)),AVERAGE(OFFSET(I1447,0,0,-ROW(),1)))</f>
        <v>0.54500000000000048</v>
      </c>
      <c r="K1447" s="4" t="str">
        <f ca="1">IF(计算结果!B$21=1,IF(I1447&gt;J1447,"买","卖"),IF(计算结果!B$21=2,IF(I1447&lt;计算结果!B$20,"买",IF(I1447&gt;1-计算结果!B$20,"卖",'000300'!K1446)),""))</f>
        <v>卖</v>
      </c>
      <c r="L1447" s="4" t="str">
        <f t="shared" ca="1" si="67"/>
        <v/>
      </c>
      <c r="M1447" s="3">
        <f ca="1">IF(K1446="买",E1447/E1446-1,0)-IF(L1447=1,计算结果!B$17,0)</f>
        <v>0</v>
      </c>
      <c r="N1447" s="2">
        <f t="shared" ca="1" si="68"/>
        <v>5.9530835779847031</v>
      </c>
      <c r="O1447" s="3">
        <f ca="1">1-N1447/MAX(N$2:N1447)</f>
        <v>0.1243853157750866</v>
      </c>
    </row>
    <row r="1448" spans="1:15" x14ac:dyDescent="0.15">
      <c r="A1448" s="1">
        <v>40529</v>
      </c>
      <c r="B1448">
        <v>3229.3</v>
      </c>
      <c r="C1448">
        <v>3232.84</v>
      </c>
      <c r="D1448">
        <v>3212.58</v>
      </c>
      <c r="E1448" s="2">
        <v>3225.66</v>
      </c>
      <c r="F1448" s="16">
        <v>65697259520</v>
      </c>
      <c r="G1448" s="3">
        <f t="shared" si="66"/>
        <v>-1.5507619162589137E-3</v>
      </c>
      <c r="H1448" s="3">
        <f>1-E1448/MAX(E$2:E1448)</f>
        <v>0.45115701354386439</v>
      </c>
      <c r="I1448" s="3">
        <f ca="1">IFERROR(COUNTIF(OFFSET(G1448,0,0,-计算结果!B$18,1),"&gt;0")/计算结果!B$18,COUNTIF(OFFSET(G1448,0,0,-ROW(),1),"&gt;0")/计算结果!B$18)</f>
        <v>0.46666666666666667</v>
      </c>
      <c r="J1448" s="3">
        <f ca="1">IFERROR(AVERAGE(OFFSET(I1448,0,0,-计算结果!B$19,1)),AVERAGE(OFFSET(I1448,0,0,-ROW(),1)))</f>
        <v>0.54500000000000048</v>
      </c>
      <c r="K1448" s="4" t="str">
        <f ca="1">IF(计算结果!B$21=1,IF(I1448&gt;J1448,"买","卖"),IF(计算结果!B$21=2,IF(I1448&lt;计算结果!B$20,"买",IF(I1448&gt;1-计算结果!B$20,"卖",'000300'!K1447)),""))</f>
        <v>卖</v>
      </c>
      <c r="L1448" s="4" t="str">
        <f t="shared" ca="1" si="67"/>
        <v/>
      </c>
      <c r="M1448" s="3">
        <f ca="1">IF(K1447="买",E1448/E1447-1,0)-IF(L1448=1,计算结果!B$17,0)</f>
        <v>0</v>
      </c>
      <c r="N1448" s="2">
        <f t="shared" ca="1" si="68"/>
        <v>5.9530835779847031</v>
      </c>
      <c r="O1448" s="3">
        <f ca="1">1-N1448/MAX(N$2:N1448)</f>
        <v>0.1243853157750866</v>
      </c>
    </row>
    <row r="1449" spans="1:15" x14ac:dyDescent="0.15">
      <c r="A1449" s="1">
        <v>40532</v>
      </c>
      <c r="B1449">
        <v>3239.02</v>
      </c>
      <c r="C1449">
        <v>3249.76</v>
      </c>
      <c r="D1449">
        <v>3118</v>
      </c>
      <c r="E1449" s="2">
        <v>3178.66</v>
      </c>
      <c r="F1449" s="16">
        <v>107521974272</v>
      </c>
      <c r="G1449" s="3">
        <f t="shared" si="66"/>
        <v>-1.4570661508032434E-2</v>
      </c>
      <c r="H1449" s="3">
        <f>1-E1449/MAX(E$2:E1449)</f>
        <v>0.45915401892057439</v>
      </c>
      <c r="I1449" s="3">
        <f ca="1">IFERROR(COUNTIF(OFFSET(G1449,0,0,-计算结果!B$18,1),"&gt;0")/计算结果!B$18,COUNTIF(OFFSET(G1449,0,0,-ROW(),1),"&gt;0")/计算结果!B$18)</f>
        <v>0.43333333333333335</v>
      </c>
      <c r="J1449" s="3">
        <f ca="1">IFERROR(AVERAGE(OFFSET(I1449,0,0,-计算结果!B$19,1)),AVERAGE(OFFSET(I1449,0,0,-ROW(),1)))</f>
        <v>0.54472222222222277</v>
      </c>
      <c r="K1449" s="4" t="str">
        <f ca="1">IF(计算结果!B$21=1,IF(I1449&gt;J1449,"买","卖"),IF(计算结果!B$21=2,IF(I1449&lt;计算结果!B$20,"买",IF(I1449&gt;1-计算结果!B$20,"卖",'000300'!K1448)),""))</f>
        <v>卖</v>
      </c>
      <c r="L1449" s="4" t="str">
        <f t="shared" ca="1" si="67"/>
        <v/>
      </c>
      <c r="M1449" s="3">
        <f ca="1">IF(K1448="买",E1449/E1448-1,0)-IF(L1449=1,计算结果!B$17,0)</f>
        <v>0</v>
      </c>
      <c r="N1449" s="2">
        <f t="shared" ca="1" si="68"/>
        <v>5.9530835779847031</v>
      </c>
      <c r="O1449" s="3">
        <f ca="1">1-N1449/MAX(N$2:N1449)</f>
        <v>0.1243853157750866</v>
      </c>
    </row>
    <row r="1450" spans="1:15" x14ac:dyDescent="0.15">
      <c r="A1450" s="1">
        <v>40533</v>
      </c>
      <c r="B1450">
        <v>3184.7</v>
      </c>
      <c r="C1450">
        <v>3251.55</v>
      </c>
      <c r="D1450">
        <v>3168.89</v>
      </c>
      <c r="E1450" s="2">
        <v>3249.51</v>
      </c>
      <c r="F1450" s="16">
        <v>112461676544</v>
      </c>
      <c r="G1450" s="3">
        <f t="shared" si="66"/>
        <v>2.2289266546280606E-2</v>
      </c>
      <c r="H1450" s="3">
        <f>1-E1450/MAX(E$2:E1450)</f>
        <v>0.44709895868781047</v>
      </c>
      <c r="I1450" s="3">
        <f ca="1">IFERROR(COUNTIF(OFFSET(G1450,0,0,-计算结果!B$18,1),"&gt;0")/计算结果!B$18,COUNTIF(OFFSET(G1450,0,0,-ROW(),1),"&gt;0")/计算结果!B$18)</f>
        <v>0.46666666666666667</v>
      </c>
      <c r="J1450" s="3">
        <f ca="1">IFERROR(AVERAGE(OFFSET(I1450,0,0,-计算结果!B$19,1)),AVERAGE(OFFSET(I1450,0,0,-ROW(),1)))</f>
        <v>0.54500000000000048</v>
      </c>
      <c r="K1450" s="4" t="str">
        <f ca="1">IF(计算结果!B$21=1,IF(I1450&gt;J1450,"买","卖"),IF(计算结果!B$21=2,IF(I1450&lt;计算结果!B$20,"买",IF(I1450&gt;1-计算结果!B$20,"卖",'000300'!K1449)),""))</f>
        <v>卖</v>
      </c>
      <c r="L1450" s="4" t="str">
        <f t="shared" ca="1" si="67"/>
        <v/>
      </c>
      <c r="M1450" s="3">
        <f ca="1">IF(K1449="买",E1450/E1449-1,0)-IF(L1450=1,计算结果!B$17,0)</f>
        <v>0</v>
      </c>
      <c r="N1450" s="2">
        <f t="shared" ca="1" si="68"/>
        <v>5.9530835779847031</v>
      </c>
      <c r="O1450" s="3">
        <f ca="1">1-N1450/MAX(N$2:N1450)</f>
        <v>0.1243853157750866</v>
      </c>
    </row>
    <row r="1451" spans="1:15" x14ac:dyDescent="0.15">
      <c r="A1451" s="1">
        <v>40534</v>
      </c>
      <c r="B1451">
        <v>3253.82</v>
      </c>
      <c r="C1451">
        <v>3263.45</v>
      </c>
      <c r="D1451">
        <v>3201.67</v>
      </c>
      <c r="E1451" s="2">
        <v>3215.45</v>
      </c>
      <c r="F1451" s="16">
        <v>98309029888</v>
      </c>
      <c r="G1451" s="3">
        <f t="shared" si="66"/>
        <v>-1.0481580299799176E-2</v>
      </c>
      <c r="H1451" s="3">
        <f>1-E1451/MAX(E$2:E1451)</f>
        <v>0.45289423535016671</v>
      </c>
      <c r="I1451" s="3">
        <f ca="1">IFERROR(COUNTIF(OFFSET(G1451,0,0,-计算结果!B$18,1),"&gt;0")/计算结果!B$18,COUNTIF(OFFSET(G1451,0,0,-ROW(),1),"&gt;0")/计算结果!B$18)</f>
        <v>0.46666666666666667</v>
      </c>
      <c r="J1451" s="3">
        <f ca="1">IFERROR(AVERAGE(OFFSET(I1451,0,0,-计算结果!B$19,1)),AVERAGE(OFFSET(I1451,0,0,-ROW(),1)))</f>
        <v>0.54527777777777831</v>
      </c>
      <c r="K1451" s="4" t="str">
        <f ca="1">IF(计算结果!B$21=1,IF(I1451&gt;J1451,"买","卖"),IF(计算结果!B$21=2,IF(I1451&lt;计算结果!B$20,"买",IF(I1451&gt;1-计算结果!B$20,"卖",'000300'!K1450)),""))</f>
        <v>卖</v>
      </c>
      <c r="L1451" s="4" t="str">
        <f t="shared" ca="1" si="67"/>
        <v/>
      </c>
      <c r="M1451" s="3">
        <f ca="1">IF(K1450="买",E1451/E1450-1,0)-IF(L1451=1,计算结果!B$17,0)</f>
        <v>0</v>
      </c>
      <c r="N1451" s="2">
        <f t="shared" ca="1" si="68"/>
        <v>5.9530835779847031</v>
      </c>
      <c r="O1451" s="3">
        <f ca="1">1-N1451/MAX(N$2:N1451)</f>
        <v>0.1243853157750866</v>
      </c>
    </row>
    <row r="1452" spans="1:15" x14ac:dyDescent="0.15">
      <c r="A1452" s="1">
        <v>40535</v>
      </c>
      <c r="B1452">
        <v>3210.67</v>
      </c>
      <c r="C1452">
        <v>3237.64</v>
      </c>
      <c r="D1452">
        <v>3183.15</v>
      </c>
      <c r="E1452" s="2">
        <v>3188.61</v>
      </c>
      <c r="F1452" s="16">
        <v>84430479360</v>
      </c>
      <c r="G1452" s="3">
        <f t="shared" si="66"/>
        <v>-8.3471986813664634E-3</v>
      </c>
      <c r="H1452" s="3">
        <f>1-E1452/MAX(E$2:E1452)</f>
        <v>0.45746103586741982</v>
      </c>
      <c r="I1452" s="3">
        <f ca="1">IFERROR(COUNTIF(OFFSET(G1452,0,0,-计算结果!B$18,1),"&gt;0")/计算结果!B$18,COUNTIF(OFFSET(G1452,0,0,-ROW(),1),"&gt;0")/计算结果!B$18)</f>
        <v>0.43333333333333335</v>
      </c>
      <c r="J1452" s="3">
        <f ca="1">IFERROR(AVERAGE(OFFSET(I1452,0,0,-计算结果!B$19,1)),AVERAGE(OFFSET(I1452,0,0,-ROW(),1)))</f>
        <v>0.54555555555555602</v>
      </c>
      <c r="K1452" s="4" t="str">
        <f ca="1">IF(计算结果!B$21=1,IF(I1452&gt;J1452,"买","卖"),IF(计算结果!B$21=2,IF(I1452&lt;计算结果!B$20,"买",IF(I1452&gt;1-计算结果!B$20,"卖",'000300'!K1451)),""))</f>
        <v>卖</v>
      </c>
      <c r="L1452" s="4" t="str">
        <f t="shared" ca="1" si="67"/>
        <v/>
      </c>
      <c r="M1452" s="3">
        <f ca="1">IF(K1451="买",E1452/E1451-1,0)-IF(L1452=1,计算结果!B$17,0)</f>
        <v>0</v>
      </c>
      <c r="N1452" s="2">
        <f t="shared" ca="1" si="68"/>
        <v>5.9530835779847031</v>
      </c>
      <c r="O1452" s="3">
        <f ca="1">1-N1452/MAX(N$2:N1452)</f>
        <v>0.1243853157750866</v>
      </c>
    </row>
    <row r="1453" spans="1:15" x14ac:dyDescent="0.15">
      <c r="A1453" s="1">
        <v>40536</v>
      </c>
      <c r="B1453">
        <v>3170.64</v>
      </c>
      <c r="C1453">
        <v>3187.72</v>
      </c>
      <c r="D1453">
        <v>3139.45</v>
      </c>
      <c r="E1453" s="2">
        <v>3162.96</v>
      </c>
      <c r="F1453" s="16">
        <v>72989138944</v>
      </c>
      <c r="G1453" s="3">
        <f t="shared" si="66"/>
        <v>-8.0442575291428398E-3</v>
      </c>
      <c r="H1453" s="3">
        <f>1-E1453/MAX(E$2:E1453)</f>
        <v>0.46182535901449673</v>
      </c>
      <c r="I1453" s="3">
        <f ca="1">IFERROR(COUNTIF(OFFSET(G1453,0,0,-计算结果!B$18,1),"&gt;0")/计算结果!B$18,COUNTIF(OFFSET(G1453,0,0,-ROW(),1),"&gt;0")/计算结果!B$18)</f>
        <v>0.43333333333333335</v>
      </c>
      <c r="J1453" s="3">
        <f ca="1">IFERROR(AVERAGE(OFFSET(I1453,0,0,-计算结果!B$19,1)),AVERAGE(OFFSET(I1453,0,0,-ROW(),1)))</f>
        <v>0.54611111111111155</v>
      </c>
      <c r="K1453" s="4" t="str">
        <f ca="1">IF(计算结果!B$21=1,IF(I1453&gt;J1453,"买","卖"),IF(计算结果!B$21=2,IF(I1453&lt;计算结果!B$20,"买",IF(I1453&gt;1-计算结果!B$20,"卖",'000300'!K1452)),""))</f>
        <v>卖</v>
      </c>
      <c r="L1453" s="4" t="str">
        <f t="shared" ca="1" si="67"/>
        <v/>
      </c>
      <c r="M1453" s="3">
        <f ca="1">IF(K1452="买",E1453/E1452-1,0)-IF(L1453=1,计算结果!B$17,0)</f>
        <v>0</v>
      </c>
      <c r="N1453" s="2">
        <f t="shared" ca="1" si="68"/>
        <v>5.9530835779847031</v>
      </c>
      <c r="O1453" s="3">
        <f ca="1">1-N1453/MAX(N$2:N1453)</f>
        <v>0.1243853157750866</v>
      </c>
    </row>
    <row r="1454" spans="1:15" x14ac:dyDescent="0.15">
      <c r="A1454" s="1">
        <v>40539</v>
      </c>
      <c r="B1454">
        <v>3176.11</v>
      </c>
      <c r="C1454">
        <v>3219.66</v>
      </c>
      <c r="D1454">
        <v>3092.26</v>
      </c>
      <c r="E1454" s="2">
        <v>3099.71</v>
      </c>
      <c r="F1454" s="16">
        <v>99855474688</v>
      </c>
      <c r="G1454" s="3">
        <f t="shared" si="66"/>
        <v>-1.999709133216987E-2</v>
      </c>
      <c r="H1454" s="3">
        <f>1-E1454/MAX(E$2:E1454)</f>
        <v>0.47258728646294157</v>
      </c>
      <c r="I1454" s="3">
        <f ca="1">IFERROR(COUNTIF(OFFSET(G1454,0,0,-计算结果!B$18,1),"&gt;0")/计算结果!B$18,COUNTIF(OFFSET(G1454,0,0,-ROW(),1),"&gt;0")/计算结果!B$18)</f>
        <v>0.4</v>
      </c>
      <c r="J1454" s="3">
        <f ca="1">IFERROR(AVERAGE(OFFSET(I1454,0,0,-计算结果!B$19,1)),AVERAGE(OFFSET(I1454,0,0,-ROW(),1)))</f>
        <v>0.54638888888888937</v>
      </c>
      <c r="K1454" s="4" t="str">
        <f ca="1">IF(计算结果!B$21=1,IF(I1454&gt;J1454,"买","卖"),IF(计算结果!B$21=2,IF(I1454&lt;计算结果!B$20,"买",IF(I1454&gt;1-计算结果!B$20,"卖",'000300'!K1453)),""))</f>
        <v>卖</v>
      </c>
      <c r="L1454" s="4" t="str">
        <f t="shared" ca="1" si="67"/>
        <v/>
      </c>
      <c r="M1454" s="3">
        <f ca="1">IF(K1453="买",E1454/E1453-1,0)-IF(L1454=1,计算结果!B$17,0)</f>
        <v>0</v>
      </c>
      <c r="N1454" s="2">
        <f t="shared" ca="1" si="68"/>
        <v>5.9530835779847031</v>
      </c>
      <c r="O1454" s="3">
        <f ca="1">1-N1454/MAX(N$2:N1454)</f>
        <v>0.1243853157750866</v>
      </c>
    </row>
    <row r="1455" spans="1:15" x14ac:dyDescent="0.15">
      <c r="A1455" s="1">
        <v>40540</v>
      </c>
      <c r="B1455">
        <v>3084.82</v>
      </c>
      <c r="C1455">
        <v>3095.36</v>
      </c>
      <c r="D1455">
        <v>3041.33</v>
      </c>
      <c r="E1455" s="2">
        <v>3044.93</v>
      </c>
      <c r="F1455" s="16">
        <v>74843955200</v>
      </c>
      <c r="G1455" s="3">
        <f t="shared" si="66"/>
        <v>-1.7672620987124632E-2</v>
      </c>
      <c r="H1455" s="3">
        <f>1-E1455/MAX(E$2:E1455)</f>
        <v>0.48190805145307292</v>
      </c>
      <c r="I1455" s="3">
        <f ca="1">IFERROR(COUNTIF(OFFSET(G1455,0,0,-计算结果!B$18,1),"&gt;0")/计算结果!B$18,COUNTIF(OFFSET(G1455,0,0,-ROW(),1),"&gt;0")/计算结果!B$18)</f>
        <v>0.4</v>
      </c>
      <c r="J1455" s="3">
        <f ca="1">IFERROR(AVERAGE(OFFSET(I1455,0,0,-计算结果!B$19,1)),AVERAGE(OFFSET(I1455,0,0,-ROW(),1)))</f>
        <v>0.54666666666666719</v>
      </c>
      <c r="K1455" s="4" t="str">
        <f ca="1">IF(计算结果!B$21=1,IF(I1455&gt;J1455,"买","卖"),IF(计算结果!B$21=2,IF(I1455&lt;计算结果!B$20,"买",IF(I1455&gt;1-计算结果!B$20,"卖",'000300'!K1454)),""))</f>
        <v>卖</v>
      </c>
      <c r="L1455" s="4" t="str">
        <f t="shared" ca="1" si="67"/>
        <v/>
      </c>
      <c r="M1455" s="3">
        <f ca="1">IF(K1454="买",E1455/E1454-1,0)-IF(L1455=1,计算结果!B$17,0)</f>
        <v>0</v>
      </c>
      <c r="N1455" s="2">
        <f t="shared" ca="1" si="68"/>
        <v>5.9530835779847031</v>
      </c>
      <c r="O1455" s="3">
        <f ca="1">1-N1455/MAX(N$2:N1455)</f>
        <v>0.1243853157750866</v>
      </c>
    </row>
    <row r="1456" spans="1:15" x14ac:dyDescent="0.15">
      <c r="A1456" s="1">
        <v>40541</v>
      </c>
      <c r="B1456">
        <v>3049.93</v>
      </c>
      <c r="C1456">
        <v>3062.56</v>
      </c>
      <c r="D1456">
        <v>3025.22</v>
      </c>
      <c r="E1456" s="2">
        <v>3061.83</v>
      </c>
      <c r="F1456" s="16">
        <v>60134776832</v>
      </c>
      <c r="G1456" s="3">
        <f t="shared" si="66"/>
        <v>5.5502096928337075E-3</v>
      </c>
      <c r="H1456" s="3">
        <f>1-E1456/MAX(E$2:E1456)</f>
        <v>0.47903253249846867</v>
      </c>
      <c r="I1456" s="3">
        <f ca="1">IFERROR(COUNTIF(OFFSET(G1456,0,0,-计算结果!B$18,1),"&gt;0")/计算结果!B$18,COUNTIF(OFFSET(G1456,0,0,-ROW(),1),"&gt;0")/计算结果!B$18)</f>
        <v>0.43333333333333335</v>
      </c>
      <c r="J1456" s="3">
        <f ca="1">IFERROR(AVERAGE(OFFSET(I1456,0,0,-计算结果!B$19,1)),AVERAGE(OFFSET(I1456,0,0,-ROW(),1)))</f>
        <v>0.54722222222222272</v>
      </c>
      <c r="K1456" s="4" t="str">
        <f ca="1">IF(计算结果!B$21=1,IF(I1456&gt;J1456,"买","卖"),IF(计算结果!B$21=2,IF(I1456&lt;计算结果!B$20,"买",IF(I1456&gt;1-计算结果!B$20,"卖",'000300'!K1455)),""))</f>
        <v>卖</v>
      </c>
      <c r="L1456" s="4" t="str">
        <f t="shared" ca="1" si="67"/>
        <v/>
      </c>
      <c r="M1456" s="3">
        <f ca="1">IF(K1455="买",E1456/E1455-1,0)-IF(L1456=1,计算结果!B$17,0)</f>
        <v>0</v>
      </c>
      <c r="N1456" s="2">
        <f t="shared" ca="1" si="68"/>
        <v>5.9530835779847031</v>
      </c>
      <c r="O1456" s="3">
        <f ca="1">1-N1456/MAX(N$2:N1456)</f>
        <v>0.1243853157750866</v>
      </c>
    </row>
    <row r="1457" spans="1:15" x14ac:dyDescent="0.15">
      <c r="A1457" s="1">
        <v>40542</v>
      </c>
      <c r="B1457">
        <v>3063.05</v>
      </c>
      <c r="C1457">
        <v>3079.91</v>
      </c>
      <c r="D1457">
        <v>3027.9</v>
      </c>
      <c r="E1457" s="2">
        <v>3064.1</v>
      </c>
      <c r="F1457" s="16">
        <v>70284279808</v>
      </c>
      <c r="G1457" s="3">
        <f t="shared" si="66"/>
        <v>7.4138668704670785E-4</v>
      </c>
      <c r="H1457" s="3">
        <f>1-E1457/MAX(E$2:E1457)</f>
        <v>0.47864629415367865</v>
      </c>
      <c r="I1457" s="3">
        <f ca="1">IFERROR(COUNTIF(OFFSET(G1457,0,0,-计算结果!B$18,1),"&gt;0")/计算结果!B$18,COUNTIF(OFFSET(G1457,0,0,-ROW(),1),"&gt;0")/计算结果!B$18)</f>
        <v>0.43333333333333335</v>
      </c>
      <c r="J1457" s="3">
        <f ca="1">IFERROR(AVERAGE(OFFSET(I1457,0,0,-计算结果!B$19,1)),AVERAGE(OFFSET(I1457,0,0,-ROW(),1)))</f>
        <v>0.54777777777777825</v>
      </c>
      <c r="K1457" s="4" t="str">
        <f ca="1">IF(计算结果!B$21=1,IF(I1457&gt;J1457,"买","卖"),IF(计算结果!B$21=2,IF(I1457&lt;计算结果!B$20,"买",IF(I1457&gt;1-计算结果!B$20,"卖",'000300'!K1456)),""))</f>
        <v>卖</v>
      </c>
      <c r="L1457" s="4" t="str">
        <f t="shared" ca="1" si="67"/>
        <v/>
      </c>
      <c r="M1457" s="3">
        <f ca="1">IF(K1456="买",E1457/E1456-1,0)-IF(L1457=1,计算结果!B$17,0)</f>
        <v>0</v>
      </c>
      <c r="N1457" s="2">
        <f t="shared" ca="1" si="68"/>
        <v>5.9530835779847031</v>
      </c>
      <c r="O1457" s="3">
        <f ca="1">1-N1457/MAX(N$2:N1457)</f>
        <v>0.1243853157750866</v>
      </c>
    </row>
    <row r="1458" spans="1:15" x14ac:dyDescent="0.15">
      <c r="A1458" s="1">
        <v>40543</v>
      </c>
      <c r="B1458">
        <v>3069.05</v>
      </c>
      <c r="C1458">
        <v>3129.45</v>
      </c>
      <c r="D1458">
        <v>3067.11</v>
      </c>
      <c r="E1458" s="2">
        <v>3128.26</v>
      </c>
      <c r="F1458" s="16">
        <v>90545897472</v>
      </c>
      <c r="G1458" s="3">
        <f t="shared" si="66"/>
        <v>2.093926438432181E-2</v>
      </c>
      <c r="H1458" s="3">
        <f>1-E1458/MAX(E$2:E1458)</f>
        <v>0.46772953106921655</v>
      </c>
      <c r="I1458" s="3">
        <f ca="1">IFERROR(COUNTIF(OFFSET(G1458,0,0,-计算结果!B$18,1),"&gt;0")/计算结果!B$18,COUNTIF(OFFSET(G1458,0,0,-ROW(),1),"&gt;0")/计算结果!B$18)</f>
        <v>0.43333333333333335</v>
      </c>
      <c r="J1458" s="3">
        <f ca="1">IFERROR(AVERAGE(OFFSET(I1458,0,0,-计算结果!B$19,1)),AVERAGE(OFFSET(I1458,0,0,-ROW(),1)))</f>
        <v>0.54805555555555607</v>
      </c>
      <c r="K1458" s="4" t="str">
        <f ca="1">IF(计算结果!B$21=1,IF(I1458&gt;J1458,"买","卖"),IF(计算结果!B$21=2,IF(I1458&lt;计算结果!B$20,"买",IF(I1458&gt;1-计算结果!B$20,"卖",'000300'!K1457)),""))</f>
        <v>卖</v>
      </c>
      <c r="L1458" s="4" t="str">
        <f t="shared" ca="1" si="67"/>
        <v/>
      </c>
      <c r="M1458" s="3">
        <f ca="1">IF(K1457="买",E1458/E1457-1,0)-IF(L1458=1,计算结果!B$17,0)</f>
        <v>0</v>
      </c>
      <c r="N1458" s="2">
        <f t="shared" ca="1" si="68"/>
        <v>5.9530835779847031</v>
      </c>
      <c r="O1458" s="3">
        <f ca="1">1-N1458/MAX(N$2:N1458)</f>
        <v>0.1243853157750866</v>
      </c>
    </row>
    <row r="1459" spans="1:15" x14ac:dyDescent="0.15">
      <c r="A1459" s="1">
        <v>40547</v>
      </c>
      <c r="B1459">
        <v>3155.56</v>
      </c>
      <c r="C1459">
        <v>3194.36</v>
      </c>
      <c r="D1459">
        <v>3143.6</v>
      </c>
      <c r="E1459" s="2">
        <v>3189.68</v>
      </c>
      <c r="F1459" s="16">
        <v>129159618560</v>
      </c>
      <c r="G1459" s="3">
        <f t="shared" si="66"/>
        <v>1.9633917896849873E-2</v>
      </c>
      <c r="H1459" s="3">
        <f>1-E1459/MAX(E$2:E1459)</f>
        <v>0.45727897638331183</v>
      </c>
      <c r="I1459" s="3">
        <f ca="1">IFERROR(COUNTIF(OFFSET(G1459,0,0,-计算结果!B$18,1),"&gt;0")/计算结果!B$18,COUNTIF(OFFSET(G1459,0,0,-ROW(),1),"&gt;0")/计算结果!B$18)</f>
        <v>0.46666666666666667</v>
      </c>
      <c r="J1459" s="3">
        <f ca="1">IFERROR(AVERAGE(OFFSET(I1459,0,0,-计算结果!B$19,1)),AVERAGE(OFFSET(I1459,0,0,-ROW(),1)))</f>
        <v>0.54861111111111149</v>
      </c>
      <c r="K1459" s="4" t="str">
        <f ca="1">IF(计算结果!B$21=1,IF(I1459&gt;J1459,"买","卖"),IF(计算结果!B$21=2,IF(I1459&lt;计算结果!B$20,"买",IF(I1459&gt;1-计算结果!B$20,"卖",'000300'!K1458)),""))</f>
        <v>卖</v>
      </c>
      <c r="L1459" s="4" t="str">
        <f t="shared" ca="1" si="67"/>
        <v/>
      </c>
      <c r="M1459" s="3">
        <f ca="1">IF(K1458="买",E1459/E1458-1,0)-IF(L1459=1,计算结果!B$17,0)</f>
        <v>0</v>
      </c>
      <c r="N1459" s="2">
        <f t="shared" ca="1" si="68"/>
        <v>5.9530835779847031</v>
      </c>
      <c r="O1459" s="3">
        <f ca="1">1-N1459/MAX(N$2:N1459)</f>
        <v>0.1243853157750866</v>
      </c>
    </row>
    <row r="1460" spans="1:15" x14ac:dyDescent="0.15">
      <c r="A1460" s="1">
        <v>40548</v>
      </c>
      <c r="B1460">
        <v>3170.18</v>
      </c>
      <c r="C1460">
        <v>3193.78</v>
      </c>
      <c r="D1460">
        <v>3158.87</v>
      </c>
      <c r="E1460" s="2">
        <v>3175.66</v>
      </c>
      <c r="F1460" s="16">
        <v>116943216640</v>
      </c>
      <c r="G1460" s="3">
        <f t="shared" si="66"/>
        <v>-4.3954252464196708E-3</v>
      </c>
      <c r="H1460" s="3">
        <f>1-E1460/MAX(E$2:E1460)</f>
        <v>0.45966446607227929</v>
      </c>
      <c r="I1460" s="3">
        <f ca="1">IFERROR(COUNTIF(OFFSET(G1460,0,0,-计算结果!B$18,1),"&gt;0")/计算结果!B$18,COUNTIF(OFFSET(G1460,0,0,-ROW(),1),"&gt;0")/计算结果!B$18)</f>
        <v>0.46666666666666667</v>
      </c>
      <c r="J1460" s="3">
        <f ca="1">IFERROR(AVERAGE(OFFSET(I1460,0,0,-计算结果!B$19,1)),AVERAGE(OFFSET(I1460,0,0,-ROW(),1)))</f>
        <v>0.54944444444444485</v>
      </c>
      <c r="K1460" s="4" t="str">
        <f ca="1">IF(计算结果!B$21=1,IF(I1460&gt;J1460,"买","卖"),IF(计算结果!B$21=2,IF(I1460&lt;计算结果!B$20,"买",IF(I1460&gt;1-计算结果!B$20,"卖",'000300'!K1459)),""))</f>
        <v>卖</v>
      </c>
      <c r="L1460" s="4" t="str">
        <f t="shared" ca="1" si="67"/>
        <v/>
      </c>
      <c r="M1460" s="3">
        <f ca="1">IF(K1459="买",E1460/E1459-1,0)-IF(L1460=1,计算结果!B$17,0)</f>
        <v>0</v>
      </c>
      <c r="N1460" s="2">
        <f t="shared" ca="1" si="68"/>
        <v>5.9530835779847031</v>
      </c>
      <c r="O1460" s="3">
        <f ca="1">1-N1460/MAX(N$2:N1460)</f>
        <v>0.1243853157750866</v>
      </c>
    </row>
    <row r="1461" spans="1:15" x14ac:dyDescent="0.15">
      <c r="A1461" s="1">
        <v>40549</v>
      </c>
      <c r="B1461">
        <v>3177.83</v>
      </c>
      <c r="C1461">
        <v>3198.05</v>
      </c>
      <c r="D1461">
        <v>3152.57</v>
      </c>
      <c r="E1461" s="2">
        <v>3159.64</v>
      </c>
      <c r="F1461" s="16">
        <v>91568447488</v>
      </c>
      <c r="G1461" s="3">
        <f t="shared" si="66"/>
        <v>-5.0446206457870346E-3</v>
      </c>
      <c r="H1461" s="3">
        <f>1-E1461/MAX(E$2:E1461)</f>
        <v>0.46239025386238342</v>
      </c>
      <c r="I1461" s="3">
        <f ca="1">IFERROR(COUNTIF(OFFSET(G1461,0,0,-计算结果!B$18,1),"&gt;0")/计算结果!B$18,COUNTIF(OFFSET(G1461,0,0,-ROW(),1),"&gt;0")/计算结果!B$18)</f>
        <v>0.43333333333333335</v>
      </c>
      <c r="J1461" s="3">
        <f ca="1">IFERROR(AVERAGE(OFFSET(I1461,0,0,-计算结果!B$19,1)),AVERAGE(OFFSET(I1461,0,0,-ROW(),1)))</f>
        <v>0.54972222222222256</v>
      </c>
      <c r="K1461" s="4" t="str">
        <f ca="1">IF(计算结果!B$21=1,IF(I1461&gt;J1461,"买","卖"),IF(计算结果!B$21=2,IF(I1461&lt;计算结果!B$20,"买",IF(I1461&gt;1-计算结果!B$20,"卖",'000300'!K1460)),""))</f>
        <v>卖</v>
      </c>
      <c r="L1461" s="4" t="str">
        <f t="shared" ca="1" si="67"/>
        <v/>
      </c>
      <c r="M1461" s="3">
        <f ca="1">IF(K1460="买",E1461/E1460-1,0)-IF(L1461=1,计算结果!B$17,0)</f>
        <v>0</v>
      </c>
      <c r="N1461" s="2">
        <f t="shared" ca="1" si="68"/>
        <v>5.9530835779847031</v>
      </c>
      <c r="O1461" s="3">
        <f ca="1">1-N1461/MAX(N$2:N1461)</f>
        <v>0.1243853157750866</v>
      </c>
    </row>
    <row r="1462" spans="1:15" x14ac:dyDescent="0.15">
      <c r="A1462" s="1">
        <v>40550</v>
      </c>
      <c r="B1462">
        <v>3156.36</v>
      </c>
      <c r="C1462">
        <v>3209.9</v>
      </c>
      <c r="D1462">
        <v>3141.13</v>
      </c>
      <c r="E1462" s="2">
        <v>3166.62</v>
      </c>
      <c r="F1462" s="16">
        <v>113651253248</v>
      </c>
      <c r="G1462" s="3">
        <f t="shared" si="66"/>
        <v>2.2091124305301246E-3</v>
      </c>
      <c r="H1462" s="3">
        <f>1-E1462/MAX(E$2:E1462)</f>
        <v>0.46120261348941671</v>
      </c>
      <c r="I1462" s="3">
        <f ca="1">IFERROR(COUNTIF(OFFSET(G1462,0,0,-计算结果!B$18,1),"&gt;0")/计算结果!B$18,COUNTIF(OFFSET(G1462,0,0,-ROW(),1),"&gt;0")/计算结果!B$18)</f>
        <v>0.43333333333333335</v>
      </c>
      <c r="J1462" s="3">
        <f ca="1">IFERROR(AVERAGE(OFFSET(I1462,0,0,-计算结果!B$19,1)),AVERAGE(OFFSET(I1462,0,0,-ROW(),1)))</f>
        <v>0.54972222222222256</v>
      </c>
      <c r="K1462" s="4" t="str">
        <f ca="1">IF(计算结果!B$21=1,IF(I1462&gt;J1462,"买","卖"),IF(计算结果!B$21=2,IF(I1462&lt;计算结果!B$20,"买",IF(I1462&gt;1-计算结果!B$20,"卖",'000300'!K1461)),""))</f>
        <v>卖</v>
      </c>
      <c r="L1462" s="4" t="str">
        <f t="shared" ca="1" si="67"/>
        <v/>
      </c>
      <c r="M1462" s="3">
        <f ca="1">IF(K1461="买",E1462/E1461-1,0)-IF(L1462=1,计算结果!B$17,0)</f>
        <v>0</v>
      </c>
      <c r="N1462" s="2">
        <f t="shared" ca="1" si="68"/>
        <v>5.9530835779847031</v>
      </c>
      <c r="O1462" s="3">
        <f ca="1">1-N1462/MAX(N$2:N1462)</f>
        <v>0.1243853157750866</v>
      </c>
    </row>
    <row r="1463" spans="1:15" x14ac:dyDescent="0.15">
      <c r="A1463" s="1">
        <v>40553</v>
      </c>
      <c r="B1463">
        <v>3162.08</v>
      </c>
      <c r="C1463">
        <v>3182.78</v>
      </c>
      <c r="D1463">
        <v>3102.43</v>
      </c>
      <c r="E1463" s="2">
        <v>3108.19</v>
      </c>
      <c r="F1463" s="16">
        <v>87992885248</v>
      </c>
      <c r="G1463" s="3">
        <f t="shared" si="66"/>
        <v>-1.845185086938117E-2</v>
      </c>
      <c r="H1463" s="3">
        <f>1-E1463/MAX(E$2:E1463)</f>
        <v>0.47114442251412236</v>
      </c>
      <c r="I1463" s="3">
        <f ca="1">IFERROR(COUNTIF(OFFSET(G1463,0,0,-计算结果!B$18,1),"&gt;0")/计算结果!B$18,COUNTIF(OFFSET(G1463,0,0,-ROW(),1),"&gt;0")/计算结果!B$18)</f>
        <v>0.43333333333333335</v>
      </c>
      <c r="J1463" s="3">
        <f ca="1">IFERROR(AVERAGE(OFFSET(I1463,0,0,-计算结果!B$19,1)),AVERAGE(OFFSET(I1463,0,0,-ROW(),1)))</f>
        <v>0.55000000000000038</v>
      </c>
      <c r="K1463" s="4" t="str">
        <f ca="1">IF(计算结果!B$21=1,IF(I1463&gt;J1463,"买","卖"),IF(计算结果!B$21=2,IF(I1463&lt;计算结果!B$20,"买",IF(I1463&gt;1-计算结果!B$20,"卖",'000300'!K1462)),""))</f>
        <v>卖</v>
      </c>
      <c r="L1463" s="4" t="str">
        <f t="shared" ca="1" si="67"/>
        <v/>
      </c>
      <c r="M1463" s="3">
        <f ca="1">IF(K1462="买",E1463/E1462-1,0)-IF(L1463=1,计算结果!B$17,0)</f>
        <v>0</v>
      </c>
      <c r="N1463" s="2">
        <f t="shared" ca="1" si="68"/>
        <v>5.9530835779847031</v>
      </c>
      <c r="O1463" s="3">
        <f ca="1">1-N1463/MAX(N$2:N1463)</f>
        <v>0.1243853157750866</v>
      </c>
    </row>
    <row r="1464" spans="1:15" x14ac:dyDescent="0.15">
      <c r="A1464" s="1">
        <v>40554</v>
      </c>
      <c r="B1464">
        <v>3096.25</v>
      </c>
      <c r="C1464">
        <v>3131.29</v>
      </c>
      <c r="D1464">
        <v>3084.51</v>
      </c>
      <c r="E1464" s="2">
        <v>3124.92</v>
      </c>
      <c r="F1464" s="16">
        <v>74832445440</v>
      </c>
      <c r="G1464" s="3">
        <f t="shared" si="66"/>
        <v>5.3825538335816603E-3</v>
      </c>
      <c r="H1464" s="3">
        <f>1-E1464/MAX(E$2:E1464)</f>
        <v>0.46829782889811467</v>
      </c>
      <c r="I1464" s="3">
        <f ca="1">IFERROR(COUNTIF(OFFSET(G1464,0,0,-计算结果!B$18,1),"&gt;0")/计算结果!B$18,COUNTIF(OFFSET(G1464,0,0,-ROW(),1),"&gt;0")/计算结果!B$18)</f>
        <v>0.46666666666666667</v>
      </c>
      <c r="J1464" s="3">
        <f ca="1">IFERROR(AVERAGE(OFFSET(I1464,0,0,-计算结果!B$19,1)),AVERAGE(OFFSET(I1464,0,0,-ROW(),1)))</f>
        <v>0.55027777777777809</v>
      </c>
      <c r="K1464" s="4" t="str">
        <f ca="1">IF(计算结果!B$21=1,IF(I1464&gt;J1464,"买","卖"),IF(计算结果!B$21=2,IF(I1464&lt;计算结果!B$20,"买",IF(I1464&gt;1-计算结果!B$20,"卖",'000300'!K1463)),""))</f>
        <v>卖</v>
      </c>
      <c r="L1464" s="4" t="str">
        <f t="shared" ca="1" si="67"/>
        <v/>
      </c>
      <c r="M1464" s="3">
        <f ca="1">IF(K1463="买",E1464/E1463-1,0)-IF(L1464=1,计算结果!B$17,0)</f>
        <v>0</v>
      </c>
      <c r="N1464" s="2">
        <f t="shared" ca="1" si="68"/>
        <v>5.9530835779847031</v>
      </c>
      <c r="O1464" s="3">
        <f ca="1">1-N1464/MAX(N$2:N1464)</f>
        <v>0.1243853157750866</v>
      </c>
    </row>
    <row r="1465" spans="1:15" x14ac:dyDescent="0.15">
      <c r="A1465" s="1">
        <v>40555</v>
      </c>
      <c r="B1465">
        <v>3135.18</v>
      </c>
      <c r="C1465">
        <v>3153.43</v>
      </c>
      <c r="D1465">
        <v>3099.41</v>
      </c>
      <c r="E1465" s="2">
        <v>3142.34</v>
      </c>
      <c r="F1465" s="16">
        <v>71551418368</v>
      </c>
      <c r="G1465" s="3">
        <f t="shared" si="66"/>
        <v>5.5745427082933841E-3</v>
      </c>
      <c r="H1465" s="3">
        <f>1-E1465/MAX(E$2:E1465)</f>
        <v>0.46533383243721493</v>
      </c>
      <c r="I1465" s="3">
        <f ca="1">IFERROR(COUNTIF(OFFSET(G1465,0,0,-计算结果!B$18,1),"&gt;0")/计算结果!B$18,COUNTIF(OFFSET(G1465,0,0,-ROW(),1),"&gt;0")/计算结果!B$18)</f>
        <v>0.5</v>
      </c>
      <c r="J1465" s="3">
        <f ca="1">IFERROR(AVERAGE(OFFSET(I1465,0,0,-计算结果!B$19,1)),AVERAGE(OFFSET(I1465,0,0,-ROW(),1)))</f>
        <v>0.55083333333333362</v>
      </c>
      <c r="K1465" s="4" t="str">
        <f ca="1">IF(计算结果!B$21=1,IF(I1465&gt;J1465,"买","卖"),IF(计算结果!B$21=2,IF(I1465&lt;计算结果!B$20,"买",IF(I1465&gt;1-计算结果!B$20,"卖",'000300'!K1464)),""))</f>
        <v>卖</v>
      </c>
      <c r="L1465" s="4" t="str">
        <f t="shared" ca="1" si="67"/>
        <v/>
      </c>
      <c r="M1465" s="3">
        <f ca="1">IF(K1464="买",E1465/E1464-1,0)-IF(L1465=1,计算结果!B$17,0)</f>
        <v>0</v>
      </c>
      <c r="N1465" s="2">
        <f t="shared" ca="1" si="68"/>
        <v>5.9530835779847031</v>
      </c>
      <c r="O1465" s="3">
        <f ca="1">1-N1465/MAX(N$2:N1465)</f>
        <v>0.1243853157750866</v>
      </c>
    </row>
    <row r="1466" spans="1:15" x14ac:dyDescent="0.15">
      <c r="A1466" s="1">
        <v>40556</v>
      </c>
      <c r="B1466">
        <v>3153.99</v>
      </c>
      <c r="C1466">
        <v>3157.04</v>
      </c>
      <c r="D1466">
        <v>3127.16</v>
      </c>
      <c r="E1466" s="2">
        <v>3141.28</v>
      </c>
      <c r="F1466" s="16">
        <v>66925785088</v>
      </c>
      <c r="G1466" s="3">
        <f t="shared" si="66"/>
        <v>-3.373282331001759E-4</v>
      </c>
      <c r="H1466" s="3">
        <f>1-E1466/MAX(E$2:E1466)</f>
        <v>0.46551419043081732</v>
      </c>
      <c r="I1466" s="3">
        <f ca="1">IFERROR(COUNTIF(OFFSET(G1466,0,0,-计算结果!B$18,1),"&gt;0")/计算结果!B$18,COUNTIF(OFFSET(G1466,0,0,-ROW(),1),"&gt;0")/计算结果!B$18)</f>
        <v>0.5</v>
      </c>
      <c r="J1466" s="3">
        <f ca="1">IFERROR(AVERAGE(OFFSET(I1466,0,0,-计算结果!B$19,1)),AVERAGE(OFFSET(I1466,0,0,-ROW(),1)))</f>
        <v>0.55111111111111133</v>
      </c>
      <c r="K1466" s="4" t="str">
        <f ca="1">IF(计算结果!B$21=1,IF(I1466&gt;J1466,"买","卖"),IF(计算结果!B$21=2,IF(I1466&lt;计算结果!B$20,"买",IF(I1466&gt;1-计算结果!B$20,"卖",'000300'!K1465)),""))</f>
        <v>卖</v>
      </c>
      <c r="L1466" s="4" t="str">
        <f t="shared" ca="1" si="67"/>
        <v/>
      </c>
      <c r="M1466" s="3">
        <f ca="1">IF(K1465="买",E1466/E1465-1,0)-IF(L1466=1,计算结果!B$17,0)</f>
        <v>0</v>
      </c>
      <c r="N1466" s="2">
        <f t="shared" ca="1" si="68"/>
        <v>5.9530835779847031</v>
      </c>
      <c r="O1466" s="3">
        <f ca="1">1-N1466/MAX(N$2:N1466)</f>
        <v>0.1243853157750866</v>
      </c>
    </row>
    <row r="1467" spans="1:15" x14ac:dyDescent="0.15">
      <c r="A1467" s="1">
        <v>40557</v>
      </c>
      <c r="B1467">
        <v>3129.67</v>
      </c>
      <c r="C1467">
        <v>3129.67</v>
      </c>
      <c r="D1467">
        <v>3083.51</v>
      </c>
      <c r="E1467" s="2">
        <v>3091.86</v>
      </c>
      <c r="F1467" s="16">
        <v>71012098048</v>
      </c>
      <c r="G1467" s="3">
        <f t="shared" si="66"/>
        <v>-1.5732440279121906E-2</v>
      </c>
      <c r="H1467" s="3">
        <f>1-E1467/MAX(E$2:E1467)</f>
        <v>0.47392295650990268</v>
      </c>
      <c r="I1467" s="3">
        <f ca="1">IFERROR(COUNTIF(OFFSET(G1467,0,0,-计算结果!B$18,1),"&gt;0")/计算结果!B$18,COUNTIF(OFFSET(G1467,0,0,-ROW(),1),"&gt;0")/计算结果!B$18)</f>
        <v>0.46666666666666667</v>
      </c>
      <c r="J1467" s="3">
        <f ca="1">IFERROR(AVERAGE(OFFSET(I1467,0,0,-计算结果!B$19,1)),AVERAGE(OFFSET(I1467,0,0,-ROW(),1)))</f>
        <v>0.55111111111111133</v>
      </c>
      <c r="K1467" s="4" t="str">
        <f ca="1">IF(计算结果!B$21=1,IF(I1467&gt;J1467,"买","卖"),IF(计算结果!B$21=2,IF(I1467&lt;计算结果!B$20,"买",IF(I1467&gt;1-计算结果!B$20,"卖",'000300'!K1466)),""))</f>
        <v>卖</v>
      </c>
      <c r="L1467" s="4" t="str">
        <f t="shared" ca="1" si="67"/>
        <v/>
      </c>
      <c r="M1467" s="3">
        <f ca="1">IF(K1466="买",E1467/E1466-1,0)-IF(L1467=1,计算结果!B$17,0)</f>
        <v>0</v>
      </c>
      <c r="N1467" s="2">
        <f t="shared" ca="1" si="68"/>
        <v>5.9530835779847031</v>
      </c>
      <c r="O1467" s="3">
        <f ca="1">1-N1467/MAX(N$2:N1467)</f>
        <v>0.1243853157750866</v>
      </c>
    </row>
    <row r="1468" spans="1:15" x14ac:dyDescent="0.15">
      <c r="A1468" s="1">
        <v>40560</v>
      </c>
      <c r="B1468">
        <v>3067.43</v>
      </c>
      <c r="C1468">
        <v>3078.88</v>
      </c>
      <c r="D1468">
        <v>2968.61</v>
      </c>
      <c r="E1468" s="2">
        <v>2974.35</v>
      </c>
      <c r="F1468" s="16">
        <v>85454118912</v>
      </c>
      <c r="G1468" s="3">
        <f t="shared" si="66"/>
        <v>-3.8006248665851672E-2</v>
      </c>
      <c r="H1468" s="3">
        <f>1-E1468/MAX(E$2:E1468)</f>
        <v>0.49391717144218339</v>
      </c>
      <c r="I1468" s="3">
        <f ca="1">IFERROR(COUNTIF(OFFSET(G1468,0,0,-计算结果!B$18,1),"&gt;0")/计算结果!B$18,COUNTIF(OFFSET(G1468,0,0,-ROW(),1),"&gt;0")/计算结果!B$18)</f>
        <v>0.43333333333333335</v>
      </c>
      <c r="J1468" s="3">
        <f ca="1">IFERROR(AVERAGE(OFFSET(I1468,0,0,-计算结果!B$19,1)),AVERAGE(OFFSET(I1468,0,0,-ROW(),1)))</f>
        <v>0.55055555555555569</v>
      </c>
      <c r="K1468" s="4" t="str">
        <f ca="1">IF(计算结果!B$21=1,IF(I1468&gt;J1468,"买","卖"),IF(计算结果!B$21=2,IF(I1468&lt;计算结果!B$20,"买",IF(I1468&gt;1-计算结果!B$20,"卖",'000300'!K1467)),""))</f>
        <v>卖</v>
      </c>
      <c r="L1468" s="4" t="str">
        <f t="shared" ca="1" si="67"/>
        <v/>
      </c>
      <c r="M1468" s="3">
        <f ca="1">IF(K1467="买",E1468/E1467-1,0)-IF(L1468=1,计算结果!B$17,0)</f>
        <v>0</v>
      </c>
      <c r="N1468" s="2">
        <f t="shared" ca="1" si="68"/>
        <v>5.9530835779847031</v>
      </c>
      <c r="O1468" s="3">
        <f ca="1">1-N1468/MAX(N$2:N1468)</f>
        <v>0.1243853157750866</v>
      </c>
    </row>
    <row r="1469" spans="1:15" x14ac:dyDescent="0.15">
      <c r="A1469" s="1">
        <v>40561</v>
      </c>
      <c r="B1469">
        <v>2965.42</v>
      </c>
      <c r="C1469">
        <v>2984.47</v>
      </c>
      <c r="D1469">
        <v>2947.6</v>
      </c>
      <c r="E1469" s="2">
        <v>2977.65</v>
      </c>
      <c r="F1469" s="16">
        <v>54652416000</v>
      </c>
      <c r="G1469" s="3">
        <f t="shared" si="66"/>
        <v>1.1094861062082018E-3</v>
      </c>
      <c r="H1469" s="3">
        <f>1-E1469/MAX(E$2:E1469)</f>
        <v>0.4933556795753079</v>
      </c>
      <c r="I1469" s="3">
        <f ca="1">IFERROR(COUNTIF(OFFSET(G1469,0,0,-计算结果!B$18,1),"&gt;0")/计算结果!B$18,COUNTIF(OFFSET(G1469,0,0,-ROW(),1),"&gt;0")/计算结果!B$18)</f>
        <v>0.43333333333333335</v>
      </c>
      <c r="J1469" s="3">
        <f ca="1">IFERROR(AVERAGE(OFFSET(I1469,0,0,-计算结果!B$19,1)),AVERAGE(OFFSET(I1469,0,0,-ROW(),1)))</f>
        <v>0.55000000000000027</v>
      </c>
      <c r="K1469" s="4" t="str">
        <f ca="1">IF(计算结果!B$21=1,IF(I1469&gt;J1469,"买","卖"),IF(计算结果!B$21=2,IF(I1469&lt;计算结果!B$20,"买",IF(I1469&gt;1-计算结果!B$20,"卖",'000300'!K1468)),""))</f>
        <v>卖</v>
      </c>
      <c r="L1469" s="4" t="str">
        <f t="shared" ca="1" si="67"/>
        <v/>
      </c>
      <c r="M1469" s="3">
        <f ca="1">IF(K1468="买",E1469/E1468-1,0)-IF(L1469=1,计算结果!B$17,0)</f>
        <v>0</v>
      </c>
      <c r="N1469" s="2">
        <f t="shared" ca="1" si="68"/>
        <v>5.9530835779847031</v>
      </c>
      <c r="O1469" s="3">
        <f ca="1">1-N1469/MAX(N$2:N1469)</f>
        <v>0.1243853157750866</v>
      </c>
    </row>
    <row r="1470" spans="1:15" x14ac:dyDescent="0.15">
      <c r="A1470" s="1">
        <v>40562</v>
      </c>
      <c r="B1470">
        <v>2978.46</v>
      </c>
      <c r="C1470">
        <v>3045.6</v>
      </c>
      <c r="D1470">
        <v>2967.24</v>
      </c>
      <c r="E1470" s="2">
        <v>3044.85</v>
      </c>
      <c r="F1470" s="16">
        <v>72772222976</v>
      </c>
      <c r="G1470" s="3">
        <f t="shared" si="66"/>
        <v>2.25681325877789E-2</v>
      </c>
      <c r="H1470" s="3">
        <f>1-E1470/MAX(E$2:E1470)</f>
        <v>0.48192166337711839</v>
      </c>
      <c r="I1470" s="3">
        <f ca="1">IFERROR(COUNTIF(OFFSET(G1470,0,0,-计算结果!B$18,1),"&gt;0")/计算结果!B$18,COUNTIF(OFFSET(G1470,0,0,-ROW(),1),"&gt;0")/计算结果!B$18)</f>
        <v>0.43333333333333335</v>
      </c>
      <c r="J1470" s="3">
        <f ca="1">IFERROR(AVERAGE(OFFSET(I1470,0,0,-计算结果!B$19,1)),AVERAGE(OFFSET(I1470,0,0,-ROW(),1)))</f>
        <v>0.54916666666666691</v>
      </c>
      <c r="K1470" s="4" t="str">
        <f ca="1">IF(计算结果!B$21=1,IF(I1470&gt;J1470,"买","卖"),IF(计算结果!B$21=2,IF(I1470&lt;计算结果!B$20,"买",IF(I1470&gt;1-计算结果!B$20,"卖",'000300'!K1469)),""))</f>
        <v>卖</v>
      </c>
      <c r="L1470" s="4" t="str">
        <f t="shared" ca="1" si="67"/>
        <v/>
      </c>
      <c r="M1470" s="3">
        <f ca="1">IF(K1469="买",E1470/E1469-1,0)-IF(L1470=1,计算结果!B$17,0)</f>
        <v>0</v>
      </c>
      <c r="N1470" s="2">
        <f t="shared" ca="1" si="68"/>
        <v>5.9530835779847031</v>
      </c>
      <c r="O1470" s="3">
        <f ca="1">1-N1470/MAX(N$2:N1470)</f>
        <v>0.1243853157750866</v>
      </c>
    </row>
    <row r="1471" spans="1:15" x14ac:dyDescent="0.15">
      <c r="A1471" s="1">
        <v>40563</v>
      </c>
      <c r="B1471">
        <v>3037.86</v>
      </c>
      <c r="C1471">
        <v>3037.86</v>
      </c>
      <c r="D1471">
        <v>2944.5</v>
      </c>
      <c r="E1471" s="2">
        <v>2944.71</v>
      </c>
      <c r="F1471" s="16">
        <v>76440117248</v>
      </c>
      <c r="G1471" s="3">
        <f t="shared" si="66"/>
        <v>-3.288831962165617E-2</v>
      </c>
      <c r="H1471" s="3">
        <f>1-E1471/MAX(E$2:E1471)</f>
        <v>0.49896038930102771</v>
      </c>
      <c r="I1471" s="3">
        <f ca="1">IFERROR(COUNTIF(OFFSET(G1471,0,0,-计算结果!B$18,1),"&gt;0")/计算结果!B$18,COUNTIF(OFFSET(G1471,0,0,-ROW(),1),"&gt;0")/计算结果!B$18)</f>
        <v>0.43333333333333335</v>
      </c>
      <c r="J1471" s="3">
        <f ca="1">IFERROR(AVERAGE(OFFSET(I1471,0,0,-计算结果!B$19,1)),AVERAGE(OFFSET(I1471,0,0,-ROW(),1)))</f>
        <v>0.54833333333333356</v>
      </c>
      <c r="K1471" s="4" t="str">
        <f ca="1">IF(计算结果!B$21=1,IF(I1471&gt;J1471,"买","卖"),IF(计算结果!B$21=2,IF(I1471&lt;计算结果!B$20,"买",IF(I1471&gt;1-计算结果!B$20,"卖",'000300'!K1470)),""))</f>
        <v>卖</v>
      </c>
      <c r="L1471" s="4" t="str">
        <f t="shared" ca="1" si="67"/>
        <v/>
      </c>
      <c r="M1471" s="3">
        <f ca="1">IF(K1470="买",E1471/E1470-1,0)-IF(L1471=1,计算结果!B$17,0)</f>
        <v>0</v>
      </c>
      <c r="N1471" s="2">
        <f t="shared" ca="1" si="68"/>
        <v>5.9530835779847031</v>
      </c>
      <c r="O1471" s="3">
        <f ca="1">1-N1471/MAX(N$2:N1471)</f>
        <v>0.1243853157750866</v>
      </c>
    </row>
    <row r="1472" spans="1:15" x14ac:dyDescent="0.15">
      <c r="A1472" s="1">
        <v>40564</v>
      </c>
      <c r="B1472">
        <v>2935.23</v>
      </c>
      <c r="C1472">
        <v>3030.26</v>
      </c>
      <c r="D1472">
        <v>2935.14</v>
      </c>
      <c r="E1472" s="2">
        <v>2983.46</v>
      </c>
      <c r="F1472" s="16">
        <v>85157789696</v>
      </c>
      <c r="G1472" s="3">
        <f t="shared" si="66"/>
        <v>1.3159190548475141E-2</v>
      </c>
      <c r="H1472" s="3">
        <f>1-E1472/MAX(E$2:E1472)</f>
        <v>0.49236711359150609</v>
      </c>
      <c r="I1472" s="3">
        <f ca="1">IFERROR(COUNTIF(OFFSET(G1472,0,0,-计算结果!B$18,1),"&gt;0")/计算结果!B$18,COUNTIF(OFFSET(G1472,0,0,-ROW(),1),"&gt;0")/计算结果!B$18)</f>
        <v>0.46666666666666667</v>
      </c>
      <c r="J1472" s="3">
        <f ca="1">IFERROR(AVERAGE(OFFSET(I1472,0,0,-计算结果!B$19,1)),AVERAGE(OFFSET(I1472,0,0,-ROW(),1)))</f>
        <v>0.54777777777777803</v>
      </c>
      <c r="K1472" s="4" t="str">
        <f ca="1">IF(计算结果!B$21=1,IF(I1472&gt;J1472,"买","卖"),IF(计算结果!B$21=2,IF(I1472&lt;计算结果!B$20,"买",IF(I1472&gt;1-计算结果!B$20,"卖",'000300'!K1471)),""))</f>
        <v>卖</v>
      </c>
      <c r="L1472" s="4" t="str">
        <f t="shared" ca="1" si="67"/>
        <v/>
      </c>
      <c r="M1472" s="3">
        <f ca="1">IF(K1471="买",E1472/E1471-1,0)-IF(L1472=1,计算结果!B$17,0)</f>
        <v>0</v>
      </c>
      <c r="N1472" s="2">
        <f t="shared" ca="1" si="68"/>
        <v>5.9530835779847031</v>
      </c>
      <c r="O1472" s="3">
        <f ca="1">1-N1472/MAX(N$2:N1472)</f>
        <v>0.1243853157750866</v>
      </c>
    </row>
    <row r="1473" spans="1:15" x14ac:dyDescent="0.15">
      <c r="A1473" s="1">
        <v>40567</v>
      </c>
      <c r="B1473">
        <v>2986.09</v>
      </c>
      <c r="C1473">
        <v>2999.2</v>
      </c>
      <c r="D1473">
        <v>2943.92</v>
      </c>
      <c r="E1473" s="2">
        <v>2954.23</v>
      </c>
      <c r="F1473" s="16">
        <v>75805237248</v>
      </c>
      <c r="G1473" s="3">
        <f t="shared" si="66"/>
        <v>-9.7973493862830718E-3</v>
      </c>
      <c r="H1473" s="3">
        <f>1-E1473/MAX(E$2:E1473)</f>
        <v>0.49734057033961754</v>
      </c>
      <c r="I1473" s="3">
        <f ca="1">IFERROR(COUNTIF(OFFSET(G1473,0,0,-计算结果!B$18,1),"&gt;0")/计算结果!B$18,COUNTIF(OFFSET(G1473,0,0,-ROW(),1),"&gt;0")/计算结果!B$18)</f>
        <v>0.43333333333333335</v>
      </c>
      <c r="J1473" s="3">
        <f ca="1">IFERROR(AVERAGE(OFFSET(I1473,0,0,-计算结果!B$19,1)),AVERAGE(OFFSET(I1473,0,0,-ROW(),1)))</f>
        <v>0.54694444444444457</v>
      </c>
      <c r="K1473" s="4" t="str">
        <f ca="1">IF(计算结果!B$21=1,IF(I1473&gt;J1473,"买","卖"),IF(计算结果!B$21=2,IF(I1473&lt;计算结果!B$20,"买",IF(I1473&gt;1-计算结果!B$20,"卖",'000300'!K1472)),""))</f>
        <v>卖</v>
      </c>
      <c r="L1473" s="4" t="str">
        <f t="shared" ca="1" si="67"/>
        <v/>
      </c>
      <c r="M1473" s="3">
        <f ca="1">IF(K1472="买",E1473/E1472-1,0)-IF(L1473=1,计算结果!B$17,0)</f>
        <v>0</v>
      </c>
      <c r="N1473" s="2">
        <f t="shared" ca="1" si="68"/>
        <v>5.9530835779847031</v>
      </c>
      <c r="O1473" s="3">
        <f ca="1">1-N1473/MAX(N$2:N1473)</f>
        <v>0.1243853157750866</v>
      </c>
    </row>
    <row r="1474" spans="1:15" x14ac:dyDescent="0.15">
      <c r="A1474" s="1">
        <v>40568</v>
      </c>
      <c r="B1474">
        <v>2949.65</v>
      </c>
      <c r="C1474">
        <v>2960.59</v>
      </c>
      <c r="D1474">
        <v>2919.16</v>
      </c>
      <c r="E1474" s="2">
        <v>2938.65</v>
      </c>
      <c r="F1474" s="16">
        <v>57572818944</v>
      </c>
      <c r="G1474" s="3">
        <f t="shared" si="66"/>
        <v>-5.2737938481431934E-3</v>
      </c>
      <c r="H1474" s="3">
        <f>1-E1474/MAX(E$2:E1474)</f>
        <v>0.49999149254747155</v>
      </c>
      <c r="I1474" s="3">
        <f ca="1">IFERROR(COUNTIF(OFFSET(G1474,0,0,-计算结果!B$18,1),"&gt;0")/计算结果!B$18,COUNTIF(OFFSET(G1474,0,0,-ROW(),1),"&gt;0")/计算结果!B$18)</f>
        <v>0.4</v>
      </c>
      <c r="J1474" s="3">
        <f ca="1">IFERROR(AVERAGE(OFFSET(I1474,0,0,-计算结果!B$19,1)),AVERAGE(OFFSET(I1474,0,0,-ROW(),1)))</f>
        <v>0.5458333333333335</v>
      </c>
      <c r="K1474" s="4" t="str">
        <f ca="1">IF(计算结果!B$21=1,IF(I1474&gt;J1474,"买","卖"),IF(计算结果!B$21=2,IF(I1474&lt;计算结果!B$20,"买",IF(I1474&gt;1-计算结果!B$20,"卖",'000300'!K1473)),""))</f>
        <v>卖</v>
      </c>
      <c r="L1474" s="4" t="str">
        <f t="shared" ca="1" si="67"/>
        <v/>
      </c>
      <c r="M1474" s="3">
        <f ca="1">IF(K1473="买",E1474/E1473-1,0)-IF(L1474=1,计算结果!B$17,0)</f>
        <v>0</v>
      </c>
      <c r="N1474" s="2">
        <f t="shared" ca="1" si="68"/>
        <v>5.9530835779847031</v>
      </c>
      <c r="O1474" s="3">
        <f ca="1">1-N1474/MAX(N$2:N1474)</f>
        <v>0.1243853157750866</v>
      </c>
    </row>
    <row r="1475" spans="1:15" x14ac:dyDescent="0.15">
      <c r="A1475" s="1">
        <v>40569</v>
      </c>
      <c r="B1475">
        <v>2939.77</v>
      </c>
      <c r="C1475">
        <v>2982.32</v>
      </c>
      <c r="D1475">
        <v>2939.36</v>
      </c>
      <c r="E1475" s="2">
        <v>2978.43</v>
      </c>
      <c r="F1475" s="16">
        <v>51746037760</v>
      </c>
      <c r="G1475" s="3">
        <f t="shared" ref="G1475:G1538" si="69">E1475/E1474-1</f>
        <v>1.3536828135368273E-2</v>
      </c>
      <c r="H1475" s="3">
        <f>1-E1475/MAX(E$2:E1475)</f>
        <v>0.49322296331586468</v>
      </c>
      <c r="I1475" s="3">
        <f ca="1">IFERROR(COUNTIF(OFFSET(G1475,0,0,-计算结果!B$18,1),"&gt;0")/计算结果!B$18,COUNTIF(OFFSET(G1475,0,0,-ROW(),1),"&gt;0")/计算结果!B$18)</f>
        <v>0.4</v>
      </c>
      <c r="J1475" s="3">
        <f ca="1">IFERROR(AVERAGE(OFFSET(I1475,0,0,-计算结果!B$19,1)),AVERAGE(OFFSET(I1475,0,0,-ROW(),1)))</f>
        <v>0.54444444444444451</v>
      </c>
      <c r="K1475" s="4" t="str">
        <f ca="1">IF(计算结果!B$21=1,IF(I1475&gt;J1475,"买","卖"),IF(计算结果!B$21=2,IF(I1475&lt;计算结果!B$20,"买",IF(I1475&gt;1-计算结果!B$20,"卖",'000300'!K1474)),""))</f>
        <v>卖</v>
      </c>
      <c r="L1475" s="4" t="str">
        <f t="shared" ca="1" si="67"/>
        <v/>
      </c>
      <c r="M1475" s="3">
        <f ca="1">IF(K1474="买",E1475/E1474-1,0)-IF(L1475=1,计算结果!B$17,0)</f>
        <v>0</v>
      </c>
      <c r="N1475" s="2">
        <f t="shared" ca="1" si="68"/>
        <v>5.9530835779847031</v>
      </c>
      <c r="O1475" s="3">
        <f ca="1">1-N1475/MAX(N$2:N1475)</f>
        <v>0.1243853157750866</v>
      </c>
    </row>
    <row r="1476" spans="1:15" x14ac:dyDescent="0.15">
      <c r="A1476" s="1">
        <v>40570</v>
      </c>
      <c r="B1476">
        <v>2953.59</v>
      </c>
      <c r="C1476">
        <v>3037.16</v>
      </c>
      <c r="D1476">
        <v>2935.27</v>
      </c>
      <c r="E1476" s="2">
        <v>3026.47</v>
      </c>
      <c r="F1476" s="16">
        <v>96976027648</v>
      </c>
      <c r="G1476" s="3">
        <f t="shared" si="69"/>
        <v>1.6129303022061947E-2</v>
      </c>
      <c r="H1476" s="3">
        <f>1-E1476/MAX(E$2:E1476)</f>
        <v>0.48504900292656372</v>
      </c>
      <c r="I1476" s="3">
        <f ca="1">IFERROR(COUNTIF(OFFSET(G1476,0,0,-计算结果!B$18,1),"&gt;0")/计算结果!B$18,COUNTIF(OFFSET(G1476,0,0,-ROW(),1),"&gt;0")/计算结果!B$18)</f>
        <v>0.43333333333333335</v>
      </c>
      <c r="J1476" s="3">
        <f ca="1">IFERROR(AVERAGE(OFFSET(I1476,0,0,-计算结果!B$19,1)),AVERAGE(OFFSET(I1476,0,0,-ROW(),1)))</f>
        <v>0.54333333333333345</v>
      </c>
      <c r="K1476" s="4" t="str">
        <f ca="1">IF(计算结果!B$21=1,IF(I1476&gt;J1476,"买","卖"),IF(计算结果!B$21=2,IF(I1476&lt;计算结果!B$20,"买",IF(I1476&gt;1-计算结果!B$20,"卖",'000300'!K1475)),""))</f>
        <v>卖</v>
      </c>
      <c r="L1476" s="4" t="str">
        <f t="shared" ref="L1476:L1539" ca="1" si="70">IF(K1475&lt;&gt;K1476,1,"")</f>
        <v/>
      </c>
      <c r="M1476" s="3">
        <f ca="1">IF(K1475="买",E1476/E1475-1,0)-IF(L1476=1,计算结果!B$17,0)</f>
        <v>0</v>
      </c>
      <c r="N1476" s="2">
        <f t="shared" ref="N1476:N1539" ca="1" si="71">IFERROR(N1475*(1+M1476),N1475)</f>
        <v>5.9530835779847031</v>
      </c>
      <c r="O1476" s="3">
        <f ca="1">1-N1476/MAX(N$2:N1476)</f>
        <v>0.1243853157750866</v>
      </c>
    </row>
    <row r="1477" spans="1:15" x14ac:dyDescent="0.15">
      <c r="A1477" s="1">
        <v>40571</v>
      </c>
      <c r="B1477">
        <v>3020.12</v>
      </c>
      <c r="C1477">
        <v>3047.27</v>
      </c>
      <c r="D1477">
        <v>3011.38</v>
      </c>
      <c r="E1477" s="2">
        <v>3036.74</v>
      </c>
      <c r="F1477" s="16">
        <v>78241914880</v>
      </c>
      <c r="G1477" s="3">
        <f t="shared" si="69"/>
        <v>3.3933923019227041E-3</v>
      </c>
      <c r="H1477" s="3">
        <f>1-E1477/MAX(E$2:E1477)</f>
        <v>0.48330157217722725</v>
      </c>
      <c r="I1477" s="3">
        <f ca="1">IFERROR(COUNTIF(OFFSET(G1477,0,0,-计算结果!B$18,1),"&gt;0")/计算结果!B$18,COUNTIF(OFFSET(G1477,0,0,-ROW(),1),"&gt;0")/计算结果!B$18)</f>
        <v>0.46666666666666667</v>
      </c>
      <c r="J1477" s="3">
        <f ca="1">IFERROR(AVERAGE(OFFSET(I1477,0,0,-计算结果!B$19,1)),AVERAGE(OFFSET(I1477,0,0,-ROW(),1)))</f>
        <v>0.54250000000000009</v>
      </c>
      <c r="K1477" s="4" t="str">
        <f ca="1">IF(计算结果!B$21=1,IF(I1477&gt;J1477,"买","卖"),IF(计算结果!B$21=2,IF(I1477&lt;计算结果!B$20,"买",IF(I1477&gt;1-计算结果!B$20,"卖",'000300'!K1476)),""))</f>
        <v>卖</v>
      </c>
      <c r="L1477" s="4" t="str">
        <f t="shared" ca="1" si="70"/>
        <v/>
      </c>
      <c r="M1477" s="3">
        <f ca="1">IF(K1476="买",E1477/E1476-1,0)-IF(L1477=1,计算结果!B$17,0)</f>
        <v>0</v>
      </c>
      <c r="N1477" s="2">
        <f t="shared" ca="1" si="71"/>
        <v>5.9530835779847031</v>
      </c>
      <c r="O1477" s="3">
        <f ca="1">1-N1477/MAX(N$2:N1477)</f>
        <v>0.1243853157750866</v>
      </c>
    </row>
    <row r="1478" spans="1:15" x14ac:dyDescent="0.15">
      <c r="A1478" s="1">
        <v>40574</v>
      </c>
      <c r="B1478">
        <v>3035.42</v>
      </c>
      <c r="C1478">
        <v>3076.55</v>
      </c>
      <c r="D1478">
        <v>3032.45</v>
      </c>
      <c r="E1478" s="2">
        <v>3076.51</v>
      </c>
      <c r="F1478" s="16">
        <v>83070312448</v>
      </c>
      <c r="G1478" s="3">
        <f t="shared" si="69"/>
        <v>1.3096280880154465E-2</v>
      </c>
      <c r="H1478" s="3">
        <f>1-E1478/MAX(E$2:E1478)</f>
        <v>0.47653474443612598</v>
      </c>
      <c r="I1478" s="3">
        <f ca="1">IFERROR(COUNTIF(OFFSET(G1478,0,0,-计算结果!B$18,1),"&gt;0")/计算结果!B$18,COUNTIF(OFFSET(G1478,0,0,-ROW(),1),"&gt;0")/计算结果!B$18)</f>
        <v>0.5</v>
      </c>
      <c r="J1478" s="3">
        <f ca="1">IFERROR(AVERAGE(OFFSET(I1478,0,0,-计算结果!B$19,1)),AVERAGE(OFFSET(I1478,0,0,-ROW(),1)))</f>
        <v>0.54222222222222227</v>
      </c>
      <c r="K1478" s="4" t="str">
        <f ca="1">IF(计算结果!B$21=1,IF(I1478&gt;J1478,"买","卖"),IF(计算结果!B$21=2,IF(I1478&lt;计算结果!B$20,"买",IF(I1478&gt;1-计算结果!B$20,"卖",'000300'!K1477)),""))</f>
        <v>卖</v>
      </c>
      <c r="L1478" s="4" t="str">
        <f t="shared" ca="1" si="70"/>
        <v/>
      </c>
      <c r="M1478" s="3">
        <f ca="1">IF(K1477="买",E1478/E1477-1,0)-IF(L1478=1,计算结果!B$17,0)</f>
        <v>0</v>
      </c>
      <c r="N1478" s="2">
        <f t="shared" ca="1" si="71"/>
        <v>5.9530835779847031</v>
      </c>
      <c r="O1478" s="3">
        <f ca="1">1-N1478/MAX(N$2:N1478)</f>
        <v>0.1243853157750866</v>
      </c>
    </row>
    <row r="1479" spans="1:15" x14ac:dyDescent="0.15">
      <c r="A1479" s="1">
        <v>40575</v>
      </c>
      <c r="B1479">
        <v>3083.49</v>
      </c>
      <c r="C1479">
        <v>3087.23</v>
      </c>
      <c r="D1479">
        <v>3062.83</v>
      </c>
      <c r="E1479" s="2">
        <v>3077.28</v>
      </c>
      <c r="F1479" s="16">
        <v>65832697856</v>
      </c>
      <c r="G1479" s="3">
        <f t="shared" si="69"/>
        <v>2.502836005733311E-4</v>
      </c>
      <c r="H1479" s="3">
        <f>1-E1479/MAX(E$2:E1479)</f>
        <v>0.47640372966718836</v>
      </c>
      <c r="I1479" s="3">
        <f ca="1">IFERROR(COUNTIF(OFFSET(G1479,0,0,-计算结果!B$18,1),"&gt;0")/计算结果!B$18,COUNTIF(OFFSET(G1479,0,0,-ROW(),1),"&gt;0")/计算结果!B$18)</f>
        <v>0.53333333333333333</v>
      </c>
      <c r="J1479" s="3">
        <f ca="1">IFERROR(AVERAGE(OFFSET(I1479,0,0,-计算结果!B$19,1)),AVERAGE(OFFSET(I1479,0,0,-ROW(),1)))</f>
        <v>0.54194444444444445</v>
      </c>
      <c r="K1479" s="4" t="str">
        <f ca="1">IF(计算结果!B$21=1,IF(I1479&gt;J1479,"买","卖"),IF(计算结果!B$21=2,IF(I1479&lt;计算结果!B$20,"买",IF(I1479&gt;1-计算结果!B$20,"卖",'000300'!K1478)),""))</f>
        <v>卖</v>
      </c>
      <c r="L1479" s="4" t="str">
        <f t="shared" ca="1" si="70"/>
        <v/>
      </c>
      <c r="M1479" s="3">
        <f ca="1">IF(K1478="买",E1479/E1478-1,0)-IF(L1479=1,计算结果!B$17,0)</f>
        <v>0</v>
      </c>
      <c r="N1479" s="2">
        <f t="shared" ca="1" si="71"/>
        <v>5.9530835779847031</v>
      </c>
      <c r="O1479" s="3">
        <f ca="1">1-N1479/MAX(N$2:N1479)</f>
        <v>0.1243853157750866</v>
      </c>
    </row>
    <row r="1480" spans="1:15" x14ac:dyDescent="0.15">
      <c r="A1480" s="1">
        <v>40583</v>
      </c>
      <c r="B1480">
        <v>3055.4</v>
      </c>
      <c r="C1480">
        <v>3087.55</v>
      </c>
      <c r="D1480">
        <v>3031.75</v>
      </c>
      <c r="E1480" s="2">
        <v>3040.95</v>
      </c>
      <c r="F1480" s="16">
        <v>78148354048</v>
      </c>
      <c r="G1480" s="3">
        <f t="shared" si="69"/>
        <v>-1.1805880517860023E-2</v>
      </c>
      <c r="H1480" s="3">
        <f>1-E1480/MAX(E$2:E1480)</f>
        <v>0.48258524467433472</v>
      </c>
      <c r="I1480" s="3">
        <f ca="1">IFERROR(COUNTIF(OFFSET(G1480,0,0,-计算结果!B$18,1),"&gt;0")/计算结果!B$18,COUNTIF(OFFSET(G1480,0,0,-ROW(),1),"&gt;0")/计算结果!B$18)</f>
        <v>0.5</v>
      </c>
      <c r="J1480" s="3">
        <f ca="1">IFERROR(AVERAGE(OFFSET(I1480,0,0,-计算结果!B$19,1)),AVERAGE(OFFSET(I1480,0,0,-ROW(),1)))</f>
        <v>0.54138888888888892</v>
      </c>
      <c r="K1480" s="4" t="str">
        <f ca="1">IF(计算结果!B$21=1,IF(I1480&gt;J1480,"买","卖"),IF(计算结果!B$21=2,IF(I1480&lt;计算结果!B$20,"买",IF(I1480&gt;1-计算结果!B$20,"卖",'000300'!K1479)),""))</f>
        <v>卖</v>
      </c>
      <c r="L1480" s="4" t="str">
        <f t="shared" ca="1" si="70"/>
        <v/>
      </c>
      <c r="M1480" s="3">
        <f ca="1">IF(K1479="买",E1480/E1479-1,0)-IF(L1480=1,计算结果!B$17,0)</f>
        <v>0</v>
      </c>
      <c r="N1480" s="2">
        <f t="shared" ca="1" si="71"/>
        <v>5.9530835779847031</v>
      </c>
      <c r="O1480" s="3">
        <f ca="1">1-N1480/MAX(N$2:N1480)</f>
        <v>0.1243853157750866</v>
      </c>
    </row>
    <row r="1481" spans="1:15" x14ac:dyDescent="0.15">
      <c r="A1481" s="1">
        <v>40584</v>
      </c>
      <c r="B1481">
        <v>3034.08</v>
      </c>
      <c r="C1481">
        <v>3105.32</v>
      </c>
      <c r="D1481">
        <v>3024.35</v>
      </c>
      <c r="E1481" s="2">
        <v>3104.16</v>
      </c>
      <c r="F1481" s="16">
        <v>86967271424</v>
      </c>
      <c r="G1481" s="3">
        <f t="shared" si="69"/>
        <v>2.0786267449316886E-2</v>
      </c>
      <c r="H1481" s="3">
        <f>1-E1481/MAX(E$2:E1481)</f>
        <v>0.47183012318791262</v>
      </c>
      <c r="I1481" s="3">
        <f ca="1">IFERROR(COUNTIF(OFFSET(G1481,0,0,-计算结果!B$18,1),"&gt;0")/计算结果!B$18,COUNTIF(OFFSET(G1481,0,0,-ROW(),1),"&gt;0")/计算结果!B$18)</f>
        <v>0.53333333333333333</v>
      </c>
      <c r="J1481" s="3">
        <f ca="1">IFERROR(AVERAGE(OFFSET(I1481,0,0,-计算结果!B$19,1)),AVERAGE(OFFSET(I1481,0,0,-ROW(),1)))</f>
        <v>0.54083333333333328</v>
      </c>
      <c r="K1481" s="4" t="str">
        <f ca="1">IF(计算结果!B$21=1,IF(I1481&gt;J1481,"买","卖"),IF(计算结果!B$21=2,IF(I1481&lt;计算结果!B$20,"买",IF(I1481&gt;1-计算结果!B$20,"卖",'000300'!K1480)),""))</f>
        <v>卖</v>
      </c>
      <c r="L1481" s="4" t="str">
        <f t="shared" ca="1" si="70"/>
        <v/>
      </c>
      <c r="M1481" s="3">
        <f ca="1">IF(K1480="买",E1481/E1480-1,0)-IF(L1481=1,计算结果!B$17,0)</f>
        <v>0</v>
      </c>
      <c r="N1481" s="2">
        <f t="shared" ca="1" si="71"/>
        <v>5.9530835779847031</v>
      </c>
      <c r="O1481" s="3">
        <f ca="1">1-N1481/MAX(N$2:N1481)</f>
        <v>0.1243853157750866</v>
      </c>
    </row>
    <row r="1482" spans="1:15" x14ac:dyDescent="0.15">
      <c r="A1482" s="1">
        <v>40585</v>
      </c>
      <c r="B1482">
        <v>3100.27</v>
      </c>
      <c r="C1482">
        <v>3133.5</v>
      </c>
      <c r="D1482">
        <v>3092.58</v>
      </c>
      <c r="E1482" s="2">
        <v>3120.96</v>
      </c>
      <c r="F1482" s="16">
        <v>99001499648</v>
      </c>
      <c r="G1482" s="3">
        <f t="shared" si="69"/>
        <v>5.41209216019789E-3</v>
      </c>
      <c r="H1482" s="3">
        <f>1-E1482/MAX(E$2:E1482)</f>
        <v>0.46897161913836516</v>
      </c>
      <c r="I1482" s="3">
        <f ca="1">IFERROR(COUNTIF(OFFSET(G1482,0,0,-计算结果!B$18,1),"&gt;0")/计算结果!B$18,COUNTIF(OFFSET(G1482,0,0,-ROW(),1),"&gt;0")/计算结果!B$18)</f>
        <v>0.56666666666666665</v>
      </c>
      <c r="J1482" s="3">
        <f ca="1">IFERROR(AVERAGE(OFFSET(I1482,0,0,-计算结果!B$19,1)),AVERAGE(OFFSET(I1482,0,0,-ROW(),1)))</f>
        <v>0.54027777777777775</v>
      </c>
      <c r="K1482" s="4" t="str">
        <f ca="1">IF(计算结果!B$21=1,IF(I1482&gt;J1482,"买","卖"),IF(计算结果!B$21=2,IF(I1482&lt;计算结果!B$20,"买",IF(I1482&gt;1-计算结果!B$20,"卖",'000300'!K1481)),""))</f>
        <v>买</v>
      </c>
      <c r="L1482" s="4">
        <f t="shared" ca="1" si="70"/>
        <v>1</v>
      </c>
      <c r="M1482" s="3">
        <f ca="1">IF(K1481="买",E1482/E1481-1,0)-IF(L1482=1,计算结果!B$17,0)</f>
        <v>0</v>
      </c>
      <c r="N1482" s="2">
        <f t="shared" ca="1" si="71"/>
        <v>5.9530835779847031</v>
      </c>
      <c r="O1482" s="3">
        <f ca="1">1-N1482/MAX(N$2:N1482)</f>
        <v>0.1243853157750866</v>
      </c>
    </row>
    <row r="1483" spans="1:15" x14ac:dyDescent="0.15">
      <c r="A1483" s="1">
        <v>40588</v>
      </c>
      <c r="B1483">
        <v>3123.25</v>
      </c>
      <c r="C1483">
        <v>3227.43</v>
      </c>
      <c r="D1483">
        <v>3123.25</v>
      </c>
      <c r="E1483" s="2">
        <v>3219.14</v>
      </c>
      <c r="F1483" s="16">
        <v>155829387264</v>
      </c>
      <c r="G1483" s="3">
        <f t="shared" si="69"/>
        <v>3.1458269250487003E-2</v>
      </c>
      <c r="H1483" s="3">
        <f>1-E1483/MAX(E$2:E1483)</f>
        <v>0.45226638535356978</v>
      </c>
      <c r="I1483" s="3">
        <f ca="1">IFERROR(COUNTIF(OFFSET(G1483,0,0,-计算结果!B$18,1),"&gt;0")/计算结果!B$18,COUNTIF(OFFSET(G1483,0,0,-ROW(),1),"&gt;0")/计算结果!B$18)</f>
        <v>0.6</v>
      </c>
      <c r="J1483" s="3">
        <f ca="1">IFERROR(AVERAGE(OFFSET(I1483,0,0,-计算结果!B$19,1)),AVERAGE(OFFSET(I1483,0,0,-ROW(),1)))</f>
        <v>0.53999999999999981</v>
      </c>
      <c r="K1483" s="4" t="str">
        <f ca="1">IF(计算结果!B$21=1,IF(I1483&gt;J1483,"买","卖"),IF(计算结果!B$21=2,IF(I1483&lt;计算结果!B$20,"买",IF(I1483&gt;1-计算结果!B$20,"卖",'000300'!K1482)),""))</f>
        <v>买</v>
      </c>
      <c r="L1483" s="4" t="str">
        <f t="shared" ca="1" si="70"/>
        <v/>
      </c>
      <c r="M1483" s="3">
        <f ca="1">IF(K1482="买",E1483/E1482-1,0)-IF(L1483=1,计算结果!B$17,0)</f>
        <v>3.1458269250487003E-2</v>
      </c>
      <c r="N1483" s="2">
        <f t="shared" ca="1" si="71"/>
        <v>6.1403572840515981</v>
      </c>
      <c r="O1483" s="3">
        <f ca="1">1-N1483/MAX(N$2:N1483)</f>
        <v>9.6839993279059233E-2</v>
      </c>
    </row>
    <row r="1484" spans="1:15" x14ac:dyDescent="0.15">
      <c r="A1484" s="1">
        <v>40589</v>
      </c>
      <c r="B1484">
        <v>3223.22</v>
      </c>
      <c r="C1484">
        <v>3259.64</v>
      </c>
      <c r="D1484">
        <v>3215.62</v>
      </c>
      <c r="E1484" s="2">
        <v>3217.67</v>
      </c>
      <c r="F1484" s="16">
        <v>147747225600</v>
      </c>
      <c r="G1484" s="3">
        <f t="shared" si="69"/>
        <v>-4.5664369987008513E-4</v>
      </c>
      <c r="H1484" s="3">
        <f>1-E1484/MAX(E$2:E1484)</f>
        <v>0.45251650445790514</v>
      </c>
      <c r="I1484" s="3">
        <f ca="1">IFERROR(COUNTIF(OFFSET(G1484,0,0,-计算结果!B$18,1),"&gt;0")/计算结果!B$18,COUNTIF(OFFSET(G1484,0,0,-ROW(),1),"&gt;0")/计算结果!B$18)</f>
        <v>0.6</v>
      </c>
      <c r="J1484" s="3">
        <f ca="1">IFERROR(AVERAGE(OFFSET(I1484,0,0,-计算结果!B$19,1)),AVERAGE(OFFSET(I1484,0,0,-ROW(),1)))</f>
        <v>0.53944444444444428</v>
      </c>
      <c r="K1484" s="4" t="str">
        <f ca="1">IF(计算结果!B$21=1,IF(I1484&gt;J1484,"买","卖"),IF(计算结果!B$21=2,IF(I1484&lt;计算结果!B$20,"买",IF(I1484&gt;1-计算结果!B$20,"卖",'000300'!K1483)),""))</f>
        <v>买</v>
      </c>
      <c r="L1484" s="4" t="str">
        <f t="shared" ca="1" si="70"/>
        <v/>
      </c>
      <c r="M1484" s="3">
        <f ca="1">IF(K1483="买",E1484/E1483-1,0)-IF(L1484=1,计算结果!B$17,0)</f>
        <v>-4.5664369987008513E-4</v>
      </c>
      <c r="N1484" s="2">
        <f t="shared" ca="1" si="71"/>
        <v>6.1375533285828849</v>
      </c>
      <c r="O1484" s="3">
        <f ca="1">1-N1484/MAX(N$2:N1484)</f>
        <v>9.7252415606102871E-2</v>
      </c>
    </row>
    <row r="1485" spans="1:15" x14ac:dyDescent="0.15">
      <c r="A1485" s="1">
        <v>40590</v>
      </c>
      <c r="B1485">
        <v>3211.14</v>
      </c>
      <c r="C1485">
        <v>3248.85</v>
      </c>
      <c r="D1485">
        <v>3195.47</v>
      </c>
      <c r="E1485" s="2">
        <v>3248.53</v>
      </c>
      <c r="F1485" s="16">
        <v>125549600768</v>
      </c>
      <c r="G1485" s="3">
        <f t="shared" si="69"/>
        <v>9.5907908517653961E-3</v>
      </c>
      <c r="H1485" s="3">
        <f>1-E1485/MAX(E$2:E1485)</f>
        <v>0.44726570475736738</v>
      </c>
      <c r="I1485" s="3">
        <f ca="1">IFERROR(COUNTIF(OFFSET(G1485,0,0,-计算结果!B$18,1),"&gt;0")/计算结果!B$18,COUNTIF(OFFSET(G1485,0,0,-ROW(),1),"&gt;0")/计算结果!B$18)</f>
        <v>0.6333333333333333</v>
      </c>
      <c r="J1485" s="3">
        <f ca="1">IFERROR(AVERAGE(OFFSET(I1485,0,0,-计算结果!B$19,1)),AVERAGE(OFFSET(I1485,0,0,-ROW(),1)))</f>
        <v>0.53916666666666657</v>
      </c>
      <c r="K1485" s="4" t="str">
        <f ca="1">IF(计算结果!B$21=1,IF(I1485&gt;J1485,"买","卖"),IF(计算结果!B$21=2,IF(I1485&lt;计算结果!B$20,"买",IF(I1485&gt;1-计算结果!B$20,"卖",'000300'!K1484)),""))</f>
        <v>买</v>
      </c>
      <c r="L1485" s="4" t="str">
        <f t="shared" ca="1" si="70"/>
        <v/>
      </c>
      <c r="M1485" s="3">
        <f ca="1">IF(K1484="买",E1485/E1484-1,0)-IF(L1485=1,计算结果!B$17,0)</f>
        <v>9.5907908517653961E-3</v>
      </c>
      <c r="N1485" s="2">
        <f t="shared" ca="1" si="71"/>
        <v>6.19641731889888</v>
      </c>
      <c r="O1485" s="3">
        <f ca="1">1-N1485/MAX(N$2:N1485)</f>
        <v>8.8594352332244553E-2</v>
      </c>
    </row>
    <row r="1486" spans="1:15" x14ac:dyDescent="0.15">
      <c r="A1486" s="1">
        <v>40591</v>
      </c>
      <c r="B1486">
        <v>3255.63</v>
      </c>
      <c r="C1486">
        <v>3265.26</v>
      </c>
      <c r="D1486">
        <v>3218.91</v>
      </c>
      <c r="E1486" s="2">
        <v>3245.91</v>
      </c>
      <c r="F1486" s="16">
        <v>127559671808</v>
      </c>
      <c r="G1486" s="3">
        <f t="shared" si="69"/>
        <v>-8.0651864073910673E-4</v>
      </c>
      <c r="H1486" s="3">
        <f>1-E1486/MAX(E$2:E1486)</f>
        <v>0.44771149526985643</v>
      </c>
      <c r="I1486" s="3">
        <f ca="1">IFERROR(COUNTIF(OFFSET(G1486,0,0,-计算结果!B$18,1),"&gt;0")/计算结果!B$18,COUNTIF(OFFSET(G1486,0,0,-ROW(),1),"&gt;0")/计算结果!B$18)</f>
        <v>0.6</v>
      </c>
      <c r="J1486" s="3">
        <f ca="1">IFERROR(AVERAGE(OFFSET(I1486,0,0,-计算结果!B$19,1)),AVERAGE(OFFSET(I1486,0,0,-ROW(),1)))</f>
        <v>0.53861111111111093</v>
      </c>
      <c r="K1486" s="4" t="str">
        <f ca="1">IF(计算结果!B$21=1,IF(I1486&gt;J1486,"买","卖"),IF(计算结果!B$21=2,IF(I1486&lt;计算结果!B$20,"买",IF(I1486&gt;1-计算结果!B$20,"卖",'000300'!K1485)),""))</f>
        <v>买</v>
      </c>
      <c r="L1486" s="4" t="str">
        <f t="shared" ca="1" si="70"/>
        <v/>
      </c>
      <c r="M1486" s="3">
        <f ca="1">IF(K1485="买",E1486/E1485-1,0)-IF(L1486=1,计算结果!B$17,0)</f>
        <v>-8.0651864073910673E-4</v>
      </c>
      <c r="N1486" s="2">
        <f t="shared" ca="1" si="71"/>
        <v>6.1914197928253891</v>
      </c>
      <c r="O1486" s="3">
        <f ca="1">1-N1486/MAX(N$2:N1486)</f>
        <v>8.9329417976363623E-2</v>
      </c>
    </row>
    <row r="1487" spans="1:15" x14ac:dyDescent="0.15">
      <c r="A1487" s="1">
        <v>40592</v>
      </c>
      <c r="B1487">
        <v>3240.05</v>
      </c>
      <c r="C1487">
        <v>3242.37</v>
      </c>
      <c r="D1487">
        <v>3203.12</v>
      </c>
      <c r="E1487" s="2">
        <v>3211.88</v>
      </c>
      <c r="F1487" s="16">
        <v>104743370752</v>
      </c>
      <c r="G1487" s="3">
        <f t="shared" si="69"/>
        <v>-1.0483962894842991E-2</v>
      </c>
      <c r="H1487" s="3">
        <f>1-E1487/MAX(E$2:E1487)</f>
        <v>0.45350166746069553</v>
      </c>
      <c r="I1487" s="3">
        <f ca="1">IFERROR(COUNTIF(OFFSET(G1487,0,0,-计算结果!B$18,1),"&gt;0")/计算结果!B$18,COUNTIF(OFFSET(G1487,0,0,-ROW(),1),"&gt;0")/计算结果!B$18)</f>
        <v>0.56666666666666665</v>
      </c>
      <c r="J1487" s="3">
        <f ca="1">IFERROR(AVERAGE(OFFSET(I1487,0,0,-计算结果!B$19,1)),AVERAGE(OFFSET(I1487,0,0,-ROW(),1)))</f>
        <v>0.53749999999999987</v>
      </c>
      <c r="K1487" s="4" t="str">
        <f ca="1">IF(计算结果!B$21=1,IF(I1487&gt;J1487,"买","卖"),IF(计算结果!B$21=2,IF(I1487&lt;计算结果!B$20,"买",IF(I1487&gt;1-计算结果!B$20,"卖",'000300'!K1486)),""))</f>
        <v>买</v>
      </c>
      <c r="L1487" s="4" t="str">
        <f t="shared" ca="1" si="70"/>
        <v/>
      </c>
      <c r="M1487" s="3">
        <f ca="1">IF(K1486="买",E1487/E1486-1,0)-IF(L1487=1,计算结果!B$17,0)</f>
        <v>-1.0483962894842991E-2</v>
      </c>
      <c r="N1487" s="2">
        <f t="shared" ca="1" si="71"/>
        <v>6.1265091774510116</v>
      </c>
      <c r="O1487" s="3">
        <f ca="1">1-N1487/MAX(N$2:N1487)</f>
        <v>9.8876854567724437E-2</v>
      </c>
    </row>
    <row r="1488" spans="1:15" x14ac:dyDescent="0.15">
      <c r="A1488" s="1">
        <v>40595</v>
      </c>
      <c r="B1488">
        <v>3192.15</v>
      </c>
      <c r="C1488">
        <v>3258.28</v>
      </c>
      <c r="D1488">
        <v>3189.85</v>
      </c>
      <c r="E1488" s="2">
        <v>3257.91</v>
      </c>
      <c r="F1488" s="16">
        <v>108055879680</v>
      </c>
      <c r="G1488" s="3">
        <f t="shared" si="69"/>
        <v>1.4331170529409576E-2</v>
      </c>
      <c r="H1488" s="3">
        <f>1-E1488/MAX(E$2:E1488)</f>
        <v>0.44566970666303685</v>
      </c>
      <c r="I1488" s="3">
        <f ca="1">IFERROR(COUNTIF(OFFSET(G1488,0,0,-计算结果!B$18,1),"&gt;0")/计算结果!B$18,COUNTIF(OFFSET(G1488,0,0,-ROW(),1),"&gt;0")/计算结果!B$18)</f>
        <v>0.56666666666666665</v>
      </c>
      <c r="J1488" s="3">
        <f ca="1">IFERROR(AVERAGE(OFFSET(I1488,0,0,-计算结果!B$19,1)),AVERAGE(OFFSET(I1488,0,0,-ROW(),1)))</f>
        <v>0.53638888888888869</v>
      </c>
      <c r="K1488" s="4" t="str">
        <f ca="1">IF(计算结果!B$21=1,IF(I1488&gt;J1488,"买","卖"),IF(计算结果!B$21=2,IF(I1488&lt;计算结果!B$20,"买",IF(I1488&gt;1-计算结果!B$20,"卖",'000300'!K1487)),""))</f>
        <v>买</v>
      </c>
      <c r="L1488" s="4" t="str">
        <f t="shared" ca="1" si="70"/>
        <v/>
      </c>
      <c r="M1488" s="3">
        <f ca="1">IF(K1487="买",E1488/E1487-1,0)-IF(L1488=1,计算结果!B$17,0)</f>
        <v>1.4331170529409576E-2</v>
      </c>
      <c r="N1488" s="2">
        <f t="shared" ca="1" si="71"/>
        <v>6.2143092252230545</v>
      </c>
      <c r="O1488" s="3">
        <f ca="1">1-N1488/MAX(N$2:N1488)</f>
        <v>8.5962705102536563E-2</v>
      </c>
    </row>
    <row r="1489" spans="1:15" x14ac:dyDescent="0.15">
      <c r="A1489" s="1">
        <v>40596</v>
      </c>
      <c r="B1489">
        <v>3267.61</v>
      </c>
      <c r="C1489">
        <v>3269.05</v>
      </c>
      <c r="D1489">
        <v>3161.83</v>
      </c>
      <c r="E1489" s="2">
        <v>3163.58</v>
      </c>
      <c r="F1489" s="16">
        <v>147588612096</v>
      </c>
      <c r="G1489" s="3">
        <f t="shared" si="69"/>
        <v>-2.8954145449076263E-2</v>
      </c>
      <c r="H1489" s="3">
        <f>1-E1489/MAX(E$2:E1489)</f>
        <v>0.46171986660314435</v>
      </c>
      <c r="I1489" s="3">
        <f ca="1">IFERROR(COUNTIF(OFFSET(G1489,0,0,-计算结果!B$18,1),"&gt;0")/计算结果!B$18,COUNTIF(OFFSET(G1489,0,0,-ROW(),1),"&gt;0")/计算结果!B$18)</f>
        <v>0.53333333333333333</v>
      </c>
      <c r="J1489" s="3">
        <f ca="1">IFERROR(AVERAGE(OFFSET(I1489,0,0,-计算结果!B$19,1)),AVERAGE(OFFSET(I1489,0,0,-ROW(),1)))</f>
        <v>0.53527777777777763</v>
      </c>
      <c r="K1489" s="4" t="str">
        <f ca="1">IF(计算结果!B$21=1,IF(I1489&gt;J1489,"买","卖"),IF(计算结果!B$21=2,IF(I1489&lt;计算结果!B$20,"买",IF(I1489&gt;1-计算结果!B$20,"卖",'000300'!K1488)),""))</f>
        <v>卖</v>
      </c>
      <c r="L1489" s="4">
        <f t="shared" ca="1" si="70"/>
        <v>1</v>
      </c>
      <c r="M1489" s="3">
        <f ca="1">IF(K1488="买",E1489/E1488-1,0)-IF(L1489=1,计算结果!B$17,0)</f>
        <v>-2.8954145449076263E-2</v>
      </c>
      <c r="N1489" s="2">
        <f t="shared" ca="1" si="71"/>
        <v>6.0343792120504096</v>
      </c>
      <c r="O1489" s="3">
        <f ca="1">1-N1489/MAX(N$2:N1489)</f>
        <v>0.11242787388487796</v>
      </c>
    </row>
    <row r="1490" spans="1:15" x14ac:dyDescent="0.15">
      <c r="A1490" s="1">
        <v>40597</v>
      </c>
      <c r="B1490">
        <v>3152.44</v>
      </c>
      <c r="C1490">
        <v>3182.19</v>
      </c>
      <c r="D1490">
        <v>3145.99</v>
      </c>
      <c r="E1490" s="2">
        <v>3174.74</v>
      </c>
      <c r="F1490" s="16">
        <v>97251426304</v>
      </c>
      <c r="G1490" s="3">
        <f t="shared" si="69"/>
        <v>3.5276490558164841E-3</v>
      </c>
      <c r="H1490" s="3">
        <f>1-E1490/MAX(E$2:E1490)</f>
        <v>0.45982100319880215</v>
      </c>
      <c r="I1490" s="3">
        <f ca="1">IFERROR(COUNTIF(OFFSET(G1490,0,0,-计算结果!B$18,1),"&gt;0")/计算结果!B$18,COUNTIF(OFFSET(G1490,0,0,-ROW(),1),"&gt;0")/计算结果!B$18)</f>
        <v>0.56666666666666665</v>
      </c>
      <c r="J1490" s="3">
        <f ca="1">IFERROR(AVERAGE(OFFSET(I1490,0,0,-计算结果!B$19,1)),AVERAGE(OFFSET(I1490,0,0,-ROW(),1)))</f>
        <v>0.53416666666666646</v>
      </c>
      <c r="K1490" s="4" t="str">
        <f ca="1">IF(计算结果!B$21=1,IF(I1490&gt;J1490,"买","卖"),IF(计算结果!B$21=2,IF(I1490&lt;计算结果!B$20,"买",IF(I1490&gt;1-计算结果!B$20,"卖",'000300'!K1489)),""))</f>
        <v>买</v>
      </c>
      <c r="L1490" s="4">
        <f t="shared" ca="1" si="70"/>
        <v>1</v>
      </c>
      <c r="M1490" s="3">
        <f ca="1">IF(K1489="买",E1490/E1489-1,0)-IF(L1490=1,计算结果!B$17,0)</f>
        <v>0</v>
      </c>
      <c r="N1490" s="2">
        <f t="shared" ca="1" si="71"/>
        <v>6.0343792120504096</v>
      </c>
      <c r="O1490" s="3">
        <f ca="1">1-N1490/MAX(N$2:N1490)</f>
        <v>0.11242787388487796</v>
      </c>
    </row>
    <row r="1491" spans="1:15" x14ac:dyDescent="0.15">
      <c r="A1491" s="1">
        <v>40598</v>
      </c>
      <c r="B1491">
        <v>3170.24</v>
      </c>
      <c r="C1491">
        <v>3195.69</v>
      </c>
      <c r="D1491">
        <v>3157.97</v>
      </c>
      <c r="E1491" s="2">
        <v>3190.94</v>
      </c>
      <c r="F1491" s="16">
        <v>94908284928</v>
      </c>
      <c r="G1491" s="3">
        <f t="shared" si="69"/>
        <v>5.1027800701790582E-3</v>
      </c>
      <c r="H1491" s="3">
        <f>1-E1491/MAX(E$2:E1491)</f>
        <v>0.45706458857959575</v>
      </c>
      <c r="I1491" s="3">
        <f ca="1">IFERROR(COUNTIF(OFFSET(G1491,0,0,-计算结果!B$18,1),"&gt;0")/计算结果!B$18,COUNTIF(OFFSET(G1491,0,0,-ROW(),1),"&gt;0")/计算结果!B$18)</f>
        <v>0.6</v>
      </c>
      <c r="J1491" s="3">
        <f ca="1">IFERROR(AVERAGE(OFFSET(I1491,0,0,-计算结果!B$19,1)),AVERAGE(OFFSET(I1491,0,0,-ROW(),1)))</f>
        <v>0.53361111111111081</v>
      </c>
      <c r="K1491" s="4" t="str">
        <f ca="1">IF(计算结果!B$21=1,IF(I1491&gt;J1491,"买","卖"),IF(计算结果!B$21=2,IF(I1491&lt;计算结果!B$20,"买",IF(I1491&gt;1-计算结果!B$20,"卖",'000300'!K1490)),""))</f>
        <v>买</v>
      </c>
      <c r="L1491" s="4" t="str">
        <f t="shared" ca="1" si="70"/>
        <v/>
      </c>
      <c r="M1491" s="3">
        <f ca="1">IF(K1490="买",E1491/E1490-1,0)-IF(L1491=1,计算结果!B$17,0)</f>
        <v>5.1027800701790582E-3</v>
      </c>
      <c r="N1491" s="2">
        <f t="shared" ca="1" si="71"/>
        <v>6.0651713220295633</v>
      </c>
      <c r="O1491" s="3">
        <f ca="1">1-N1491/MAX(N$2:N1491)</f>
        <v>0.10789878852889123</v>
      </c>
    </row>
    <row r="1492" spans="1:15" x14ac:dyDescent="0.15">
      <c r="A1492" s="1">
        <v>40599</v>
      </c>
      <c r="B1492">
        <v>3190.87</v>
      </c>
      <c r="C1492">
        <v>3213.79</v>
      </c>
      <c r="D1492">
        <v>3159.85</v>
      </c>
      <c r="E1492" s="2">
        <v>3197.62</v>
      </c>
      <c r="F1492" s="16">
        <v>88275902464</v>
      </c>
      <c r="G1492" s="3">
        <f t="shared" si="69"/>
        <v>2.0934270152368484E-3</v>
      </c>
      <c r="H1492" s="3">
        <f>1-E1492/MAX(E$2:E1492)</f>
        <v>0.45592799292179953</v>
      </c>
      <c r="I1492" s="3">
        <f ca="1">IFERROR(COUNTIF(OFFSET(G1492,0,0,-计算结果!B$18,1),"&gt;0")/计算结果!B$18,COUNTIF(OFFSET(G1492,0,0,-ROW(),1),"&gt;0")/计算结果!B$18)</f>
        <v>0.6</v>
      </c>
      <c r="J1492" s="3">
        <f ca="1">IFERROR(AVERAGE(OFFSET(I1492,0,0,-计算结果!B$19,1)),AVERAGE(OFFSET(I1492,0,0,-ROW(),1)))</f>
        <v>0.5333333333333331</v>
      </c>
      <c r="K1492" s="4" t="str">
        <f ca="1">IF(计算结果!B$21=1,IF(I1492&gt;J1492,"买","卖"),IF(计算结果!B$21=2,IF(I1492&lt;计算结果!B$20,"买",IF(I1492&gt;1-计算结果!B$20,"卖",'000300'!K1491)),""))</f>
        <v>买</v>
      </c>
      <c r="L1492" s="4" t="str">
        <f t="shared" ca="1" si="70"/>
        <v/>
      </c>
      <c r="M1492" s="3">
        <f ca="1">IF(K1491="买",E1492/E1491-1,0)-IF(L1492=1,计算结果!B$17,0)</f>
        <v>2.0934270152368484E-3</v>
      </c>
      <c r="N1492" s="2">
        <f t="shared" ca="1" si="71"/>
        <v>6.07786831552714</v>
      </c>
      <c r="O1492" s="3">
        <f ca="1">1-N1492/MAX(N$2:N1492)</f>
        <v>0.10603123975247208</v>
      </c>
    </row>
    <row r="1493" spans="1:15" x14ac:dyDescent="0.15">
      <c r="A1493" s="1">
        <v>40602</v>
      </c>
      <c r="B1493">
        <v>3200.68</v>
      </c>
      <c r="C1493">
        <v>3241.6</v>
      </c>
      <c r="D1493">
        <v>3178.83</v>
      </c>
      <c r="E1493" s="2">
        <v>3239.56</v>
      </c>
      <c r="F1493" s="16">
        <v>109249970176</v>
      </c>
      <c r="G1493" s="3">
        <f t="shared" si="69"/>
        <v>1.3116005028740219E-2</v>
      </c>
      <c r="H1493" s="3">
        <f>1-E1493/MAX(E$2:E1493)</f>
        <v>0.44879194174096504</v>
      </c>
      <c r="I1493" s="3">
        <f ca="1">IFERROR(COUNTIF(OFFSET(G1493,0,0,-计算结果!B$18,1),"&gt;0")/计算结果!B$18,COUNTIF(OFFSET(G1493,0,0,-ROW(),1),"&gt;0")/计算结果!B$18)</f>
        <v>0.6333333333333333</v>
      </c>
      <c r="J1493" s="3">
        <f ca="1">IFERROR(AVERAGE(OFFSET(I1493,0,0,-计算结果!B$19,1)),AVERAGE(OFFSET(I1493,0,0,-ROW(),1)))</f>
        <v>0.53305555555555528</v>
      </c>
      <c r="K1493" s="4" t="str">
        <f ca="1">IF(计算结果!B$21=1,IF(I1493&gt;J1493,"买","卖"),IF(计算结果!B$21=2,IF(I1493&lt;计算结果!B$20,"买",IF(I1493&gt;1-计算结果!B$20,"卖",'000300'!K1492)),""))</f>
        <v>买</v>
      </c>
      <c r="L1493" s="4" t="str">
        <f t="shared" ca="1" si="70"/>
        <v/>
      </c>
      <c r="M1493" s="3">
        <f ca="1">IF(K1492="买",E1493/E1492-1,0)-IF(L1493=1,计算结果!B$17,0)</f>
        <v>1.3116005028740219E-2</v>
      </c>
      <c r="N1493" s="2">
        <f t="shared" ca="1" si="71"/>
        <v>6.1575856669176146</v>
      </c>
      <c r="O1493" s="3">
        <f ca="1">1-N1493/MAX(N$2:N1493)</f>
        <v>9.430594099752887E-2</v>
      </c>
    </row>
    <row r="1494" spans="1:15" x14ac:dyDescent="0.15">
      <c r="A1494" s="1">
        <v>40603</v>
      </c>
      <c r="B1494">
        <v>3241.71</v>
      </c>
      <c r="C1494">
        <v>3273.51</v>
      </c>
      <c r="D1494">
        <v>3235.75</v>
      </c>
      <c r="E1494" s="2">
        <v>3254.89</v>
      </c>
      <c r="F1494" s="16">
        <v>124040757248</v>
      </c>
      <c r="G1494" s="3">
        <f t="shared" si="69"/>
        <v>4.7321241156206284E-3</v>
      </c>
      <c r="H1494" s="3">
        <f>1-E1494/MAX(E$2:E1494)</f>
        <v>0.44618355679575306</v>
      </c>
      <c r="I1494" s="3">
        <f ca="1">IFERROR(COUNTIF(OFFSET(G1494,0,0,-计算结果!B$18,1),"&gt;0")/计算结果!B$18,COUNTIF(OFFSET(G1494,0,0,-ROW(),1),"&gt;0")/计算结果!B$18)</f>
        <v>0.6333333333333333</v>
      </c>
      <c r="J1494" s="3">
        <f ca="1">IFERROR(AVERAGE(OFFSET(I1494,0,0,-计算结果!B$19,1)),AVERAGE(OFFSET(I1494,0,0,-ROW(),1)))</f>
        <v>0.53305555555555528</v>
      </c>
      <c r="K1494" s="4" t="str">
        <f ca="1">IF(计算结果!B$21=1,IF(I1494&gt;J1494,"买","卖"),IF(计算结果!B$21=2,IF(I1494&lt;计算结果!B$20,"买",IF(I1494&gt;1-计算结果!B$20,"卖",'000300'!K1493)),""))</f>
        <v>买</v>
      </c>
      <c r="L1494" s="4" t="str">
        <f t="shared" ca="1" si="70"/>
        <v/>
      </c>
      <c r="M1494" s="3">
        <f ca="1">IF(K1493="买",E1494/E1493-1,0)-IF(L1494=1,计算结果!B$17,0)</f>
        <v>4.7321241156206284E-3</v>
      </c>
      <c r="N1494" s="2">
        <f t="shared" ca="1" si="71"/>
        <v>6.1867241265460358</v>
      </c>
      <c r="O1494" s="3">
        <f ca="1">1-N1494/MAX(N$2:N1494)</f>
        <v>9.0020084299548886E-2</v>
      </c>
    </row>
    <row r="1495" spans="1:15" x14ac:dyDescent="0.15">
      <c r="A1495" s="1">
        <v>40604</v>
      </c>
      <c r="B1495">
        <v>3237.12</v>
      </c>
      <c r="C1495">
        <v>3257.42</v>
      </c>
      <c r="D1495">
        <v>3202.83</v>
      </c>
      <c r="E1495" s="2">
        <v>3243.3</v>
      </c>
      <c r="F1495" s="16">
        <v>113592008704</v>
      </c>
      <c r="G1495" s="3">
        <f t="shared" si="69"/>
        <v>-3.5607962173835883E-3</v>
      </c>
      <c r="H1495" s="3">
        <f>1-E1495/MAX(E$2:E1495)</f>
        <v>0.44815558429183955</v>
      </c>
      <c r="I1495" s="3">
        <f ca="1">IFERROR(COUNTIF(OFFSET(G1495,0,0,-计算结果!B$18,1),"&gt;0")/计算结果!B$18,COUNTIF(OFFSET(G1495,0,0,-ROW(),1),"&gt;0")/计算结果!B$18)</f>
        <v>0.6</v>
      </c>
      <c r="J1495" s="3">
        <f ca="1">IFERROR(AVERAGE(OFFSET(I1495,0,0,-计算结果!B$19,1)),AVERAGE(OFFSET(I1495,0,0,-ROW(),1)))</f>
        <v>0.53249999999999975</v>
      </c>
      <c r="K1495" s="4" t="str">
        <f ca="1">IF(计算结果!B$21=1,IF(I1495&gt;J1495,"买","卖"),IF(计算结果!B$21=2,IF(I1495&lt;计算结果!B$20,"买",IF(I1495&gt;1-计算结果!B$20,"卖",'000300'!K1494)),""))</f>
        <v>买</v>
      </c>
      <c r="L1495" s="4" t="str">
        <f t="shared" ca="1" si="70"/>
        <v/>
      </c>
      <c r="M1495" s="3">
        <f ca="1">IF(K1494="买",E1495/E1494-1,0)-IF(L1495=1,计算结果!B$17,0)</f>
        <v>-3.5607962173835883E-3</v>
      </c>
      <c r="N1495" s="2">
        <f t="shared" ca="1" si="71"/>
        <v>6.1646944626782352</v>
      </c>
      <c r="O1495" s="3">
        <f ca="1">1-N1495/MAX(N$2:N1495)</f>
        <v>9.3260337341270039E-2</v>
      </c>
    </row>
    <row r="1496" spans="1:15" x14ac:dyDescent="0.15">
      <c r="A1496" s="1">
        <v>40605</v>
      </c>
      <c r="B1496">
        <v>3248.16</v>
      </c>
      <c r="C1496">
        <v>3271.64</v>
      </c>
      <c r="D1496">
        <v>3221.04</v>
      </c>
      <c r="E1496" s="2">
        <v>3221.72</v>
      </c>
      <c r="F1496" s="16">
        <v>131217801216</v>
      </c>
      <c r="G1496" s="3">
        <f t="shared" si="69"/>
        <v>-6.6537168932878643E-3</v>
      </c>
      <c r="H1496" s="3">
        <f>1-E1496/MAX(E$2:E1496)</f>
        <v>0.45182740080310357</v>
      </c>
      <c r="I1496" s="3">
        <f ca="1">IFERROR(COUNTIF(OFFSET(G1496,0,0,-计算结果!B$18,1),"&gt;0")/计算结果!B$18,COUNTIF(OFFSET(G1496,0,0,-ROW(),1),"&gt;0")/计算结果!B$18)</f>
        <v>0.6</v>
      </c>
      <c r="J1496" s="3">
        <f ca="1">IFERROR(AVERAGE(OFFSET(I1496,0,0,-计算结果!B$19,1)),AVERAGE(OFFSET(I1496,0,0,-ROW(),1)))</f>
        <v>0.53194444444444422</v>
      </c>
      <c r="K1496" s="4" t="str">
        <f ca="1">IF(计算结果!B$21=1,IF(I1496&gt;J1496,"买","卖"),IF(计算结果!B$21=2,IF(I1496&lt;计算结果!B$20,"买",IF(I1496&gt;1-计算结果!B$20,"卖",'000300'!K1495)),""))</f>
        <v>买</v>
      </c>
      <c r="L1496" s="4" t="str">
        <f t="shared" ca="1" si="70"/>
        <v/>
      </c>
      <c r="M1496" s="3">
        <f ca="1">IF(K1495="买",E1496/E1495-1,0)-IF(L1496=1,计算结果!B$17,0)</f>
        <v>-6.6537168932878643E-3</v>
      </c>
      <c r="N1496" s="2">
        <f t="shared" ca="1" si="71"/>
        <v>6.1236763309899551</v>
      </c>
      <c r="O1496" s="3">
        <f ca="1">1-N1496/MAX(N$2:N1496)</f>
        <v>9.9293526352516537E-2</v>
      </c>
    </row>
    <row r="1497" spans="1:15" x14ac:dyDescent="0.15">
      <c r="A1497" s="1">
        <v>40606</v>
      </c>
      <c r="B1497">
        <v>3223.51</v>
      </c>
      <c r="C1497">
        <v>3273.66</v>
      </c>
      <c r="D1497">
        <v>3217.48</v>
      </c>
      <c r="E1497" s="2">
        <v>3270.67</v>
      </c>
      <c r="F1497" s="16">
        <v>107401814016</v>
      </c>
      <c r="G1497" s="3">
        <f t="shared" si="69"/>
        <v>1.5193747439256056E-2</v>
      </c>
      <c r="H1497" s="3">
        <f>1-E1497/MAX(E$2:E1497)</f>
        <v>0.44349860477778535</v>
      </c>
      <c r="I1497" s="3">
        <f ca="1">IFERROR(COUNTIF(OFFSET(G1497,0,0,-计算结果!B$18,1),"&gt;0")/计算结果!B$18,COUNTIF(OFFSET(G1497,0,0,-ROW(),1),"&gt;0")/计算结果!B$18)</f>
        <v>0.6333333333333333</v>
      </c>
      <c r="J1497" s="3">
        <f ca="1">IFERROR(AVERAGE(OFFSET(I1497,0,0,-计算结果!B$19,1)),AVERAGE(OFFSET(I1497,0,0,-ROW(),1)))</f>
        <v>0.5316666666666664</v>
      </c>
      <c r="K1497" s="4" t="str">
        <f ca="1">IF(计算结果!B$21=1,IF(I1497&gt;J1497,"买","卖"),IF(计算结果!B$21=2,IF(I1497&lt;计算结果!B$20,"买",IF(I1497&gt;1-计算结果!B$20,"卖",'000300'!K1496)),""))</f>
        <v>买</v>
      </c>
      <c r="L1497" s="4" t="str">
        <f t="shared" ca="1" si="70"/>
        <v/>
      </c>
      <c r="M1497" s="3">
        <f ca="1">IF(K1496="买",E1497/E1496-1,0)-IF(L1497=1,计算结果!B$17,0)</f>
        <v>1.5193747439256056E-2</v>
      </c>
      <c r="N1497" s="2">
        <f t="shared" ca="1" si="71"/>
        <v>6.2167179225627667</v>
      </c>
      <c r="O1497" s="3">
        <f ca="1">1-N1497/MAX(N$2:N1497)</f>
        <v>8.5608419675013758E-2</v>
      </c>
    </row>
    <row r="1498" spans="1:15" x14ac:dyDescent="0.15">
      <c r="A1498" s="1">
        <v>40609</v>
      </c>
      <c r="B1498">
        <v>3287.41</v>
      </c>
      <c r="C1498">
        <v>3337.47</v>
      </c>
      <c r="D1498">
        <v>3287.41</v>
      </c>
      <c r="E1498" s="2">
        <v>3334.51</v>
      </c>
      <c r="F1498" s="16">
        <v>170406772736</v>
      </c>
      <c r="G1498" s="3">
        <f t="shared" si="69"/>
        <v>1.9518936487019634E-2</v>
      </c>
      <c r="H1498" s="3">
        <f>1-E1498/MAX(E$2:E1498)</f>
        <v>0.43263628938950516</v>
      </c>
      <c r="I1498" s="3">
        <f ca="1">IFERROR(COUNTIF(OFFSET(G1498,0,0,-计算结果!B$18,1),"&gt;0")/计算结果!B$18,COUNTIF(OFFSET(G1498,0,0,-ROW(),1),"&gt;0")/计算结果!B$18)</f>
        <v>0.66666666666666663</v>
      </c>
      <c r="J1498" s="3">
        <f ca="1">IFERROR(AVERAGE(OFFSET(I1498,0,0,-计算结果!B$19,1)),AVERAGE(OFFSET(I1498,0,0,-ROW(),1)))</f>
        <v>0.53194444444444422</v>
      </c>
      <c r="K1498" s="4" t="str">
        <f ca="1">IF(计算结果!B$21=1,IF(I1498&gt;J1498,"买","卖"),IF(计算结果!B$21=2,IF(I1498&lt;计算结果!B$20,"买",IF(I1498&gt;1-计算结果!B$20,"卖",'000300'!K1497)),""))</f>
        <v>买</v>
      </c>
      <c r="L1498" s="4" t="str">
        <f t="shared" ca="1" si="70"/>
        <v/>
      </c>
      <c r="M1498" s="3">
        <f ca="1">IF(K1497="买",E1498/E1497-1,0)-IF(L1498=1,计算结果!B$17,0)</f>
        <v>1.9518936487019634E-2</v>
      </c>
      <c r="N1498" s="2">
        <f t="shared" ca="1" si="71"/>
        <v>6.3380616448509857</v>
      </c>
      <c r="O1498" s="3">
        <f ca="1">1-N1498/MAX(N$2:N1498)</f>
        <v>6.7760468494384885E-2</v>
      </c>
    </row>
    <row r="1499" spans="1:15" x14ac:dyDescent="0.15">
      <c r="A1499" s="1">
        <v>40610</v>
      </c>
      <c r="B1499">
        <v>3335.71</v>
      </c>
      <c r="C1499">
        <v>3342.71</v>
      </c>
      <c r="D1499">
        <v>3311.72</v>
      </c>
      <c r="E1499" s="2">
        <v>3337.46</v>
      </c>
      <c r="F1499" s="16">
        <v>126306328576</v>
      </c>
      <c r="G1499" s="3">
        <f t="shared" si="69"/>
        <v>8.8468770523997264E-4</v>
      </c>
      <c r="H1499" s="3">
        <f>1-E1499/MAX(E$2:E1499)</f>
        <v>0.43213434969032871</v>
      </c>
      <c r="I1499" s="3">
        <f ca="1">IFERROR(COUNTIF(OFFSET(G1499,0,0,-计算结果!B$18,1),"&gt;0")/计算结果!B$18,COUNTIF(OFFSET(G1499,0,0,-ROW(),1),"&gt;0")/计算结果!B$18)</f>
        <v>0.66666666666666663</v>
      </c>
      <c r="J1499" s="3">
        <f ca="1">IFERROR(AVERAGE(OFFSET(I1499,0,0,-计算结果!B$19,1)),AVERAGE(OFFSET(I1499,0,0,-ROW(),1)))</f>
        <v>0.53249999999999964</v>
      </c>
      <c r="K1499" s="4" t="str">
        <f ca="1">IF(计算结果!B$21=1,IF(I1499&gt;J1499,"买","卖"),IF(计算结果!B$21=2,IF(I1499&lt;计算结果!B$20,"买",IF(I1499&gt;1-计算结果!B$20,"卖",'000300'!K1498)),""))</f>
        <v>买</v>
      </c>
      <c r="L1499" s="4" t="str">
        <f t="shared" ca="1" si="70"/>
        <v/>
      </c>
      <c r="M1499" s="3">
        <f ca="1">IF(K1498="买",E1499/E1498-1,0)-IF(L1499=1,计算结果!B$17,0)</f>
        <v>8.8468770523997264E-4</v>
      </c>
      <c r="N1499" s="2">
        <f t="shared" ca="1" si="71"/>
        <v>6.3436688500632386</v>
      </c>
      <c r="O1499" s="3">
        <f ca="1">1-N1499/MAX(N$2:N1499)</f>
        <v>6.6935727642523202E-2</v>
      </c>
    </row>
    <row r="1500" spans="1:15" x14ac:dyDescent="0.15">
      <c r="A1500" s="1">
        <v>40611</v>
      </c>
      <c r="B1500">
        <v>3344.1</v>
      </c>
      <c r="C1500">
        <v>3355.49</v>
      </c>
      <c r="D1500">
        <v>3322.7</v>
      </c>
      <c r="E1500" s="2">
        <v>3338.86</v>
      </c>
      <c r="F1500" s="16">
        <v>113534091264</v>
      </c>
      <c r="G1500" s="3">
        <f t="shared" si="69"/>
        <v>4.1948068291453033E-4</v>
      </c>
      <c r="H1500" s="3">
        <f>1-E1500/MAX(E$2:E1500)</f>
        <v>0.43189614101953311</v>
      </c>
      <c r="I1500" s="3">
        <f ca="1">IFERROR(COUNTIF(OFFSET(G1500,0,0,-计算结果!B$18,1),"&gt;0")/计算结果!B$18,COUNTIF(OFFSET(G1500,0,0,-ROW(),1),"&gt;0")/计算结果!B$18)</f>
        <v>0.66666666666666663</v>
      </c>
      <c r="J1500" s="3">
        <f ca="1">IFERROR(AVERAGE(OFFSET(I1500,0,0,-计算结果!B$19,1)),AVERAGE(OFFSET(I1500,0,0,-ROW(),1)))</f>
        <v>0.53305555555555517</v>
      </c>
      <c r="K1500" s="4" t="str">
        <f ca="1">IF(计算结果!B$21=1,IF(I1500&gt;J1500,"买","卖"),IF(计算结果!B$21=2,IF(I1500&lt;计算结果!B$20,"买",IF(I1500&gt;1-计算结果!B$20,"卖",'000300'!K1499)),""))</f>
        <v>买</v>
      </c>
      <c r="L1500" s="4" t="str">
        <f t="shared" ca="1" si="70"/>
        <v/>
      </c>
      <c r="M1500" s="3">
        <f ca="1">IF(K1499="买",E1500/E1499-1,0)-IF(L1500=1,计算结果!B$17,0)</f>
        <v>4.1948068291453033E-4</v>
      </c>
      <c r="N1500" s="2">
        <f t="shared" ca="1" si="71"/>
        <v>6.3463298966046464</v>
      </c>
      <c r="O1500" s="3">
        <f ca="1">1-N1500/MAX(N$2:N1500)</f>
        <v>6.6544325204351495E-2</v>
      </c>
    </row>
    <row r="1501" spans="1:15" x14ac:dyDescent="0.15">
      <c r="A1501" s="1">
        <v>40612</v>
      </c>
      <c r="B1501">
        <v>3330.44</v>
      </c>
      <c r="C1501">
        <v>3330.44</v>
      </c>
      <c r="D1501">
        <v>3279.33</v>
      </c>
      <c r="E1501" s="2">
        <v>3280.26</v>
      </c>
      <c r="F1501" s="16">
        <v>117952634880</v>
      </c>
      <c r="G1501" s="3">
        <f t="shared" si="69"/>
        <v>-1.7550900606793873E-2</v>
      </c>
      <c r="H1501" s="3">
        <f>1-E1501/MAX(E$2:E1501)</f>
        <v>0.44186687538283531</v>
      </c>
      <c r="I1501" s="3">
        <f ca="1">IFERROR(COUNTIF(OFFSET(G1501,0,0,-计算结果!B$18,1),"&gt;0")/计算结果!B$18,COUNTIF(OFFSET(G1501,0,0,-ROW(),1),"&gt;0")/计算结果!B$18)</f>
        <v>0.66666666666666663</v>
      </c>
      <c r="J1501" s="3">
        <f ca="1">IFERROR(AVERAGE(OFFSET(I1501,0,0,-计算结果!B$19,1)),AVERAGE(OFFSET(I1501,0,0,-ROW(),1)))</f>
        <v>0.53388888888888864</v>
      </c>
      <c r="K1501" s="4" t="str">
        <f ca="1">IF(计算结果!B$21=1,IF(I1501&gt;J1501,"买","卖"),IF(计算结果!B$21=2,IF(I1501&lt;计算结果!B$20,"买",IF(I1501&gt;1-计算结果!B$20,"卖",'000300'!K1500)),""))</f>
        <v>买</v>
      </c>
      <c r="L1501" s="4" t="str">
        <f t="shared" ca="1" si="70"/>
        <v/>
      </c>
      <c r="M1501" s="3">
        <f ca="1">IF(K1500="买",E1501/E1500-1,0)-IF(L1501=1,计算结果!B$17,0)</f>
        <v>-1.7550900606793873E-2</v>
      </c>
      <c r="N1501" s="2">
        <f t="shared" ca="1" si="71"/>
        <v>6.2349460913714134</v>
      </c>
      <c r="O1501" s="3">
        <f ca="1">1-N1501/MAX(N$2:N1501)</f>
        <v>8.2927312973537726E-2</v>
      </c>
    </row>
    <row r="1502" spans="1:15" x14ac:dyDescent="0.15">
      <c r="A1502" s="1">
        <v>40613</v>
      </c>
      <c r="B1502">
        <v>3263.08</v>
      </c>
      <c r="C1502">
        <v>3290.7</v>
      </c>
      <c r="D1502">
        <v>3240.18</v>
      </c>
      <c r="E1502" s="2">
        <v>3247.38</v>
      </c>
      <c r="F1502" s="16">
        <v>100306075648</v>
      </c>
      <c r="G1502" s="3">
        <f t="shared" si="69"/>
        <v>-1.0023595690585529E-2</v>
      </c>
      <c r="H1502" s="3">
        <f>1-E1502/MAX(E$2:E1502)</f>
        <v>0.44746137616552095</v>
      </c>
      <c r="I1502" s="3">
        <f ca="1">IFERROR(COUNTIF(OFFSET(G1502,0,0,-计算结果!B$18,1),"&gt;0")/计算结果!B$18,COUNTIF(OFFSET(G1502,0,0,-ROW(),1),"&gt;0")/计算结果!B$18)</f>
        <v>0.6333333333333333</v>
      </c>
      <c r="J1502" s="3">
        <f ca="1">IFERROR(AVERAGE(OFFSET(I1502,0,0,-计算结果!B$19,1)),AVERAGE(OFFSET(I1502,0,0,-ROW(),1)))</f>
        <v>0.53444444444444417</v>
      </c>
      <c r="K1502" s="4" t="str">
        <f ca="1">IF(计算结果!B$21=1,IF(I1502&gt;J1502,"买","卖"),IF(计算结果!B$21=2,IF(I1502&lt;计算结果!B$20,"买",IF(I1502&gt;1-计算结果!B$20,"卖",'000300'!K1501)),""))</f>
        <v>买</v>
      </c>
      <c r="L1502" s="4" t="str">
        <f t="shared" ca="1" si="70"/>
        <v/>
      </c>
      <c r="M1502" s="3">
        <f ca="1">IF(K1501="买",E1502/E1501-1,0)-IF(L1502=1,计算结果!B$17,0)</f>
        <v>-1.0023595690585529E-2</v>
      </c>
      <c r="N1502" s="2">
        <f t="shared" ca="1" si="71"/>
        <v>6.1724495125989094</v>
      </c>
      <c r="O1502" s="3">
        <f ca="1">1-N1502/MAX(N$2:N1502)</f>
        <v>9.2119678807169869E-2</v>
      </c>
    </row>
    <row r="1503" spans="1:15" x14ac:dyDescent="0.15">
      <c r="A1503" s="1">
        <v>40616</v>
      </c>
      <c r="B1503">
        <v>3238.91</v>
      </c>
      <c r="C1503">
        <v>3263.91</v>
      </c>
      <c r="D1503">
        <v>3230.11</v>
      </c>
      <c r="E1503" s="2">
        <v>3262.92</v>
      </c>
      <c r="F1503" s="16">
        <v>94134689792</v>
      </c>
      <c r="G1503" s="3">
        <f t="shared" si="69"/>
        <v>4.7853962271122708E-3</v>
      </c>
      <c r="H1503" s="3">
        <f>1-E1503/MAX(E$2:E1503)</f>
        <v>0.44481725991968957</v>
      </c>
      <c r="I1503" s="3">
        <f ca="1">IFERROR(COUNTIF(OFFSET(G1503,0,0,-计算结果!B$18,1),"&gt;0")/计算结果!B$18,COUNTIF(OFFSET(G1503,0,0,-ROW(),1),"&gt;0")/计算结果!B$18)</f>
        <v>0.66666666666666663</v>
      </c>
      <c r="J1503" s="3">
        <f ca="1">IFERROR(AVERAGE(OFFSET(I1503,0,0,-计算结果!B$19,1)),AVERAGE(OFFSET(I1503,0,0,-ROW(),1)))</f>
        <v>0.5349999999999997</v>
      </c>
      <c r="K1503" s="4" t="str">
        <f ca="1">IF(计算结果!B$21=1,IF(I1503&gt;J1503,"买","卖"),IF(计算结果!B$21=2,IF(I1503&lt;计算结果!B$20,"买",IF(I1503&gt;1-计算结果!B$20,"卖",'000300'!K1502)),""))</f>
        <v>买</v>
      </c>
      <c r="L1503" s="4" t="str">
        <f t="shared" ca="1" si="70"/>
        <v/>
      </c>
      <c r="M1503" s="3">
        <f ca="1">IF(K1502="买",E1503/E1502-1,0)-IF(L1503=1,计算结果!B$17,0)</f>
        <v>4.7853962271122708E-3</v>
      </c>
      <c r="N1503" s="2">
        <f t="shared" ca="1" si="71"/>
        <v>6.2019871292085416</v>
      </c>
      <c r="O1503" s="3">
        <f ca="1">1-N1503/MAX(N$2:N1503)</f>
        <v>8.7775111743464196E-2</v>
      </c>
    </row>
    <row r="1504" spans="1:15" x14ac:dyDescent="0.15">
      <c r="A1504" s="1">
        <v>40617</v>
      </c>
      <c r="B1504">
        <v>3250.59</v>
      </c>
      <c r="C1504">
        <v>3250.59</v>
      </c>
      <c r="D1504">
        <v>3147.96</v>
      </c>
      <c r="E1504" s="2">
        <v>3203.96</v>
      </c>
      <c r="F1504" s="16">
        <v>129603313664</v>
      </c>
      <c r="G1504" s="3">
        <f t="shared" si="69"/>
        <v>-1.8069704436517009E-2</v>
      </c>
      <c r="H1504" s="3">
        <f>1-E1504/MAX(E$2:E1504)</f>
        <v>0.45484924794119641</v>
      </c>
      <c r="I1504" s="3">
        <f ca="1">IFERROR(COUNTIF(OFFSET(G1504,0,0,-计算结果!B$18,1),"&gt;0")/计算结果!B$18,COUNTIF(OFFSET(G1504,0,0,-ROW(),1),"&gt;0")/计算结果!B$18)</f>
        <v>0.66666666666666663</v>
      </c>
      <c r="J1504" s="3">
        <f ca="1">IFERROR(AVERAGE(OFFSET(I1504,0,0,-计算结果!B$19,1)),AVERAGE(OFFSET(I1504,0,0,-ROW(),1)))</f>
        <v>0.53583333333333294</v>
      </c>
      <c r="K1504" s="4" t="str">
        <f ca="1">IF(计算结果!B$21=1,IF(I1504&gt;J1504,"买","卖"),IF(计算结果!B$21=2,IF(I1504&lt;计算结果!B$20,"买",IF(I1504&gt;1-计算结果!B$20,"卖",'000300'!K1503)),""))</f>
        <v>买</v>
      </c>
      <c r="L1504" s="4" t="str">
        <f t="shared" ca="1" si="70"/>
        <v/>
      </c>
      <c r="M1504" s="3">
        <f ca="1">IF(K1503="买",E1504/E1503-1,0)-IF(L1504=1,计算结果!B$17,0)</f>
        <v>-1.8069704436517009E-2</v>
      </c>
      <c r="N1504" s="2">
        <f t="shared" ca="1" si="71"/>
        <v>6.0899190548646605</v>
      </c>
      <c r="O1504" s="3">
        <f ca="1">1-N1504/MAX(N$2:N1504)</f>
        <v>0.10425874585389461</v>
      </c>
    </row>
    <row r="1505" spans="1:15" x14ac:dyDescent="0.15">
      <c r="A1505" s="1">
        <v>40618</v>
      </c>
      <c r="B1505">
        <v>3204.92</v>
      </c>
      <c r="C1505">
        <v>3250.88</v>
      </c>
      <c r="D1505">
        <v>3202.93</v>
      </c>
      <c r="E1505" s="2">
        <v>3248.2</v>
      </c>
      <c r="F1505" s="16">
        <v>111826092032</v>
      </c>
      <c r="G1505" s="3">
        <f t="shared" si="69"/>
        <v>1.3807912708023728E-2</v>
      </c>
      <c r="H1505" s="3">
        <f>1-E1505/MAX(E$2:E1505)</f>
        <v>0.44732185394405499</v>
      </c>
      <c r="I1505" s="3">
        <f ca="1">IFERROR(COUNTIF(OFFSET(G1505,0,0,-计算结果!B$18,1),"&gt;0")/计算结果!B$18,COUNTIF(OFFSET(G1505,0,0,-ROW(),1),"&gt;0")/计算结果!B$18)</f>
        <v>0.66666666666666663</v>
      </c>
      <c r="J1505" s="3">
        <f ca="1">IFERROR(AVERAGE(OFFSET(I1505,0,0,-计算结果!B$19,1)),AVERAGE(OFFSET(I1505,0,0,-ROW(),1)))</f>
        <v>0.536944444444444</v>
      </c>
      <c r="K1505" s="4" t="str">
        <f ca="1">IF(计算结果!B$21=1,IF(I1505&gt;J1505,"买","卖"),IF(计算结果!B$21=2,IF(I1505&lt;计算结果!B$20,"买",IF(I1505&gt;1-计算结果!B$20,"卖",'000300'!K1504)),""))</f>
        <v>买</v>
      </c>
      <c r="L1505" s="4" t="str">
        <f t="shared" ca="1" si="70"/>
        <v/>
      </c>
      <c r="M1505" s="3">
        <f ca="1">IF(K1504="买",E1505/E1504-1,0)-IF(L1505=1,计算结果!B$17,0)</f>
        <v>1.3807912708023728E-2</v>
      </c>
      <c r="N1505" s="2">
        <f t="shared" ca="1" si="71"/>
        <v>6.1740081255731623</v>
      </c>
      <c r="O1505" s="3">
        <f ca="1">1-N1505/MAX(N$2:N1505)</f>
        <v>9.18904288076694E-2</v>
      </c>
    </row>
    <row r="1506" spans="1:15" x14ac:dyDescent="0.15">
      <c r="A1506" s="1">
        <v>40619</v>
      </c>
      <c r="B1506">
        <v>3216.29</v>
      </c>
      <c r="C1506">
        <v>3240.38</v>
      </c>
      <c r="D1506">
        <v>3185.08</v>
      </c>
      <c r="E1506" s="2">
        <v>3197.1</v>
      </c>
      <c r="F1506" s="16">
        <v>117295726592</v>
      </c>
      <c r="G1506" s="3">
        <f t="shared" si="69"/>
        <v>-1.5731789914414152E-2</v>
      </c>
      <c r="H1506" s="3">
        <f>1-E1506/MAX(E$2:E1506)</f>
        <v>0.45601647042809501</v>
      </c>
      <c r="I1506" s="3">
        <f ca="1">IFERROR(COUNTIF(OFFSET(G1506,0,0,-计算结果!B$18,1),"&gt;0")/计算结果!B$18,COUNTIF(OFFSET(G1506,0,0,-ROW(),1),"&gt;0")/计算结果!B$18)</f>
        <v>0.6333333333333333</v>
      </c>
      <c r="J1506" s="3">
        <f ca="1">IFERROR(AVERAGE(OFFSET(I1506,0,0,-计算结果!B$19,1)),AVERAGE(OFFSET(I1506,0,0,-ROW(),1)))</f>
        <v>0.53749999999999964</v>
      </c>
      <c r="K1506" s="4" t="str">
        <f ca="1">IF(计算结果!B$21=1,IF(I1506&gt;J1506,"买","卖"),IF(计算结果!B$21=2,IF(I1506&lt;计算结果!B$20,"买",IF(I1506&gt;1-计算结果!B$20,"卖",'000300'!K1505)),""))</f>
        <v>买</v>
      </c>
      <c r="L1506" s="4" t="str">
        <f t="shared" ca="1" si="70"/>
        <v/>
      </c>
      <c r="M1506" s="3">
        <f ca="1">IF(K1505="买",E1506/E1505-1,0)-IF(L1506=1,计算结果!B$17,0)</f>
        <v>-1.5731789914414152E-2</v>
      </c>
      <c r="N1506" s="2">
        <f t="shared" ca="1" si="71"/>
        <v>6.0768799268117597</v>
      </c>
      <c r="O1506" s="3">
        <f ca="1">1-N1506/MAX(N$2:N1506)</f>
        <v>0.1061766178009359</v>
      </c>
    </row>
    <row r="1507" spans="1:15" x14ac:dyDescent="0.15">
      <c r="A1507" s="1">
        <v>40620</v>
      </c>
      <c r="B1507">
        <v>3228.92</v>
      </c>
      <c r="C1507">
        <v>3239.96</v>
      </c>
      <c r="D1507">
        <v>3205.14</v>
      </c>
      <c r="E1507" s="2">
        <v>3215.69</v>
      </c>
      <c r="F1507" s="16">
        <v>86845202432</v>
      </c>
      <c r="G1507" s="3">
        <f t="shared" si="69"/>
        <v>5.8146445215976339E-3</v>
      </c>
      <c r="H1507" s="3">
        <f>1-E1507/MAX(E$2:E1507)</f>
        <v>0.45285339957803028</v>
      </c>
      <c r="I1507" s="3">
        <f ca="1">IFERROR(COUNTIF(OFFSET(G1507,0,0,-计算结果!B$18,1),"&gt;0")/计算结果!B$18,COUNTIF(OFFSET(G1507,0,0,-ROW(),1),"&gt;0")/计算结果!B$18)</f>
        <v>0.6333333333333333</v>
      </c>
      <c r="J1507" s="3">
        <f ca="1">IFERROR(AVERAGE(OFFSET(I1507,0,0,-计算结果!B$19,1)),AVERAGE(OFFSET(I1507,0,0,-ROW(),1)))</f>
        <v>0.53805555555555518</v>
      </c>
      <c r="K1507" s="4" t="str">
        <f ca="1">IF(计算结果!B$21=1,IF(I1507&gt;J1507,"买","卖"),IF(计算结果!B$21=2,IF(I1507&lt;计算结果!B$20,"买",IF(I1507&gt;1-计算结果!B$20,"卖",'000300'!K1506)),""))</f>
        <v>买</v>
      </c>
      <c r="L1507" s="4" t="str">
        <f t="shared" ca="1" si="70"/>
        <v/>
      </c>
      <c r="M1507" s="3">
        <f ca="1">IF(K1506="买",E1507/E1506-1,0)-IF(L1507=1,计算结果!B$17,0)</f>
        <v>5.8146445215976339E-3</v>
      </c>
      <c r="N1507" s="2">
        <f t="shared" ca="1" si="71"/>
        <v>6.1122148233866023</v>
      </c>
      <c r="O1507" s="3">
        <f ca="1">1-N1507/MAX(N$2:N1507)</f>
        <v>0.10097935256835622</v>
      </c>
    </row>
    <row r="1508" spans="1:15" x14ac:dyDescent="0.15">
      <c r="A1508" s="1">
        <v>40623</v>
      </c>
      <c r="B1508">
        <v>3220.68</v>
      </c>
      <c r="C1508">
        <v>3236.28</v>
      </c>
      <c r="D1508">
        <v>3194.15</v>
      </c>
      <c r="E1508" s="2">
        <v>3207.11</v>
      </c>
      <c r="F1508" s="16">
        <v>84105740288</v>
      </c>
      <c r="G1508" s="3">
        <f t="shared" si="69"/>
        <v>-2.6681676405374555E-3</v>
      </c>
      <c r="H1508" s="3">
        <f>1-E1508/MAX(E$2:E1508)</f>
        <v>0.45431327843190628</v>
      </c>
      <c r="I1508" s="3">
        <f ca="1">IFERROR(COUNTIF(OFFSET(G1508,0,0,-计算结果!B$18,1),"&gt;0")/计算结果!B$18,COUNTIF(OFFSET(G1508,0,0,-ROW(),1),"&gt;0")/计算结果!B$18)</f>
        <v>0.6</v>
      </c>
      <c r="J1508" s="3">
        <f ca="1">IFERROR(AVERAGE(OFFSET(I1508,0,0,-计算结果!B$19,1)),AVERAGE(OFFSET(I1508,0,0,-ROW(),1)))</f>
        <v>0.53805555555555518</v>
      </c>
      <c r="K1508" s="4" t="str">
        <f ca="1">IF(计算结果!B$21=1,IF(I1508&gt;J1508,"买","卖"),IF(计算结果!B$21=2,IF(I1508&lt;计算结果!B$20,"买",IF(I1508&gt;1-计算结果!B$20,"卖",'000300'!K1507)),""))</f>
        <v>买</v>
      </c>
      <c r="L1508" s="4" t="str">
        <f t="shared" ca="1" si="70"/>
        <v/>
      </c>
      <c r="M1508" s="3">
        <f ca="1">IF(K1507="买",E1508/E1507-1,0)-IF(L1508=1,计算结果!B$17,0)</f>
        <v>-2.6681676405374555E-3</v>
      </c>
      <c r="N1508" s="2">
        <f t="shared" ca="1" si="71"/>
        <v>6.0959064095828284</v>
      </c>
      <c r="O1508" s="3">
        <f ca="1">1-N1508/MAX(N$2:N1508)</f>
        <v>0.10337809036800838</v>
      </c>
    </row>
    <row r="1509" spans="1:15" x14ac:dyDescent="0.15">
      <c r="A1509" s="1">
        <v>40624</v>
      </c>
      <c r="B1509">
        <v>3217.8</v>
      </c>
      <c r="C1509">
        <v>3227.8</v>
      </c>
      <c r="D1509">
        <v>3175.93</v>
      </c>
      <c r="E1509" s="2">
        <v>3222.96</v>
      </c>
      <c r="F1509" s="16">
        <v>80009789440</v>
      </c>
      <c r="G1509" s="3">
        <f t="shared" si="69"/>
        <v>4.9421441734147642E-3</v>
      </c>
      <c r="H1509" s="3">
        <f>1-E1509/MAX(E$2:E1509)</f>
        <v>0.45161641598039881</v>
      </c>
      <c r="I1509" s="3">
        <f ca="1">IFERROR(COUNTIF(OFFSET(G1509,0,0,-计算结果!B$18,1),"&gt;0")/计算结果!B$18,COUNTIF(OFFSET(G1509,0,0,-ROW(),1),"&gt;0")/计算结果!B$18)</f>
        <v>0.6</v>
      </c>
      <c r="J1509" s="3">
        <f ca="1">IFERROR(AVERAGE(OFFSET(I1509,0,0,-计算结果!B$19,1)),AVERAGE(OFFSET(I1509,0,0,-ROW(),1)))</f>
        <v>0.53833333333333289</v>
      </c>
      <c r="K1509" s="4" t="str">
        <f ca="1">IF(计算结果!B$21=1,IF(I1509&gt;J1509,"买","卖"),IF(计算结果!B$21=2,IF(I1509&lt;计算结果!B$20,"买",IF(I1509&gt;1-计算结果!B$20,"卖",'000300'!K1508)),""))</f>
        <v>买</v>
      </c>
      <c r="L1509" s="4" t="str">
        <f t="shared" ca="1" si="70"/>
        <v/>
      </c>
      <c r="M1509" s="3">
        <f ca="1">IF(K1508="买",E1509/E1508-1,0)-IF(L1509=1,计算结果!B$17,0)</f>
        <v>4.9421441734147642E-3</v>
      </c>
      <c r="N1509" s="2">
        <f t="shared" ca="1" si="71"/>
        <v>6.1260332579266299</v>
      </c>
      <c r="O1509" s="3">
        <f ca="1">1-N1509/MAX(N$2:N1509)</f>
        <v>9.8946855621564689E-2</v>
      </c>
    </row>
    <row r="1510" spans="1:15" x14ac:dyDescent="0.15">
      <c r="A1510" s="1">
        <v>40625</v>
      </c>
      <c r="B1510">
        <v>3222.32</v>
      </c>
      <c r="C1510">
        <v>3267</v>
      </c>
      <c r="D1510">
        <v>3216.65</v>
      </c>
      <c r="E1510" s="2">
        <v>3264.93</v>
      </c>
      <c r="F1510" s="16">
        <v>98540421120</v>
      </c>
      <c r="G1510" s="3">
        <f t="shared" si="69"/>
        <v>1.3022190781145193E-2</v>
      </c>
      <c r="H1510" s="3">
        <f>1-E1510/MAX(E$2:E1510)</f>
        <v>0.44447526032804741</v>
      </c>
      <c r="I1510" s="3">
        <f ca="1">IFERROR(COUNTIF(OFFSET(G1510,0,0,-计算结果!B$18,1),"&gt;0")/计算结果!B$18,COUNTIF(OFFSET(G1510,0,0,-ROW(),1),"&gt;0")/计算结果!B$18)</f>
        <v>0.6333333333333333</v>
      </c>
      <c r="J1510" s="3">
        <f ca="1">IFERROR(AVERAGE(OFFSET(I1510,0,0,-计算结果!B$19,1)),AVERAGE(OFFSET(I1510,0,0,-ROW(),1)))</f>
        <v>0.53888888888888853</v>
      </c>
      <c r="K1510" s="4" t="str">
        <f ca="1">IF(计算结果!B$21=1,IF(I1510&gt;J1510,"买","卖"),IF(计算结果!B$21=2,IF(I1510&lt;计算结果!B$20,"买",IF(I1510&gt;1-计算结果!B$20,"卖",'000300'!K1509)),""))</f>
        <v>买</v>
      </c>
      <c r="L1510" s="4" t="str">
        <f t="shared" ca="1" si="70"/>
        <v/>
      </c>
      <c r="M1510" s="3">
        <f ca="1">IF(K1509="买",E1510/E1509-1,0)-IF(L1510=1,计算结果!B$17,0)</f>
        <v>1.3022190781145193E-2</v>
      </c>
      <c r="N1510" s="2">
        <f t="shared" ca="1" si="71"/>
        <v>6.2058076317429913</v>
      </c>
      <c r="O1510" s="3">
        <f ca="1">1-N1510/MAX(N$2:N1510)</f>
        <v>8.7213169671517821E-2</v>
      </c>
    </row>
    <row r="1511" spans="1:15" x14ac:dyDescent="0.15">
      <c r="A1511" s="1">
        <v>40626</v>
      </c>
      <c r="B1511">
        <v>3269.57</v>
      </c>
      <c r="C1511">
        <v>3273.37</v>
      </c>
      <c r="D1511">
        <v>3250.02</v>
      </c>
      <c r="E1511" s="2">
        <v>3251.36</v>
      </c>
      <c r="F1511" s="16">
        <v>88058904576</v>
      </c>
      <c r="G1511" s="3">
        <f t="shared" si="69"/>
        <v>-4.156291252798594E-3</v>
      </c>
      <c r="H1511" s="3">
        <f>1-E1511/MAX(E$2:E1511)</f>
        <v>0.44678418294425915</v>
      </c>
      <c r="I1511" s="3">
        <f ca="1">IFERROR(COUNTIF(OFFSET(G1511,0,0,-计算结果!B$18,1),"&gt;0")/计算结果!B$18,COUNTIF(OFFSET(G1511,0,0,-ROW(),1),"&gt;0")/计算结果!B$18)</f>
        <v>0.6</v>
      </c>
      <c r="J1511" s="3">
        <f ca="1">IFERROR(AVERAGE(OFFSET(I1511,0,0,-计算结果!B$19,1)),AVERAGE(OFFSET(I1511,0,0,-ROW(),1)))</f>
        <v>0.53916666666666624</v>
      </c>
      <c r="K1511" s="4" t="str">
        <f ca="1">IF(计算结果!B$21=1,IF(I1511&gt;J1511,"买","卖"),IF(计算结果!B$21=2,IF(I1511&lt;计算结果!B$20,"买",IF(I1511&gt;1-计算结果!B$20,"卖",'000300'!K1510)),""))</f>
        <v>买</v>
      </c>
      <c r="L1511" s="4" t="str">
        <f t="shared" ca="1" si="70"/>
        <v/>
      </c>
      <c r="M1511" s="3">
        <f ca="1">IF(K1510="买",E1511/E1510-1,0)-IF(L1511=1,计算结果!B$17,0)</f>
        <v>-4.156291252798594E-3</v>
      </c>
      <c r="N1511" s="2">
        <f t="shared" ca="1" si="71"/>
        <v>6.180014487766627</v>
      </c>
      <c r="O1511" s="3">
        <f ca="1">1-N1511/MAX(N$2:N1511)</f>
        <v>9.1006977590081917E-2</v>
      </c>
    </row>
    <row r="1512" spans="1:15" x14ac:dyDescent="0.15">
      <c r="A1512" s="1">
        <v>40627</v>
      </c>
      <c r="B1512">
        <v>3256.18</v>
      </c>
      <c r="C1512">
        <v>3304.26</v>
      </c>
      <c r="D1512">
        <v>3254.68</v>
      </c>
      <c r="E1512" s="2">
        <v>3294.48</v>
      </c>
      <c r="F1512" s="16">
        <v>122021363712</v>
      </c>
      <c r="G1512" s="3">
        <f t="shared" si="69"/>
        <v>1.3262142611091932E-2</v>
      </c>
      <c r="H1512" s="3">
        <f>1-E1512/MAX(E$2:E1512)</f>
        <v>0.43944735588375416</v>
      </c>
      <c r="I1512" s="3">
        <f ca="1">IFERROR(COUNTIF(OFFSET(G1512,0,0,-计算结果!B$18,1),"&gt;0")/计算结果!B$18,COUNTIF(OFFSET(G1512,0,0,-ROW(),1),"&gt;0")/计算结果!B$18)</f>
        <v>0.6</v>
      </c>
      <c r="J1512" s="3">
        <f ca="1">IFERROR(AVERAGE(OFFSET(I1512,0,0,-计算结果!B$19,1)),AVERAGE(OFFSET(I1512,0,0,-ROW(),1)))</f>
        <v>0.53972222222222177</v>
      </c>
      <c r="K1512" s="4" t="str">
        <f ca="1">IF(计算结果!B$21=1,IF(I1512&gt;J1512,"买","卖"),IF(计算结果!B$21=2,IF(I1512&lt;计算结果!B$20,"买",IF(I1512&gt;1-计算结果!B$20,"卖",'000300'!K1511)),""))</f>
        <v>买</v>
      </c>
      <c r="L1512" s="4" t="str">
        <f t="shared" ca="1" si="70"/>
        <v/>
      </c>
      <c r="M1512" s="3">
        <f ca="1">IF(K1511="买",E1512/E1511-1,0)-IF(L1512=1,计算结果!B$17,0)</f>
        <v>1.3262142611091932E-2</v>
      </c>
      <c r="N1512" s="2">
        <f t="shared" ca="1" si="71"/>
        <v>6.2619747212420025</v>
      </c>
      <c r="O1512" s="3">
        <f ca="1">1-N1512/MAX(N$2:N1512)</f>
        <v>7.8951782494394052E-2</v>
      </c>
    </row>
    <row r="1513" spans="1:15" x14ac:dyDescent="0.15">
      <c r="A1513" s="1">
        <v>40630</v>
      </c>
      <c r="B1513">
        <v>3307.41</v>
      </c>
      <c r="C1513">
        <v>3328.07</v>
      </c>
      <c r="D1513">
        <v>3286.86</v>
      </c>
      <c r="E1513" s="2">
        <v>3290.57</v>
      </c>
      <c r="F1513" s="16">
        <v>139030085632</v>
      </c>
      <c r="G1513" s="3">
        <f t="shared" si="69"/>
        <v>-1.1868337340035229E-3</v>
      </c>
      <c r="H1513" s="3">
        <f>1-E1513/MAX(E$2:E1513)</f>
        <v>0.44011263867147621</v>
      </c>
      <c r="I1513" s="3">
        <f ca="1">IFERROR(COUNTIF(OFFSET(G1513,0,0,-计算结果!B$18,1),"&gt;0")/计算结果!B$18,COUNTIF(OFFSET(G1513,0,0,-ROW(),1),"&gt;0")/计算结果!B$18)</f>
        <v>0.56666666666666665</v>
      </c>
      <c r="J1513" s="3">
        <f ca="1">IFERROR(AVERAGE(OFFSET(I1513,0,0,-计算结果!B$19,1)),AVERAGE(OFFSET(I1513,0,0,-ROW(),1)))</f>
        <v>0.53972222222222177</v>
      </c>
      <c r="K1513" s="4" t="str">
        <f ca="1">IF(计算结果!B$21=1,IF(I1513&gt;J1513,"买","卖"),IF(计算结果!B$21=2,IF(I1513&lt;计算结果!B$20,"买",IF(I1513&gt;1-计算结果!B$20,"卖",'000300'!K1512)),""))</f>
        <v>买</v>
      </c>
      <c r="L1513" s="4" t="str">
        <f t="shared" ca="1" si="70"/>
        <v/>
      </c>
      <c r="M1513" s="3">
        <f ca="1">IF(K1512="买",E1513/E1512-1,0)-IF(L1513=1,计算结果!B$17,0)</f>
        <v>-1.1868337340035229E-3</v>
      </c>
      <c r="N1513" s="2">
        <f t="shared" ca="1" si="71"/>
        <v>6.2545427984013555</v>
      </c>
      <c r="O1513" s="3">
        <f ca="1">1-N1513/MAX(N$2:N1513)</f>
        <v>8.0044913589573441E-2</v>
      </c>
    </row>
    <row r="1514" spans="1:15" x14ac:dyDescent="0.15">
      <c r="A1514" s="1">
        <v>40631</v>
      </c>
      <c r="B1514">
        <v>3288.56</v>
      </c>
      <c r="C1514">
        <v>3309.2</v>
      </c>
      <c r="D1514">
        <v>3256.34</v>
      </c>
      <c r="E1514" s="2">
        <v>3257.98</v>
      </c>
      <c r="F1514" s="16">
        <v>132908072960</v>
      </c>
      <c r="G1514" s="3">
        <f t="shared" si="69"/>
        <v>-9.9040591751581308E-3</v>
      </c>
      <c r="H1514" s="3">
        <f>1-E1514/MAX(E$2:E1514)</f>
        <v>0.44565779622949697</v>
      </c>
      <c r="I1514" s="3">
        <f ca="1">IFERROR(COUNTIF(OFFSET(G1514,0,0,-计算结果!B$18,1),"&gt;0")/计算结果!B$18,COUNTIF(OFFSET(G1514,0,0,-ROW(),1),"&gt;0")/计算结果!B$18)</f>
        <v>0.56666666666666665</v>
      </c>
      <c r="J1514" s="3">
        <f ca="1">IFERROR(AVERAGE(OFFSET(I1514,0,0,-计算结果!B$19,1)),AVERAGE(OFFSET(I1514,0,0,-ROW(),1)))</f>
        <v>0.53972222222222188</v>
      </c>
      <c r="K1514" s="4" t="str">
        <f ca="1">IF(计算结果!B$21=1,IF(I1514&gt;J1514,"买","卖"),IF(计算结果!B$21=2,IF(I1514&lt;计算结果!B$20,"买",IF(I1514&gt;1-计算结果!B$20,"卖",'000300'!K1513)),""))</f>
        <v>买</v>
      </c>
      <c r="L1514" s="4" t="str">
        <f t="shared" ca="1" si="70"/>
        <v/>
      </c>
      <c r="M1514" s="3">
        <f ca="1">IF(K1513="买",E1514/E1513-1,0)-IF(L1514=1,计算结果!B$17,0)</f>
        <v>-9.9040591751581308E-3</v>
      </c>
      <c r="N1514" s="2">
        <f t="shared" ca="1" si="71"/>
        <v>6.192597436412429</v>
      </c>
      <c r="O1514" s="3">
        <f ca="1">1-N1514/MAX(N$2:N1514)</f>
        <v>8.9156203203870077E-2</v>
      </c>
    </row>
    <row r="1515" spans="1:15" x14ac:dyDescent="0.15">
      <c r="A1515" s="1">
        <v>40632</v>
      </c>
      <c r="B1515">
        <v>3256.72</v>
      </c>
      <c r="C1515">
        <v>3274.98</v>
      </c>
      <c r="D1515">
        <v>3233.11</v>
      </c>
      <c r="E1515" s="2">
        <v>3256.08</v>
      </c>
      <c r="F1515" s="16">
        <v>103271931904</v>
      </c>
      <c r="G1515" s="3">
        <f t="shared" si="69"/>
        <v>-5.8318344495666974E-4</v>
      </c>
      <c r="H1515" s="3">
        <f>1-E1515/MAX(E$2:E1515)</f>
        <v>0.44598107942557685</v>
      </c>
      <c r="I1515" s="3">
        <f ca="1">IFERROR(COUNTIF(OFFSET(G1515,0,0,-计算结果!B$18,1),"&gt;0")/计算结果!B$18,COUNTIF(OFFSET(G1515,0,0,-ROW(),1),"&gt;0")/计算结果!B$18)</f>
        <v>0.53333333333333333</v>
      </c>
      <c r="J1515" s="3">
        <f ca="1">IFERROR(AVERAGE(OFFSET(I1515,0,0,-计算结果!B$19,1)),AVERAGE(OFFSET(I1515,0,0,-ROW(),1)))</f>
        <v>0.53944444444444406</v>
      </c>
      <c r="K1515" s="4" t="str">
        <f ca="1">IF(计算结果!B$21=1,IF(I1515&gt;J1515,"买","卖"),IF(计算结果!B$21=2,IF(I1515&lt;计算结果!B$20,"买",IF(I1515&gt;1-计算结果!B$20,"卖",'000300'!K1514)),""))</f>
        <v>卖</v>
      </c>
      <c r="L1515" s="4">
        <f t="shared" ca="1" si="70"/>
        <v>1</v>
      </c>
      <c r="M1515" s="3">
        <f ca="1">IF(K1514="买",E1515/E1514-1,0)-IF(L1515=1,计算结果!B$17,0)</f>
        <v>-5.8318344495666974E-4</v>
      </c>
      <c r="N1515" s="2">
        <f t="shared" ca="1" si="71"/>
        <v>6.1889860161062318</v>
      </c>
      <c r="O1515" s="3">
        <f ca="1">1-N1515/MAX(N$2:N1515)</f>
        <v>8.9687392227103091E-2</v>
      </c>
    </row>
    <row r="1516" spans="1:15" x14ac:dyDescent="0.15">
      <c r="A1516" s="1">
        <v>40633</v>
      </c>
      <c r="B1516">
        <v>3257.16</v>
      </c>
      <c r="C1516">
        <v>3264.96</v>
      </c>
      <c r="D1516">
        <v>3210.17</v>
      </c>
      <c r="E1516" s="2">
        <v>3223.29</v>
      </c>
      <c r="F1516" s="16">
        <v>86565371904</v>
      </c>
      <c r="G1516" s="3">
        <f t="shared" si="69"/>
        <v>-1.0070391390874955E-2</v>
      </c>
      <c r="H1516" s="3">
        <f>1-E1516/MAX(E$2:E1516)</f>
        <v>0.45156026679371131</v>
      </c>
      <c r="I1516" s="3">
        <f ca="1">IFERROR(COUNTIF(OFFSET(G1516,0,0,-计算结果!B$18,1),"&gt;0")/计算结果!B$18,COUNTIF(OFFSET(G1516,0,0,-ROW(),1),"&gt;0")/计算结果!B$18)</f>
        <v>0.53333333333333333</v>
      </c>
      <c r="J1516" s="3">
        <f ca="1">IFERROR(AVERAGE(OFFSET(I1516,0,0,-计算结果!B$19,1)),AVERAGE(OFFSET(I1516,0,0,-ROW(),1)))</f>
        <v>0.53944444444444417</v>
      </c>
      <c r="K1516" s="4" t="str">
        <f ca="1">IF(计算结果!B$21=1,IF(I1516&gt;J1516,"买","卖"),IF(计算结果!B$21=2,IF(I1516&lt;计算结果!B$20,"买",IF(I1516&gt;1-计算结果!B$20,"卖",'000300'!K1515)),""))</f>
        <v>卖</v>
      </c>
      <c r="L1516" s="4" t="str">
        <f t="shared" ca="1" si="70"/>
        <v/>
      </c>
      <c r="M1516" s="3">
        <f ca="1">IF(K1515="买",E1516/E1515-1,0)-IF(L1516=1,计算结果!B$17,0)</f>
        <v>0</v>
      </c>
      <c r="N1516" s="2">
        <f t="shared" ca="1" si="71"/>
        <v>6.1889860161062318</v>
      </c>
      <c r="O1516" s="3">
        <f ca="1">1-N1516/MAX(N$2:N1516)</f>
        <v>8.9687392227103091E-2</v>
      </c>
    </row>
    <row r="1517" spans="1:15" x14ac:dyDescent="0.15">
      <c r="A1517" s="1">
        <v>40634</v>
      </c>
      <c r="B1517">
        <v>3227.56</v>
      </c>
      <c r="C1517">
        <v>3272.77</v>
      </c>
      <c r="D1517">
        <v>3220.91</v>
      </c>
      <c r="E1517" s="2">
        <v>3272.73</v>
      </c>
      <c r="F1517" s="16">
        <v>86711549952</v>
      </c>
      <c r="G1517" s="3">
        <f t="shared" si="69"/>
        <v>1.5338365458894554E-2</v>
      </c>
      <c r="H1517" s="3">
        <f>1-E1517/MAX(E$2:E1517)</f>
        <v>0.44314809773361463</v>
      </c>
      <c r="I1517" s="3">
        <f ca="1">IFERROR(COUNTIF(OFFSET(G1517,0,0,-计算结果!B$18,1),"&gt;0")/计算结果!B$18,COUNTIF(OFFSET(G1517,0,0,-ROW(),1),"&gt;0")/计算结果!B$18)</f>
        <v>0.56666666666666665</v>
      </c>
      <c r="J1517" s="3">
        <f ca="1">IFERROR(AVERAGE(OFFSET(I1517,0,0,-计算结果!B$19,1)),AVERAGE(OFFSET(I1517,0,0,-ROW(),1)))</f>
        <v>0.53972222222222199</v>
      </c>
      <c r="K1517" s="4" t="str">
        <f ca="1">IF(计算结果!B$21=1,IF(I1517&gt;J1517,"买","卖"),IF(计算结果!B$21=2,IF(I1517&lt;计算结果!B$20,"买",IF(I1517&gt;1-计算结果!B$20,"卖",'000300'!K1516)),""))</f>
        <v>买</v>
      </c>
      <c r="L1517" s="4">
        <f t="shared" ca="1" si="70"/>
        <v>1</v>
      </c>
      <c r="M1517" s="3">
        <f ca="1">IF(K1516="买",E1517/E1516-1,0)-IF(L1517=1,计算结果!B$17,0)</f>
        <v>0</v>
      </c>
      <c r="N1517" s="2">
        <f t="shared" ca="1" si="71"/>
        <v>6.1889860161062318</v>
      </c>
      <c r="O1517" s="3">
        <f ca="1">1-N1517/MAX(N$2:N1517)</f>
        <v>8.9687392227103091E-2</v>
      </c>
    </row>
    <row r="1518" spans="1:15" x14ac:dyDescent="0.15">
      <c r="A1518" s="1">
        <v>40639</v>
      </c>
      <c r="B1518">
        <v>3269.19</v>
      </c>
      <c r="C1518">
        <v>3315.3</v>
      </c>
      <c r="D1518">
        <v>3268.76</v>
      </c>
      <c r="E1518" s="2">
        <v>3311.07</v>
      </c>
      <c r="F1518" s="16">
        <v>143030091776</v>
      </c>
      <c r="G1518" s="3">
        <f t="shared" si="69"/>
        <v>1.1714990237508216E-2</v>
      </c>
      <c r="H1518" s="3">
        <f>1-E1518/MAX(E$2:E1518)</f>
        <v>0.43662458313482611</v>
      </c>
      <c r="I1518" s="3">
        <f ca="1">IFERROR(COUNTIF(OFFSET(G1518,0,0,-计算结果!B$18,1),"&gt;0")/计算结果!B$18,COUNTIF(OFFSET(G1518,0,0,-ROW(),1),"&gt;0")/计算结果!B$18)</f>
        <v>0.56666666666666665</v>
      </c>
      <c r="J1518" s="3">
        <f ca="1">IFERROR(AVERAGE(OFFSET(I1518,0,0,-计算结果!B$19,1)),AVERAGE(OFFSET(I1518,0,0,-ROW(),1)))</f>
        <v>0.5399999999999997</v>
      </c>
      <c r="K1518" s="4" t="str">
        <f ca="1">IF(计算结果!B$21=1,IF(I1518&gt;J1518,"买","卖"),IF(计算结果!B$21=2,IF(I1518&lt;计算结果!B$20,"买",IF(I1518&gt;1-计算结果!B$20,"卖",'000300'!K1517)),""))</f>
        <v>买</v>
      </c>
      <c r="L1518" s="4" t="str">
        <f t="shared" ca="1" si="70"/>
        <v/>
      </c>
      <c r="M1518" s="3">
        <f ca="1">IF(K1517="买",E1518/E1517-1,0)-IF(L1518=1,计算结果!B$17,0)</f>
        <v>1.1714990237508216E-2</v>
      </c>
      <c r="N1518" s="2">
        <f t="shared" ca="1" si="71"/>
        <v>6.2614899268649911</v>
      </c>
      <c r="O1518" s="3">
        <f ca="1">1-N1518/MAX(N$2:N1518)</f>
        <v>7.9023088913963035E-2</v>
      </c>
    </row>
    <row r="1519" spans="1:15" x14ac:dyDescent="0.15">
      <c r="A1519" s="1">
        <v>40640</v>
      </c>
      <c r="B1519">
        <v>3313.47</v>
      </c>
      <c r="C1519">
        <v>3330.8</v>
      </c>
      <c r="D1519">
        <v>3302.82</v>
      </c>
      <c r="E1519" s="2">
        <v>3324.42</v>
      </c>
      <c r="F1519" s="16">
        <v>112678584320</v>
      </c>
      <c r="G1519" s="3">
        <f t="shared" si="69"/>
        <v>4.0319292554973352E-3</v>
      </c>
      <c r="H1519" s="3">
        <f>1-E1519/MAX(E$2:E1519)</f>
        <v>0.43435309330973926</v>
      </c>
      <c r="I1519" s="3">
        <f ca="1">IFERROR(COUNTIF(OFFSET(G1519,0,0,-计算结果!B$18,1),"&gt;0")/计算结果!B$18,COUNTIF(OFFSET(G1519,0,0,-ROW(),1),"&gt;0")/计算结果!B$18)</f>
        <v>0.6</v>
      </c>
      <c r="J1519" s="3">
        <f ca="1">IFERROR(AVERAGE(OFFSET(I1519,0,0,-计算结果!B$19,1)),AVERAGE(OFFSET(I1519,0,0,-ROW(),1)))</f>
        <v>0.54027777777777752</v>
      </c>
      <c r="K1519" s="4" t="str">
        <f ca="1">IF(计算结果!B$21=1,IF(I1519&gt;J1519,"买","卖"),IF(计算结果!B$21=2,IF(I1519&lt;计算结果!B$20,"买",IF(I1519&gt;1-计算结果!B$20,"卖",'000300'!K1518)),""))</f>
        <v>买</v>
      </c>
      <c r="L1519" s="4" t="str">
        <f t="shared" ca="1" si="70"/>
        <v/>
      </c>
      <c r="M1519" s="3">
        <f ca="1">IF(K1518="买",E1519/E1518-1,0)-IF(L1519=1,计算结果!B$17,0)</f>
        <v>4.0319292554973352E-3</v>
      </c>
      <c r="N1519" s="2">
        <f t="shared" ca="1" si="71"/>
        <v>6.2867358112841201</v>
      </c>
      <c r="O1519" s="3">
        <f ca="1">1-N1519/MAX(N$2:N1519)</f>
        <v>7.5309775162517578E-2</v>
      </c>
    </row>
    <row r="1520" spans="1:15" x14ac:dyDescent="0.15">
      <c r="A1520" s="1">
        <v>40641</v>
      </c>
      <c r="B1520">
        <v>3321.54</v>
      </c>
      <c r="C1520">
        <v>3353.89</v>
      </c>
      <c r="D1520">
        <v>3314.09</v>
      </c>
      <c r="E1520" s="2">
        <v>3353.36</v>
      </c>
      <c r="F1520" s="16">
        <v>107329314816</v>
      </c>
      <c r="G1520" s="3">
        <f t="shared" si="69"/>
        <v>8.7052779131397973E-3</v>
      </c>
      <c r="H1520" s="3">
        <f>1-E1520/MAX(E$2:E1520)</f>
        <v>0.4294289797862928</v>
      </c>
      <c r="I1520" s="3">
        <f ca="1">IFERROR(COUNTIF(OFFSET(G1520,0,0,-计算结果!B$18,1),"&gt;0")/计算结果!B$18,COUNTIF(OFFSET(G1520,0,0,-ROW(),1),"&gt;0")/计算结果!B$18)</f>
        <v>0.6</v>
      </c>
      <c r="J1520" s="3">
        <f ca="1">IFERROR(AVERAGE(OFFSET(I1520,0,0,-计算结果!B$19,1)),AVERAGE(OFFSET(I1520,0,0,-ROW(),1)))</f>
        <v>0.54055555555555523</v>
      </c>
      <c r="K1520" s="4" t="str">
        <f ca="1">IF(计算结果!B$21=1,IF(I1520&gt;J1520,"买","卖"),IF(计算结果!B$21=2,IF(I1520&lt;计算结果!B$20,"买",IF(I1520&gt;1-计算结果!B$20,"卖",'000300'!K1519)),""))</f>
        <v>买</v>
      </c>
      <c r="L1520" s="4" t="str">
        <f t="shared" ca="1" si="70"/>
        <v/>
      </c>
      <c r="M1520" s="3">
        <f ca="1">IF(K1519="买",E1520/E1519-1,0)-IF(L1520=1,计算结果!B$17,0)</f>
        <v>8.7052779131397973E-3</v>
      </c>
      <c r="N1520" s="2">
        <f t="shared" ca="1" si="71"/>
        <v>6.3414635936878367</v>
      </c>
      <c r="O1520" s="3">
        <f ca="1">1-N1520/MAX(N$2:N1520)</f>
        <v>6.7260089771743581E-2</v>
      </c>
    </row>
    <row r="1521" spans="1:15" x14ac:dyDescent="0.15">
      <c r="A1521" s="1">
        <v>40644</v>
      </c>
      <c r="B1521">
        <v>3363.37</v>
      </c>
      <c r="C1521">
        <v>3380.53</v>
      </c>
      <c r="D1521">
        <v>3331.17</v>
      </c>
      <c r="E1521" s="2">
        <v>3333.43</v>
      </c>
      <c r="F1521" s="16">
        <v>141974388736</v>
      </c>
      <c r="G1521" s="3">
        <f t="shared" si="69"/>
        <v>-5.9432926974736233E-3</v>
      </c>
      <c r="H1521" s="3">
        <f>1-E1521/MAX(E$2:E1521)</f>
        <v>0.43282005036411897</v>
      </c>
      <c r="I1521" s="3">
        <f ca="1">IFERROR(COUNTIF(OFFSET(G1521,0,0,-计算结果!B$18,1),"&gt;0")/计算结果!B$18,COUNTIF(OFFSET(G1521,0,0,-ROW(),1),"&gt;0")/计算结果!B$18)</f>
        <v>0.56666666666666665</v>
      </c>
      <c r="J1521" s="3">
        <f ca="1">IFERROR(AVERAGE(OFFSET(I1521,0,0,-计算结果!B$19,1)),AVERAGE(OFFSET(I1521,0,0,-ROW(),1)))</f>
        <v>0.54027777777777763</v>
      </c>
      <c r="K1521" s="4" t="str">
        <f ca="1">IF(计算结果!B$21=1,IF(I1521&gt;J1521,"买","卖"),IF(计算结果!B$21=2,IF(I1521&lt;计算结果!B$20,"买",IF(I1521&gt;1-计算结果!B$20,"卖",'000300'!K1520)),""))</f>
        <v>买</v>
      </c>
      <c r="L1521" s="4" t="str">
        <f t="shared" ca="1" si="70"/>
        <v/>
      </c>
      <c r="M1521" s="3">
        <f ca="1">IF(K1520="买",E1521/E1520-1,0)-IF(L1521=1,计算结果!B$17,0)</f>
        <v>-5.9432926974736233E-3</v>
      </c>
      <c r="N1521" s="2">
        <f t="shared" ca="1" si="71"/>
        <v>6.3037744194201766</v>
      </c>
      <c r="O1521" s="3">
        <f ca="1">1-N1521/MAX(N$2:N1521)</f>
        <v>7.2803636068845434E-2</v>
      </c>
    </row>
    <row r="1522" spans="1:15" x14ac:dyDescent="0.15">
      <c r="A1522" s="1">
        <v>40645</v>
      </c>
      <c r="B1522">
        <v>3324.75</v>
      </c>
      <c r="C1522">
        <v>3350.16</v>
      </c>
      <c r="D1522">
        <v>3307.48</v>
      </c>
      <c r="E1522" s="2">
        <v>3326.77</v>
      </c>
      <c r="F1522" s="16">
        <v>122863558656</v>
      </c>
      <c r="G1522" s="3">
        <f t="shared" si="69"/>
        <v>-1.99794205968018E-3</v>
      </c>
      <c r="H1522" s="3">
        <f>1-E1522/MAX(E$2:E1522)</f>
        <v>0.43395324304090377</v>
      </c>
      <c r="I1522" s="3">
        <f ca="1">IFERROR(COUNTIF(OFFSET(G1522,0,0,-计算结果!B$18,1),"&gt;0")/计算结果!B$18,COUNTIF(OFFSET(G1522,0,0,-ROW(),1),"&gt;0")/计算结果!B$18)</f>
        <v>0.53333333333333333</v>
      </c>
      <c r="J1522" s="3">
        <f ca="1">IFERROR(AVERAGE(OFFSET(I1522,0,0,-计算结果!B$19,1)),AVERAGE(OFFSET(I1522,0,0,-ROW(),1)))</f>
        <v>0.53944444444444417</v>
      </c>
      <c r="K1522" s="4" t="str">
        <f ca="1">IF(计算结果!B$21=1,IF(I1522&gt;J1522,"买","卖"),IF(计算结果!B$21=2,IF(I1522&lt;计算结果!B$20,"买",IF(I1522&gt;1-计算结果!B$20,"卖",'000300'!K1521)),""))</f>
        <v>卖</v>
      </c>
      <c r="L1522" s="4">
        <f t="shared" ca="1" si="70"/>
        <v>1</v>
      </c>
      <c r="M1522" s="3">
        <f ca="1">IF(K1521="买",E1522/E1521-1,0)-IF(L1522=1,计算结果!B$17,0)</f>
        <v>-1.99794205968018E-3</v>
      </c>
      <c r="N1522" s="2">
        <f t="shared" ca="1" si="71"/>
        <v>6.2911798433728814</v>
      </c>
      <c r="O1522" s="3">
        <f ca="1">1-N1522/MAX(N$2:N1522)</f>
        <v>7.4656120681925953E-2</v>
      </c>
    </row>
    <row r="1523" spans="1:15" x14ac:dyDescent="0.15">
      <c r="A1523" s="1">
        <v>40646</v>
      </c>
      <c r="B1523">
        <v>3311.32</v>
      </c>
      <c r="C1523">
        <v>3372.03</v>
      </c>
      <c r="D1523">
        <v>3296.51</v>
      </c>
      <c r="E1523" s="2">
        <v>3372.03</v>
      </c>
      <c r="F1523" s="16">
        <v>108305235968</v>
      </c>
      <c r="G1523" s="3">
        <f t="shared" si="69"/>
        <v>1.3604787827231846E-2</v>
      </c>
      <c r="H1523" s="3">
        <f>1-E1523/MAX(E$2:E1523)</f>
        <v>0.42625229701218259</v>
      </c>
      <c r="I1523" s="3">
        <f ca="1">IFERROR(COUNTIF(OFFSET(G1523,0,0,-计算结果!B$18,1),"&gt;0")/计算结果!B$18,COUNTIF(OFFSET(G1523,0,0,-ROW(),1),"&gt;0")/计算结果!B$18)</f>
        <v>0.53333333333333333</v>
      </c>
      <c r="J1523" s="3">
        <f ca="1">IFERROR(AVERAGE(OFFSET(I1523,0,0,-计算结果!B$19,1)),AVERAGE(OFFSET(I1523,0,0,-ROW(),1)))</f>
        <v>0.53861111111111093</v>
      </c>
      <c r="K1523" s="4" t="str">
        <f ca="1">IF(计算结果!B$21=1,IF(I1523&gt;J1523,"买","卖"),IF(计算结果!B$21=2,IF(I1523&lt;计算结果!B$20,"买",IF(I1523&gt;1-计算结果!B$20,"卖",'000300'!K1522)),""))</f>
        <v>卖</v>
      </c>
      <c r="L1523" s="4" t="str">
        <f t="shared" ca="1" si="70"/>
        <v/>
      </c>
      <c r="M1523" s="3">
        <f ca="1">IF(K1522="买",E1523/E1522-1,0)-IF(L1523=1,计算结果!B$17,0)</f>
        <v>0</v>
      </c>
      <c r="N1523" s="2">
        <f t="shared" ca="1" si="71"/>
        <v>6.2911798433728814</v>
      </c>
      <c r="O1523" s="3">
        <f ca="1">1-N1523/MAX(N$2:N1523)</f>
        <v>7.4656120681925953E-2</v>
      </c>
    </row>
    <row r="1524" spans="1:15" x14ac:dyDescent="0.15">
      <c r="A1524" s="1">
        <v>40647</v>
      </c>
      <c r="B1524">
        <v>3374.32</v>
      </c>
      <c r="C1524">
        <v>3378.7</v>
      </c>
      <c r="D1524">
        <v>3347.49</v>
      </c>
      <c r="E1524" s="2">
        <v>3353.56</v>
      </c>
      <c r="F1524" s="16">
        <v>107491229696</v>
      </c>
      <c r="G1524" s="3">
        <f t="shared" si="69"/>
        <v>-5.4774127157825037E-3</v>
      </c>
      <c r="H1524" s="3">
        <f>1-E1524/MAX(E$2:E1524)</f>
        <v>0.42939494997617911</v>
      </c>
      <c r="I1524" s="3">
        <f ca="1">IFERROR(COUNTIF(OFFSET(G1524,0,0,-计算结果!B$18,1),"&gt;0")/计算结果!B$18,COUNTIF(OFFSET(G1524,0,0,-ROW(),1),"&gt;0")/计算结果!B$18)</f>
        <v>0.5</v>
      </c>
      <c r="J1524" s="3">
        <f ca="1">IFERROR(AVERAGE(OFFSET(I1524,0,0,-计算结果!B$19,1)),AVERAGE(OFFSET(I1524,0,0,-ROW(),1)))</f>
        <v>0.53749999999999976</v>
      </c>
      <c r="K1524" s="4" t="str">
        <f ca="1">IF(计算结果!B$21=1,IF(I1524&gt;J1524,"买","卖"),IF(计算结果!B$21=2,IF(I1524&lt;计算结果!B$20,"买",IF(I1524&gt;1-计算结果!B$20,"卖",'000300'!K1523)),""))</f>
        <v>卖</v>
      </c>
      <c r="L1524" s="4" t="str">
        <f t="shared" ca="1" si="70"/>
        <v/>
      </c>
      <c r="M1524" s="3">
        <f ca="1">IF(K1523="买",E1524/E1523-1,0)-IF(L1524=1,计算结果!B$17,0)</f>
        <v>0</v>
      </c>
      <c r="N1524" s="2">
        <f t="shared" ca="1" si="71"/>
        <v>6.2911798433728814</v>
      </c>
      <c r="O1524" s="3">
        <f ca="1">1-N1524/MAX(N$2:N1524)</f>
        <v>7.4656120681925953E-2</v>
      </c>
    </row>
    <row r="1525" spans="1:15" x14ac:dyDescent="0.15">
      <c r="A1525" s="1">
        <v>40648</v>
      </c>
      <c r="B1525">
        <v>3345.13</v>
      </c>
      <c r="C1525">
        <v>3378.11</v>
      </c>
      <c r="D1525">
        <v>3323.56</v>
      </c>
      <c r="E1525" s="2">
        <v>3358.94</v>
      </c>
      <c r="F1525" s="16">
        <v>98934571008</v>
      </c>
      <c r="G1525" s="3">
        <f t="shared" si="69"/>
        <v>1.6042653180501354E-3</v>
      </c>
      <c r="H1525" s="3">
        <f>1-E1525/MAX(E$2:E1525)</f>
        <v>0.4284795480841217</v>
      </c>
      <c r="I1525" s="3">
        <f ca="1">IFERROR(COUNTIF(OFFSET(G1525,0,0,-计算结果!B$18,1),"&gt;0")/计算结果!B$18,COUNTIF(OFFSET(G1525,0,0,-ROW(),1),"&gt;0")/计算结果!B$18)</f>
        <v>0.53333333333333333</v>
      </c>
      <c r="J1525" s="3">
        <f ca="1">IFERROR(AVERAGE(OFFSET(I1525,0,0,-计算结果!B$19,1)),AVERAGE(OFFSET(I1525,0,0,-ROW(),1)))</f>
        <v>0.53666666666666651</v>
      </c>
      <c r="K1525" s="4" t="str">
        <f ca="1">IF(计算结果!B$21=1,IF(I1525&gt;J1525,"买","卖"),IF(计算结果!B$21=2,IF(I1525&lt;计算结果!B$20,"买",IF(I1525&gt;1-计算结果!B$20,"卖",'000300'!K1524)),""))</f>
        <v>卖</v>
      </c>
      <c r="L1525" s="4" t="str">
        <f t="shared" ca="1" si="70"/>
        <v/>
      </c>
      <c r="M1525" s="3">
        <f ca="1">IF(K1524="买",E1525/E1524-1,0)-IF(L1525=1,计算结果!B$17,0)</f>
        <v>0</v>
      </c>
      <c r="N1525" s="2">
        <f t="shared" ca="1" si="71"/>
        <v>6.2911798433728814</v>
      </c>
      <c r="O1525" s="3">
        <f ca="1">1-N1525/MAX(N$2:N1525)</f>
        <v>7.4656120681925953E-2</v>
      </c>
    </row>
    <row r="1526" spans="1:15" x14ac:dyDescent="0.15">
      <c r="A1526" s="1">
        <v>40651</v>
      </c>
      <c r="B1526">
        <v>3346.15</v>
      </c>
      <c r="C1526">
        <v>3372.9</v>
      </c>
      <c r="D1526">
        <v>3335.6</v>
      </c>
      <c r="E1526" s="2">
        <v>3359.44</v>
      </c>
      <c r="F1526" s="16">
        <v>107178229760</v>
      </c>
      <c r="G1526" s="3">
        <f t="shared" si="69"/>
        <v>1.4885648448625943E-4</v>
      </c>
      <c r="H1526" s="3">
        <f>1-E1526/MAX(E$2:E1526)</f>
        <v>0.42839447355883753</v>
      </c>
      <c r="I1526" s="3">
        <f ca="1">IFERROR(COUNTIF(OFFSET(G1526,0,0,-计算结果!B$18,1),"&gt;0")/计算结果!B$18,COUNTIF(OFFSET(G1526,0,0,-ROW(),1),"&gt;0")/计算结果!B$18)</f>
        <v>0.56666666666666665</v>
      </c>
      <c r="J1526" s="3">
        <f ca="1">IFERROR(AVERAGE(OFFSET(I1526,0,0,-计算结果!B$19,1)),AVERAGE(OFFSET(I1526,0,0,-ROW(),1)))</f>
        <v>0.53611111111111098</v>
      </c>
      <c r="K1526" s="4" t="str">
        <f ca="1">IF(计算结果!B$21=1,IF(I1526&gt;J1526,"买","卖"),IF(计算结果!B$21=2,IF(I1526&lt;计算结果!B$20,"买",IF(I1526&gt;1-计算结果!B$20,"卖",'000300'!K1525)),""))</f>
        <v>买</v>
      </c>
      <c r="L1526" s="4">
        <f t="shared" ca="1" si="70"/>
        <v>1</v>
      </c>
      <c r="M1526" s="3">
        <f ca="1">IF(K1525="买",E1526/E1525-1,0)-IF(L1526=1,计算结果!B$17,0)</f>
        <v>0</v>
      </c>
      <c r="N1526" s="2">
        <f t="shared" ca="1" si="71"/>
        <v>6.2911798433728814</v>
      </c>
      <c r="O1526" s="3">
        <f ca="1">1-N1526/MAX(N$2:N1526)</f>
        <v>7.4656120681925953E-2</v>
      </c>
    </row>
    <row r="1527" spans="1:15" x14ac:dyDescent="0.15">
      <c r="A1527" s="1">
        <v>40652</v>
      </c>
      <c r="B1527">
        <v>3334.91</v>
      </c>
      <c r="C1527">
        <v>3334.91</v>
      </c>
      <c r="D1527">
        <v>3290.74</v>
      </c>
      <c r="E1527" s="2">
        <v>3295.81</v>
      </c>
      <c r="F1527" s="16">
        <v>104368979968</v>
      </c>
      <c r="G1527" s="3">
        <f t="shared" si="69"/>
        <v>-1.8940656776129439E-2</v>
      </c>
      <c r="H1527" s="3">
        <f>1-E1527/MAX(E$2:E1527)</f>
        <v>0.43922105764649833</v>
      </c>
      <c r="I1527" s="3">
        <f ca="1">IFERROR(COUNTIF(OFFSET(G1527,0,0,-计算结果!B$18,1),"&gt;0")/计算结果!B$18,COUNTIF(OFFSET(G1527,0,0,-ROW(),1),"&gt;0")/计算结果!B$18)</f>
        <v>0.53333333333333333</v>
      </c>
      <c r="J1527" s="3">
        <f ca="1">IFERROR(AVERAGE(OFFSET(I1527,0,0,-计算结果!B$19,1)),AVERAGE(OFFSET(I1527,0,0,-ROW(),1)))</f>
        <v>0.53555555555555556</v>
      </c>
      <c r="K1527" s="4" t="str">
        <f ca="1">IF(计算结果!B$21=1,IF(I1527&gt;J1527,"买","卖"),IF(计算结果!B$21=2,IF(I1527&lt;计算结果!B$20,"买",IF(I1527&gt;1-计算结果!B$20,"卖",'000300'!K1526)),""))</f>
        <v>卖</v>
      </c>
      <c r="L1527" s="4">
        <f t="shared" ca="1" si="70"/>
        <v>1</v>
      </c>
      <c r="M1527" s="3">
        <f ca="1">IF(K1526="买",E1527/E1526-1,0)-IF(L1527=1,计算结果!B$17,0)</f>
        <v>-1.8940656776129439E-2</v>
      </c>
      <c r="N1527" s="2">
        <f t="shared" ca="1" si="71"/>
        <v>6.1720207652426522</v>
      </c>
      <c r="O1527" s="3">
        <f ca="1">1-N1527/MAX(N$2:N1527)</f>
        <v>9.2182741499981735E-2</v>
      </c>
    </row>
    <row r="1528" spans="1:15" x14ac:dyDescent="0.15">
      <c r="A1528" s="1">
        <v>40653</v>
      </c>
      <c r="B1528">
        <v>3300.42</v>
      </c>
      <c r="C1528">
        <v>3311.73</v>
      </c>
      <c r="D1528">
        <v>3281.83</v>
      </c>
      <c r="E1528" s="2">
        <v>3295.76</v>
      </c>
      <c r="F1528" s="16">
        <v>93667139584</v>
      </c>
      <c r="G1528" s="3">
        <f t="shared" si="69"/>
        <v>-1.5170777441619876E-5</v>
      </c>
      <c r="H1528" s="3">
        <f>1-E1528/MAX(E$2:E1528)</f>
        <v>0.43922956509902666</v>
      </c>
      <c r="I1528" s="3">
        <f ca="1">IFERROR(COUNTIF(OFFSET(G1528,0,0,-计算结果!B$18,1),"&gt;0")/计算结果!B$18,COUNTIF(OFFSET(G1528,0,0,-ROW(),1),"&gt;0")/计算结果!B$18)</f>
        <v>0.5</v>
      </c>
      <c r="J1528" s="3">
        <f ca="1">IFERROR(AVERAGE(OFFSET(I1528,0,0,-计算结果!B$19,1)),AVERAGE(OFFSET(I1528,0,0,-ROW(),1)))</f>
        <v>0.53444444444444439</v>
      </c>
      <c r="K1528" s="4" t="str">
        <f ca="1">IF(计算结果!B$21=1,IF(I1528&gt;J1528,"买","卖"),IF(计算结果!B$21=2,IF(I1528&lt;计算结果!B$20,"买",IF(I1528&gt;1-计算结果!B$20,"卖",'000300'!K1527)),""))</f>
        <v>卖</v>
      </c>
      <c r="L1528" s="4" t="str">
        <f t="shared" ca="1" si="70"/>
        <v/>
      </c>
      <c r="M1528" s="3">
        <f ca="1">IF(K1527="买",E1528/E1527-1,0)-IF(L1528=1,计算结果!B$17,0)</f>
        <v>0</v>
      </c>
      <c r="N1528" s="2">
        <f t="shared" ca="1" si="71"/>
        <v>6.1720207652426522</v>
      </c>
      <c r="O1528" s="3">
        <f ca="1">1-N1528/MAX(N$2:N1528)</f>
        <v>9.2182741499981735E-2</v>
      </c>
    </row>
    <row r="1529" spans="1:15" x14ac:dyDescent="0.15">
      <c r="A1529" s="1">
        <v>40654</v>
      </c>
      <c r="B1529">
        <v>3312.27</v>
      </c>
      <c r="C1529">
        <v>3330.24</v>
      </c>
      <c r="D1529">
        <v>3301.94</v>
      </c>
      <c r="E1529" s="2">
        <v>3317.37</v>
      </c>
      <c r="F1529" s="16">
        <v>96739131392</v>
      </c>
      <c r="G1529" s="3">
        <f t="shared" si="69"/>
        <v>6.5569094837001352E-3</v>
      </c>
      <c r="H1529" s="3">
        <f>1-E1529/MAX(E$2:E1529)</f>
        <v>0.43555264411624584</v>
      </c>
      <c r="I1529" s="3">
        <f ca="1">IFERROR(COUNTIF(OFFSET(G1529,0,0,-计算结果!B$18,1),"&gt;0")/计算结果!B$18,COUNTIF(OFFSET(G1529,0,0,-ROW(),1),"&gt;0")/计算结果!B$18)</f>
        <v>0.5</v>
      </c>
      <c r="J1529" s="3">
        <f ca="1">IFERROR(AVERAGE(OFFSET(I1529,0,0,-计算结果!B$19,1)),AVERAGE(OFFSET(I1529,0,0,-ROW(),1)))</f>
        <v>0.5330555555555555</v>
      </c>
      <c r="K1529" s="4" t="str">
        <f ca="1">IF(计算结果!B$21=1,IF(I1529&gt;J1529,"买","卖"),IF(计算结果!B$21=2,IF(I1529&lt;计算结果!B$20,"买",IF(I1529&gt;1-计算结果!B$20,"卖",'000300'!K1528)),""))</f>
        <v>卖</v>
      </c>
      <c r="L1529" s="4" t="str">
        <f t="shared" ca="1" si="70"/>
        <v/>
      </c>
      <c r="M1529" s="3">
        <f ca="1">IF(K1528="买",E1529/E1528-1,0)-IF(L1529=1,计算结果!B$17,0)</f>
        <v>0</v>
      </c>
      <c r="N1529" s="2">
        <f t="shared" ca="1" si="71"/>
        <v>6.1720207652426522</v>
      </c>
      <c r="O1529" s="3">
        <f ca="1">1-N1529/MAX(N$2:N1529)</f>
        <v>9.2182741499981735E-2</v>
      </c>
    </row>
    <row r="1530" spans="1:15" x14ac:dyDescent="0.15">
      <c r="A1530" s="1">
        <v>40655</v>
      </c>
      <c r="B1530">
        <v>3317.08</v>
      </c>
      <c r="C1530">
        <v>3325.46</v>
      </c>
      <c r="D1530">
        <v>3291.64</v>
      </c>
      <c r="E1530" s="2">
        <v>3299.94</v>
      </c>
      <c r="F1530" s="16">
        <v>83528335360</v>
      </c>
      <c r="G1530" s="3">
        <f t="shared" si="69"/>
        <v>-5.254162182692812E-3</v>
      </c>
      <c r="H1530" s="3">
        <f>1-E1530/MAX(E$2:E1530)</f>
        <v>0.43851834206765128</v>
      </c>
      <c r="I1530" s="3">
        <f ca="1">IFERROR(COUNTIF(OFFSET(G1530,0,0,-计算结果!B$18,1),"&gt;0")/计算结果!B$18,COUNTIF(OFFSET(G1530,0,0,-ROW(),1),"&gt;0")/计算结果!B$18)</f>
        <v>0.46666666666666667</v>
      </c>
      <c r="J1530" s="3">
        <f ca="1">IFERROR(AVERAGE(OFFSET(I1530,0,0,-计算结果!B$19,1)),AVERAGE(OFFSET(I1530,0,0,-ROW(),1)))</f>
        <v>0.53166666666666662</v>
      </c>
      <c r="K1530" s="4" t="str">
        <f ca="1">IF(计算结果!B$21=1,IF(I1530&gt;J1530,"买","卖"),IF(计算结果!B$21=2,IF(I1530&lt;计算结果!B$20,"买",IF(I1530&gt;1-计算结果!B$20,"卖",'000300'!K1529)),""))</f>
        <v>卖</v>
      </c>
      <c r="L1530" s="4" t="str">
        <f t="shared" ca="1" si="70"/>
        <v/>
      </c>
      <c r="M1530" s="3">
        <f ca="1">IF(K1529="买",E1530/E1529-1,0)-IF(L1530=1,计算结果!B$17,0)</f>
        <v>0</v>
      </c>
      <c r="N1530" s="2">
        <f t="shared" ca="1" si="71"/>
        <v>6.1720207652426522</v>
      </c>
      <c r="O1530" s="3">
        <f ca="1">1-N1530/MAX(N$2:N1530)</f>
        <v>9.2182741499981735E-2</v>
      </c>
    </row>
    <row r="1531" spans="1:15" x14ac:dyDescent="0.15">
      <c r="A1531" s="1">
        <v>40658</v>
      </c>
      <c r="B1531">
        <v>3292.48</v>
      </c>
      <c r="C1531">
        <v>3292.48</v>
      </c>
      <c r="D1531">
        <v>3247.69</v>
      </c>
      <c r="E1531" s="2">
        <v>3249.57</v>
      </c>
      <c r="F1531" s="16">
        <v>98455879680</v>
      </c>
      <c r="G1531" s="3">
        <f t="shared" si="69"/>
        <v>-1.526391388934345E-2</v>
      </c>
      <c r="H1531" s="3">
        <f>1-E1531/MAX(E$2:E1531)</f>
        <v>0.44708874974477641</v>
      </c>
      <c r="I1531" s="3">
        <f ca="1">IFERROR(COUNTIF(OFFSET(G1531,0,0,-计算结果!B$18,1),"&gt;0")/计算结果!B$18,COUNTIF(OFFSET(G1531,0,0,-ROW(),1),"&gt;0")/计算结果!B$18)</f>
        <v>0.46666666666666667</v>
      </c>
      <c r="J1531" s="3">
        <f ca="1">IFERROR(AVERAGE(OFFSET(I1531,0,0,-计算结果!B$19,1)),AVERAGE(OFFSET(I1531,0,0,-ROW(),1)))</f>
        <v>0.53027777777777785</v>
      </c>
      <c r="K1531" s="4" t="str">
        <f ca="1">IF(计算结果!B$21=1,IF(I1531&gt;J1531,"买","卖"),IF(计算结果!B$21=2,IF(I1531&lt;计算结果!B$20,"买",IF(I1531&gt;1-计算结果!B$20,"卖",'000300'!K1530)),""))</f>
        <v>卖</v>
      </c>
      <c r="L1531" s="4" t="str">
        <f t="shared" ca="1" si="70"/>
        <v/>
      </c>
      <c r="M1531" s="3">
        <f ca="1">IF(K1530="买",E1531/E1530-1,0)-IF(L1531=1,计算结果!B$17,0)</f>
        <v>0</v>
      </c>
      <c r="N1531" s="2">
        <f t="shared" ca="1" si="71"/>
        <v>6.1720207652426522</v>
      </c>
      <c r="O1531" s="3">
        <f ca="1">1-N1531/MAX(N$2:N1531)</f>
        <v>9.2182741499981735E-2</v>
      </c>
    </row>
    <row r="1532" spans="1:15" x14ac:dyDescent="0.15">
      <c r="A1532" s="1">
        <v>40659</v>
      </c>
      <c r="B1532">
        <v>3242.53</v>
      </c>
      <c r="C1532">
        <v>3257.8</v>
      </c>
      <c r="D1532">
        <v>3216.21</v>
      </c>
      <c r="E1532" s="2">
        <v>3230.96</v>
      </c>
      <c r="F1532" s="16">
        <v>76696854528</v>
      </c>
      <c r="G1532" s="3">
        <f t="shared" si="69"/>
        <v>-5.7269115606065624E-3</v>
      </c>
      <c r="H1532" s="3">
        <f>1-E1532/MAX(E$2:E1532)</f>
        <v>0.45025522357585246</v>
      </c>
      <c r="I1532" s="3">
        <f ca="1">IFERROR(COUNTIF(OFFSET(G1532,0,0,-计算结果!B$18,1),"&gt;0")/计算结果!B$18,COUNTIF(OFFSET(G1532,0,0,-ROW(),1),"&gt;0")/计算结果!B$18)</f>
        <v>0.46666666666666667</v>
      </c>
      <c r="J1532" s="3">
        <f ca="1">IFERROR(AVERAGE(OFFSET(I1532,0,0,-计算结果!B$19,1)),AVERAGE(OFFSET(I1532,0,0,-ROW(),1)))</f>
        <v>0.52916666666666667</v>
      </c>
      <c r="K1532" s="4" t="str">
        <f ca="1">IF(计算结果!B$21=1,IF(I1532&gt;J1532,"买","卖"),IF(计算结果!B$21=2,IF(I1532&lt;计算结果!B$20,"买",IF(I1532&gt;1-计算结果!B$20,"卖",'000300'!K1531)),""))</f>
        <v>卖</v>
      </c>
      <c r="L1532" s="4" t="str">
        <f t="shared" ca="1" si="70"/>
        <v/>
      </c>
      <c r="M1532" s="3">
        <f ca="1">IF(K1531="买",E1532/E1531-1,0)-IF(L1532=1,计算结果!B$17,0)</f>
        <v>0</v>
      </c>
      <c r="N1532" s="2">
        <f t="shared" ca="1" si="71"/>
        <v>6.1720207652426522</v>
      </c>
      <c r="O1532" s="3">
        <f ca="1">1-N1532/MAX(N$2:N1532)</f>
        <v>9.2182741499981735E-2</v>
      </c>
    </row>
    <row r="1533" spans="1:15" x14ac:dyDescent="0.15">
      <c r="A1533" s="1">
        <v>40660</v>
      </c>
      <c r="B1533">
        <v>3242.62</v>
      </c>
      <c r="C1533">
        <v>3256.41</v>
      </c>
      <c r="D1533">
        <v>3189.04</v>
      </c>
      <c r="E1533" s="2">
        <v>3209.5</v>
      </c>
      <c r="F1533" s="16">
        <v>75111243776</v>
      </c>
      <c r="G1533" s="3">
        <f t="shared" si="69"/>
        <v>-6.6419887587589876E-3</v>
      </c>
      <c r="H1533" s="3">
        <f>1-E1533/MAX(E$2:E1533)</f>
        <v>0.45390662220104805</v>
      </c>
      <c r="I1533" s="3">
        <f ca="1">IFERROR(COUNTIF(OFFSET(G1533,0,0,-计算结果!B$18,1),"&gt;0")/计算结果!B$18,COUNTIF(OFFSET(G1533,0,0,-ROW(),1),"&gt;0")/计算结果!B$18)</f>
        <v>0.43333333333333335</v>
      </c>
      <c r="J1533" s="3">
        <f ca="1">IFERROR(AVERAGE(OFFSET(I1533,0,0,-计算结果!B$19,1)),AVERAGE(OFFSET(I1533,0,0,-ROW(),1)))</f>
        <v>0.52805555555555561</v>
      </c>
      <c r="K1533" s="4" t="str">
        <f ca="1">IF(计算结果!B$21=1,IF(I1533&gt;J1533,"买","卖"),IF(计算结果!B$21=2,IF(I1533&lt;计算结果!B$20,"买",IF(I1533&gt;1-计算结果!B$20,"卖",'000300'!K1532)),""))</f>
        <v>卖</v>
      </c>
      <c r="L1533" s="4" t="str">
        <f t="shared" ca="1" si="70"/>
        <v/>
      </c>
      <c r="M1533" s="3">
        <f ca="1">IF(K1532="买",E1533/E1532-1,0)-IF(L1533=1,计算结果!B$17,0)</f>
        <v>0</v>
      </c>
      <c r="N1533" s="2">
        <f t="shared" ca="1" si="71"/>
        <v>6.1720207652426522</v>
      </c>
      <c r="O1533" s="3">
        <f ca="1">1-N1533/MAX(N$2:N1533)</f>
        <v>9.2182741499981735E-2</v>
      </c>
    </row>
    <row r="1534" spans="1:15" x14ac:dyDescent="0.15">
      <c r="A1534" s="1">
        <v>40661</v>
      </c>
      <c r="B1534">
        <v>3224.41</v>
      </c>
      <c r="C1534">
        <v>3237.19</v>
      </c>
      <c r="D1534">
        <v>3160.41</v>
      </c>
      <c r="E1534" s="2">
        <v>3161.78</v>
      </c>
      <c r="F1534" s="16">
        <v>79155830784</v>
      </c>
      <c r="G1534" s="3">
        <f t="shared" si="69"/>
        <v>-1.4868359557563382E-2</v>
      </c>
      <c r="H1534" s="3">
        <f>1-E1534/MAX(E$2:E1534)</f>
        <v>0.46202613489416722</v>
      </c>
      <c r="I1534" s="3">
        <f ca="1">IFERROR(COUNTIF(OFFSET(G1534,0,0,-计算结果!B$18,1),"&gt;0")/计算结果!B$18,COUNTIF(OFFSET(G1534,0,0,-ROW(),1),"&gt;0")/计算结果!B$18)</f>
        <v>0.43333333333333335</v>
      </c>
      <c r="J1534" s="3">
        <f ca="1">IFERROR(AVERAGE(OFFSET(I1534,0,0,-计算结果!B$19,1)),AVERAGE(OFFSET(I1534,0,0,-ROW(),1)))</f>
        <v>0.52666666666666673</v>
      </c>
      <c r="K1534" s="4" t="str">
        <f ca="1">IF(计算结果!B$21=1,IF(I1534&gt;J1534,"买","卖"),IF(计算结果!B$21=2,IF(I1534&lt;计算结果!B$20,"买",IF(I1534&gt;1-计算结果!B$20,"卖",'000300'!K1533)),""))</f>
        <v>卖</v>
      </c>
      <c r="L1534" s="4" t="str">
        <f t="shared" ca="1" si="70"/>
        <v/>
      </c>
      <c r="M1534" s="3">
        <f ca="1">IF(K1533="买",E1534/E1533-1,0)-IF(L1534=1,计算结果!B$17,0)</f>
        <v>0</v>
      </c>
      <c r="N1534" s="2">
        <f t="shared" ca="1" si="71"/>
        <v>6.1720207652426522</v>
      </c>
      <c r="O1534" s="3">
        <f ca="1">1-N1534/MAX(N$2:N1534)</f>
        <v>9.2182741499981735E-2</v>
      </c>
    </row>
    <row r="1535" spans="1:15" x14ac:dyDescent="0.15">
      <c r="A1535" s="1">
        <v>40662</v>
      </c>
      <c r="B1535">
        <v>3161.16</v>
      </c>
      <c r="C1535">
        <v>3193.6</v>
      </c>
      <c r="D1535">
        <v>3147.14</v>
      </c>
      <c r="E1535" s="2">
        <v>3192.72</v>
      </c>
      <c r="F1535" s="16">
        <v>63455813632</v>
      </c>
      <c r="G1535" s="3">
        <f t="shared" si="69"/>
        <v>9.7856270834781878E-3</v>
      </c>
      <c r="H1535" s="3">
        <f>1-E1535/MAX(E$2:E1535)</f>
        <v>0.4567617232695842</v>
      </c>
      <c r="I1535" s="3">
        <f ca="1">IFERROR(COUNTIF(OFFSET(G1535,0,0,-计算结果!B$18,1),"&gt;0")/计算结果!B$18,COUNTIF(OFFSET(G1535,0,0,-ROW(),1),"&gt;0")/计算结果!B$18)</f>
        <v>0.43333333333333335</v>
      </c>
      <c r="J1535" s="3">
        <f ca="1">IFERROR(AVERAGE(OFFSET(I1535,0,0,-计算结果!B$19,1)),AVERAGE(OFFSET(I1535,0,0,-ROW(),1)))</f>
        <v>0.52527777777777773</v>
      </c>
      <c r="K1535" s="4" t="str">
        <f ca="1">IF(计算结果!B$21=1,IF(I1535&gt;J1535,"买","卖"),IF(计算结果!B$21=2,IF(I1535&lt;计算结果!B$20,"买",IF(I1535&gt;1-计算结果!B$20,"卖",'000300'!K1534)),""))</f>
        <v>卖</v>
      </c>
      <c r="L1535" s="4" t="str">
        <f t="shared" ca="1" si="70"/>
        <v/>
      </c>
      <c r="M1535" s="3">
        <f ca="1">IF(K1534="买",E1535/E1534-1,0)-IF(L1535=1,计算结果!B$17,0)</f>
        <v>0</v>
      </c>
      <c r="N1535" s="2">
        <f t="shared" ca="1" si="71"/>
        <v>6.1720207652426522</v>
      </c>
      <c r="O1535" s="3">
        <f ca="1">1-N1535/MAX(N$2:N1535)</f>
        <v>9.2182741499981735E-2</v>
      </c>
    </row>
    <row r="1536" spans="1:15" x14ac:dyDescent="0.15">
      <c r="A1536" s="1">
        <v>40666</v>
      </c>
      <c r="B1536">
        <v>3192.84</v>
      </c>
      <c r="C1536">
        <v>3212.05</v>
      </c>
      <c r="D1536">
        <v>3164.93</v>
      </c>
      <c r="E1536" s="2">
        <v>3211.13</v>
      </c>
      <c r="F1536" s="16">
        <v>64348987392</v>
      </c>
      <c r="G1536" s="3">
        <f t="shared" si="69"/>
        <v>5.7662432032876687E-3</v>
      </c>
      <c r="H1536" s="3">
        <f>1-E1536/MAX(E$2:E1536)</f>
        <v>0.45362927924862173</v>
      </c>
      <c r="I1536" s="3">
        <f ca="1">IFERROR(COUNTIF(OFFSET(G1536,0,0,-计算结果!B$18,1),"&gt;0")/计算结果!B$18,COUNTIF(OFFSET(G1536,0,0,-ROW(),1),"&gt;0")/计算结果!B$18)</f>
        <v>0.46666666666666667</v>
      </c>
      <c r="J1536" s="3">
        <f ca="1">IFERROR(AVERAGE(OFFSET(I1536,0,0,-计算结果!B$19,1)),AVERAGE(OFFSET(I1536,0,0,-ROW(),1)))</f>
        <v>0.52444444444444438</v>
      </c>
      <c r="K1536" s="4" t="str">
        <f ca="1">IF(计算结果!B$21=1,IF(I1536&gt;J1536,"买","卖"),IF(计算结果!B$21=2,IF(I1536&lt;计算结果!B$20,"买",IF(I1536&gt;1-计算结果!B$20,"卖",'000300'!K1535)),""))</f>
        <v>卖</v>
      </c>
      <c r="L1536" s="4" t="str">
        <f t="shared" ca="1" si="70"/>
        <v/>
      </c>
      <c r="M1536" s="3">
        <f ca="1">IF(K1535="买",E1536/E1535-1,0)-IF(L1536=1,计算结果!B$17,0)</f>
        <v>0</v>
      </c>
      <c r="N1536" s="2">
        <f t="shared" ca="1" si="71"/>
        <v>6.1720207652426522</v>
      </c>
      <c r="O1536" s="3">
        <f ca="1">1-N1536/MAX(N$2:N1536)</f>
        <v>9.2182741499981735E-2</v>
      </c>
    </row>
    <row r="1537" spans="1:15" x14ac:dyDescent="0.15">
      <c r="A1537" s="1">
        <v>40667</v>
      </c>
      <c r="B1537">
        <v>3192.84</v>
      </c>
      <c r="C1537">
        <v>3193.45</v>
      </c>
      <c r="D1537">
        <v>3120.96</v>
      </c>
      <c r="E1537" s="2">
        <v>3129.03</v>
      </c>
      <c r="F1537" s="16">
        <v>83567656960</v>
      </c>
      <c r="G1537" s="3">
        <f t="shared" si="69"/>
        <v>-2.5567323652421425E-2</v>
      </c>
      <c r="H1537" s="3">
        <f>1-E1537/MAX(E$2:E1537)</f>
        <v>0.46759851630027904</v>
      </c>
      <c r="I1537" s="3">
        <f ca="1">IFERROR(COUNTIF(OFFSET(G1537,0,0,-计算结果!B$18,1),"&gt;0")/计算结果!B$18,COUNTIF(OFFSET(G1537,0,0,-ROW(),1),"&gt;0")/计算结果!B$18)</f>
        <v>0.43333333333333335</v>
      </c>
      <c r="J1537" s="3">
        <f ca="1">IFERROR(AVERAGE(OFFSET(I1537,0,0,-计算结果!B$19,1)),AVERAGE(OFFSET(I1537,0,0,-ROW(),1)))</f>
        <v>0.52333333333333332</v>
      </c>
      <c r="K1537" s="4" t="str">
        <f ca="1">IF(计算结果!B$21=1,IF(I1537&gt;J1537,"买","卖"),IF(计算结果!B$21=2,IF(I1537&lt;计算结果!B$20,"买",IF(I1537&gt;1-计算结果!B$20,"卖",'000300'!K1536)),""))</f>
        <v>卖</v>
      </c>
      <c r="L1537" s="4" t="str">
        <f t="shared" ca="1" si="70"/>
        <v/>
      </c>
      <c r="M1537" s="3">
        <f ca="1">IF(K1536="买",E1537/E1536-1,0)-IF(L1537=1,计算结果!B$17,0)</f>
        <v>0</v>
      </c>
      <c r="N1537" s="2">
        <f t="shared" ca="1" si="71"/>
        <v>6.1720207652426522</v>
      </c>
      <c r="O1537" s="3">
        <f ca="1">1-N1537/MAX(N$2:N1537)</f>
        <v>9.2182741499981735E-2</v>
      </c>
    </row>
    <row r="1538" spans="1:15" x14ac:dyDescent="0.15">
      <c r="A1538" s="1">
        <v>40668</v>
      </c>
      <c r="B1538">
        <v>3115</v>
      </c>
      <c r="C1538">
        <v>3136.9</v>
      </c>
      <c r="D1538">
        <v>3105.85</v>
      </c>
      <c r="E1538" s="2">
        <v>3126.12</v>
      </c>
      <c r="F1538" s="16">
        <v>63009374208</v>
      </c>
      <c r="G1538" s="3">
        <f t="shared" si="69"/>
        <v>-9.3000067113457874E-4</v>
      </c>
      <c r="H1538" s="3">
        <f>1-E1538/MAX(E$2:E1538)</f>
        <v>0.46809365003743275</v>
      </c>
      <c r="I1538" s="3">
        <f ca="1">IFERROR(COUNTIF(OFFSET(G1538,0,0,-计算结果!B$18,1),"&gt;0")/计算结果!B$18,COUNTIF(OFFSET(G1538,0,0,-ROW(),1),"&gt;0")/计算结果!B$18)</f>
        <v>0.43333333333333335</v>
      </c>
      <c r="J1538" s="3">
        <f ca="1">IFERROR(AVERAGE(OFFSET(I1538,0,0,-计算结果!B$19,1)),AVERAGE(OFFSET(I1538,0,0,-ROW(),1)))</f>
        <v>0.52222222222222225</v>
      </c>
      <c r="K1538" s="4" t="str">
        <f ca="1">IF(计算结果!B$21=1,IF(I1538&gt;J1538,"买","卖"),IF(计算结果!B$21=2,IF(I1538&lt;计算结果!B$20,"买",IF(I1538&gt;1-计算结果!B$20,"卖",'000300'!K1537)),""))</f>
        <v>卖</v>
      </c>
      <c r="L1538" s="4" t="str">
        <f t="shared" ca="1" si="70"/>
        <v/>
      </c>
      <c r="M1538" s="3">
        <f ca="1">IF(K1537="买",E1538/E1537-1,0)-IF(L1538=1,计算结果!B$17,0)</f>
        <v>0</v>
      </c>
      <c r="N1538" s="2">
        <f t="shared" ca="1" si="71"/>
        <v>6.1720207652426522</v>
      </c>
      <c r="O1538" s="3">
        <f ca="1">1-N1538/MAX(N$2:N1538)</f>
        <v>9.2182741499981735E-2</v>
      </c>
    </row>
    <row r="1539" spans="1:15" x14ac:dyDescent="0.15">
      <c r="A1539" s="1">
        <v>40669</v>
      </c>
      <c r="B1539">
        <v>3093.81</v>
      </c>
      <c r="C1539">
        <v>3141.68</v>
      </c>
      <c r="D1539">
        <v>3083.91</v>
      </c>
      <c r="E1539" s="2">
        <v>3121.4</v>
      </c>
      <c r="F1539" s="16">
        <v>69747376128</v>
      </c>
      <c r="G1539" s="3">
        <f t="shared" ref="G1539:G1602" si="72">E1539/E1538-1</f>
        <v>-1.5098588665821699E-3</v>
      </c>
      <c r="H1539" s="3">
        <f>1-E1539/MAX(E$2:E1539)</f>
        <v>0.46889675355611515</v>
      </c>
      <c r="I1539" s="3">
        <f ca="1">IFERROR(COUNTIF(OFFSET(G1539,0,0,-计算结果!B$18,1),"&gt;0")/计算结果!B$18,COUNTIF(OFFSET(G1539,0,0,-ROW(),1),"&gt;0")/计算结果!B$18)</f>
        <v>0.4</v>
      </c>
      <c r="J1539" s="3">
        <f ca="1">IFERROR(AVERAGE(OFFSET(I1539,0,0,-计算结果!B$19,1)),AVERAGE(OFFSET(I1539,0,0,-ROW(),1)))</f>
        <v>0.52055555555555555</v>
      </c>
      <c r="K1539" s="4" t="str">
        <f ca="1">IF(计算结果!B$21=1,IF(I1539&gt;J1539,"买","卖"),IF(计算结果!B$21=2,IF(I1539&lt;计算结果!B$20,"买",IF(I1539&gt;1-计算结果!B$20,"卖",'000300'!K1538)),""))</f>
        <v>卖</v>
      </c>
      <c r="L1539" s="4" t="str">
        <f t="shared" ca="1" si="70"/>
        <v/>
      </c>
      <c r="M1539" s="3">
        <f ca="1">IF(K1538="买",E1539/E1538-1,0)-IF(L1539=1,计算结果!B$17,0)</f>
        <v>0</v>
      </c>
      <c r="N1539" s="2">
        <f t="shared" ca="1" si="71"/>
        <v>6.1720207652426522</v>
      </c>
      <c r="O1539" s="3">
        <f ca="1">1-N1539/MAX(N$2:N1539)</f>
        <v>9.2182741499981735E-2</v>
      </c>
    </row>
    <row r="1540" spans="1:15" x14ac:dyDescent="0.15">
      <c r="A1540" s="1">
        <v>40672</v>
      </c>
      <c r="B1540">
        <v>3126.26</v>
      </c>
      <c r="C1540">
        <v>3149.94</v>
      </c>
      <c r="D1540">
        <v>3118.14</v>
      </c>
      <c r="E1540" s="2">
        <v>3129.76</v>
      </c>
      <c r="F1540" s="16">
        <v>57287413760</v>
      </c>
      <c r="G1540" s="3">
        <f t="shared" si="72"/>
        <v>2.6782853847633348E-3</v>
      </c>
      <c r="H1540" s="3">
        <f>1-E1540/MAX(E$2:E1540)</f>
        <v>0.46747430749336416</v>
      </c>
      <c r="I1540" s="3">
        <f ca="1">IFERROR(COUNTIF(OFFSET(G1540,0,0,-计算结果!B$18,1),"&gt;0")/计算结果!B$18,COUNTIF(OFFSET(G1540,0,0,-ROW(),1),"&gt;0")/计算结果!B$18)</f>
        <v>0.4</v>
      </c>
      <c r="J1540" s="3">
        <f ca="1">IFERROR(AVERAGE(OFFSET(I1540,0,0,-计算结果!B$19,1)),AVERAGE(OFFSET(I1540,0,0,-ROW(),1)))</f>
        <v>0.51888888888888884</v>
      </c>
      <c r="K1540" s="4" t="str">
        <f ca="1">IF(计算结果!B$21=1,IF(I1540&gt;J1540,"买","卖"),IF(计算结果!B$21=2,IF(I1540&lt;计算结果!B$20,"买",IF(I1540&gt;1-计算结果!B$20,"卖",'000300'!K1539)),""))</f>
        <v>卖</v>
      </c>
      <c r="L1540" s="4" t="str">
        <f t="shared" ref="L1540:L1603" ca="1" si="73">IF(K1539&lt;&gt;K1540,1,"")</f>
        <v/>
      </c>
      <c r="M1540" s="3">
        <f ca="1">IF(K1539="买",E1540/E1539-1,0)-IF(L1540=1,计算结果!B$17,0)</f>
        <v>0</v>
      </c>
      <c r="N1540" s="2">
        <f t="shared" ref="N1540:N1603" ca="1" si="74">IFERROR(N1539*(1+M1540),N1539)</f>
        <v>6.1720207652426522</v>
      </c>
      <c r="O1540" s="3">
        <f ca="1">1-N1540/MAX(N$2:N1540)</f>
        <v>9.2182741499981735E-2</v>
      </c>
    </row>
    <row r="1541" spans="1:15" x14ac:dyDescent="0.15">
      <c r="A1541" s="1">
        <v>40673</v>
      </c>
      <c r="B1541">
        <v>3135.15</v>
      </c>
      <c r="C1541">
        <v>3153.3</v>
      </c>
      <c r="D1541">
        <v>3121.75</v>
      </c>
      <c r="E1541" s="2">
        <v>3153.22</v>
      </c>
      <c r="F1541" s="16">
        <v>54931226624</v>
      </c>
      <c r="G1541" s="3">
        <f t="shared" si="72"/>
        <v>7.4957824242112281E-3</v>
      </c>
      <c r="H1541" s="3">
        <f>1-E1541/MAX(E$2:E1541)</f>
        <v>0.4634826107670319</v>
      </c>
      <c r="I1541" s="3">
        <f ca="1">IFERROR(COUNTIF(OFFSET(G1541,0,0,-计算结果!B$18,1),"&gt;0")/计算结果!B$18,COUNTIF(OFFSET(G1541,0,0,-ROW(),1),"&gt;0")/计算结果!B$18)</f>
        <v>0.43333333333333335</v>
      </c>
      <c r="J1541" s="3">
        <f ca="1">IFERROR(AVERAGE(OFFSET(I1541,0,0,-计算结果!B$19,1)),AVERAGE(OFFSET(I1541,0,0,-ROW(),1)))</f>
        <v>0.51777777777777767</v>
      </c>
      <c r="K1541" s="4" t="str">
        <f ca="1">IF(计算结果!B$21=1,IF(I1541&gt;J1541,"买","卖"),IF(计算结果!B$21=2,IF(I1541&lt;计算结果!B$20,"买",IF(I1541&gt;1-计算结果!B$20,"卖",'000300'!K1540)),""))</f>
        <v>卖</v>
      </c>
      <c r="L1541" s="4" t="str">
        <f t="shared" ca="1" si="73"/>
        <v/>
      </c>
      <c r="M1541" s="3">
        <f ca="1">IF(K1540="买",E1541/E1540-1,0)-IF(L1541=1,计算结果!B$17,0)</f>
        <v>0</v>
      </c>
      <c r="N1541" s="2">
        <f t="shared" ca="1" si="74"/>
        <v>6.1720207652426522</v>
      </c>
      <c r="O1541" s="3">
        <f ca="1">1-N1541/MAX(N$2:N1541)</f>
        <v>9.2182741499981735E-2</v>
      </c>
    </row>
    <row r="1542" spans="1:15" x14ac:dyDescent="0.15">
      <c r="A1542" s="1">
        <v>40674</v>
      </c>
      <c r="B1542">
        <v>3153.65</v>
      </c>
      <c r="C1542">
        <v>3164.65</v>
      </c>
      <c r="D1542">
        <v>3127.49</v>
      </c>
      <c r="E1542" s="2">
        <v>3145.08</v>
      </c>
      <c r="F1542" s="16">
        <v>59507720192</v>
      </c>
      <c r="G1542" s="3">
        <f t="shared" si="72"/>
        <v>-2.5814881295944669E-3</v>
      </c>
      <c r="H1542" s="3">
        <f>1-E1542/MAX(E$2:E1542)</f>
        <v>0.46486762403865789</v>
      </c>
      <c r="I1542" s="3">
        <f ca="1">IFERROR(COUNTIF(OFFSET(G1542,0,0,-计算结果!B$18,1),"&gt;0")/计算结果!B$18,COUNTIF(OFFSET(G1542,0,0,-ROW(),1),"&gt;0")/计算结果!B$18)</f>
        <v>0.4</v>
      </c>
      <c r="J1542" s="3">
        <f ca="1">IFERROR(AVERAGE(OFFSET(I1542,0,0,-计算结果!B$19,1)),AVERAGE(OFFSET(I1542,0,0,-ROW(),1)))</f>
        <v>0.51611111111111108</v>
      </c>
      <c r="K1542" s="4" t="str">
        <f ca="1">IF(计算结果!B$21=1,IF(I1542&gt;J1542,"买","卖"),IF(计算结果!B$21=2,IF(I1542&lt;计算结果!B$20,"买",IF(I1542&gt;1-计算结果!B$20,"卖",'000300'!K1541)),""))</f>
        <v>卖</v>
      </c>
      <c r="L1542" s="4" t="str">
        <f t="shared" ca="1" si="73"/>
        <v/>
      </c>
      <c r="M1542" s="3">
        <f ca="1">IF(K1541="买",E1542/E1541-1,0)-IF(L1542=1,计算结果!B$17,0)</f>
        <v>0</v>
      </c>
      <c r="N1542" s="2">
        <f t="shared" ca="1" si="74"/>
        <v>6.1720207652426522</v>
      </c>
      <c r="O1542" s="3">
        <f ca="1">1-N1542/MAX(N$2:N1542)</f>
        <v>9.2182741499981735E-2</v>
      </c>
    </row>
    <row r="1543" spans="1:15" x14ac:dyDescent="0.15">
      <c r="A1543" s="1">
        <v>40675</v>
      </c>
      <c r="B1543">
        <v>3123.16</v>
      </c>
      <c r="C1543">
        <v>3142.4</v>
      </c>
      <c r="D1543">
        <v>3101.14</v>
      </c>
      <c r="E1543" s="2">
        <v>3101.6</v>
      </c>
      <c r="F1543" s="16">
        <v>61703081984</v>
      </c>
      <c r="G1543" s="3">
        <f t="shared" si="72"/>
        <v>-1.3824767573479835E-2</v>
      </c>
      <c r="H1543" s="3">
        <f>1-E1543/MAX(E$2:E1543)</f>
        <v>0.4722657047573674</v>
      </c>
      <c r="I1543" s="3">
        <f ca="1">IFERROR(COUNTIF(OFFSET(G1543,0,0,-计算结果!B$18,1),"&gt;0")/计算结果!B$18,COUNTIF(OFFSET(G1543,0,0,-ROW(),1),"&gt;0")/计算结果!B$18)</f>
        <v>0.4</v>
      </c>
      <c r="J1543" s="3">
        <f ca="1">IFERROR(AVERAGE(OFFSET(I1543,0,0,-计算结果!B$19,1)),AVERAGE(OFFSET(I1543,0,0,-ROW(),1)))</f>
        <v>0.51472222222222208</v>
      </c>
      <c r="K1543" s="4" t="str">
        <f ca="1">IF(计算结果!B$21=1,IF(I1543&gt;J1543,"买","卖"),IF(计算结果!B$21=2,IF(I1543&lt;计算结果!B$20,"买",IF(I1543&gt;1-计算结果!B$20,"卖",'000300'!K1542)),""))</f>
        <v>卖</v>
      </c>
      <c r="L1543" s="4" t="str">
        <f t="shared" ca="1" si="73"/>
        <v/>
      </c>
      <c r="M1543" s="3">
        <f ca="1">IF(K1542="买",E1543/E1542-1,0)-IF(L1543=1,计算结果!B$17,0)</f>
        <v>0</v>
      </c>
      <c r="N1543" s="2">
        <f t="shared" ca="1" si="74"/>
        <v>6.1720207652426522</v>
      </c>
      <c r="O1543" s="3">
        <f ca="1">1-N1543/MAX(N$2:N1543)</f>
        <v>9.2182741499981735E-2</v>
      </c>
    </row>
    <row r="1544" spans="1:15" x14ac:dyDescent="0.15">
      <c r="A1544" s="1">
        <v>40676</v>
      </c>
      <c r="B1544">
        <v>3105.3</v>
      </c>
      <c r="C1544">
        <v>3128.44</v>
      </c>
      <c r="D1544">
        <v>3080.19</v>
      </c>
      <c r="E1544" s="2">
        <v>3128.09</v>
      </c>
      <c r="F1544" s="16">
        <v>57757204480</v>
      </c>
      <c r="G1544" s="3">
        <f t="shared" si="72"/>
        <v>8.5407531596595199E-3</v>
      </c>
      <c r="H1544" s="3">
        <f>1-E1544/MAX(E$2:E1544)</f>
        <v>0.46775845640781322</v>
      </c>
      <c r="I1544" s="3">
        <f ca="1">IFERROR(COUNTIF(OFFSET(G1544,0,0,-计算结果!B$18,1),"&gt;0")/计算结果!B$18,COUNTIF(OFFSET(G1544,0,0,-ROW(),1),"&gt;0")/计算结果!B$18)</f>
        <v>0.43333333333333335</v>
      </c>
      <c r="J1544" s="3">
        <f ca="1">IFERROR(AVERAGE(OFFSET(I1544,0,0,-计算结果!B$19,1)),AVERAGE(OFFSET(I1544,0,0,-ROW(),1)))</f>
        <v>0.51361111111111091</v>
      </c>
      <c r="K1544" s="4" t="str">
        <f ca="1">IF(计算结果!B$21=1,IF(I1544&gt;J1544,"买","卖"),IF(计算结果!B$21=2,IF(I1544&lt;计算结果!B$20,"买",IF(I1544&gt;1-计算结果!B$20,"卖",'000300'!K1543)),""))</f>
        <v>卖</v>
      </c>
      <c r="L1544" s="4" t="str">
        <f t="shared" ca="1" si="73"/>
        <v/>
      </c>
      <c r="M1544" s="3">
        <f ca="1">IF(K1543="买",E1544/E1543-1,0)-IF(L1544=1,计算结果!B$17,0)</f>
        <v>0</v>
      </c>
      <c r="N1544" s="2">
        <f t="shared" ca="1" si="74"/>
        <v>6.1720207652426522</v>
      </c>
      <c r="O1544" s="3">
        <f ca="1">1-N1544/MAX(N$2:N1544)</f>
        <v>9.2182741499981735E-2</v>
      </c>
    </row>
    <row r="1545" spans="1:15" x14ac:dyDescent="0.15">
      <c r="A1545" s="1">
        <v>40679</v>
      </c>
      <c r="B1545">
        <v>3120.44</v>
      </c>
      <c r="C1545">
        <v>3137.6</v>
      </c>
      <c r="D1545">
        <v>3098.78</v>
      </c>
      <c r="E1545" s="2">
        <v>3100.46</v>
      </c>
      <c r="F1545" s="16">
        <v>54238724096</v>
      </c>
      <c r="G1545" s="3">
        <f t="shared" si="72"/>
        <v>-8.8328660620379251E-3</v>
      </c>
      <c r="H1545" s="3">
        <f>1-E1545/MAX(E$2:E1545)</f>
        <v>0.47245967467501526</v>
      </c>
      <c r="I1545" s="3">
        <f ca="1">IFERROR(COUNTIF(OFFSET(G1545,0,0,-计算结果!B$18,1),"&gt;0")/计算结果!B$18,COUNTIF(OFFSET(G1545,0,0,-ROW(),1),"&gt;0")/计算结果!B$18)</f>
        <v>0.43333333333333335</v>
      </c>
      <c r="J1545" s="3">
        <f ca="1">IFERROR(AVERAGE(OFFSET(I1545,0,0,-计算结果!B$19,1)),AVERAGE(OFFSET(I1545,0,0,-ROW(),1)))</f>
        <v>0.51249999999999984</v>
      </c>
      <c r="K1545" s="4" t="str">
        <f ca="1">IF(计算结果!B$21=1,IF(I1545&gt;J1545,"买","卖"),IF(计算结果!B$21=2,IF(I1545&lt;计算结果!B$20,"买",IF(I1545&gt;1-计算结果!B$20,"卖",'000300'!K1544)),""))</f>
        <v>卖</v>
      </c>
      <c r="L1545" s="4" t="str">
        <f t="shared" ca="1" si="73"/>
        <v/>
      </c>
      <c r="M1545" s="3">
        <f ca="1">IF(K1544="买",E1545/E1544-1,0)-IF(L1545=1,计算结果!B$17,0)</f>
        <v>0</v>
      </c>
      <c r="N1545" s="2">
        <f t="shared" ca="1" si="74"/>
        <v>6.1720207652426522</v>
      </c>
      <c r="O1545" s="3">
        <f ca="1">1-N1545/MAX(N$2:N1545)</f>
        <v>9.2182741499981735E-2</v>
      </c>
    </row>
    <row r="1546" spans="1:15" x14ac:dyDescent="0.15">
      <c r="A1546" s="1">
        <v>40680</v>
      </c>
      <c r="B1546">
        <v>3097.07</v>
      </c>
      <c r="C1546">
        <v>3136.23</v>
      </c>
      <c r="D1546">
        <v>3076.95</v>
      </c>
      <c r="E1546" s="2">
        <v>3116.03</v>
      </c>
      <c r="F1546" s="16">
        <v>65417945088</v>
      </c>
      <c r="G1546" s="3">
        <f t="shared" si="72"/>
        <v>5.0218354695754641E-3</v>
      </c>
      <c r="H1546" s="3">
        <f>1-E1546/MAX(E$2:E1546)</f>
        <v>0.46981045395766685</v>
      </c>
      <c r="I1546" s="3">
        <f ca="1">IFERROR(COUNTIF(OFFSET(G1546,0,0,-计算结果!B$18,1),"&gt;0")/计算结果!B$18,COUNTIF(OFFSET(G1546,0,0,-ROW(),1),"&gt;0")/计算结果!B$18)</f>
        <v>0.46666666666666667</v>
      </c>
      <c r="J1546" s="3">
        <f ca="1">IFERROR(AVERAGE(OFFSET(I1546,0,0,-计算结果!B$19,1)),AVERAGE(OFFSET(I1546,0,0,-ROW(),1)))</f>
        <v>0.51166666666666649</v>
      </c>
      <c r="K1546" s="4" t="str">
        <f ca="1">IF(计算结果!B$21=1,IF(I1546&gt;J1546,"买","卖"),IF(计算结果!B$21=2,IF(I1546&lt;计算结果!B$20,"买",IF(I1546&gt;1-计算结果!B$20,"卖",'000300'!K1545)),""))</f>
        <v>卖</v>
      </c>
      <c r="L1546" s="4" t="str">
        <f t="shared" ca="1" si="73"/>
        <v/>
      </c>
      <c r="M1546" s="3">
        <f ca="1">IF(K1545="买",E1546/E1545-1,0)-IF(L1546=1,计算结果!B$17,0)</f>
        <v>0</v>
      </c>
      <c r="N1546" s="2">
        <f t="shared" ca="1" si="74"/>
        <v>6.1720207652426522</v>
      </c>
      <c r="O1546" s="3">
        <f ca="1">1-N1546/MAX(N$2:N1546)</f>
        <v>9.2182741499981735E-2</v>
      </c>
    </row>
    <row r="1547" spans="1:15" x14ac:dyDescent="0.15">
      <c r="A1547" s="1">
        <v>40681</v>
      </c>
      <c r="B1547">
        <v>3109.29</v>
      </c>
      <c r="C1547">
        <v>3145.7</v>
      </c>
      <c r="D1547">
        <v>3106.55</v>
      </c>
      <c r="E1547" s="2">
        <v>3139.38</v>
      </c>
      <c r="F1547" s="16">
        <v>49757175808</v>
      </c>
      <c r="G1547" s="3">
        <f t="shared" si="72"/>
        <v>7.493509369293605E-3</v>
      </c>
      <c r="H1547" s="3">
        <f>1-E1547/MAX(E$2:E1547)</f>
        <v>0.46583747362689709</v>
      </c>
      <c r="I1547" s="3">
        <f ca="1">IFERROR(COUNTIF(OFFSET(G1547,0,0,-计算结果!B$18,1),"&gt;0")/计算结果!B$18,COUNTIF(OFFSET(G1547,0,0,-ROW(),1),"&gt;0")/计算结果!B$18)</f>
        <v>0.46666666666666667</v>
      </c>
      <c r="J1547" s="3">
        <f ca="1">IFERROR(AVERAGE(OFFSET(I1547,0,0,-计算结果!B$19,1)),AVERAGE(OFFSET(I1547,0,0,-ROW(),1)))</f>
        <v>0.51083333333333325</v>
      </c>
      <c r="K1547" s="4" t="str">
        <f ca="1">IF(计算结果!B$21=1,IF(I1547&gt;J1547,"买","卖"),IF(计算结果!B$21=2,IF(I1547&lt;计算结果!B$20,"买",IF(I1547&gt;1-计算结果!B$20,"卖",'000300'!K1546)),""))</f>
        <v>卖</v>
      </c>
      <c r="L1547" s="4" t="str">
        <f t="shared" ca="1" si="73"/>
        <v/>
      </c>
      <c r="M1547" s="3">
        <f ca="1">IF(K1546="买",E1547/E1546-1,0)-IF(L1547=1,计算结果!B$17,0)</f>
        <v>0</v>
      </c>
      <c r="N1547" s="2">
        <f t="shared" ca="1" si="74"/>
        <v>6.1720207652426522</v>
      </c>
      <c r="O1547" s="3">
        <f ca="1">1-N1547/MAX(N$2:N1547)</f>
        <v>9.2182741499981735E-2</v>
      </c>
    </row>
    <row r="1548" spans="1:15" x14ac:dyDescent="0.15">
      <c r="A1548" s="1">
        <v>40682</v>
      </c>
      <c r="B1548">
        <v>3148.35</v>
      </c>
      <c r="C1548">
        <v>3154.94</v>
      </c>
      <c r="D1548">
        <v>3118.62</v>
      </c>
      <c r="E1548" s="2">
        <v>3120.64</v>
      </c>
      <c r="F1548" s="16">
        <v>52249677824</v>
      </c>
      <c r="G1548" s="3">
        <f t="shared" si="72"/>
        <v>-5.969331524058985E-3</v>
      </c>
      <c r="H1548" s="3">
        <f>1-E1548/MAX(E$2:E1548)</f>
        <v>0.46902606683454706</v>
      </c>
      <c r="I1548" s="3">
        <f ca="1">IFERROR(COUNTIF(OFFSET(G1548,0,0,-计算结果!B$18,1),"&gt;0")/计算结果!B$18,COUNTIF(OFFSET(G1548,0,0,-ROW(),1),"&gt;0")/计算结果!B$18)</f>
        <v>0.43333333333333335</v>
      </c>
      <c r="J1548" s="3">
        <f ca="1">IFERROR(AVERAGE(OFFSET(I1548,0,0,-计算结果!B$19,1)),AVERAGE(OFFSET(I1548,0,0,-ROW(),1)))</f>
        <v>0.50972222222222208</v>
      </c>
      <c r="K1548" s="4" t="str">
        <f ca="1">IF(计算结果!B$21=1,IF(I1548&gt;J1548,"买","卖"),IF(计算结果!B$21=2,IF(I1548&lt;计算结果!B$20,"买",IF(I1548&gt;1-计算结果!B$20,"卖",'000300'!K1547)),""))</f>
        <v>卖</v>
      </c>
      <c r="L1548" s="4" t="str">
        <f t="shared" ca="1" si="73"/>
        <v/>
      </c>
      <c r="M1548" s="3">
        <f ca="1">IF(K1547="买",E1548/E1547-1,0)-IF(L1548=1,计算结果!B$17,0)</f>
        <v>0</v>
      </c>
      <c r="N1548" s="2">
        <f t="shared" ca="1" si="74"/>
        <v>6.1720207652426522</v>
      </c>
      <c r="O1548" s="3">
        <f ca="1">1-N1548/MAX(N$2:N1548)</f>
        <v>9.2182741499981735E-2</v>
      </c>
    </row>
    <row r="1549" spans="1:15" x14ac:dyDescent="0.15">
      <c r="A1549" s="1">
        <v>40683</v>
      </c>
      <c r="B1549">
        <v>3120.58</v>
      </c>
      <c r="C1549">
        <v>3133.43</v>
      </c>
      <c r="D1549">
        <v>3113.27</v>
      </c>
      <c r="E1549" s="2">
        <v>3121.6</v>
      </c>
      <c r="F1549" s="16">
        <v>48967028736</v>
      </c>
      <c r="G1549" s="3">
        <f t="shared" si="72"/>
        <v>3.0762920426585794E-4</v>
      </c>
      <c r="H1549" s="3">
        <f>1-E1549/MAX(E$2:E1549)</f>
        <v>0.46886272374600146</v>
      </c>
      <c r="I1549" s="3">
        <f ca="1">IFERROR(COUNTIF(OFFSET(G1549,0,0,-计算结果!B$18,1),"&gt;0")/计算结果!B$18,COUNTIF(OFFSET(G1549,0,0,-ROW(),1),"&gt;0")/计算结果!B$18)</f>
        <v>0.43333333333333335</v>
      </c>
      <c r="J1549" s="3">
        <f ca="1">IFERROR(AVERAGE(OFFSET(I1549,0,0,-计算结果!B$19,1)),AVERAGE(OFFSET(I1549,0,0,-ROW(),1)))</f>
        <v>0.50888888888888872</v>
      </c>
      <c r="K1549" s="4" t="str">
        <f ca="1">IF(计算结果!B$21=1,IF(I1549&gt;J1549,"买","卖"),IF(计算结果!B$21=2,IF(I1549&lt;计算结果!B$20,"买",IF(I1549&gt;1-计算结果!B$20,"卖",'000300'!K1548)),""))</f>
        <v>卖</v>
      </c>
      <c r="L1549" s="4" t="str">
        <f t="shared" ca="1" si="73"/>
        <v/>
      </c>
      <c r="M1549" s="3">
        <f ca="1">IF(K1548="买",E1549/E1548-1,0)-IF(L1549=1,计算结果!B$17,0)</f>
        <v>0</v>
      </c>
      <c r="N1549" s="2">
        <f t="shared" ca="1" si="74"/>
        <v>6.1720207652426522</v>
      </c>
      <c r="O1549" s="3">
        <f ca="1">1-N1549/MAX(N$2:N1549)</f>
        <v>9.2182741499981735E-2</v>
      </c>
    </row>
    <row r="1550" spans="1:15" x14ac:dyDescent="0.15">
      <c r="A1550" s="1">
        <v>40686</v>
      </c>
      <c r="B1550">
        <v>3115.31</v>
      </c>
      <c r="C1550">
        <v>3115.31</v>
      </c>
      <c r="D1550">
        <v>3021.45</v>
      </c>
      <c r="E1550" s="2">
        <v>3022.98</v>
      </c>
      <c r="F1550" s="16">
        <v>66976428032</v>
      </c>
      <c r="G1550" s="3">
        <f t="shared" si="72"/>
        <v>-3.1592772936955393E-2</v>
      </c>
      <c r="H1550" s="3">
        <f>1-E1550/MAX(E$2:E1550)</f>
        <v>0.48564282311304696</v>
      </c>
      <c r="I1550" s="3">
        <f ca="1">IFERROR(COUNTIF(OFFSET(G1550,0,0,-计算结果!B$18,1),"&gt;0")/计算结果!B$18,COUNTIF(OFFSET(G1550,0,0,-ROW(),1),"&gt;0")/计算结果!B$18)</f>
        <v>0.4</v>
      </c>
      <c r="J1550" s="3">
        <f ca="1">IFERROR(AVERAGE(OFFSET(I1550,0,0,-计算结果!B$19,1)),AVERAGE(OFFSET(I1550,0,0,-ROW(),1)))</f>
        <v>0.50805555555555537</v>
      </c>
      <c r="K1550" s="4" t="str">
        <f ca="1">IF(计算结果!B$21=1,IF(I1550&gt;J1550,"买","卖"),IF(计算结果!B$21=2,IF(I1550&lt;计算结果!B$20,"买",IF(I1550&gt;1-计算结果!B$20,"卖",'000300'!K1549)),""))</f>
        <v>卖</v>
      </c>
      <c r="L1550" s="4" t="str">
        <f t="shared" ca="1" si="73"/>
        <v/>
      </c>
      <c r="M1550" s="3">
        <f ca="1">IF(K1549="买",E1550/E1549-1,0)-IF(L1550=1,计算结果!B$17,0)</f>
        <v>0</v>
      </c>
      <c r="N1550" s="2">
        <f t="shared" ca="1" si="74"/>
        <v>6.1720207652426522</v>
      </c>
      <c r="O1550" s="3">
        <f ca="1">1-N1550/MAX(N$2:N1550)</f>
        <v>9.2182741499981735E-2</v>
      </c>
    </row>
    <row r="1551" spans="1:15" x14ac:dyDescent="0.15">
      <c r="A1551" s="1">
        <v>40687</v>
      </c>
      <c r="B1551">
        <v>3013.72</v>
      </c>
      <c r="C1551">
        <v>3029.75</v>
      </c>
      <c r="D1551">
        <v>2999.89</v>
      </c>
      <c r="E1551" s="2">
        <v>3026.22</v>
      </c>
      <c r="F1551" s="16">
        <v>52971692032</v>
      </c>
      <c r="G1551" s="3">
        <f t="shared" si="72"/>
        <v>1.0717900879264608E-3</v>
      </c>
      <c r="H1551" s="3">
        <f>1-E1551/MAX(E$2:E1551)</f>
        <v>0.48509154018920575</v>
      </c>
      <c r="I1551" s="3">
        <f ca="1">IFERROR(COUNTIF(OFFSET(G1551,0,0,-计算结果!B$18,1),"&gt;0")/计算结果!B$18,COUNTIF(OFFSET(G1551,0,0,-ROW(),1),"&gt;0")/计算结果!B$18)</f>
        <v>0.43333333333333335</v>
      </c>
      <c r="J1551" s="3">
        <f ca="1">IFERROR(AVERAGE(OFFSET(I1551,0,0,-计算结果!B$19,1)),AVERAGE(OFFSET(I1551,0,0,-ROW(),1)))</f>
        <v>0.50749999999999984</v>
      </c>
      <c r="K1551" s="4" t="str">
        <f ca="1">IF(计算结果!B$21=1,IF(I1551&gt;J1551,"买","卖"),IF(计算结果!B$21=2,IF(I1551&lt;计算结果!B$20,"买",IF(I1551&gt;1-计算结果!B$20,"卖",'000300'!K1550)),""))</f>
        <v>卖</v>
      </c>
      <c r="L1551" s="4" t="str">
        <f t="shared" ca="1" si="73"/>
        <v/>
      </c>
      <c r="M1551" s="3">
        <f ca="1">IF(K1550="买",E1551/E1550-1,0)-IF(L1551=1,计算结果!B$17,0)</f>
        <v>0</v>
      </c>
      <c r="N1551" s="2">
        <f t="shared" ca="1" si="74"/>
        <v>6.1720207652426522</v>
      </c>
      <c r="O1551" s="3">
        <f ca="1">1-N1551/MAX(N$2:N1551)</f>
        <v>9.2182741499981735E-2</v>
      </c>
    </row>
    <row r="1552" spans="1:15" x14ac:dyDescent="0.15">
      <c r="A1552" s="1">
        <v>40688</v>
      </c>
      <c r="B1552">
        <v>3020.32</v>
      </c>
      <c r="C1552">
        <v>3030.99</v>
      </c>
      <c r="D1552">
        <v>2988.09</v>
      </c>
      <c r="E1552" s="2">
        <v>2990.34</v>
      </c>
      <c r="F1552" s="16">
        <v>48604397568</v>
      </c>
      <c r="G1552" s="3">
        <f t="shared" si="72"/>
        <v>-1.1856375280052234E-2</v>
      </c>
      <c r="H1552" s="3">
        <f>1-E1552/MAX(E$2:E1552)</f>
        <v>0.49119648812359618</v>
      </c>
      <c r="I1552" s="3">
        <f ca="1">IFERROR(COUNTIF(OFFSET(G1552,0,0,-计算结果!B$18,1),"&gt;0")/计算结果!B$18,COUNTIF(OFFSET(G1552,0,0,-ROW(),1),"&gt;0")/计算结果!B$18)</f>
        <v>0.43333333333333335</v>
      </c>
      <c r="J1552" s="3">
        <f ca="1">IFERROR(AVERAGE(OFFSET(I1552,0,0,-计算结果!B$19,1)),AVERAGE(OFFSET(I1552,0,0,-ROW(),1)))</f>
        <v>0.5069444444444442</v>
      </c>
      <c r="K1552" s="4" t="str">
        <f ca="1">IF(计算结果!B$21=1,IF(I1552&gt;J1552,"买","卖"),IF(计算结果!B$21=2,IF(I1552&lt;计算结果!B$20,"买",IF(I1552&gt;1-计算结果!B$20,"卖",'000300'!K1551)),""))</f>
        <v>卖</v>
      </c>
      <c r="L1552" s="4" t="str">
        <f t="shared" ca="1" si="73"/>
        <v/>
      </c>
      <c r="M1552" s="3">
        <f ca="1">IF(K1551="买",E1552/E1551-1,0)-IF(L1552=1,计算结果!B$17,0)</f>
        <v>0</v>
      </c>
      <c r="N1552" s="2">
        <f t="shared" ca="1" si="74"/>
        <v>6.1720207652426522</v>
      </c>
      <c r="O1552" s="3">
        <f ca="1">1-N1552/MAX(N$2:N1552)</f>
        <v>9.2182741499981735E-2</v>
      </c>
    </row>
    <row r="1553" spans="1:15" x14ac:dyDescent="0.15">
      <c r="A1553" s="1">
        <v>40689</v>
      </c>
      <c r="B1553">
        <v>3011.47</v>
      </c>
      <c r="C1553">
        <v>3021.2</v>
      </c>
      <c r="D1553">
        <v>2977.6</v>
      </c>
      <c r="E1553" s="2">
        <v>2978.38</v>
      </c>
      <c r="F1553" s="16">
        <v>48346480640</v>
      </c>
      <c r="G1553" s="3">
        <f t="shared" si="72"/>
        <v>-3.9995452022177913E-3</v>
      </c>
      <c r="H1553" s="3">
        <f>1-E1553/MAX(E$2:E1553)</f>
        <v>0.49323147076839313</v>
      </c>
      <c r="I1553" s="3">
        <f ca="1">IFERROR(COUNTIF(OFFSET(G1553,0,0,-计算结果!B$18,1),"&gt;0")/计算结果!B$18,COUNTIF(OFFSET(G1553,0,0,-ROW(),1),"&gt;0")/计算结果!B$18)</f>
        <v>0.4</v>
      </c>
      <c r="J1553" s="3">
        <f ca="1">IFERROR(AVERAGE(OFFSET(I1553,0,0,-计算结果!B$19,1)),AVERAGE(OFFSET(I1553,0,0,-ROW(),1)))</f>
        <v>0.50638888888888867</v>
      </c>
      <c r="K1553" s="4" t="str">
        <f ca="1">IF(计算结果!B$21=1,IF(I1553&gt;J1553,"买","卖"),IF(计算结果!B$21=2,IF(I1553&lt;计算结果!B$20,"买",IF(I1553&gt;1-计算结果!B$20,"卖",'000300'!K1552)),""))</f>
        <v>卖</v>
      </c>
      <c r="L1553" s="4" t="str">
        <f t="shared" ca="1" si="73"/>
        <v/>
      </c>
      <c r="M1553" s="3">
        <f ca="1">IF(K1552="买",E1553/E1552-1,0)-IF(L1553=1,计算结果!B$17,0)</f>
        <v>0</v>
      </c>
      <c r="N1553" s="2">
        <f t="shared" ca="1" si="74"/>
        <v>6.1720207652426522</v>
      </c>
      <c r="O1553" s="3">
        <f ca="1">1-N1553/MAX(N$2:N1553)</f>
        <v>9.2182741499981735E-2</v>
      </c>
    </row>
    <row r="1554" spans="1:15" x14ac:dyDescent="0.15">
      <c r="A1554" s="1">
        <v>40690</v>
      </c>
      <c r="B1554">
        <v>2980.72</v>
      </c>
      <c r="C1554">
        <v>2996.6</v>
      </c>
      <c r="D1554">
        <v>2962.07</v>
      </c>
      <c r="E1554" s="2">
        <v>2963.31</v>
      </c>
      <c r="F1554" s="16">
        <v>52019994624</v>
      </c>
      <c r="G1554" s="3">
        <f t="shared" si="72"/>
        <v>-5.0597976080957174E-3</v>
      </c>
      <c r="H1554" s="3">
        <f>1-E1554/MAX(E$2:E1554)</f>
        <v>0.49579561696045737</v>
      </c>
      <c r="I1554" s="3">
        <f ca="1">IFERROR(COUNTIF(OFFSET(G1554,0,0,-计算结果!B$18,1),"&gt;0")/计算结果!B$18,COUNTIF(OFFSET(G1554,0,0,-ROW(),1),"&gt;0")/计算结果!B$18)</f>
        <v>0.4</v>
      </c>
      <c r="J1554" s="3">
        <f ca="1">IFERROR(AVERAGE(OFFSET(I1554,0,0,-计算结果!B$19,1)),AVERAGE(OFFSET(I1554,0,0,-ROW(),1)))</f>
        <v>0.50583333333333313</v>
      </c>
      <c r="K1554" s="4" t="str">
        <f ca="1">IF(计算结果!B$21=1,IF(I1554&gt;J1554,"买","卖"),IF(计算结果!B$21=2,IF(I1554&lt;计算结果!B$20,"买",IF(I1554&gt;1-计算结果!B$20,"卖",'000300'!K1553)),""))</f>
        <v>卖</v>
      </c>
      <c r="L1554" s="4" t="str">
        <f t="shared" ca="1" si="73"/>
        <v/>
      </c>
      <c r="M1554" s="3">
        <f ca="1">IF(K1553="买",E1554/E1553-1,0)-IF(L1554=1,计算结果!B$17,0)</f>
        <v>0</v>
      </c>
      <c r="N1554" s="2">
        <f t="shared" ca="1" si="74"/>
        <v>6.1720207652426522</v>
      </c>
      <c r="O1554" s="3">
        <f ca="1">1-N1554/MAX(N$2:N1554)</f>
        <v>9.2182741499981735E-2</v>
      </c>
    </row>
    <row r="1555" spans="1:15" x14ac:dyDescent="0.15">
      <c r="A1555" s="1">
        <v>40693</v>
      </c>
      <c r="B1555">
        <v>2956.58</v>
      </c>
      <c r="C1555">
        <v>2982.58</v>
      </c>
      <c r="D1555">
        <v>2942.36</v>
      </c>
      <c r="E1555" s="2">
        <v>2954.51</v>
      </c>
      <c r="F1555" s="16">
        <v>42960261120</v>
      </c>
      <c r="G1555" s="3">
        <f t="shared" si="72"/>
        <v>-2.9696521794884134E-3</v>
      </c>
      <c r="H1555" s="3">
        <f>1-E1555/MAX(E$2:E1555)</f>
        <v>0.49729292860545837</v>
      </c>
      <c r="I1555" s="3">
        <f ca="1">IFERROR(COUNTIF(OFFSET(G1555,0,0,-计算结果!B$18,1),"&gt;0")/计算结果!B$18,COUNTIF(OFFSET(G1555,0,0,-ROW(),1),"&gt;0")/计算结果!B$18)</f>
        <v>0.36666666666666664</v>
      </c>
      <c r="J1555" s="3">
        <f ca="1">IFERROR(AVERAGE(OFFSET(I1555,0,0,-计算结果!B$19,1)),AVERAGE(OFFSET(I1555,0,0,-ROW(),1)))</f>
        <v>0.5052777777777776</v>
      </c>
      <c r="K1555" s="4" t="str">
        <f ca="1">IF(计算结果!B$21=1,IF(I1555&gt;J1555,"买","卖"),IF(计算结果!B$21=2,IF(I1555&lt;计算结果!B$20,"买",IF(I1555&gt;1-计算结果!B$20,"卖",'000300'!K1554)),""))</f>
        <v>卖</v>
      </c>
      <c r="L1555" s="4" t="str">
        <f t="shared" ca="1" si="73"/>
        <v/>
      </c>
      <c r="M1555" s="3">
        <f ca="1">IF(K1554="买",E1555/E1554-1,0)-IF(L1555=1,计算结果!B$17,0)</f>
        <v>0</v>
      </c>
      <c r="N1555" s="2">
        <f t="shared" ca="1" si="74"/>
        <v>6.1720207652426522</v>
      </c>
      <c r="O1555" s="3">
        <f ca="1">1-N1555/MAX(N$2:N1555)</f>
        <v>9.2182741499981735E-2</v>
      </c>
    </row>
    <row r="1556" spans="1:15" x14ac:dyDescent="0.15">
      <c r="A1556" s="1">
        <v>40694</v>
      </c>
      <c r="B1556">
        <v>2958.61</v>
      </c>
      <c r="C1556">
        <v>3001.73</v>
      </c>
      <c r="D1556">
        <v>2946.15</v>
      </c>
      <c r="E1556" s="2">
        <v>3001.56</v>
      </c>
      <c r="F1556" s="16">
        <v>50553384960</v>
      </c>
      <c r="G1556" s="3">
        <f t="shared" si="72"/>
        <v>1.5924806482292997E-2</v>
      </c>
      <c r="H1556" s="3">
        <f>1-E1556/MAX(E$2:E1556)</f>
        <v>0.48928741577621992</v>
      </c>
      <c r="I1556" s="3">
        <f ca="1">IFERROR(COUNTIF(OFFSET(G1556,0,0,-计算结果!B$18,1),"&gt;0")/计算结果!B$18,COUNTIF(OFFSET(G1556,0,0,-ROW(),1),"&gt;0")/计算结果!B$18)</f>
        <v>0.36666666666666664</v>
      </c>
      <c r="J1556" s="3">
        <f ca="1">IFERROR(AVERAGE(OFFSET(I1556,0,0,-计算结果!B$19,1)),AVERAGE(OFFSET(I1556,0,0,-ROW(),1)))</f>
        <v>0.50499999999999978</v>
      </c>
      <c r="K1556" s="4" t="str">
        <f ca="1">IF(计算结果!B$21=1,IF(I1556&gt;J1556,"买","卖"),IF(计算结果!B$21=2,IF(I1556&lt;计算结果!B$20,"买",IF(I1556&gt;1-计算结果!B$20,"卖",'000300'!K1555)),""))</f>
        <v>卖</v>
      </c>
      <c r="L1556" s="4" t="str">
        <f t="shared" ca="1" si="73"/>
        <v/>
      </c>
      <c r="M1556" s="3">
        <f ca="1">IF(K1555="买",E1556/E1555-1,0)-IF(L1556=1,计算结果!B$17,0)</f>
        <v>0</v>
      </c>
      <c r="N1556" s="2">
        <f t="shared" ca="1" si="74"/>
        <v>6.1720207652426522</v>
      </c>
      <c r="O1556" s="3">
        <f ca="1">1-N1556/MAX(N$2:N1556)</f>
        <v>9.2182741499981735E-2</v>
      </c>
    </row>
    <row r="1557" spans="1:15" x14ac:dyDescent="0.15">
      <c r="A1557" s="1">
        <v>40695</v>
      </c>
      <c r="B1557">
        <v>2996.09</v>
      </c>
      <c r="C1557">
        <v>3006.56</v>
      </c>
      <c r="D1557">
        <v>2985.71</v>
      </c>
      <c r="E1557" s="2">
        <v>3004.17</v>
      </c>
      <c r="F1557" s="16">
        <v>49060077568</v>
      </c>
      <c r="G1557" s="3">
        <f t="shared" si="72"/>
        <v>8.6954783512571687E-4</v>
      </c>
      <c r="H1557" s="3">
        <f>1-E1557/MAX(E$2:E1557)</f>
        <v>0.4888433267542367</v>
      </c>
      <c r="I1557" s="3">
        <f ca="1">IFERROR(COUNTIF(OFFSET(G1557,0,0,-计算结果!B$18,1),"&gt;0")/计算结果!B$18,COUNTIF(OFFSET(G1557,0,0,-ROW(),1),"&gt;0")/计算结果!B$18)</f>
        <v>0.4</v>
      </c>
      <c r="J1557" s="3">
        <f ca="1">IFERROR(AVERAGE(OFFSET(I1557,0,0,-计算结果!B$19,1)),AVERAGE(OFFSET(I1557,0,0,-ROW(),1)))</f>
        <v>0.50472222222222207</v>
      </c>
      <c r="K1557" s="4" t="str">
        <f ca="1">IF(计算结果!B$21=1,IF(I1557&gt;J1557,"买","卖"),IF(计算结果!B$21=2,IF(I1557&lt;计算结果!B$20,"买",IF(I1557&gt;1-计算结果!B$20,"卖",'000300'!K1556)),""))</f>
        <v>卖</v>
      </c>
      <c r="L1557" s="4" t="str">
        <f t="shared" ca="1" si="73"/>
        <v/>
      </c>
      <c r="M1557" s="3">
        <f ca="1">IF(K1556="买",E1557/E1556-1,0)-IF(L1557=1,计算结果!B$17,0)</f>
        <v>0</v>
      </c>
      <c r="N1557" s="2">
        <f t="shared" ca="1" si="74"/>
        <v>6.1720207652426522</v>
      </c>
      <c r="O1557" s="3">
        <f ca="1">1-N1557/MAX(N$2:N1557)</f>
        <v>9.2182741499981735E-2</v>
      </c>
    </row>
    <row r="1558" spans="1:15" x14ac:dyDescent="0.15">
      <c r="A1558" s="1">
        <v>40696</v>
      </c>
      <c r="B1558">
        <v>2970.63</v>
      </c>
      <c r="C1558">
        <v>2984.49</v>
      </c>
      <c r="D1558">
        <v>2923.02</v>
      </c>
      <c r="E1558" s="2">
        <v>2955.71</v>
      </c>
      <c r="F1558" s="16">
        <v>61748346880</v>
      </c>
      <c r="G1558" s="3">
        <f t="shared" si="72"/>
        <v>-1.6130911366533884E-2</v>
      </c>
      <c r="H1558" s="3">
        <f>1-E1558/MAX(E$2:E1558)</f>
        <v>0.49708874974477635</v>
      </c>
      <c r="I1558" s="3">
        <f ca="1">IFERROR(COUNTIF(OFFSET(G1558,0,0,-计算结果!B$18,1),"&gt;0")/计算结果!B$18,COUNTIF(OFFSET(G1558,0,0,-ROW(),1),"&gt;0")/计算结果!B$18)</f>
        <v>0.4</v>
      </c>
      <c r="J1558" s="3">
        <f ca="1">IFERROR(AVERAGE(OFFSET(I1558,0,0,-计算结果!B$19,1)),AVERAGE(OFFSET(I1558,0,0,-ROW(),1)))</f>
        <v>0.50444444444444436</v>
      </c>
      <c r="K1558" s="4" t="str">
        <f ca="1">IF(计算结果!B$21=1,IF(I1558&gt;J1558,"买","卖"),IF(计算结果!B$21=2,IF(I1558&lt;计算结果!B$20,"买",IF(I1558&gt;1-计算结果!B$20,"卖",'000300'!K1557)),""))</f>
        <v>卖</v>
      </c>
      <c r="L1558" s="4" t="str">
        <f t="shared" ca="1" si="73"/>
        <v/>
      </c>
      <c r="M1558" s="3">
        <f ca="1">IF(K1557="买",E1558/E1557-1,0)-IF(L1558=1,计算结果!B$17,0)</f>
        <v>0</v>
      </c>
      <c r="N1558" s="2">
        <f t="shared" ca="1" si="74"/>
        <v>6.1720207652426522</v>
      </c>
      <c r="O1558" s="3">
        <f ca="1">1-N1558/MAX(N$2:N1558)</f>
        <v>9.2182741499981735E-2</v>
      </c>
    </row>
    <row r="1559" spans="1:15" x14ac:dyDescent="0.15">
      <c r="A1559" s="1">
        <v>40697</v>
      </c>
      <c r="B1559">
        <v>2951.58</v>
      </c>
      <c r="C1559">
        <v>2993.9</v>
      </c>
      <c r="D1559">
        <v>2951.2</v>
      </c>
      <c r="E1559" s="2">
        <v>2986.35</v>
      </c>
      <c r="F1559" s="16">
        <v>49273757696</v>
      </c>
      <c r="G1559" s="3">
        <f t="shared" si="72"/>
        <v>1.0366375591651433E-2</v>
      </c>
      <c r="H1559" s="3">
        <f>1-E1559/MAX(E$2:E1559)</f>
        <v>0.49187538283536381</v>
      </c>
      <c r="I1559" s="3">
        <f ca="1">IFERROR(COUNTIF(OFFSET(G1559,0,0,-计算结果!B$18,1),"&gt;0")/计算结果!B$18,COUNTIF(OFFSET(G1559,0,0,-ROW(),1),"&gt;0")/计算结果!B$18)</f>
        <v>0.4</v>
      </c>
      <c r="J1559" s="3">
        <f ca="1">IFERROR(AVERAGE(OFFSET(I1559,0,0,-计算结果!B$19,1)),AVERAGE(OFFSET(I1559,0,0,-ROW(),1)))</f>
        <v>0.50416666666666654</v>
      </c>
      <c r="K1559" s="4" t="str">
        <f ca="1">IF(计算结果!B$21=1,IF(I1559&gt;J1559,"买","卖"),IF(计算结果!B$21=2,IF(I1559&lt;计算结果!B$20,"买",IF(I1559&gt;1-计算结果!B$20,"卖",'000300'!K1558)),""))</f>
        <v>卖</v>
      </c>
      <c r="L1559" s="4" t="str">
        <f t="shared" ca="1" si="73"/>
        <v/>
      </c>
      <c r="M1559" s="3">
        <f ca="1">IF(K1558="买",E1559/E1558-1,0)-IF(L1559=1,计算结果!B$17,0)</f>
        <v>0</v>
      </c>
      <c r="N1559" s="2">
        <f t="shared" ca="1" si="74"/>
        <v>6.1720207652426522</v>
      </c>
      <c r="O1559" s="3">
        <f ca="1">1-N1559/MAX(N$2:N1559)</f>
        <v>9.2182741499981735E-2</v>
      </c>
    </row>
    <row r="1560" spans="1:15" x14ac:dyDescent="0.15">
      <c r="A1560" s="1">
        <v>40701</v>
      </c>
      <c r="B1560">
        <v>2977.68</v>
      </c>
      <c r="C1560">
        <v>3006.57</v>
      </c>
      <c r="D1560">
        <v>2974.36</v>
      </c>
      <c r="E1560" s="2">
        <v>3004.26</v>
      </c>
      <c r="F1560" s="16">
        <v>49859133440</v>
      </c>
      <c r="G1560" s="3">
        <f t="shared" si="72"/>
        <v>5.997287658847883E-3</v>
      </c>
      <c r="H1560" s="3">
        <f>1-E1560/MAX(E$2:E1560)</f>
        <v>0.48882801333968551</v>
      </c>
      <c r="I1560" s="3">
        <f ca="1">IFERROR(COUNTIF(OFFSET(G1560,0,0,-计算结果!B$18,1),"&gt;0")/计算结果!B$18,COUNTIF(OFFSET(G1560,0,0,-ROW(),1),"&gt;0")/计算结果!B$18)</f>
        <v>0.43333333333333335</v>
      </c>
      <c r="J1560" s="3">
        <f ca="1">IFERROR(AVERAGE(OFFSET(I1560,0,0,-计算结果!B$19,1)),AVERAGE(OFFSET(I1560,0,0,-ROW(),1)))</f>
        <v>0.50388888888888883</v>
      </c>
      <c r="K1560" s="4" t="str">
        <f ca="1">IF(计算结果!B$21=1,IF(I1560&gt;J1560,"买","卖"),IF(计算结果!B$21=2,IF(I1560&lt;计算结果!B$20,"买",IF(I1560&gt;1-计算结果!B$20,"卖",'000300'!K1559)),""))</f>
        <v>卖</v>
      </c>
      <c r="L1560" s="4" t="str">
        <f t="shared" ca="1" si="73"/>
        <v/>
      </c>
      <c r="M1560" s="3">
        <f ca="1">IF(K1559="买",E1560/E1559-1,0)-IF(L1560=1,计算结果!B$17,0)</f>
        <v>0</v>
      </c>
      <c r="N1560" s="2">
        <f t="shared" ca="1" si="74"/>
        <v>6.1720207652426522</v>
      </c>
      <c r="O1560" s="3">
        <f ca="1">1-N1560/MAX(N$2:N1560)</f>
        <v>9.2182741499981735E-2</v>
      </c>
    </row>
    <row r="1561" spans="1:15" x14ac:dyDescent="0.15">
      <c r="A1561" s="1">
        <v>40702</v>
      </c>
      <c r="B1561">
        <v>3003.58</v>
      </c>
      <c r="C1561">
        <v>3012.81</v>
      </c>
      <c r="D1561">
        <v>2965.92</v>
      </c>
      <c r="E1561" s="2">
        <v>3008.65</v>
      </c>
      <c r="F1561" s="16">
        <v>51123187712</v>
      </c>
      <c r="G1561" s="3">
        <f t="shared" si="72"/>
        <v>1.4612583464812534E-3</v>
      </c>
      <c r="H1561" s="3">
        <f>1-E1561/MAX(E$2:E1561)</f>
        <v>0.48808105900769072</v>
      </c>
      <c r="I1561" s="3">
        <f ca="1">IFERROR(COUNTIF(OFFSET(G1561,0,0,-计算结果!B$18,1),"&gt;0")/计算结果!B$18,COUNTIF(OFFSET(G1561,0,0,-ROW(),1),"&gt;0")/计算结果!B$18)</f>
        <v>0.46666666666666667</v>
      </c>
      <c r="J1561" s="3">
        <f ca="1">IFERROR(AVERAGE(OFFSET(I1561,0,0,-计算结果!B$19,1)),AVERAGE(OFFSET(I1561,0,0,-ROW(),1)))</f>
        <v>0.50388888888888883</v>
      </c>
      <c r="K1561" s="4" t="str">
        <f ca="1">IF(计算结果!B$21=1,IF(I1561&gt;J1561,"买","卖"),IF(计算结果!B$21=2,IF(I1561&lt;计算结果!B$20,"买",IF(I1561&gt;1-计算结果!B$20,"卖",'000300'!K1560)),""))</f>
        <v>卖</v>
      </c>
      <c r="L1561" s="4" t="str">
        <f t="shared" ca="1" si="73"/>
        <v/>
      </c>
      <c r="M1561" s="3">
        <f ca="1">IF(K1560="买",E1561/E1560-1,0)-IF(L1561=1,计算结果!B$17,0)</f>
        <v>0</v>
      </c>
      <c r="N1561" s="2">
        <f t="shared" ca="1" si="74"/>
        <v>6.1720207652426522</v>
      </c>
      <c r="O1561" s="3">
        <f ca="1">1-N1561/MAX(N$2:N1561)</f>
        <v>9.2182741499981735E-2</v>
      </c>
    </row>
    <row r="1562" spans="1:15" x14ac:dyDescent="0.15">
      <c r="A1562" s="1">
        <v>40703</v>
      </c>
      <c r="B1562">
        <v>3000.4</v>
      </c>
      <c r="C1562">
        <v>3004.06</v>
      </c>
      <c r="D1562">
        <v>2951.89</v>
      </c>
      <c r="E1562" s="2">
        <v>2951.89</v>
      </c>
      <c r="F1562" s="16">
        <v>55381278720</v>
      </c>
      <c r="G1562" s="3">
        <f t="shared" si="72"/>
        <v>-1.8865604174629902E-2</v>
      </c>
      <c r="H1562" s="3">
        <f>1-E1562/MAX(E$2:E1562)</f>
        <v>0.49773871911794731</v>
      </c>
      <c r="I1562" s="3">
        <f ca="1">IFERROR(COUNTIF(OFFSET(G1562,0,0,-计算结果!B$18,1),"&gt;0")/计算结果!B$18,COUNTIF(OFFSET(G1562,0,0,-ROW(),1),"&gt;0")/计算结果!B$18)</f>
        <v>0.46666666666666667</v>
      </c>
      <c r="J1562" s="3">
        <f ca="1">IFERROR(AVERAGE(OFFSET(I1562,0,0,-计算结果!B$19,1)),AVERAGE(OFFSET(I1562,0,0,-ROW(),1)))</f>
        <v>0.50388888888888883</v>
      </c>
      <c r="K1562" s="4" t="str">
        <f ca="1">IF(计算结果!B$21=1,IF(I1562&gt;J1562,"买","卖"),IF(计算结果!B$21=2,IF(I1562&lt;计算结果!B$20,"买",IF(I1562&gt;1-计算结果!B$20,"卖",'000300'!K1561)),""))</f>
        <v>卖</v>
      </c>
      <c r="L1562" s="4" t="str">
        <f t="shared" ca="1" si="73"/>
        <v/>
      </c>
      <c r="M1562" s="3">
        <f ca="1">IF(K1561="买",E1562/E1561-1,0)-IF(L1562=1,计算结果!B$17,0)</f>
        <v>0</v>
      </c>
      <c r="N1562" s="2">
        <f t="shared" ca="1" si="74"/>
        <v>6.1720207652426522</v>
      </c>
      <c r="O1562" s="3">
        <f ca="1">1-N1562/MAX(N$2:N1562)</f>
        <v>9.2182741499981735E-2</v>
      </c>
    </row>
    <row r="1563" spans="1:15" x14ac:dyDescent="0.15">
      <c r="A1563" s="1">
        <v>40704</v>
      </c>
      <c r="B1563">
        <v>2947.93</v>
      </c>
      <c r="C1563">
        <v>2964.08</v>
      </c>
      <c r="D1563">
        <v>2925.87</v>
      </c>
      <c r="E1563" s="2">
        <v>2961.93</v>
      </c>
      <c r="F1563" s="16">
        <v>50942992384</v>
      </c>
      <c r="G1563" s="3">
        <f t="shared" si="72"/>
        <v>3.4012107497229938E-3</v>
      </c>
      <c r="H1563" s="3">
        <f>1-E1563/MAX(E$2:E1563)</f>
        <v>0.49603042265024166</v>
      </c>
      <c r="I1563" s="3">
        <f ca="1">IFERROR(COUNTIF(OFFSET(G1563,0,0,-计算结果!B$18,1),"&gt;0")/计算结果!B$18,COUNTIF(OFFSET(G1563,0,0,-ROW(),1),"&gt;0")/计算结果!B$18)</f>
        <v>0.5</v>
      </c>
      <c r="J1563" s="3">
        <f ca="1">IFERROR(AVERAGE(OFFSET(I1563,0,0,-计算结果!B$19,1)),AVERAGE(OFFSET(I1563,0,0,-ROW(),1)))</f>
        <v>0.50388888888888883</v>
      </c>
      <c r="K1563" s="4" t="str">
        <f ca="1">IF(计算结果!B$21=1,IF(I1563&gt;J1563,"买","卖"),IF(计算结果!B$21=2,IF(I1563&lt;计算结果!B$20,"买",IF(I1563&gt;1-计算结果!B$20,"卖",'000300'!K1562)),""))</f>
        <v>卖</v>
      </c>
      <c r="L1563" s="4" t="str">
        <f t="shared" ca="1" si="73"/>
        <v/>
      </c>
      <c r="M1563" s="3">
        <f ca="1">IF(K1562="买",E1563/E1562-1,0)-IF(L1563=1,计算结果!B$17,0)</f>
        <v>0</v>
      </c>
      <c r="N1563" s="2">
        <f t="shared" ca="1" si="74"/>
        <v>6.1720207652426522</v>
      </c>
      <c r="O1563" s="3">
        <f ca="1">1-N1563/MAX(N$2:N1563)</f>
        <v>9.2182741499981735E-2</v>
      </c>
    </row>
    <row r="1564" spans="1:15" x14ac:dyDescent="0.15">
      <c r="A1564" s="1">
        <v>40707</v>
      </c>
      <c r="B1564">
        <v>2940.39</v>
      </c>
      <c r="C1564">
        <v>2957.52</v>
      </c>
      <c r="D1564">
        <v>2921.75</v>
      </c>
      <c r="E1564" s="2">
        <v>2950.35</v>
      </c>
      <c r="F1564" s="16">
        <v>46991282176</v>
      </c>
      <c r="G1564" s="3">
        <f t="shared" si="72"/>
        <v>-3.9096129888281927E-3</v>
      </c>
      <c r="H1564" s="3">
        <f>1-E1564/MAX(E$2:E1564)</f>
        <v>0.49800074865582244</v>
      </c>
      <c r="I1564" s="3">
        <f ca="1">IFERROR(COUNTIF(OFFSET(G1564,0,0,-计算结果!B$18,1),"&gt;0")/计算结果!B$18,COUNTIF(OFFSET(G1564,0,0,-ROW(),1),"&gt;0")/计算结果!B$18)</f>
        <v>0.5</v>
      </c>
      <c r="J1564" s="3">
        <f ca="1">IFERROR(AVERAGE(OFFSET(I1564,0,0,-计算结果!B$19,1)),AVERAGE(OFFSET(I1564,0,0,-ROW(),1)))</f>
        <v>0.50388888888888894</v>
      </c>
      <c r="K1564" s="4" t="str">
        <f ca="1">IF(计算结果!B$21=1,IF(I1564&gt;J1564,"买","卖"),IF(计算结果!B$21=2,IF(I1564&lt;计算结果!B$20,"买",IF(I1564&gt;1-计算结果!B$20,"卖",'000300'!K1563)),""))</f>
        <v>卖</v>
      </c>
      <c r="L1564" s="4" t="str">
        <f t="shared" ca="1" si="73"/>
        <v/>
      </c>
      <c r="M1564" s="3">
        <f ca="1">IF(K1563="买",E1564/E1563-1,0)-IF(L1564=1,计算结果!B$17,0)</f>
        <v>0</v>
      </c>
      <c r="N1564" s="2">
        <f t="shared" ca="1" si="74"/>
        <v>6.1720207652426522</v>
      </c>
      <c r="O1564" s="3">
        <f ca="1">1-N1564/MAX(N$2:N1564)</f>
        <v>9.2182741499981735E-2</v>
      </c>
    </row>
    <row r="1565" spans="1:15" x14ac:dyDescent="0.15">
      <c r="A1565" s="1">
        <v>40708</v>
      </c>
      <c r="B1565">
        <v>2947.66</v>
      </c>
      <c r="C1565">
        <v>3000.53</v>
      </c>
      <c r="D1565">
        <v>2943.53</v>
      </c>
      <c r="E1565" s="2">
        <v>2993.56</v>
      </c>
      <c r="F1565" s="16">
        <v>66158911488</v>
      </c>
      <c r="G1565" s="3">
        <f t="shared" si="72"/>
        <v>1.4645719999322182E-2</v>
      </c>
      <c r="H1565" s="3">
        <f>1-E1565/MAX(E$2:E1565)</f>
        <v>0.49064860818076639</v>
      </c>
      <c r="I1565" s="3">
        <f ca="1">IFERROR(COUNTIF(OFFSET(G1565,0,0,-计算结果!B$18,1),"&gt;0")/计算结果!B$18,COUNTIF(OFFSET(G1565,0,0,-ROW(),1),"&gt;0")/计算结果!B$18)</f>
        <v>0.5</v>
      </c>
      <c r="J1565" s="3">
        <f ca="1">IFERROR(AVERAGE(OFFSET(I1565,0,0,-计算结果!B$19,1)),AVERAGE(OFFSET(I1565,0,0,-ROW(),1)))</f>
        <v>0.50361111111111112</v>
      </c>
      <c r="K1565" s="4" t="str">
        <f ca="1">IF(计算结果!B$21=1,IF(I1565&gt;J1565,"买","卖"),IF(计算结果!B$21=2,IF(I1565&lt;计算结果!B$20,"买",IF(I1565&gt;1-计算结果!B$20,"卖",'000300'!K1564)),""))</f>
        <v>卖</v>
      </c>
      <c r="L1565" s="4" t="str">
        <f t="shared" ca="1" si="73"/>
        <v/>
      </c>
      <c r="M1565" s="3">
        <f ca="1">IF(K1564="买",E1565/E1564-1,0)-IF(L1565=1,计算结果!B$17,0)</f>
        <v>0</v>
      </c>
      <c r="N1565" s="2">
        <f t="shared" ca="1" si="74"/>
        <v>6.1720207652426522</v>
      </c>
      <c r="O1565" s="3">
        <f ca="1">1-N1565/MAX(N$2:N1565)</f>
        <v>9.2182741499981735E-2</v>
      </c>
    </row>
    <row r="1566" spans="1:15" x14ac:dyDescent="0.15">
      <c r="A1566" s="1">
        <v>40709</v>
      </c>
      <c r="B1566">
        <v>2984.96</v>
      </c>
      <c r="C1566">
        <v>2999.15</v>
      </c>
      <c r="D1566">
        <v>2963.11</v>
      </c>
      <c r="E1566" s="2">
        <v>2963.12</v>
      </c>
      <c r="F1566" s="16">
        <v>54467702784</v>
      </c>
      <c r="G1566" s="3">
        <f t="shared" si="72"/>
        <v>-1.0168495036010694E-2</v>
      </c>
      <c r="H1566" s="3">
        <f>1-E1566/MAX(E$2:E1566)</f>
        <v>0.49582794528006535</v>
      </c>
      <c r="I1566" s="3">
        <f ca="1">IFERROR(COUNTIF(OFFSET(G1566,0,0,-计算结果!B$18,1),"&gt;0")/计算结果!B$18,COUNTIF(OFFSET(G1566,0,0,-ROW(),1),"&gt;0")/计算结果!B$18)</f>
        <v>0.46666666666666667</v>
      </c>
      <c r="J1566" s="3">
        <f ca="1">IFERROR(AVERAGE(OFFSET(I1566,0,0,-计算结果!B$19,1)),AVERAGE(OFFSET(I1566,0,0,-ROW(),1)))</f>
        <v>0.50305555555555548</v>
      </c>
      <c r="K1566" s="4" t="str">
        <f ca="1">IF(计算结果!B$21=1,IF(I1566&gt;J1566,"买","卖"),IF(计算结果!B$21=2,IF(I1566&lt;计算结果!B$20,"买",IF(I1566&gt;1-计算结果!B$20,"卖",'000300'!K1565)),""))</f>
        <v>卖</v>
      </c>
      <c r="L1566" s="4" t="str">
        <f t="shared" ca="1" si="73"/>
        <v/>
      </c>
      <c r="M1566" s="3">
        <f ca="1">IF(K1565="买",E1566/E1565-1,0)-IF(L1566=1,计算结果!B$17,0)</f>
        <v>0</v>
      </c>
      <c r="N1566" s="2">
        <f t="shared" ca="1" si="74"/>
        <v>6.1720207652426522</v>
      </c>
      <c r="O1566" s="3">
        <f ca="1">1-N1566/MAX(N$2:N1566)</f>
        <v>9.2182741499981735E-2</v>
      </c>
    </row>
    <row r="1567" spans="1:15" x14ac:dyDescent="0.15">
      <c r="A1567" s="1">
        <v>40710</v>
      </c>
      <c r="B1567">
        <v>2939.68</v>
      </c>
      <c r="C1567">
        <v>2946.82</v>
      </c>
      <c r="D1567">
        <v>2915.4</v>
      </c>
      <c r="E1567" s="2">
        <v>2917.58</v>
      </c>
      <c r="F1567" s="16">
        <v>47067185152</v>
      </c>
      <c r="G1567" s="3">
        <f t="shared" si="72"/>
        <v>-1.5368935446421372E-2</v>
      </c>
      <c r="H1567" s="3">
        <f>1-E1567/MAX(E$2:E1567)</f>
        <v>0.50357653304294558</v>
      </c>
      <c r="I1567" s="3">
        <f ca="1">IFERROR(COUNTIF(OFFSET(G1567,0,0,-计算结果!B$18,1),"&gt;0")/计算结果!B$18,COUNTIF(OFFSET(G1567,0,0,-ROW(),1),"&gt;0")/计算结果!B$18)</f>
        <v>0.46666666666666667</v>
      </c>
      <c r="J1567" s="3">
        <f ca="1">IFERROR(AVERAGE(OFFSET(I1567,0,0,-计算结果!B$19,1)),AVERAGE(OFFSET(I1567,0,0,-ROW(),1)))</f>
        <v>0.50277777777777777</v>
      </c>
      <c r="K1567" s="4" t="str">
        <f ca="1">IF(计算结果!B$21=1,IF(I1567&gt;J1567,"买","卖"),IF(计算结果!B$21=2,IF(I1567&lt;计算结果!B$20,"买",IF(I1567&gt;1-计算结果!B$20,"卖",'000300'!K1566)),""))</f>
        <v>卖</v>
      </c>
      <c r="L1567" s="4" t="str">
        <f t="shared" ca="1" si="73"/>
        <v/>
      </c>
      <c r="M1567" s="3">
        <f ca="1">IF(K1566="买",E1567/E1566-1,0)-IF(L1567=1,计算结果!B$17,0)</f>
        <v>0</v>
      </c>
      <c r="N1567" s="2">
        <f t="shared" ca="1" si="74"/>
        <v>6.1720207652426522</v>
      </c>
      <c r="O1567" s="3">
        <f ca="1">1-N1567/MAX(N$2:N1567)</f>
        <v>9.2182741499981735E-2</v>
      </c>
    </row>
    <row r="1568" spans="1:15" x14ac:dyDescent="0.15">
      <c r="A1568" s="1">
        <v>40711</v>
      </c>
      <c r="B1568">
        <v>2916.41</v>
      </c>
      <c r="C1568">
        <v>2934.06</v>
      </c>
      <c r="D1568">
        <v>2891.01</v>
      </c>
      <c r="E1568" s="2">
        <v>2892.16</v>
      </c>
      <c r="F1568" s="16">
        <v>51647156224</v>
      </c>
      <c r="G1568" s="3">
        <f t="shared" si="72"/>
        <v>-8.7127002515784424E-3</v>
      </c>
      <c r="H1568" s="3">
        <f>1-E1568/MAX(E$2:E1568)</f>
        <v>0.50790172190839178</v>
      </c>
      <c r="I1568" s="3">
        <f ca="1">IFERROR(COUNTIF(OFFSET(G1568,0,0,-计算结果!B$18,1),"&gt;0")/计算结果!B$18,COUNTIF(OFFSET(G1568,0,0,-ROW(),1),"&gt;0")/计算结果!B$18)</f>
        <v>0.46666666666666667</v>
      </c>
      <c r="J1568" s="3">
        <f ca="1">IFERROR(AVERAGE(OFFSET(I1568,0,0,-计算结果!B$19,1)),AVERAGE(OFFSET(I1568,0,0,-ROW(),1)))</f>
        <v>0.50277777777777777</v>
      </c>
      <c r="K1568" s="4" t="str">
        <f ca="1">IF(计算结果!B$21=1,IF(I1568&gt;J1568,"买","卖"),IF(计算结果!B$21=2,IF(I1568&lt;计算结果!B$20,"买",IF(I1568&gt;1-计算结果!B$20,"卖",'000300'!K1567)),""))</f>
        <v>卖</v>
      </c>
      <c r="L1568" s="4" t="str">
        <f t="shared" ca="1" si="73"/>
        <v/>
      </c>
      <c r="M1568" s="3">
        <f ca="1">IF(K1567="买",E1568/E1567-1,0)-IF(L1568=1,计算结果!B$17,0)</f>
        <v>0</v>
      </c>
      <c r="N1568" s="2">
        <f t="shared" ca="1" si="74"/>
        <v>6.1720207652426522</v>
      </c>
      <c r="O1568" s="3">
        <f ca="1">1-N1568/MAX(N$2:N1568)</f>
        <v>9.2182741499981735E-2</v>
      </c>
    </row>
    <row r="1569" spans="1:15" x14ac:dyDescent="0.15">
      <c r="A1569" s="1">
        <v>40714</v>
      </c>
      <c r="B1569">
        <v>2888.94</v>
      </c>
      <c r="C1569">
        <v>2896.08</v>
      </c>
      <c r="D1569">
        <v>2862.41</v>
      </c>
      <c r="E1569" s="2">
        <v>2874.9</v>
      </c>
      <c r="F1569" s="16">
        <v>45416697856</v>
      </c>
      <c r="G1569" s="3">
        <f t="shared" si="72"/>
        <v>-5.9678579331710058E-3</v>
      </c>
      <c r="H1569" s="3">
        <f>1-E1569/MAX(E$2:E1569)</f>
        <v>0.51083849452120056</v>
      </c>
      <c r="I1569" s="3">
        <f ca="1">IFERROR(COUNTIF(OFFSET(G1569,0,0,-计算结果!B$18,1),"&gt;0")/计算结果!B$18,COUNTIF(OFFSET(G1569,0,0,-ROW(),1),"&gt;0")/计算结果!B$18)</f>
        <v>0.46666666666666667</v>
      </c>
      <c r="J1569" s="3">
        <f ca="1">IFERROR(AVERAGE(OFFSET(I1569,0,0,-计算结果!B$19,1)),AVERAGE(OFFSET(I1569,0,0,-ROW(),1)))</f>
        <v>0.50305555555555559</v>
      </c>
      <c r="K1569" s="4" t="str">
        <f ca="1">IF(计算结果!B$21=1,IF(I1569&gt;J1569,"买","卖"),IF(计算结果!B$21=2,IF(I1569&lt;计算结果!B$20,"买",IF(I1569&gt;1-计算结果!B$20,"卖",'000300'!K1568)),""))</f>
        <v>卖</v>
      </c>
      <c r="L1569" s="4" t="str">
        <f t="shared" ca="1" si="73"/>
        <v/>
      </c>
      <c r="M1569" s="3">
        <f ca="1">IF(K1568="买",E1569/E1568-1,0)-IF(L1569=1,计算结果!B$17,0)</f>
        <v>0</v>
      </c>
      <c r="N1569" s="2">
        <f t="shared" ca="1" si="74"/>
        <v>6.1720207652426522</v>
      </c>
      <c r="O1569" s="3">
        <f ca="1">1-N1569/MAX(N$2:N1569)</f>
        <v>9.2182741499981735E-2</v>
      </c>
    </row>
    <row r="1570" spans="1:15" x14ac:dyDescent="0.15">
      <c r="A1570" s="1">
        <v>40715</v>
      </c>
      <c r="B1570">
        <v>2883.35</v>
      </c>
      <c r="C1570">
        <v>2909.57</v>
      </c>
      <c r="D1570">
        <v>2877.05</v>
      </c>
      <c r="E1570" s="2">
        <v>2909.07</v>
      </c>
      <c r="F1570" s="16">
        <v>50160676864</v>
      </c>
      <c r="G1570" s="3">
        <f t="shared" si="72"/>
        <v>1.1885630804549852E-2</v>
      </c>
      <c r="H1570" s="3">
        <f>1-E1570/MAX(E$2:E1570)</f>
        <v>0.50502450146328182</v>
      </c>
      <c r="I1570" s="3">
        <f ca="1">IFERROR(COUNTIF(OFFSET(G1570,0,0,-计算结果!B$18,1),"&gt;0")/计算结果!B$18,COUNTIF(OFFSET(G1570,0,0,-ROW(),1),"&gt;0")/计算结果!B$18)</f>
        <v>0.46666666666666667</v>
      </c>
      <c r="J1570" s="3">
        <f ca="1">IFERROR(AVERAGE(OFFSET(I1570,0,0,-计算结果!B$19,1)),AVERAGE(OFFSET(I1570,0,0,-ROW(),1)))</f>
        <v>0.50305555555555559</v>
      </c>
      <c r="K1570" s="4" t="str">
        <f ca="1">IF(计算结果!B$21=1,IF(I1570&gt;J1570,"买","卖"),IF(计算结果!B$21=2,IF(I1570&lt;计算结果!B$20,"买",IF(I1570&gt;1-计算结果!B$20,"卖",'000300'!K1569)),""))</f>
        <v>卖</v>
      </c>
      <c r="L1570" s="4" t="str">
        <f t="shared" ca="1" si="73"/>
        <v/>
      </c>
      <c r="M1570" s="3">
        <f ca="1">IF(K1569="买",E1570/E1569-1,0)-IF(L1570=1,计算结果!B$17,0)</f>
        <v>0</v>
      </c>
      <c r="N1570" s="2">
        <f t="shared" ca="1" si="74"/>
        <v>6.1720207652426522</v>
      </c>
      <c r="O1570" s="3">
        <f ca="1">1-N1570/MAX(N$2:N1570)</f>
        <v>9.2182741499981735E-2</v>
      </c>
    </row>
    <row r="1571" spans="1:15" x14ac:dyDescent="0.15">
      <c r="A1571" s="1">
        <v>40716</v>
      </c>
      <c r="B1571">
        <v>2913.67</v>
      </c>
      <c r="C1571">
        <v>2921.03</v>
      </c>
      <c r="D1571">
        <v>2894.18</v>
      </c>
      <c r="E1571" s="2">
        <v>2908.58</v>
      </c>
      <c r="F1571" s="16">
        <v>43263823872</v>
      </c>
      <c r="G1571" s="3">
        <f t="shared" si="72"/>
        <v>-1.6843871065330696E-4</v>
      </c>
      <c r="H1571" s="3">
        <f>1-E1571/MAX(E$2:E1571)</f>
        <v>0.50510787449806027</v>
      </c>
      <c r="I1571" s="3">
        <f ca="1">IFERROR(COUNTIF(OFFSET(G1571,0,0,-计算结果!B$18,1),"&gt;0")/计算结果!B$18,COUNTIF(OFFSET(G1571,0,0,-ROW(),1),"&gt;0")/计算结果!B$18)</f>
        <v>0.43333333333333335</v>
      </c>
      <c r="J1571" s="3">
        <f ca="1">IFERROR(AVERAGE(OFFSET(I1571,0,0,-计算结果!B$19,1)),AVERAGE(OFFSET(I1571,0,0,-ROW(),1)))</f>
        <v>0.50277777777777777</v>
      </c>
      <c r="K1571" s="4" t="str">
        <f ca="1">IF(计算结果!B$21=1,IF(I1571&gt;J1571,"买","卖"),IF(计算结果!B$21=2,IF(I1571&lt;计算结果!B$20,"买",IF(I1571&gt;1-计算结果!B$20,"卖",'000300'!K1570)),""))</f>
        <v>卖</v>
      </c>
      <c r="L1571" s="4" t="str">
        <f t="shared" ca="1" si="73"/>
        <v/>
      </c>
      <c r="M1571" s="3">
        <f ca="1">IF(K1570="买",E1571/E1570-1,0)-IF(L1571=1,计算结果!B$17,0)</f>
        <v>0</v>
      </c>
      <c r="N1571" s="2">
        <f t="shared" ca="1" si="74"/>
        <v>6.1720207652426522</v>
      </c>
      <c r="O1571" s="3">
        <f ca="1">1-N1571/MAX(N$2:N1571)</f>
        <v>9.2182741499981735E-2</v>
      </c>
    </row>
    <row r="1572" spans="1:15" x14ac:dyDescent="0.15">
      <c r="A1572" s="1">
        <v>40717</v>
      </c>
      <c r="B1572">
        <v>2899.01</v>
      </c>
      <c r="C1572">
        <v>2966.54</v>
      </c>
      <c r="D1572">
        <v>2888.68</v>
      </c>
      <c r="E1572" s="2">
        <v>2957.63</v>
      </c>
      <c r="F1572" s="16">
        <v>55276888064</v>
      </c>
      <c r="G1572" s="3">
        <f t="shared" si="72"/>
        <v>1.6863899222300915E-2</v>
      </c>
      <c r="H1572" s="3">
        <f>1-E1572/MAX(E$2:E1572)</f>
        <v>0.49676206356768526</v>
      </c>
      <c r="I1572" s="3">
        <f ca="1">IFERROR(COUNTIF(OFFSET(G1572,0,0,-计算结果!B$18,1),"&gt;0")/计算结果!B$18,COUNTIF(OFFSET(G1572,0,0,-ROW(),1),"&gt;0")/计算结果!B$18)</f>
        <v>0.46666666666666667</v>
      </c>
      <c r="J1572" s="3">
        <f ca="1">IFERROR(AVERAGE(OFFSET(I1572,0,0,-计算结果!B$19,1)),AVERAGE(OFFSET(I1572,0,0,-ROW(),1)))</f>
        <v>0.50305555555555548</v>
      </c>
      <c r="K1572" s="4" t="str">
        <f ca="1">IF(计算结果!B$21=1,IF(I1572&gt;J1572,"买","卖"),IF(计算结果!B$21=2,IF(I1572&lt;计算结果!B$20,"买",IF(I1572&gt;1-计算结果!B$20,"卖",'000300'!K1571)),""))</f>
        <v>卖</v>
      </c>
      <c r="L1572" s="4" t="str">
        <f t="shared" ca="1" si="73"/>
        <v/>
      </c>
      <c r="M1572" s="3">
        <f ca="1">IF(K1571="买",E1572/E1571-1,0)-IF(L1572=1,计算结果!B$17,0)</f>
        <v>0</v>
      </c>
      <c r="N1572" s="2">
        <f t="shared" ca="1" si="74"/>
        <v>6.1720207652426522</v>
      </c>
      <c r="O1572" s="3">
        <f ca="1">1-N1572/MAX(N$2:N1572)</f>
        <v>9.2182741499981735E-2</v>
      </c>
    </row>
    <row r="1573" spans="1:15" x14ac:dyDescent="0.15">
      <c r="A1573" s="1">
        <v>40718</v>
      </c>
      <c r="B1573">
        <v>2946.61</v>
      </c>
      <c r="C1573">
        <v>3047.94</v>
      </c>
      <c r="D1573">
        <v>2944.05</v>
      </c>
      <c r="E1573" s="2">
        <v>3027.47</v>
      </c>
      <c r="F1573" s="16">
        <v>104972926976</v>
      </c>
      <c r="G1573" s="3">
        <f t="shared" si="72"/>
        <v>2.3613501350743471E-2</v>
      </c>
      <c r="H1573" s="3">
        <f>1-E1573/MAX(E$2:E1573)</f>
        <v>0.48487885387599539</v>
      </c>
      <c r="I1573" s="3">
        <f ca="1">IFERROR(COUNTIF(OFFSET(G1573,0,0,-计算结果!B$18,1),"&gt;0")/计算结果!B$18,COUNTIF(OFFSET(G1573,0,0,-ROW(),1),"&gt;0")/计算结果!B$18)</f>
        <v>0.5</v>
      </c>
      <c r="J1573" s="3">
        <f ca="1">IFERROR(AVERAGE(OFFSET(I1573,0,0,-计算结果!B$19,1)),AVERAGE(OFFSET(I1573,0,0,-ROW(),1)))</f>
        <v>0.50361111111111112</v>
      </c>
      <c r="K1573" s="4" t="str">
        <f ca="1">IF(计算结果!B$21=1,IF(I1573&gt;J1573,"买","卖"),IF(计算结果!B$21=2,IF(I1573&lt;计算结果!B$20,"买",IF(I1573&gt;1-计算结果!B$20,"卖",'000300'!K1572)),""))</f>
        <v>卖</v>
      </c>
      <c r="L1573" s="4" t="str">
        <f t="shared" ca="1" si="73"/>
        <v/>
      </c>
      <c r="M1573" s="3">
        <f ca="1">IF(K1572="买",E1573/E1572-1,0)-IF(L1573=1,计算结果!B$17,0)</f>
        <v>0</v>
      </c>
      <c r="N1573" s="2">
        <f t="shared" ca="1" si="74"/>
        <v>6.1720207652426522</v>
      </c>
      <c r="O1573" s="3">
        <f ca="1">1-N1573/MAX(N$2:N1573)</f>
        <v>9.2182741499981735E-2</v>
      </c>
    </row>
    <row r="1574" spans="1:15" x14ac:dyDescent="0.15">
      <c r="A1574" s="1">
        <v>40721</v>
      </c>
      <c r="B1574">
        <v>3028.5</v>
      </c>
      <c r="C1574">
        <v>3056.02</v>
      </c>
      <c r="D1574">
        <v>3019.24</v>
      </c>
      <c r="E1574" s="2">
        <v>3036.49</v>
      </c>
      <c r="F1574" s="16">
        <v>79044149248</v>
      </c>
      <c r="G1574" s="3">
        <f t="shared" si="72"/>
        <v>2.9793854274360321E-3</v>
      </c>
      <c r="H1574" s="3">
        <f>1-E1574/MAX(E$2:E1574)</f>
        <v>0.48334410943986938</v>
      </c>
      <c r="I1574" s="3">
        <f ca="1">IFERROR(COUNTIF(OFFSET(G1574,0,0,-计算结果!B$18,1),"&gt;0")/计算结果!B$18,COUNTIF(OFFSET(G1574,0,0,-ROW(),1),"&gt;0")/计算结果!B$18)</f>
        <v>0.5</v>
      </c>
      <c r="J1574" s="3">
        <f ca="1">IFERROR(AVERAGE(OFFSET(I1574,0,0,-计算结果!B$19,1)),AVERAGE(OFFSET(I1574,0,0,-ROW(),1)))</f>
        <v>0.50444444444444436</v>
      </c>
      <c r="K1574" s="4" t="str">
        <f ca="1">IF(计算结果!B$21=1,IF(I1574&gt;J1574,"买","卖"),IF(计算结果!B$21=2,IF(I1574&lt;计算结果!B$20,"买",IF(I1574&gt;1-计算结果!B$20,"卖",'000300'!K1573)),""))</f>
        <v>卖</v>
      </c>
      <c r="L1574" s="4" t="str">
        <f t="shared" ca="1" si="73"/>
        <v/>
      </c>
      <c r="M1574" s="3">
        <f ca="1">IF(K1573="买",E1574/E1573-1,0)-IF(L1574=1,计算结果!B$17,0)</f>
        <v>0</v>
      </c>
      <c r="N1574" s="2">
        <f t="shared" ca="1" si="74"/>
        <v>6.1720207652426522</v>
      </c>
      <c r="O1574" s="3">
        <f ca="1">1-N1574/MAX(N$2:N1574)</f>
        <v>9.2182741499981735E-2</v>
      </c>
    </row>
    <row r="1575" spans="1:15" x14ac:dyDescent="0.15">
      <c r="A1575" s="1">
        <v>40722</v>
      </c>
      <c r="B1575">
        <v>3040.18</v>
      </c>
      <c r="C1575">
        <v>3046.8</v>
      </c>
      <c r="D1575">
        <v>3014</v>
      </c>
      <c r="E1575" s="2">
        <v>3041.73</v>
      </c>
      <c r="F1575" s="16">
        <v>70333382656</v>
      </c>
      <c r="G1575" s="3">
        <f t="shared" si="72"/>
        <v>1.7256766859103934E-3</v>
      </c>
      <c r="H1575" s="3">
        <f>1-E1575/MAX(E$2:E1575)</f>
        <v>0.48245252841489139</v>
      </c>
      <c r="I1575" s="3">
        <f ca="1">IFERROR(COUNTIF(OFFSET(G1575,0,0,-计算结果!B$18,1),"&gt;0")/计算结果!B$18,COUNTIF(OFFSET(G1575,0,0,-ROW(),1),"&gt;0")/计算结果!B$18)</f>
        <v>0.53333333333333333</v>
      </c>
      <c r="J1575" s="3">
        <f ca="1">IFERROR(AVERAGE(OFFSET(I1575,0,0,-计算结果!B$19,1)),AVERAGE(OFFSET(I1575,0,0,-ROW(),1)))</f>
        <v>0.50555555555555542</v>
      </c>
      <c r="K1575" s="4" t="str">
        <f ca="1">IF(计算结果!B$21=1,IF(I1575&gt;J1575,"买","卖"),IF(计算结果!B$21=2,IF(I1575&lt;计算结果!B$20,"买",IF(I1575&gt;1-计算结果!B$20,"卖",'000300'!K1574)),""))</f>
        <v>买</v>
      </c>
      <c r="L1575" s="4">
        <f t="shared" ca="1" si="73"/>
        <v>1</v>
      </c>
      <c r="M1575" s="3">
        <f ca="1">IF(K1574="买",E1575/E1574-1,0)-IF(L1575=1,计算结果!B$17,0)</f>
        <v>0</v>
      </c>
      <c r="N1575" s="2">
        <f t="shared" ca="1" si="74"/>
        <v>6.1720207652426522</v>
      </c>
      <c r="O1575" s="3">
        <f ca="1">1-N1575/MAX(N$2:N1575)</f>
        <v>9.2182741499981735E-2</v>
      </c>
    </row>
    <row r="1576" spans="1:15" x14ac:dyDescent="0.15">
      <c r="A1576" s="1">
        <v>40723</v>
      </c>
      <c r="B1576">
        <v>3039.05</v>
      </c>
      <c r="C1576">
        <v>3043.82</v>
      </c>
      <c r="D1576">
        <v>2999.95</v>
      </c>
      <c r="E1576" s="2">
        <v>3000.17</v>
      </c>
      <c r="F1576" s="16">
        <v>61717622784</v>
      </c>
      <c r="G1576" s="3">
        <f t="shared" si="72"/>
        <v>-1.3663277148201813E-2</v>
      </c>
      <c r="H1576" s="3">
        <f>1-E1576/MAX(E$2:E1576)</f>
        <v>0.48952392295650993</v>
      </c>
      <c r="I1576" s="3">
        <f ca="1">IFERROR(COUNTIF(OFFSET(G1576,0,0,-计算结果!B$18,1),"&gt;0")/计算结果!B$18,COUNTIF(OFFSET(G1576,0,0,-ROW(),1),"&gt;0")/计算结果!B$18)</f>
        <v>0.5</v>
      </c>
      <c r="J1576" s="3">
        <f ca="1">IFERROR(AVERAGE(OFFSET(I1576,0,0,-计算结果!B$19,1)),AVERAGE(OFFSET(I1576,0,0,-ROW(),1)))</f>
        <v>0.50611111111111096</v>
      </c>
      <c r="K1576" s="4" t="str">
        <f ca="1">IF(计算结果!B$21=1,IF(I1576&gt;J1576,"买","卖"),IF(计算结果!B$21=2,IF(I1576&lt;计算结果!B$20,"买",IF(I1576&gt;1-计算结果!B$20,"卖",'000300'!K1575)),""))</f>
        <v>卖</v>
      </c>
      <c r="L1576" s="4">
        <f t="shared" ca="1" si="73"/>
        <v>1</v>
      </c>
      <c r="M1576" s="3">
        <f ca="1">IF(K1575="买",E1576/E1575-1,0)-IF(L1576=1,计算结果!B$17,0)</f>
        <v>-1.3663277148201813E-2</v>
      </c>
      <c r="N1576" s="2">
        <f t="shared" ca="1" si="74"/>
        <v>6.0876907349626848</v>
      </c>
      <c r="O1576" s="3">
        <f ca="1">1-N1576/MAX(N$2:N1576)</f>
        <v>0.10458650030278827</v>
      </c>
    </row>
    <row r="1577" spans="1:15" x14ac:dyDescent="0.15">
      <c r="A1577" s="1">
        <v>40724</v>
      </c>
      <c r="B1577">
        <v>3003.23</v>
      </c>
      <c r="C1577">
        <v>3058.63</v>
      </c>
      <c r="D1577">
        <v>3003.23</v>
      </c>
      <c r="E1577" s="2">
        <v>3044.09</v>
      </c>
      <c r="F1577" s="16">
        <v>73891667968</v>
      </c>
      <c r="G1577" s="3">
        <f t="shared" si="72"/>
        <v>1.4639170447008132E-2</v>
      </c>
      <c r="H1577" s="3">
        <f>1-E1577/MAX(E$2:E1577)</f>
        <v>0.48205097665555019</v>
      </c>
      <c r="I1577" s="3">
        <f ca="1">IFERROR(COUNTIF(OFFSET(G1577,0,0,-计算结果!B$18,1),"&gt;0")/计算结果!B$18,COUNTIF(OFFSET(G1577,0,0,-ROW(),1),"&gt;0")/计算结果!B$18)</f>
        <v>0.5</v>
      </c>
      <c r="J1577" s="3">
        <f ca="1">IFERROR(AVERAGE(OFFSET(I1577,0,0,-计算结果!B$19,1)),AVERAGE(OFFSET(I1577,0,0,-ROW(),1)))</f>
        <v>0.5066666666666666</v>
      </c>
      <c r="K1577" s="4" t="str">
        <f ca="1">IF(计算结果!B$21=1,IF(I1577&gt;J1577,"买","卖"),IF(计算结果!B$21=2,IF(I1577&lt;计算结果!B$20,"买",IF(I1577&gt;1-计算结果!B$20,"卖",'000300'!K1576)),""))</f>
        <v>卖</v>
      </c>
      <c r="L1577" s="4" t="str">
        <f t="shared" ca="1" si="73"/>
        <v/>
      </c>
      <c r="M1577" s="3">
        <f ca="1">IF(K1576="买",E1577/E1576-1,0)-IF(L1577=1,计算结果!B$17,0)</f>
        <v>0</v>
      </c>
      <c r="N1577" s="2">
        <f t="shared" ca="1" si="74"/>
        <v>6.0876907349626848</v>
      </c>
      <c r="O1577" s="3">
        <f ca="1">1-N1577/MAX(N$2:N1577)</f>
        <v>0.10458650030278827</v>
      </c>
    </row>
    <row r="1578" spans="1:15" x14ac:dyDescent="0.15">
      <c r="A1578" s="1">
        <v>40725</v>
      </c>
      <c r="B1578">
        <v>3052.12</v>
      </c>
      <c r="C1578">
        <v>3071.21</v>
      </c>
      <c r="D1578">
        <v>3034.07</v>
      </c>
      <c r="E1578" s="2">
        <v>3049.75</v>
      </c>
      <c r="F1578" s="16">
        <v>72614641664</v>
      </c>
      <c r="G1578" s="3">
        <f t="shared" si="72"/>
        <v>1.8593405582620903E-3</v>
      </c>
      <c r="H1578" s="3">
        <f>1-E1578/MAX(E$2:E1578)</f>
        <v>0.48108793302933373</v>
      </c>
      <c r="I1578" s="3">
        <f ca="1">IFERROR(COUNTIF(OFFSET(G1578,0,0,-计算结果!B$18,1),"&gt;0")/计算结果!B$18,COUNTIF(OFFSET(G1578,0,0,-ROW(),1),"&gt;0")/计算结果!B$18)</f>
        <v>0.53333333333333333</v>
      </c>
      <c r="J1578" s="3">
        <f ca="1">IFERROR(AVERAGE(OFFSET(I1578,0,0,-计算结果!B$19,1)),AVERAGE(OFFSET(I1578,0,0,-ROW(),1)))</f>
        <v>0.50749999999999984</v>
      </c>
      <c r="K1578" s="4" t="str">
        <f ca="1">IF(计算结果!B$21=1,IF(I1578&gt;J1578,"买","卖"),IF(计算结果!B$21=2,IF(I1578&lt;计算结果!B$20,"买",IF(I1578&gt;1-计算结果!B$20,"卖",'000300'!K1577)),""))</f>
        <v>买</v>
      </c>
      <c r="L1578" s="4">
        <f t="shared" ca="1" si="73"/>
        <v>1</v>
      </c>
      <c r="M1578" s="3">
        <f ca="1">IF(K1577="买",E1578/E1577-1,0)-IF(L1578=1,计算结果!B$17,0)</f>
        <v>0</v>
      </c>
      <c r="N1578" s="2">
        <f t="shared" ca="1" si="74"/>
        <v>6.0876907349626848</v>
      </c>
      <c r="O1578" s="3">
        <f ca="1">1-N1578/MAX(N$2:N1578)</f>
        <v>0.10458650030278827</v>
      </c>
    </row>
    <row r="1579" spans="1:15" x14ac:dyDescent="0.15">
      <c r="A1579" s="1">
        <v>40728</v>
      </c>
      <c r="B1579">
        <v>3064.94</v>
      </c>
      <c r="C1579">
        <v>3124.58</v>
      </c>
      <c r="D1579">
        <v>3064.94</v>
      </c>
      <c r="E1579" s="2">
        <v>3121.98</v>
      </c>
      <c r="F1579" s="16">
        <v>102679822336</v>
      </c>
      <c r="G1579" s="3">
        <f t="shared" si="72"/>
        <v>2.3683908517091679E-2</v>
      </c>
      <c r="H1579" s="3">
        <f>1-E1579/MAX(E$2:E1579)</f>
        <v>0.46879806710678551</v>
      </c>
      <c r="I1579" s="3">
        <f ca="1">IFERROR(COUNTIF(OFFSET(G1579,0,0,-计算结果!B$18,1),"&gt;0")/计算结果!B$18,COUNTIF(OFFSET(G1579,0,0,-ROW(),1),"&gt;0")/计算结果!B$18)</f>
        <v>0.53333333333333333</v>
      </c>
      <c r="J1579" s="3">
        <f ca="1">IFERROR(AVERAGE(OFFSET(I1579,0,0,-计算结果!B$19,1)),AVERAGE(OFFSET(I1579,0,0,-ROW(),1)))</f>
        <v>0.50805555555555537</v>
      </c>
      <c r="K1579" s="4" t="str">
        <f ca="1">IF(计算结果!B$21=1,IF(I1579&gt;J1579,"买","卖"),IF(计算结果!B$21=2,IF(I1579&lt;计算结果!B$20,"买",IF(I1579&gt;1-计算结果!B$20,"卖",'000300'!K1578)),""))</f>
        <v>买</v>
      </c>
      <c r="L1579" s="4" t="str">
        <f t="shared" ca="1" si="73"/>
        <v/>
      </c>
      <c r="M1579" s="3">
        <f ca="1">IF(K1578="买",E1579/E1578-1,0)-IF(L1579=1,计算结果!B$17,0)</f>
        <v>2.3683908517091679E-2</v>
      </c>
      <c r="N1579" s="2">
        <f t="shared" ca="1" si="74"/>
        <v>6.2318710454098873</v>
      </c>
      <c r="O1579" s="3">
        <f ca="1">1-N1579/MAX(N$2:N1579)</f>
        <v>8.337960889099072E-2</v>
      </c>
    </row>
    <row r="1580" spans="1:15" x14ac:dyDescent="0.15">
      <c r="A1580" s="1">
        <v>40729</v>
      </c>
      <c r="B1580">
        <v>3122.9</v>
      </c>
      <c r="C1580">
        <v>3128.53</v>
      </c>
      <c r="D1580">
        <v>3105.09</v>
      </c>
      <c r="E1580" s="2">
        <v>3122.5</v>
      </c>
      <c r="F1580" s="16">
        <v>81999831040</v>
      </c>
      <c r="G1580" s="3">
        <f t="shared" si="72"/>
        <v>1.6656096451606039E-4</v>
      </c>
      <c r="H1580" s="3">
        <f>1-E1580/MAX(E$2:E1580)</f>
        <v>0.46870958960049003</v>
      </c>
      <c r="I1580" s="3">
        <f ca="1">IFERROR(COUNTIF(OFFSET(G1580,0,0,-计算结果!B$18,1),"&gt;0")/计算结果!B$18,COUNTIF(OFFSET(G1580,0,0,-ROW(),1),"&gt;0")/计算结果!B$18)</f>
        <v>0.56666666666666665</v>
      </c>
      <c r="J1580" s="3">
        <f ca="1">IFERROR(AVERAGE(OFFSET(I1580,0,0,-计算结果!B$19,1)),AVERAGE(OFFSET(I1580,0,0,-ROW(),1)))</f>
        <v>0.50888888888888872</v>
      </c>
      <c r="K1580" s="4" t="str">
        <f ca="1">IF(计算结果!B$21=1,IF(I1580&gt;J1580,"买","卖"),IF(计算结果!B$21=2,IF(I1580&lt;计算结果!B$20,"买",IF(I1580&gt;1-计算结果!B$20,"卖",'000300'!K1579)),""))</f>
        <v>买</v>
      </c>
      <c r="L1580" s="4" t="str">
        <f t="shared" ca="1" si="73"/>
        <v/>
      </c>
      <c r="M1580" s="3">
        <f ca="1">IF(K1579="买",E1580/E1579-1,0)-IF(L1580=1,计算结果!B$17,0)</f>
        <v>1.6656096451606039E-4</v>
      </c>
      <c r="N1580" s="2">
        <f t="shared" ca="1" si="74"/>
        <v>6.2329090318619507</v>
      </c>
      <c r="O1580" s="3">
        <f ca="1">1-N1580/MAX(N$2:N1580)</f>
        <v>8.3226935714552419E-2</v>
      </c>
    </row>
    <row r="1581" spans="1:15" x14ac:dyDescent="0.15">
      <c r="A1581" s="1">
        <v>40730</v>
      </c>
      <c r="B1581">
        <v>3116.12</v>
      </c>
      <c r="C1581">
        <v>3116.12</v>
      </c>
      <c r="D1581">
        <v>3084.83</v>
      </c>
      <c r="E1581" s="2">
        <v>3113.71</v>
      </c>
      <c r="F1581" s="16">
        <v>76557000704</v>
      </c>
      <c r="G1581" s="3">
        <f t="shared" si="72"/>
        <v>-2.815052041633348E-3</v>
      </c>
      <c r="H1581" s="3">
        <f>1-E1581/MAX(E$2:E1581)</f>
        <v>0.47020519975498531</v>
      </c>
      <c r="I1581" s="3">
        <f ca="1">IFERROR(COUNTIF(OFFSET(G1581,0,0,-计算结果!B$18,1),"&gt;0")/计算结果!B$18,COUNTIF(OFFSET(G1581,0,0,-ROW(),1),"&gt;0")/计算结果!B$18)</f>
        <v>0.53333333333333333</v>
      </c>
      <c r="J1581" s="3">
        <f ca="1">IFERROR(AVERAGE(OFFSET(I1581,0,0,-计算结果!B$19,1)),AVERAGE(OFFSET(I1581,0,0,-ROW(),1)))</f>
        <v>0.50972222222222208</v>
      </c>
      <c r="K1581" s="4" t="str">
        <f ca="1">IF(计算结果!B$21=1,IF(I1581&gt;J1581,"买","卖"),IF(计算结果!B$21=2,IF(I1581&lt;计算结果!B$20,"买",IF(I1581&gt;1-计算结果!B$20,"卖",'000300'!K1580)),""))</f>
        <v>买</v>
      </c>
      <c r="L1581" s="4" t="str">
        <f t="shared" ca="1" si="73"/>
        <v/>
      </c>
      <c r="M1581" s="3">
        <f ca="1">IF(K1580="买",E1581/E1580-1,0)-IF(L1581=1,计算结果!B$17,0)</f>
        <v>-2.815052041633348E-3</v>
      </c>
      <c r="N1581" s="2">
        <f t="shared" ca="1" si="74"/>
        <v>6.2153630685664929</v>
      </c>
      <c r="O1581" s="3">
        <f ca="1">1-N1581/MAX(N$2:N1581)</f>
        <v>8.5807699600883636E-2</v>
      </c>
    </row>
    <row r="1582" spans="1:15" x14ac:dyDescent="0.15">
      <c r="A1582" s="1">
        <v>40731</v>
      </c>
      <c r="B1582">
        <v>3123.29</v>
      </c>
      <c r="C1582">
        <v>3140.1</v>
      </c>
      <c r="D1582">
        <v>3101.1</v>
      </c>
      <c r="E1582" s="2">
        <v>3101.68</v>
      </c>
      <c r="F1582" s="16">
        <v>92120547328</v>
      </c>
      <c r="G1582" s="3">
        <f t="shared" si="72"/>
        <v>-3.8635582632936538E-3</v>
      </c>
      <c r="H1582" s="3">
        <f>1-E1582/MAX(E$2:E1582)</f>
        <v>0.47225209283332203</v>
      </c>
      <c r="I1582" s="3">
        <f ca="1">IFERROR(COUNTIF(OFFSET(G1582,0,0,-计算结果!B$18,1),"&gt;0")/计算结果!B$18,COUNTIF(OFFSET(G1582,0,0,-ROW(),1),"&gt;0")/计算结果!B$18)</f>
        <v>0.53333333333333333</v>
      </c>
      <c r="J1582" s="3">
        <f ca="1">IFERROR(AVERAGE(OFFSET(I1582,0,0,-计算结果!B$19,1)),AVERAGE(OFFSET(I1582,0,0,-ROW(),1)))</f>
        <v>0.51055555555555532</v>
      </c>
      <c r="K1582" s="4" t="str">
        <f ca="1">IF(计算结果!B$21=1,IF(I1582&gt;J1582,"买","卖"),IF(计算结果!B$21=2,IF(I1582&lt;计算结果!B$20,"买",IF(I1582&gt;1-计算结果!B$20,"卖",'000300'!K1581)),""))</f>
        <v>买</v>
      </c>
      <c r="L1582" s="4" t="str">
        <f t="shared" ca="1" si="73"/>
        <v/>
      </c>
      <c r="M1582" s="3">
        <f ca="1">IF(K1581="买",E1582/E1581-1,0)-IF(L1582=1,计算结果!B$17,0)</f>
        <v>-3.8635582632936538E-3</v>
      </c>
      <c r="N1582" s="2">
        <f t="shared" ca="1" si="74"/>
        <v>6.1913496512235628</v>
      </c>
      <c r="O1582" s="3">
        <f ca="1">1-N1582/MAX(N$2:N1582)</f>
        <v>8.9339734817330041E-2</v>
      </c>
    </row>
    <row r="1583" spans="1:15" x14ac:dyDescent="0.15">
      <c r="A1583" s="1">
        <v>40732</v>
      </c>
      <c r="B1583">
        <v>3105.49</v>
      </c>
      <c r="C1583">
        <v>3124.39</v>
      </c>
      <c r="D1583">
        <v>3093.37</v>
      </c>
      <c r="E1583" s="2">
        <v>3109.18</v>
      </c>
      <c r="F1583" s="16">
        <v>65155543040</v>
      </c>
      <c r="G1583" s="3">
        <f t="shared" si="72"/>
        <v>2.418044414639775E-3</v>
      </c>
      <c r="H1583" s="3">
        <f>1-E1583/MAX(E$2:E1583)</f>
        <v>0.47097597495405974</v>
      </c>
      <c r="I1583" s="3">
        <f ca="1">IFERROR(COUNTIF(OFFSET(G1583,0,0,-计算结果!B$18,1),"&gt;0")/计算结果!B$18,COUNTIF(OFFSET(G1583,0,0,-ROW(),1),"&gt;0")/计算结果!B$18)</f>
        <v>0.56666666666666665</v>
      </c>
      <c r="J1583" s="3">
        <f ca="1">IFERROR(AVERAGE(OFFSET(I1583,0,0,-计算结果!B$19,1)),AVERAGE(OFFSET(I1583,0,0,-ROW(),1)))</f>
        <v>0.51166666666666649</v>
      </c>
      <c r="K1583" s="4" t="str">
        <f ca="1">IF(计算结果!B$21=1,IF(I1583&gt;J1583,"买","卖"),IF(计算结果!B$21=2,IF(I1583&lt;计算结果!B$20,"买",IF(I1583&gt;1-计算结果!B$20,"卖",'000300'!K1582)),""))</f>
        <v>买</v>
      </c>
      <c r="L1583" s="4" t="str">
        <f t="shared" ca="1" si="73"/>
        <v/>
      </c>
      <c r="M1583" s="3">
        <f ca="1">IF(K1582="买",E1583/E1582-1,0)-IF(L1583=1,计算结果!B$17,0)</f>
        <v>2.418044414639775E-3</v>
      </c>
      <c r="N1583" s="2">
        <f t="shared" ca="1" si="74"/>
        <v>6.2063206096667862</v>
      </c>
      <c r="O1583" s="3">
        <f ca="1">1-N1583/MAX(N$2:N1583)</f>
        <v>8.7137717849470664E-2</v>
      </c>
    </row>
    <row r="1584" spans="1:15" x14ac:dyDescent="0.15">
      <c r="A1584" s="1">
        <v>40735</v>
      </c>
      <c r="B1584">
        <v>3097.87</v>
      </c>
      <c r="C1584">
        <v>3121</v>
      </c>
      <c r="D1584">
        <v>3086.26</v>
      </c>
      <c r="E1584" s="2">
        <v>3113.21</v>
      </c>
      <c r="F1584" s="16">
        <v>62237249536</v>
      </c>
      <c r="G1584" s="3">
        <f t="shared" si="72"/>
        <v>1.2961616889342054E-3</v>
      </c>
      <c r="H1584" s="3">
        <f>1-E1584/MAX(E$2:E1584)</f>
        <v>0.47029027428026948</v>
      </c>
      <c r="I1584" s="3">
        <f ca="1">IFERROR(COUNTIF(OFFSET(G1584,0,0,-计算结果!B$18,1),"&gt;0")/计算结果!B$18,COUNTIF(OFFSET(G1584,0,0,-ROW(),1),"&gt;0")/计算结果!B$18)</f>
        <v>0.6</v>
      </c>
      <c r="J1584" s="3">
        <f ca="1">IFERROR(AVERAGE(OFFSET(I1584,0,0,-计算结果!B$19,1)),AVERAGE(OFFSET(I1584,0,0,-ROW(),1)))</f>
        <v>0.51277777777777755</v>
      </c>
      <c r="K1584" s="4" t="str">
        <f ca="1">IF(计算结果!B$21=1,IF(I1584&gt;J1584,"买","卖"),IF(计算结果!B$21=2,IF(I1584&lt;计算结果!B$20,"买",IF(I1584&gt;1-计算结果!B$20,"卖",'000300'!K1583)),""))</f>
        <v>买</v>
      </c>
      <c r="L1584" s="4" t="str">
        <f t="shared" ca="1" si="73"/>
        <v/>
      </c>
      <c r="M1584" s="3">
        <f ca="1">IF(K1583="买",E1584/E1583-1,0)-IF(L1584=1,计算结果!B$17,0)</f>
        <v>1.2961616889342054E-3</v>
      </c>
      <c r="N1584" s="2">
        <f t="shared" ca="1" si="74"/>
        <v>6.2143650046702792</v>
      </c>
      <c r="O1584" s="3">
        <f ca="1">1-N1584/MAX(N$2:N1584)</f>
        <v>8.5954500732074113E-2</v>
      </c>
    </row>
    <row r="1585" spans="1:15" x14ac:dyDescent="0.15">
      <c r="A1585" s="1">
        <v>40736</v>
      </c>
      <c r="B1585">
        <v>3089.14</v>
      </c>
      <c r="C1585">
        <v>3090.1</v>
      </c>
      <c r="D1585">
        <v>3054.8</v>
      </c>
      <c r="E1585" s="2">
        <v>3056.91</v>
      </c>
      <c r="F1585" s="16">
        <v>71222640640</v>
      </c>
      <c r="G1585" s="3">
        <f t="shared" si="72"/>
        <v>-1.80842281760627E-2</v>
      </c>
      <c r="H1585" s="3">
        <f>1-E1585/MAX(E$2:E1585)</f>
        <v>0.47986966582726465</v>
      </c>
      <c r="I1585" s="3">
        <f ca="1">IFERROR(COUNTIF(OFFSET(G1585,0,0,-计算结果!B$18,1),"&gt;0")/计算结果!B$18,COUNTIF(OFFSET(G1585,0,0,-ROW(),1),"&gt;0")/计算结果!B$18)</f>
        <v>0.6</v>
      </c>
      <c r="J1585" s="3">
        <f ca="1">IFERROR(AVERAGE(OFFSET(I1585,0,0,-计算结果!B$19,1)),AVERAGE(OFFSET(I1585,0,0,-ROW(),1)))</f>
        <v>0.51361111111111091</v>
      </c>
      <c r="K1585" s="4" t="str">
        <f ca="1">IF(计算结果!B$21=1,IF(I1585&gt;J1585,"买","卖"),IF(计算结果!B$21=2,IF(I1585&lt;计算结果!B$20,"买",IF(I1585&gt;1-计算结果!B$20,"卖",'000300'!K1584)),""))</f>
        <v>买</v>
      </c>
      <c r="L1585" s="4" t="str">
        <f t="shared" ca="1" si="73"/>
        <v/>
      </c>
      <c r="M1585" s="3">
        <f ca="1">IF(K1584="买",E1585/E1584-1,0)-IF(L1585=1,计算结果!B$17,0)</f>
        <v>-1.80842281760627E-2</v>
      </c>
      <c r="N1585" s="2">
        <f t="shared" ca="1" si="74"/>
        <v>6.1019830099564834</v>
      </c>
      <c r="O1585" s="3">
        <f ca="1">1-N1585/MAX(N$2:N1585)</f>
        <v>0.10248430810413833</v>
      </c>
    </row>
    <row r="1586" spans="1:15" x14ac:dyDescent="0.15">
      <c r="A1586" s="1">
        <v>40737</v>
      </c>
      <c r="B1586">
        <v>3060.42</v>
      </c>
      <c r="C1586">
        <v>3108.5</v>
      </c>
      <c r="D1586">
        <v>3060.42</v>
      </c>
      <c r="E1586" s="2">
        <v>3106.25</v>
      </c>
      <c r="F1586" s="16">
        <v>68294832128</v>
      </c>
      <c r="G1586" s="3">
        <f t="shared" si="72"/>
        <v>1.6140481728281308E-2</v>
      </c>
      <c r="H1586" s="3">
        <f>1-E1586/MAX(E$2:E1586)</f>
        <v>0.47147451167222487</v>
      </c>
      <c r="I1586" s="3">
        <f ca="1">IFERROR(COUNTIF(OFFSET(G1586,0,0,-计算结果!B$18,1),"&gt;0")/计算结果!B$18,COUNTIF(OFFSET(G1586,0,0,-ROW(),1),"&gt;0")/计算结果!B$18)</f>
        <v>0.6</v>
      </c>
      <c r="J1586" s="3">
        <f ca="1">IFERROR(AVERAGE(OFFSET(I1586,0,0,-计算结果!B$19,1)),AVERAGE(OFFSET(I1586,0,0,-ROW(),1)))</f>
        <v>0.51444444444444426</v>
      </c>
      <c r="K1586" s="4" t="str">
        <f ca="1">IF(计算结果!B$21=1,IF(I1586&gt;J1586,"买","卖"),IF(计算结果!B$21=2,IF(I1586&lt;计算结果!B$20,"买",IF(I1586&gt;1-计算结果!B$20,"卖",'000300'!K1585)),""))</f>
        <v>买</v>
      </c>
      <c r="L1586" s="4" t="str">
        <f t="shared" ca="1" si="73"/>
        <v/>
      </c>
      <c r="M1586" s="3">
        <f ca="1">IF(K1585="买",E1586/E1585-1,0)-IF(L1586=1,计算结果!B$17,0)</f>
        <v>1.6140481728281308E-2</v>
      </c>
      <c r="N1586" s="2">
        <f t="shared" ca="1" si="74"/>
        <v>6.2004719552349687</v>
      </c>
      <c r="O1586" s="3">
        <f ca="1">1-N1586/MAX(N$2:N1586)</f>
        <v>8.7997972478247477E-2</v>
      </c>
    </row>
    <row r="1587" spans="1:15" x14ac:dyDescent="0.15">
      <c r="A1587" s="1">
        <v>40738</v>
      </c>
      <c r="B1587">
        <v>3112.59</v>
      </c>
      <c r="C1587">
        <v>3126.15</v>
      </c>
      <c r="D1587">
        <v>3092.47</v>
      </c>
      <c r="E1587" s="2">
        <v>3115.75</v>
      </c>
      <c r="F1587" s="16">
        <v>79948505088</v>
      </c>
      <c r="G1587" s="3">
        <f t="shared" si="72"/>
        <v>3.058350100603624E-3</v>
      </c>
      <c r="H1587" s="3">
        <f>1-E1587/MAX(E$2:E1587)</f>
        <v>0.46985809569182602</v>
      </c>
      <c r="I1587" s="3">
        <f ca="1">IFERROR(COUNTIF(OFFSET(G1587,0,0,-计算结果!B$18,1),"&gt;0")/计算结果!B$18,COUNTIF(OFFSET(G1587,0,0,-ROW(),1),"&gt;0")/计算结果!B$18)</f>
        <v>0.6</v>
      </c>
      <c r="J1587" s="3">
        <f ca="1">IFERROR(AVERAGE(OFFSET(I1587,0,0,-计算结果!B$19,1)),AVERAGE(OFFSET(I1587,0,0,-ROW(),1)))</f>
        <v>0.51555555555555543</v>
      </c>
      <c r="K1587" s="4" t="str">
        <f ca="1">IF(计算结果!B$21=1,IF(I1587&gt;J1587,"买","卖"),IF(计算结果!B$21=2,IF(I1587&lt;计算结果!B$20,"买",IF(I1587&gt;1-计算结果!B$20,"卖",'000300'!K1586)),""))</f>
        <v>买</v>
      </c>
      <c r="L1587" s="4" t="str">
        <f t="shared" ca="1" si="73"/>
        <v/>
      </c>
      <c r="M1587" s="3">
        <f ca="1">IF(K1586="买",E1587/E1586-1,0)-IF(L1587=1,计算结果!B$17,0)</f>
        <v>3.058350100603624E-3</v>
      </c>
      <c r="N1587" s="2">
        <f t="shared" ca="1" si="74"/>
        <v>6.2194351692630514</v>
      </c>
      <c r="O1587" s="3">
        <f ca="1">1-N1587/MAX(N$2:N1587)</f>
        <v>8.5208750985625636E-2</v>
      </c>
    </row>
    <row r="1588" spans="1:15" x14ac:dyDescent="0.15">
      <c r="A1588" s="1">
        <v>40739</v>
      </c>
      <c r="B1588">
        <v>3105.5</v>
      </c>
      <c r="C1588">
        <v>3130.78</v>
      </c>
      <c r="D1588">
        <v>3097.34</v>
      </c>
      <c r="E1588" s="2">
        <v>3128.89</v>
      </c>
      <c r="F1588" s="16">
        <v>79424847872</v>
      </c>
      <c r="G1588" s="3">
        <f t="shared" si="72"/>
        <v>4.2172831581481773E-3</v>
      </c>
      <c r="H1588" s="3">
        <f>1-E1588/MAX(E$2:E1588)</f>
        <v>0.46762233716735857</v>
      </c>
      <c r="I1588" s="3">
        <f ca="1">IFERROR(COUNTIF(OFFSET(G1588,0,0,-计算结果!B$18,1),"&gt;0")/计算结果!B$18,COUNTIF(OFFSET(G1588,0,0,-ROW(),1),"&gt;0")/计算结果!B$18)</f>
        <v>0.6333333333333333</v>
      </c>
      <c r="J1588" s="3">
        <f ca="1">IFERROR(AVERAGE(OFFSET(I1588,0,0,-计算结果!B$19,1)),AVERAGE(OFFSET(I1588,0,0,-ROW(),1)))</f>
        <v>0.51722222222222203</v>
      </c>
      <c r="K1588" s="4" t="str">
        <f ca="1">IF(计算结果!B$21=1,IF(I1588&gt;J1588,"买","卖"),IF(计算结果!B$21=2,IF(I1588&lt;计算结果!B$20,"买",IF(I1588&gt;1-计算结果!B$20,"卖",'000300'!K1587)),""))</f>
        <v>买</v>
      </c>
      <c r="L1588" s="4" t="str">
        <f t="shared" ca="1" si="73"/>
        <v/>
      </c>
      <c r="M1588" s="3">
        <f ca="1">IF(K1587="买",E1588/E1587-1,0)-IF(L1588=1,计算结果!B$17,0)</f>
        <v>4.2172831581481773E-3</v>
      </c>
      <c r="N1588" s="2">
        <f t="shared" ca="1" si="74"/>
        <v>6.2456642884555791</v>
      </c>
      <c r="O1588" s="3">
        <f ca="1">1-N1588/MAX(N$2:N1588)</f>
        <v>8.1350817257935915E-2</v>
      </c>
    </row>
    <row r="1589" spans="1:15" x14ac:dyDescent="0.15">
      <c r="A1589" s="1">
        <v>40742</v>
      </c>
      <c r="B1589">
        <v>3131.8</v>
      </c>
      <c r="C1589">
        <v>3137.92</v>
      </c>
      <c r="D1589">
        <v>3113.67</v>
      </c>
      <c r="E1589" s="2">
        <v>3122.6</v>
      </c>
      <c r="F1589" s="16">
        <v>78225031168</v>
      </c>
      <c r="G1589" s="3">
        <f t="shared" si="72"/>
        <v>-2.0102975815704527E-3</v>
      </c>
      <c r="H1589" s="3">
        <f>1-E1589/MAX(E$2:E1589)</f>
        <v>0.46869257469543324</v>
      </c>
      <c r="I1589" s="3">
        <f ca="1">IFERROR(COUNTIF(OFFSET(G1589,0,0,-计算结果!B$18,1),"&gt;0")/计算结果!B$18,COUNTIF(OFFSET(G1589,0,0,-ROW(),1),"&gt;0")/计算结果!B$18)</f>
        <v>0.6</v>
      </c>
      <c r="J1589" s="3">
        <f ca="1">IFERROR(AVERAGE(OFFSET(I1589,0,0,-计算结果!B$19,1)),AVERAGE(OFFSET(I1589,0,0,-ROW(),1)))</f>
        <v>0.51861111111111102</v>
      </c>
      <c r="K1589" s="4" t="str">
        <f ca="1">IF(计算结果!B$21=1,IF(I1589&gt;J1589,"买","卖"),IF(计算结果!B$21=2,IF(I1589&lt;计算结果!B$20,"买",IF(I1589&gt;1-计算结果!B$20,"卖",'000300'!K1588)),""))</f>
        <v>买</v>
      </c>
      <c r="L1589" s="4" t="str">
        <f t="shared" ca="1" si="73"/>
        <v/>
      </c>
      <c r="M1589" s="3">
        <f ca="1">IF(K1588="买",E1589/E1588-1,0)-IF(L1589=1,计算结果!B$17,0)</f>
        <v>-2.0102975815704527E-3</v>
      </c>
      <c r="N1589" s="2">
        <f t="shared" ca="1" si="74"/>
        <v>6.2331086446411961</v>
      </c>
      <c r="O1589" s="3">
        <f ca="1">1-N1589/MAX(N$2:N1589)</f>
        <v>8.3197575488313968E-2</v>
      </c>
    </row>
    <row r="1590" spans="1:15" x14ac:dyDescent="0.15">
      <c r="A1590" s="1">
        <v>40743</v>
      </c>
      <c r="B1590">
        <v>3108.47</v>
      </c>
      <c r="C1590">
        <v>3109.92</v>
      </c>
      <c r="D1590">
        <v>3088.38</v>
      </c>
      <c r="E1590" s="2">
        <v>3095.13</v>
      </c>
      <c r="F1590" s="16">
        <v>68506066944</v>
      </c>
      <c r="G1590" s="3">
        <f t="shared" si="72"/>
        <v>-8.7971562159737671E-3</v>
      </c>
      <c r="H1590" s="3">
        <f>1-E1590/MAX(E$2:E1590)</f>
        <v>0.47336656911454433</v>
      </c>
      <c r="I1590" s="3">
        <f ca="1">IFERROR(COUNTIF(OFFSET(G1590,0,0,-计算结果!B$18,1),"&gt;0")/计算结果!B$18,COUNTIF(OFFSET(G1590,0,0,-ROW(),1),"&gt;0")/计算结果!B$18)</f>
        <v>0.56666666666666665</v>
      </c>
      <c r="J1590" s="3">
        <f ca="1">IFERROR(AVERAGE(OFFSET(I1590,0,0,-计算结果!B$19,1)),AVERAGE(OFFSET(I1590,0,0,-ROW(),1)))</f>
        <v>0.51972222222222209</v>
      </c>
      <c r="K1590" s="4" t="str">
        <f ca="1">IF(计算结果!B$21=1,IF(I1590&gt;J1590,"买","卖"),IF(计算结果!B$21=2,IF(I1590&lt;计算结果!B$20,"买",IF(I1590&gt;1-计算结果!B$20,"卖",'000300'!K1589)),""))</f>
        <v>买</v>
      </c>
      <c r="L1590" s="4" t="str">
        <f t="shared" ca="1" si="73"/>
        <v/>
      </c>
      <c r="M1590" s="3">
        <f ca="1">IF(K1589="买",E1590/E1589-1,0)-IF(L1590=1,计算结果!B$17,0)</f>
        <v>-8.7971562159737671E-3</v>
      </c>
      <c r="N1590" s="2">
        <f t="shared" ca="1" si="74"/>
        <v>6.1782750141831508</v>
      </c>
      <c r="O1590" s="3">
        <f ca="1">1-N1590/MAX(N$2:N1590)</f>
        <v>9.1262829635926801E-2</v>
      </c>
    </row>
    <row r="1591" spans="1:15" x14ac:dyDescent="0.15">
      <c r="A1591" s="1">
        <v>40744</v>
      </c>
      <c r="B1591">
        <v>3113.71</v>
      </c>
      <c r="C1591">
        <v>3119.54</v>
      </c>
      <c r="D1591">
        <v>3071.85</v>
      </c>
      <c r="E1591" s="2">
        <v>3091.57</v>
      </c>
      <c r="F1591" s="16">
        <v>56930992128</v>
      </c>
      <c r="G1591" s="3">
        <f t="shared" si="72"/>
        <v>-1.1501940144679201E-3</v>
      </c>
      <c r="H1591" s="3">
        <f>1-E1591/MAX(E$2:E1591)</f>
        <v>0.47397229973456745</v>
      </c>
      <c r="I1591" s="3">
        <f ca="1">IFERROR(COUNTIF(OFFSET(G1591,0,0,-计算结果!B$18,1),"&gt;0")/计算结果!B$18,COUNTIF(OFFSET(G1591,0,0,-ROW(),1),"&gt;0")/计算结果!B$18)</f>
        <v>0.53333333333333333</v>
      </c>
      <c r="J1591" s="3">
        <f ca="1">IFERROR(AVERAGE(OFFSET(I1591,0,0,-计算结果!B$19,1)),AVERAGE(OFFSET(I1591,0,0,-ROW(),1)))</f>
        <v>0.52055555555555544</v>
      </c>
      <c r="K1591" s="4" t="str">
        <f ca="1">IF(计算结果!B$21=1,IF(I1591&gt;J1591,"买","卖"),IF(计算结果!B$21=2,IF(I1591&lt;计算结果!B$20,"买",IF(I1591&gt;1-计算结果!B$20,"卖",'000300'!K1590)),""))</f>
        <v>买</v>
      </c>
      <c r="L1591" s="4" t="str">
        <f t="shared" ca="1" si="73"/>
        <v/>
      </c>
      <c r="M1591" s="3">
        <f ca="1">IF(K1590="买",E1591/E1590-1,0)-IF(L1591=1,计算结果!B$17,0)</f>
        <v>-1.1501940144679201E-3</v>
      </c>
      <c r="N1591" s="2">
        <f t="shared" ca="1" si="74"/>
        <v>6.1711687992421007</v>
      </c>
      <c r="O1591" s="3">
        <f ca="1">1-N1591/MAX(N$2:N1591)</f>
        <v>9.2308053690004055E-2</v>
      </c>
    </row>
    <row r="1592" spans="1:15" x14ac:dyDescent="0.15">
      <c r="A1592" s="1">
        <v>40745</v>
      </c>
      <c r="B1592">
        <v>3092.27</v>
      </c>
      <c r="C1592">
        <v>3099.28</v>
      </c>
      <c r="D1592">
        <v>3058.25</v>
      </c>
      <c r="E1592" s="2">
        <v>3059.14</v>
      </c>
      <c r="F1592" s="16">
        <v>57942638592</v>
      </c>
      <c r="G1592" s="3">
        <f t="shared" si="72"/>
        <v>-1.0489815854080708E-2</v>
      </c>
      <c r="H1592" s="3">
        <f>1-E1592/MAX(E$2:E1592)</f>
        <v>0.47949023344449737</v>
      </c>
      <c r="I1592" s="3">
        <f ca="1">IFERROR(COUNTIF(OFFSET(G1592,0,0,-计算结果!B$18,1),"&gt;0")/计算结果!B$18,COUNTIF(OFFSET(G1592,0,0,-ROW(),1),"&gt;0")/计算结果!B$18)</f>
        <v>0.53333333333333333</v>
      </c>
      <c r="J1592" s="3">
        <f ca="1">IFERROR(AVERAGE(OFFSET(I1592,0,0,-计算结果!B$19,1)),AVERAGE(OFFSET(I1592,0,0,-ROW(),1)))</f>
        <v>0.52111111111111097</v>
      </c>
      <c r="K1592" s="4" t="str">
        <f ca="1">IF(计算结果!B$21=1,IF(I1592&gt;J1592,"买","卖"),IF(计算结果!B$21=2,IF(I1592&lt;计算结果!B$20,"买",IF(I1592&gt;1-计算结果!B$20,"卖",'000300'!K1591)),""))</f>
        <v>买</v>
      </c>
      <c r="L1592" s="4" t="str">
        <f t="shared" ca="1" si="73"/>
        <v/>
      </c>
      <c r="M1592" s="3">
        <f ca="1">IF(K1591="买",E1592/E1591-1,0)-IF(L1592=1,计算结果!B$17,0)</f>
        <v>-1.0489815854080708E-2</v>
      </c>
      <c r="N1592" s="2">
        <f t="shared" ca="1" si="74"/>
        <v>6.1064343749336025</v>
      </c>
      <c r="O1592" s="3">
        <f ca="1">1-N1592/MAX(N$2:N1592)</f>
        <v>0.10182957505902801</v>
      </c>
    </row>
    <row r="1593" spans="1:15" x14ac:dyDescent="0.15">
      <c r="A1593" s="1">
        <v>40746</v>
      </c>
      <c r="B1593">
        <v>3066.19</v>
      </c>
      <c r="C1593">
        <v>3083.19</v>
      </c>
      <c r="D1593">
        <v>3059.6</v>
      </c>
      <c r="E1593" s="2">
        <v>3067.99</v>
      </c>
      <c r="F1593" s="16">
        <v>49618948096</v>
      </c>
      <c r="G1593" s="3">
        <f t="shared" si="72"/>
        <v>2.8929699196504899E-3</v>
      </c>
      <c r="H1593" s="3">
        <f>1-E1593/MAX(E$2:E1593)</f>
        <v>0.47798441434696792</v>
      </c>
      <c r="I1593" s="3">
        <f ca="1">IFERROR(COUNTIF(OFFSET(G1593,0,0,-计算结果!B$18,1),"&gt;0")/计算结果!B$18,COUNTIF(OFFSET(G1593,0,0,-ROW(),1),"&gt;0")/计算结果!B$18)</f>
        <v>0.53333333333333333</v>
      </c>
      <c r="J1593" s="3">
        <f ca="1">IFERROR(AVERAGE(OFFSET(I1593,0,0,-计算结果!B$19,1)),AVERAGE(OFFSET(I1593,0,0,-ROW(),1)))</f>
        <v>0.52194444444444432</v>
      </c>
      <c r="K1593" s="4" t="str">
        <f ca="1">IF(计算结果!B$21=1,IF(I1593&gt;J1593,"买","卖"),IF(计算结果!B$21=2,IF(I1593&lt;计算结果!B$20,"买",IF(I1593&gt;1-计算结果!B$20,"卖",'000300'!K1592)),""))</f>
        <v>买</v>
      </c>
      <c r="L1593" s="4" t="str">
        <f t="shared" ca="1" si="73"/>
        <v/>
      </c>
      <c r="M1593" s="3">
        <f ca="1">IF(K1592="买",E1593/E1592-1,0)-IF(L1593=1,计算结果!B$17,0)</f>
        <v>2.8929699196504899E-3</v>
      </c>
      <c r="N1593" s="2">
        <f t="shared" ca="1" si="74"/>
        <v>6.1241001058966056</v>
      </c>
      <c r="O1593" s="3">
        <f ca="1">1-N1593/MAX(N$2:N1593)</f>
        <v>9.9231195036954101E-2</v>
      </c>
    </row>
    <row r="1594" spans="1:15" x14ac:dyDescent="0.15">
      <c r="A1594" s="1">
        <v>40749</v>
      </c>
      <c r="B1594">
        <v>3050.9</v>
      </c>
      <c r="C1594">
        <v>3050.9</v>
      </c>
      <c r="D1594">
        <v>2958.88</v>
      </c>
      <c r="E1594" s="2">
        <v>2968.29</v>
      </c>
      <c r="F1594" s="16">
        <v>77513629696</v>
      </c>
      <c r="G1594" s="3">
        <f t="shared" si="72"/>
        <v>-3.2496846469512564E-2</v>
      </c>
      <c r="H1594" s="3">
        <f>1-E1594/MAX(E$2:E1594)</f>
        <v>0.49494827468862723</v>
      </c>
      <c r="I1594" s="3">
        <f ca="1">IFERROR(COUNTIF(OFFSET(G1594,0,0,-计算结果!B$18,1),"&gt;0")/计算结果!B$18,COUNTIF(OFFSET(G1594,0,0,-ROW(),1),"&gt;0")/计算结果!B$18)</f>
        <v>0.53333333333333333</v>
      </c>
      <c r="J1594" s="3">
        <f ca="1">IFERROR(AVERAGE(OFFSET(I1594,0,0,-计算结果!B$19,1)),AVERAGE(OFFSET(I1594,0,0,-ROW(),1)))</f>
        <v>0.52305555555555538</v>
      </c>
      <c r="K1594" s="4" t="str">
        <f ca="1">IF(计算结果!B$21=1,IF(I1594&gt;J1594,"买","卖"),IF(计算结果!B$21=2,IF(I1594&lt;计算结果!B$20,"买",IF(I1594&gt;1-计算结果!B$20,"卖",'000300'!K1593)),""))</f>
        <v>买</v>
      </c>
      <c r="L1594" s="4" t="str">
        <f t="shared" ca="1" si="73"/>
        <v/>
      </c>
      <c r="M1594" s="3">
        <f ca="1">IF(K1593="买",E1594/E1593-1,0)-IF(L1594=1,计算结果!B$17,0)</f>
        <v>-3.2496846469512564E-2</v>
      </c>
      <c r="N1594" s="2">
        <f t="shared" ca="1" si="74"/>
        <v>5.9250861649913578</v>
      </c>
      <c r="O1594" s="3">
        <f ca="1">1-N1594/MAX(N$2:N1594)</f>
        <v>0.12850334059636448</v>
      </c>
    </row>
    <row r="1595" spans="1:15" x14ac:dyDescent="0.15">
      <c r="A1595" s="1">
        <v>40750</v>
      </c>
      <c r="B1595">
        <v>2965.72</v>
      </c>
      <c r="C1595">
        <v>2980.86</v>
      </c>
      <c r="D1595">
        <v>2957.61</v>
      </c>
      <c r="E1595" s="2">
        <v>2977.77</v>
      </c>
      <c r="F1595" s="16">
        <v>49560682496</v>
      </c>
      <c r="G1595" s="3">
        <f t="shared" si="72"/>
        <v>3.1937580222956008E-3</v>
      </c>
      <c r="H1595" s="3">
        <f>1-E1595/MAX(E$2:E1595)</f>
        <v>0.4933352616892398</v>
      </c>
      <c r="I1595" s="3">
        <f ca="1">IFERROR(COUNTIF(OFFSET(G1595,0,0,-计算结果!B$18,1),"&gt;0")/计算结果!B$18,COUNTIF(OFFSET(G1595,0,0,-ROW(),1),"&gt;0")/计算结果!B$18)</f>
        <v>0.53333333333333333</v>
      </c>
      <c r="J1595" s="3">
        <f ca="1">IFERROR(AVERAGE(OFFSET(I1595,0,0,-计算结果!B$19,1)),AVERAGE(OFFSET(I1595,0,0,-ROW(),1)))</f>
        <v>0.52416666666666645</v>
      </c>
      <c r="K1595" s="4" t="str">
        <f ca="1">IF(计算结果!B$21=1,IF(I1595&gt;J1595,"买","卖"),IF(计算结果!B$21=2,IF(I1595&lt;计算结果!B$20,"买",IF(I1595&gt;1-计算结果!B$20,"卖",'000300'!K1594)),""))</f>
        <v>买</v>
      </c>
      <c r="L1595" s="4" t="str">
        <f t="shared" ca="1" si="73"/>
        <v/>
      </c>
      <c r="M1595" s="3">
        <f ca="1">IF(K1594="买",E1595/E1594-1,0)-IF(L1595=1,计算结果!B$17,0)</f>
        <v>3.1937580222956008E-3</v>
      </c>
      <c r="N1595" s="2">
        <f t="shared" ca="1" si="74"/>
        <v>5.9440094564635917</v>
      </c>
      <c r="O1595" s="3">
        <f ca="1">1-N1595/MAX(N$2:N1595)</f>
        <v>0.12571999114899035</v>
      </c>
    </row>
    <row r="1596" spans="1:15" x14ac:dyDescent="0.15">
      <c r="A1596" s="1">
        <v>40751</v>
      </c>
      <c r="B1596">
        <v>2961.58</v>
      </c>
      <c r="C1596">
        <v>3002.69</v>
      </c>
      <c r="D1596">
        <v>2951.52</v>
      </c>
      <c r="E1596" s="2">
        <v>3000.05</v>
      </c>
      <c r="F1596" s="16">
        <v>58746220544</v>
      </c>
      <c r="G1596" s="3">
        <f t="shared" si="72"/>
        <v>7.4821090950611957E-3</v>
      </c>
      <c r="H1596" s="3">
        <f>1-E1596/MAX(E$2:E1596)</f>
        <v>0.48954434084257803</v>
      </c>
      <c r="I1596" s="3">
        <f ca="1">IFERROR(COUNTIF(OFFSET(G1596,0,0,-计算结果!B$18,1),"&gt;0")/计算结果!B$18,COUNTIF(OFFSET(G1596,0,0,-ROW(),1),"&gt;0")/计算结果!B$18)</f>
        <v>0.56666666666666665</v>
      </c>
      <c r="J1596" s="3">
        <f ca="1">IFERROR(AVERAGE(OFFSET(I1596,0,0,-计算结果!B$19,1)),AVERAGE(OFFSET(I1596,0,0,-ROW(),1)))</f>
        <v>0.52527777777777751</v>
      </c>
      <c r="K1596" s="4" t="str">
        <f ca="1">IF(计算结果!B$21=1,IF(I1596&gt;J1596,"买","卖"),IF(计算结果!B$21=2,IF(I1596&lt;计算结果!B$20,"买",IF(I1596&gt;1-计算结果!B$20,"卖",'000300'!K1595)),""))</f>
        <v>买</v>
      </c>
      <c r="L1596" s="4" t="str">
        <f t="shared" ca="1" si="73"/>
        <v/>
      </c>
      <c r="M1596" s="3">
        <f ca="1">IF(K1595="买",E1596/E1595-1,0)-IF(L1596=1,计算结果!B$17,0)</f>
        <v>7.4821090950611957E-3</v>
      </c>
      <c r="N1596" s="2">
        <f t="shared" ca="1" si="74"/>
        <v>5.9884831836789276</v>
      </c>
      <c r="O1596" s="3">
        <f ca="1">1-N1596/MAX(N$2:N1596)</f>
        <v>0.11917853274313595</v>
      </c>
    </row>
    <row r="1597" spans="1:15" x14ac:dyDescent="0.15">
      <c r="A1597" s="1">
        <v>40752</v>
      </c>
      <c r="B1597">
        <v>2973.64</v>
      </c>
      <c r="C1597">
        <v>2984.38</v>
      </c>
      <c r="D1597">
        <v>2956.71</v>
      </c>
      <c r="E1597" s="2">
        <v>2981</v>
      </c>
      <c r="F1597" s="16">
        <v>60678598656</v>
      </c>
      <c r="G1597" s="3">
        <f t="shared" si="72"/>
        <v>-6.3498941684305699E-3</v>
      </c>
      <c r="H1597" s="3">
        <f>1-E1597/MAX(E$2:E1597)</f>
        <v>0.49278568025590419</v>
      </c>
      <c r="I1597" s="3">
        <f ca="1">IFERROR(COUNTIF(OFFSET(G1597,0,0,-计算结果!B$18,1),"&gt;0")/计算结果!B$18,COUNTIF(OFFSET(G1597,0,0,-ROW(),1),"&gt;0")/计算结果!B$18)</f>
        <v>0.56666666666666665</v>
      </c>
      <c r="J1597" s="3">
        <f ca="1">IFERROR(AVERAGE(OFFSET(I1597,0,0,-计算结果!B$19,1)),AVERAGE(OFFSET(I1597,0,0,-ROW(),1)))</f>
        <v>0.52611111111111086</v>
      </c>
      <c r="K1597" s="4" t="str">
        <f ca="1">IF(计算结果!B$21=1,IF(I1597&gt;J1597,"买","卖"),IF(计算结果!B$21=2,IF(I1597&lt;计算结果!B$20,"买",IF(I1597&gt;1-计算结果!B$20,"卖",'000300'!K1596)),""))</f>
        <v>买</v>
      </c>
      <c r="L1597" s="4" t="str">
        <f t="shared" ca="1" si="73"/>
        <v/>
      </c>
      <c r="M1597" s="3">
        <f ca="1">IF(K1596="买",E1597/E1596-1,0)-IF(L1597=1,计算结果!B$17,0)</f>
        <v>-6.3498941684305699E-3</v>
      </c>
      <c r="N1597" s="2">
        <f t="shared" ca="1" si="74"/>
        <v>5.9504569492331401</v>
      </c>
      <c r="O1597" s="3">
        <f ca="1">1-N1597/MAX(N$2:N1597)</f>
        <v>0.12477165584149885</v>
      </c>
    </row>
    <row r="1598" spans="1:15" x14ac:dyDescent="0.15">
      <c r="A1598" s="1">
        <v>40753</v>
      </c>
      <c r="B1598">
        <v>2981.02</v>
      </c>
      <c r="C1598">
        <v>2995.97</v>
      </c>
      <c r="D1598">
        <v>2948.08</v>
      </c>
      <c r="E1598" s="2">
        <v>2972.08</v>
      </c>
      <c r="F1598" s="16">
        <v>54358237184</v>
      </c>
      <c r="G1598" s="3">
        <f t="shared" si="72"/>
        <v>-2.9922844682992444E-3</v>
      </c>
      <c r="H1598" s="3">
        <f>1-E1598/MAX(E$2:E1598)</f>
        <v>0.4943034097869734</v>
      </c>
      <c r="I1598" s="3">
        <f ca="1">IFERROR(COUNTIF(OFFSET(G1598,0,0,-计算结果!B$18,1),"&gt;0")/计算结果!B$18,COUNTIF(OFFSET(G1598,0,0,-ROW(),1),"&gt;0")/计算结果!B$18)</f>
        <v>0.56666666666666665</v>
      </c>
      <c r="J1598" s="3">
        <f ca="1">IFERROR(AVERAGE(OFFSET(I1598,0,0,-计算结果!B$19,1)),AVERAGE(OFFSET(I1598,0,0,-ROW(),1)))</f>
        <v>0.52666666666666651</v>
      </c>
      <c r="K1598" s="4" t="str">
        <f ca="1">IF(计算结果!B$21=1,IF(I1598&gt;J1598,"买","卖"),IF(计算结果!B$21=2,IF(I1598&lt;计算结果!B$20,"买",IF(I1598&gt;1-计算结果!B$20,"卖",'000300'!K1597)),""))</f>
        <v>买</v>
      </c>
      <c r="L1598" s="4" t="str">
        <f t="shared" ca="1" si="73"/>
        <v/>
      </c>
      <c r="M1598" s="3">
        <f ca="1">IF(K1597="买",E1598/E1597-1,0)-IF(L1598=1,计算结果!B$17,0)</f>
        <v>-2.9922844682992444E-3</v>
      </c>
      <c r="N1598" s="2">
        <f t="shared" ca="1" si="74"/>
        <v>5.932651489324666</v>
      </c>
      <c r="O1598" s="3">
        <f ca="1">1-N1598/MAX(N$2:N1598)</f>
        <v>0.1273905880219397</v>
      </c>
    </row>
    <row r="1599" spans="1:15" x14ac:dyDescent="0.15">
      <c r="A1599" s="1">
        <v>40756</v>
      </c>
      <c r="B1599">
        <v>2969.11</v>
      </c>
      <c r="C1599">
        <v>2991.05</v>
      </c>
      <c r="D1599">
        <v>2958.83</v>
      </c>
      <c r="E1599" s="2">
        <v>2977.72</v>
      </c>
      <c r="F1599" s="16">
        <v>41203122176</v>
      </c>
      <c r="G1599" s="3">
        <f t="shared" si="72"/>
        <v>1.8976608974186071E-3</v>
      </c>
      <c r="H1599" s="3">
        <f>1-E1599/MAX(E$2:E1599)</f>
        <v>0.49334376914176825</v>
      </c>
      <c r="I1599" s="3">
        <f ca="1">IFERROR(COUNTIF(OFFSET(G1599,0,0,-计算结果!B$18,1),"&gt;0")/计算结果!B$18,COUNTIF(OFFSET(G1599,0,0,-ROW(),1),"&gt;0")/计算结果!B$18)</f>
        <v>0.6</v>
      </c>
      <c r="J1599" s="3">
        <f ca="1">IFERROR(AVERAGE(OFFSET(I1599,0,0,-计算结果!B$19,1)),AVERAGE(OFFSET(I1599,0,0,-ROW(),1)))</f>
        <v>0.52722222222222215</v>
      </c>
      <c r="K1599" s="4" t="str">
        <f ca="1">IF(计算结果!B$21=1,IF(I1599&gt;J1599,"买","卖"),IF(计算结果!B$21=2,IF(I1599&lt;计算结果!B$20,"买",IF(I1599&gt;1-计算结果!B$20,"卖",'000300'!K1598)),""))</f>
        <v>买</v>
      </c>
      <c r="L1599" s="4" t="str">
        <f t="shared" ca="1" si="73"/>
        <v/>
      </c>
      <c r="M1599" s="3">
        <f ca="1">IF(K1598="买",E1599/E1598-1,0)-IF(L1599=1,计算结果!B$17,0)</f>
        <v>1.8976608974186071E-3</v>
      </c>
      <c r="N1599" s="2">
        <f t="shared" ca="1" si="74"/>
        <v>5.9439096500739694</v>
      </c>
      <c r="O1599" s="3">
        <f ca="1">1-N1599/MAX(N$2:N1599)</f>
        <v>0.12573467126210947</v>
      </c>
    </row>
    <row r="1600" spans="1:15" x14ac:dyDescent="0.15">
      <c r="A1600" s="1">
        <v>40757</v>
      </c>
      <c r="B1600">
        <v>2958.85</v>
      </c>
      <c r="C1600">
        <v>2958.85</v>
      </c>
      <c r="D1600">
        <v>2919.01</v>
      </c>
      <c r="E1600" s="2">
        <v>2956.38</v>
      </c>
      <c r="F1600" s="16">
        <v>48435294208</v>
      </c>
      <c r="G1600" s="3">
        <f t="shared" si="72"/>
        <v>-7.1665569630454673E-3</v>
      </c>
      <c r="H1600" s="3">
        <f>1-E1600/MAX(E$2:E1600)</f>
        <v>0.49697474988089563</v>
      </c>
      <c r="I1600" s="3">
        <f ca="1">IFERROR(COUNTIF(OFFSET(G1600,0,0,-计算结果!B$18,1),"&gt;0")/计算结果!B$18,COUNTIF(OFFSET(G1600,0,0,-ROW(),1),"&gt;0")/计算结果!B$18)</f>
        <v>0.56666666666666665</v>
      </c>
      <c r="J1600" s="3">
        <f ca="1">IFERROR(AVERAGE(OFFSET(I1600,0,0,-计算结果!B$19,1)),AVERAGE(OFFSET(I1600,0,0,-ROW(),1)))</f>
        <v>0.52777777777777768</v>
      </c>
      <c r="K1600" s="4" t="str">
        <f ca="1">IF(计算结果!B$21=1,IF(I1600&gt;J1600,"买","卖"),IF(计算结果!B$21=2,IF(I1600&lt;计算结果!B$20,"买",IF(I1600&gt;1-计算结果!B$20,"卖",'000300'!K1599)),""))</f>
        <v>买</v>
      </c>
      <c r="L1600" s="4" t="str">
        <f t="shared" ca="1" si="73"/>
        <v/>
      </c>
      <c r="M1600" s="3">
        <f ca="1">IF(K1599="买",E1600/E1599-1,0)-IF(L1600=1,计算结果!B$17,0)</f>
        <v>-7.1665569630454673E-3</v>
      </c>
      <c r="N1600" s="2">
        <f t="shared" ca="1" si="74"/>
        <v>5.9013122829835183</v>
      </c>
      <c r="O1600" s="3">
        <f ca="1">1-N1600/MAX(N$2:N1600)</f>
        <v>0.13200014354132528</v>
      </c>
    </row>
    <row r="1601" spans="1:15" x14ac:dyDescent="0.15">
      <c r="A1601" s="1">
        <v>40758</v>
      </c>
      <c r="B1601">
        <v>2930.19</v>
      </c>
      <c r="C1601">
        <v>2969.13</v>
      </c>
      <c r="D1601">
        <v>2927.1</v>
      </c>
      <c r="E1601" s="2">
        <v>2954.87</v>
      </c>
      <c r="F1601" s="16">
        <v>49593982976</v>
      </c>
      <c r="G1601" s="3">
        <f t="shared" si="72"/>
        <v>-5.1075978054249127E-4</v>
      </c>
      <c r="H1601" s="3">
        <f>1-E1601/MAX(E$2:E1601)</f>
        <v>0.49723167494725384</v>
      </c>
      <c r="I1601" s="3">
        <f ca="1">IFERROR(COUNTIF(OFFSET(G1601,0,0,-计算结果!B$18,1),"&gt;0")/计算结果!B$18,COUNTIF(OFFSET(G1601,0,0,-ROW(),1),"&gt;0")/计算结果!B$18)</f>
        <v>0.56666666666666665</v>
      </c>
      <c r="J1601" s="3">
        <f ca="1">IFERROR(AVERAGE(OFFSET(I1601,0,0,-计算结果!B$19,1)),AVERAGE(OFFSET(I1601,0,0,-ROW(),1)))</f>
        <v>0.52805555555555539</v>
      </c>
      <c r="K1601" s="4" t="str">
        <f ca="1">IF(计算结果!B$21=1,IF(I1601&gt;J1601,"买","卖"),IF(计算结果!B$21=2,IF(I1601&lt;计算结果!B$20,"买",IF(I1601&gt;1-计算结果!B$20,"卖",'000300'!K1600)),""))</f>
        <v>买</v>
      </c>
      <c r="L1601" s="4" t="str">
        <f t="shared" ca="1" si="73"/>
        <v/>
      </c>
      <c r="M1601" s="3">
        <f ca="1">IF(K1600="买",E1601/E1600-1,0)-IF(L1601=1,计算结果!B$17,0)</f>
        <v>-5.1075978054249127E-4</v>
      </c>
      <c r="N1601" s="2">
        <f t="shared" ca="1" si="74"/>
        <v>5.8982981300169488</v>
      </c>
      <c r="O1601" s="3">
        <f ca="1">1-N1601/MAX(N$2:N1601)</f>
        <v>0.13244348295752106</v>
      </c>
    </row>
    <row r="1602" spans="1:15" x14ac:dyDescent="0.15">
      <c r="A1602" s="1">
        <v>40759</v>
      </c>
      <c r="B1602">
        <v>2962.91</v>
      </c>
      <c r="C1602">
        <v>2983.01</v>
      </c>
      <c r="D1602">
        <v>2951.84</v>
      </c>
      <c r="E1602" s="2">
        <v>2960.31</v>
      </c>
      <c r="F1602" s="16">
        <v>41335656448</v>
      </c>
      <c r="G1602" s="3">
        <f t="shared" si="72"/>
        <v>1.8410285393266612E-3</v>
      </c>
      <c r="H1602" s="3">
        <f>1-E1602/MAX(E$2:E1602)</f>
        <v>0.49630606411216227</v>
      </c>
      <c r="I1602" s="3">
        <f ca="1">IFERROR(COUNTIF(OFFSET(G1602,0,0,-计算结果!B$18,1),"&gt;0")/计算结果!B$18,COUNTIF(OFFSET(G1602,0,0,-ROW(),1),"&gt;0")/计算结果!B$18)</f>
        <v>0.56666666666666665</v>
      </c>
      <c r="J1602" s="3">
        <f ca="1">IFERROR(AVERAGE(OFFSET(I1602,0,0,-计算结果!B$19,1)),AVERAGE(OFFSET(I1602,0,0,-ROW(),1)))</f>
        <v>0.52805555555555561</v>
      </c>
      <c r="K1602" s="4" t="str">
        <f ca="1">IF(计算结果!B$21=1,IF(I1602&gt;J1602,"买","卖"),IF(计算结果!B$21=2,IF(I1602&lt;计算结果!B$20,"买",IF(I1602&gt;1-计算结果!B$20,"卖",'000300'!K1601)),""))</f>
        <v>买</v>
      </c>
      <c r="L1602" s="4" t="str">
        <f t="shared" ca="1" si="73"/>
        <v/>
      </c>
      <c r="M1602" s="3">
        <f ca="1">IF(K1601="买",E1602/E1601-1,0)-IF(L1602=1,计算结果!B$17,0)</f>
        <v>1.8410285393266612E-3</v>
      </c>
      <c r="N1602" s="2">
        <f t="shared" ca="1" si="74"/>
        <v>5.9091570652077667</v>
      </c>
      <c r="O1602" s="3">
        <f ca="1">1-N1602/MAX(N$2:N1602)</f>
        <v>0.13084628665016707</v>
      </c>
    </row>
    <row r="1603" spans="1:15" x14ac:dyDescent="0.15">
      <c r="A1603" s="1">
        <v>40760</v>
      </c>
      <c r="B1603">
        <v>2881.74</v>
      </c>
      <c r="C1603">
        <v>2916.41</v>
      </c>
      <c r="D1603">
        <v>2868.16</v>
      </c>
      <c r="E1603" s="2">
        <v>2897.42</v>
      </c>
      <c r="F1603" s="16">
        <v>60240015360</v>
      </c>
      <c r="G1603" s="3">
        <f t="shared" ref="G1603:G1666" si="75">E1603/E1602-1</f>
        <v>-2.1244396701696755E-2</v>
      </c>
      <c r="H1603" s="3">
        <f>1-E1603/MAX(E$2:E1603)</f>
        <v>0.50700673790240247</v>
      </c>
      <c r="I1603" s="3">
        <f ca="1">IFERROR(COUNTIF(OFFSET(G1603,0,0,-计算结果!B$18,1),"&gt;0")/计算结果!B$18,COUNTIF(OFFSET(G1603,0,0,-ROW(),1),"&gt;0")/计算结果!B$18)</f>
        <v>0.53333333333333333</v>
      </c>
      <c r="J1603" s="3">
        <f ca="1">IFERROR(AVERAGE(OFFSET(I1603,0,0,-计算结果!B$19,1)),AVERAGE(OFFSET(I1603,0,0,-ROW(),1)))</f>
        <v>0.52749999999999997</v>
      </c>
      <c r="K1603" s="4" t="str">
        <f ca="1">IF(计算结果!B$21=1,IF(I1603&gt;J1603,"买","卖"),IF(计算结果!B$21=2,IF(I1603&lt;计算结果!B$20,"买",IF(I1603&gt;1-计算结果!B$20,"卖",'000300'!K1602)),""))</f>
        <v>买</v>
      </c>
      <c r="L1603" s="4" t="str">
        <f t="shared" ca="1" si="73"/>
        <v/>
      </c>
      <c r="M1603" s="3">
        <f ca="1">IF(K1602="买",E1603/E1602-1,0)-IF(L1603=1,计算结果!B$17,0)</f>
        <v>-2.1244396701696755E-2</v>
      </c>
      <c r="N1603" s="2">
        <f t="shared" ca="1" si="74"/>
        <v>5.7836205883418588</v>
      </c>
      <c r="O1603" s="3">
        <f ca="1">1-N1603/MAX(N$2:N1603)</f>
        <v>0.1493109329313238</v>
      </c>
    </row>
    <row r="1604" spans="1:15" x14ac:dyDescent="0.15">
      <c r="A1604" s="1">
        <v>40763</v>
      </c>
      <c r="B1604">
        <v>2864.51</v>
      </c>
      <c r="C1604">
        <v>2888.77</v>
      </c>
      <c r="D1604">
        <v>2747.97</v>
      </c>
      <c r="E1604" s="2">
        <v>2793.9</v>
      </c>
      <c r="F1604" s="16">
        <v>83694788608</v>
      </c>
      <c r="G1604" s="3">
        <f t="shared" si="75"/>
        <v>-3.5728337624507334E-2</v>
      </c>
      <c r="H1604" s="3">
        <f>1-E1604/MAX(E$2:E1604)</f>
        <v>0.52462056761723264</v>
      </c>
      <c r="I1604" s="3">
        <f ca="1">IFERROR(COUNTIF(OFFSET(G1604,0,0,-计算结果!B$18,1),"&gt;0")/计算结果!B$18,COUNTIF(OFFSET(G1604,0,0,-ROW(),1),"&gt;0")/计算结果!B$18)</f>
        <v>0.5</v>
      </c>
      <c r="J1604" s="3">
        <f ca="1">IFERROR(AVERAGE(OFFSET(I1604,0,0,-计算结果!B$19,1)),AVERAGE(OFFSET(I1604,0,0,-ROW(),1)))</f>
        <v>0.52666666666666662</v>
      </c>
      <c r="K1604" s="4" t="str">
        <f ca="1">IF(计算结果!B$21=1,IF(I1604&gt;J1604,"买","卖"),IF(计算结果!B$21=2,IF(I1604&lt;计算结果!B$20,"买",IF(I1604&gt;1-计算结果!B$20,"卖",'000300'!K1603)),""))</f>
        <v>卖</v>
      </c>
      <c r="L1604" s="4">
        <f t="shared" ref="L1604:L1667" ca="1" si="76">IF(K1603&lt;&gt;K1604,1,"")</f>
        <v>1</v>
      </c>
      <c r="M1604" s="3">
        <f ca="1">IF(K1603="买",E1604/E1603-1,0)-IF(L1604=1,计算结果!B$17,0)</f>
        <v>-3.5728337624507334E-2</v>
      </c>
      <c r="N1604" s="2">
        <f t="shared" ref="N1604:N1667" ca="1" si="77">IFERROR(N1603*(1+M1604),N1603)</f>
        <v>5.5769814392695292</v>
      </c>
      <c r="O1604" s="3">
        <f ca="1">1-N1604/MAX(N$2:N1604)</f>
        <v>0.17970463913303059</v>
      </c>
    </row>
    <row r="1605" spans="1:15" x14ac:dyDescent="0.15">
      <c r="A1605" s="1">
        <v>40764</v>
      </c>
      <c r="B1605">
        <v>2720.95</v>
      </c>
      <c r="C1605">
        <v>2812.77</v>
      </c>
      <c r="D1605">
        <v>2697.06</v>
      </c>
      <c r="E1605" s="2">
        <v>2798.19</v>
      </c>
      <c r="F1605" s="16">
        <v>79653281792</v>
      </c>
      <c r="G1605" s="3">
        <f t="shared" si="75"/>
        <v>1.5354880274884852E-3</v>
      </c>
      <c r="H1605" s="3">
        <f>1-E1605/MAX(E$2:E1605)</f>
        <v>0.52389062819029464</v>
      </c>
      <c r="I1605" s="3">
        <f ca="1">IFERROR(COUNTIF(OFFSET(G1605,0,0,-计算结果!B$18,1),"&gt;0")/计算结果!B$18,COUNTIF(OFFSET(G1605,0,0,-ROW(),1),"&gt;0")/计算结果!B$18)</f>
        <v>0.5</v>
      </c>
      <c r="J1605" s="3">
        <f ca="1">IFERROR(AVERAGE(OFFSET(I1605,0,0,-计算结果!B$19,1)),AVERAGE(OFFSET(I1605,0,0,-ROW(),1)))</f>
        <v>0.52555555555555555</v>
      </c>
      <c r="K1605" s="4" t="str">
        <f ca="1">IF(计算结果!B$21=1,IF(I1605&gt;J1605,"买","卖"),IF(计算结果!B$21=2,IF(I1605&lt;计算结果!B$20,"买",IF(I1605&gt;1-计算结果!B$20,"卖",'000300'!K1604)),""))</f>
        <v>卖</v>
      </c>
      <c r="L1605" s="4" t="str">
        <f t="shared" ca="1" si="76"/>
        <v/>
      </c>
      <c r="M1605" s="3">
        <f ca="1">IF(K1604="买",E1605/E1604-1,0)-IF(L1605=1,计算结果!B$17,0)</f>
        <v>0</v>
      </c>
      <c r="N1605" s="2">
        <f t="shared" ca="1" si="77"/>
        <v>5.5769814392695292</v>
      </c>
      <c r="O1605" s="3">
        <f ca="1">1-N1605/MAX(N$2:N1605)</f>
        <v>0.17970463913303059</v>
      </c>
    </row>
    <row r="1606" spans="1:15" x14ac:dyDescent="0.15">
      <c r="A1606" s="1">
        <v>40765</v>
      </c>
      <c r="B1606">
        <v>2845.35</v>
      </c>
      <c r="C1606">
        <v>2858.55</v>
      </c>
      <c r="D1606">
        <v>2820.12</v>
      </c>
      <c r="E1606" s="2">
        <v>2824.12</v>
      </c>
      <c r="F1606" s="16">
        <v>68580540416</v>
      </c>
      <c r="G1606" s="3">
        <f t="shared" si="75"/>
        <v>9.2667045482972554E-3</v>
      </c>
      <c r="H1606" s="3">
        <f>1-E1606/MAX(E$2:E1606)</f>
        <v>0.51947866330905867</v>
      </c>
      <c r="I1606" s="3">
        <f ca="1">IFERROR(COUNTIF(OFFSET(G1606,0,0,-计算结果!B$18,1),"&gt;0")/计算结果!B$18,COUNTIF(OFFSET(G1606,0,0,-ROW(),1),"&gt;0")/计算结果!B$18)</f>
        <v>0.53333333333333333</v>
      </c>
      <c r="J1606" s="3">
        <f ca="1">IFERROR(AVERAGE(OFFSET(I1606,0,0,-计算结果!B$19,1)),AVERAGE(OFFSET(I1606,0,0,-ROW(),1)))</f>
        <v>0.52500000000000002</v>
      </c>
      <c r="K1606" s="4" t="str">
        <f ca="1">IF(计算结果!B$21=1,IF(I1606&gt;J1606,"买","卖"),IF(计算结果!B$21=2,IF(I1606&lt;计算结果!B$20,"买",IF(I1606&gt;1-计算结果!B$20,"卖",'000300'!K1605)),""))</f>
        <v>买</v>
      </c>
      <c r="L1606" s="4">
        <f t="shared" ca="1" si="76"/>
        <v>1</v>
      </c>
      <c r="M1606" s="3">
        <f ca="1">IF(K1605="买",E1606/E1605-1,0)-IF(L1606=1,计算结果!B$17,0)</f>
        <v>0</v>
      </c>
      <c r="N1606" s="2">
        <f t="shared" ca="1" si="77"/>
        <v>5.5769814392695292</v>
      </c>
      <c r="O1606" s="3">
        <f ca="1">1-N1606/MAX(N$2:N1606)</f>
        <v>0.17970463913303059</v>
      </c>
    </row>
    <row r="1607" spans="1:15" x14ac:dyDescent="0.15">
      <c r="A1607" s="1">
        <v>40766</v>
      </c>
      <c r="B1607">
        <v>2779.72</v>
      </c>
      <c r="C1607">
        <v>2867.31</v>
      </c>
      <c r="D1607">
        <v>2777.76</v>
      </c>
      <c r="E1607" s="2">
        <v>2866.92</v>
      </c>
      <c r="F1607" s="16">
        <v>69223948288</v>
      </c>
      <c r="G1607" s="3">
        <f t="shared" si="75"/>
        <v>1.5155163378326675E-2</v>
      </c>
      <c r="H1607" s="3">
        <f>1-E1607/MAX(E$2:E1607)</f>
        <v>0.5121962839447356</v>
      </c>
      <c r="I1607" s="3">
        <f ca="1">IFERROR(COUNTIF(OFFSET(G1607,0,0,-计算结果!B$18,1),"&gt;0")/计算结果!B$18,COUNTIF(OFFSET(G1607,0,0,-ROW(),1),"&gt;0")/计算结果!B$18)</f>
        <v>0.53333333333333333</v>
      </c>
      <c r="J1607" s="3">
        <f ca="1">IFERROR(AVERAGE(OFFSET(I1607,0,0,-计算结果!B$19,1)),AVERAGE(OFFSET(I1607,0,0,-ROW(),1)))</f>
        <v>0.5247222222222222</v>
      </c>
      <c r="K1607" s="4" t="str">
        <f ca="1">IF(计算结果!B$21=1,IF(I1607&gt;J1607,"买","卖"),IF(计算结果!B$21=2,IF(I1607&lt;计算结果!B$20,"买",IF(I1607&gt;1-计算结果!B$20,"卖",'000300'!K1606)),""))</f>
        <v>买</v>
      </c>
      <c r="L1607" s="4" t="str">
        <f t="shared" ca="1" si="76"/>
        <v/>
      </c>
      <c r="M1607" s="3">
        <f ca="1">IF(K1606="买",E1607/E1606-1,0)-IF(L1607=1,计算结果!B$17,0)</f>
        <v>1.5155163378326675E-2</v>
      </c>
      <c r="N1607" s="2">
        <f t="shared" ca="1" si="77"/>
        <v>5.6615015041395544</v>
      </c>
      <c r="O1607" s="3">
        <f ca="1">1-N1607/MAX(N$2:N1607)</f>
        <v>0.16727292892060819</v>
      </c>
    </row>
    <row r="1608" spans="1:15" x14ac:dyDescent="0.15">
      <c r="A1608" s="1">
        <v>40767</v>
      </c>
      <c r="B1608">
        <v>2881.55</v>
      </c>
      <c r="C1608">
        <v>2894.22</v>
      </c>
      <c r="D1608">
        <v>2868.87</v>
      </c>
      <c r="E1608" s="2">
        <v>2875.37</v>
      </c>
      <c r="F1608" s="16">
        <v>63487643648</v>
      </c>
      <c r="G1608" s="3">
        <f t="shared" si="75"/>
        <v>2.9474139494649609E-3</v>
      </c>
      <c r="H1608" s="3">
        <f>1-E1608/MAX(E$2:E1608)</f>
        <v>0.51075852446743353</v>
      </c>
      <c r="I1608" s="3">
        <f ca="1">IFERROR(COUNTIF(OFFSET(G1608,0,0,-计算结果!B$18,1),"&gt;0")/计算结果!B$18,COUNTIF(OFFSET(G1608,0,0,-ROW(),1),"&gt;0")/计算结果!B$18)</f>
        <v>0.53333333333333333</v>
      </c>
      <c r="J1608" s="3">
        <f ca="1">IFERROR(AVERAGE(OFFSET(I1608,0,0,-计算结果!B$19,1)),AVERAGE(OFFSET(I1608,0,0,-ROW(),1)))</f>
        <v>0.52444444444444438</v>
      </c>
      <c r="K1608" s="4" t="str">
        <f ca="1">IF(计算结果!B$21=1,IF(I1608&gt;J1608,"买","卖"),IF(计算结果!B$21=2,IF(I1608&lt;计算结果!B$20,"买",IF(I1608&gt;1-计算结果!B$20,"卖",'000300'!K1607)),""))</f>
        <v>买</v>
      </c>
      <c r="L1608" s="4" t="str">
        <f t="shared" ca="1" si="76"/>
        <v/>
      </c>
      <c r="M1608" s="3">
        <f ca="1">IF(K1607="买",E1608/E1607-1,0)-IF(L1608=1,计算结果!B$17,0)</f>
        <v>2.9474139494649609E-3</v>
      </c>
      <c r="N1608" s="2">
        <f t="shared" ca="1" si="77"/>
        <v>5.6781882926477723</v>
      </c>
      <c r="O1608" s="3">
        <f ca="1">1-N1608/MAX(N$2:N1608)</f>
        <v>0.1648185375352117</v>
      </c>
    </row>
    <row r="1609" spans="1:15" x14ac:dyDescent="0.15">
      <c r="A1609" s="1">
        <v>40770</v>
      </c>
      <c r="B1609">
        <v>2883.17</v>
      </c>
      <c r="C1609">
        <v>2917.88</v>
      </c>
      <c r="D1609">
        <v>2870.19</v>
      </c>
      <c r="E1609" s="2">
        <v>2917.88</v>
      </c>
      <c r="F1609" s="16">
        <v>61102227456</v>
      </c>
      <c r="G1609" s="3">
        <f t="shared" si="75"/>
        <v>1.4784184296281921E-2</v>
      </c>
      <c r="H1609" s="3">
        <f>1-E1609/MAX(E$2:E1609)</f>
        <v>0.50352548832777511</v>
      </c>
      <c r="I1609" s="3">
        <f ca="1">IFERROR(COUNTIF(OFFSET(G1609,0,0,-计算结果!B$18,1),"&gt;0")/计算结果!B$18,COUNTIF(OFFSET(G1609,0,0,-ROW(),1),"&gt;0")/计算结果!B$18)</f>
        <v>0.53333333333333333</v>
      </c>
      <c r="J1609" s="3">
        <f ca="1">IFERROR(AVERAGE(OFFSET(I1609,0,0,-计算结果!B$19,1)),AVERAGE(OFFSET(I1609,0,0,-ROW(),1)))</f>
        <v>0.52444444444444438</v>
      </c>
      <c r="K1609" s="4" t="str">
        <f ca="1">IF(计算结果!B$21=1,IF(I1609&gt;J1609,"买","卖"),IF(计算结果!B$21=2,IF(I1609&lt;计算结果!B$20,"买",IF(I1609&gt;1-计算结果!B$20,"卖",'000300'!K1608)),""))</f>
        <v>买</v>
      </c>
      <c r="L1609" s="4" t="str">
        <f t="shared" ca="1" si="76"/>
        <v/>
      </c>
      <c r="M1609" s="3">
        <f ca="1">IF(K1608="买",E1609/E1608-1,0)-IF(L1609=1,计算结果!B$17,0)</f>
        <v>1.4784184296281921E-2</v>
      </c>
      <c r="N1609" s="2">
        <f t="shared" ca="1" si="77"/>
        <v>5.7621356748352675</v>
      </c>
      <c r="O1609" s="3">
        <f ca="1">1-N1609/MAX(N$2:N1609)</f>
        <v>0.15247106087329398</v>
      </c>
    </row>
    <row r="1610" spans="1:15" x14ac:dyDescent="0.15">
      <c r="A1610" s="1">
        <v>40771</v>
      </c>
      <c r="B1610">
        <v>2920.83</v>
      </c>
      <c r="C1610">
        <v>2932.14</v>
      </c>
      <c r="D1610">
        <v>2888.33</v>
      </c>
      <c r="E1610" s="2">
        <v>2897.58</v>
      </c>
      <c r="F1610" s="16">
        <v>57496629248</v>
      </c>
      <c r="G1610" s="3">
        <f t="shared" si="75"/>
        <v>-6.9571058439690248E-3</v>
      </c>
      <c r="H1610" s="3">
        <f>1-E1610/MAX(E$2:E1610)</f>
        <v>0.50697951405431163</v>
      </c>
      <c r="I1610" s="3">
        <f ca="1">IFERROR(COUNTIF(OFFSET(G1610,0,0,-计算结果!B$18,1),"&gt;0")/计算结果!B$18,COUNTIF(OFFSET(G1610,0,0,-ROW(),1),"&gt;0")/计算结果!B$18)</f>
        <v>0.5</v>
      </c>
      <c r="J1610" s="3">
        <f ca="1">IFERROR(AVERAGE(OFFSET(I1610,0,0,-计算结果!B$19,1)),AVERAGE(OFFSET(I1610,0,0,-ROW(),1)))</f>
        <v>0.52388888888888885</v>
      </c>
      <c r="K1610" s="4" t="str">
        <f ca="1">IF(计算结果!B$21=1,IF(I1610&gt;J1610,"买","卖"),IF(计算结果!B$21=2,IF(I1610&lt;计算结果!B$20,"买",IF(I1610&gt;1-计算结果!B$20,"卖",'000300'!K1609)),""))</f>
        <v>卖</v>
      </c>
      <c r="L1610" s="4">
        <f t="shared" ca="1" si="76"/>
        <v>1</v>
      </c>
      <c r="M1610" s="3">
        <f ca="1">IF(K1609="买",E1610/E1609-1,0)-IF(L1610=1,计算结果!B$17,0)</f>
        <v>-6.9571058439690248E-3</v>
      </c>
      <c r="N1610" s="2">
        <f t="shared" ca="1" si="77"/>
        <v>5.7220478870581282</v>
      </c>
      <c r="O1610" s="3">
        <f ca="1">1-N1610/MAX(N$2:N1610)</f>
        <v>0.15836740940862537</v>
      </c>
    </row>
    <row r="1611" spans="1:15" x14ac:dyDescent="0.15">
      <c r="A1611" s="1">
        <v>40772</v>
      </c>
      <c r="B1611">
        <v>2893.85</v>
      </c>
      <c r="C1611">
        <v>2910.84</v>
      </c>
      <c r="D1611">
        <v>2881.63</v>
      </c>
      <c r="E1611" s="2">
        <v>2886.01</v>
      </c>
      <c r="F1611" s="16">
        <v>41891852288</v>
      </c>
      <c r="G1611" s="3">
        <f t="shared" si="75"/>
        <v>-3.9929872514303799E-3</v>
      </c>
      <c r="H1611" s="3">
        <f>1-E1611/MAX(E$2:E1611)</f>
        <v>0.50894813856938681</v>
      </c>
      <c r="I1611" s="3">
        <f ca="1">IFERROR(COUNTIF(OFFSET(G1611,0,0,-计算结果!B$18,1),"&gt;0")/计算结果!B$18,COUNTIF(OFFSET(G1611,0,0,-ROW(),1),"&gt;0")/计算结果!B$18)</f>
        <v>0.5</v>
      </c>
      <c r="J1611" s="3">
        <f ca="1">IFERROR(AVERAGE(OFFSET(I1611,0,0,-计算结果!B$19,1)),AVERAGE(OFFSET(I1611,0,0,-ROW(),1)))</f>
        <v>0.5230555555555555</v>
      </c>
      <c r="K1611" s="4" t="str">
        <f ca="1">IF(计算结果!B$21=1,IF(I1611&gt;J1611,"买","卖"),IF(计算结果!B$21=2,IF(I1611&lt;计算结果!B$20,"买",IF(I1611&gt;1-计算结果!B$20,"卖",'000300'!K1610)),""))</f>
        <v>卖</v>
      </c>
      <c r="L1611" s="4" t="str">
        <f t="shared" ca="1" si="76"/>
        <v/>
      </c>
      <c r="M1611" s="3">
        <f ca="1">IF(K1610="买",E1611/E1610-1,0)-IF(L1611=1,计算结果!B$17,0)</f>
        <v>0</v>
      </c>
      <c r="N1611" s="2">
        <f t="shared" ca="1" si="77"/>
        <v>5.7220478870581282</v>
      </c>
      <c r="O1611" s="3">
        <f ca="1">1-N1611/MAX(N$2:N1611)</f>
        <v>0.15836740940862537</v>
      </c>
    </row>
    <row r="1612" spans="1:15" x14ac:dyDescent="0.15">
      <c r="A1612" s="1">
        <v>40773</v>
      </c>
      <c r="B1612">
        <v>2887.1</v>
      </c>
      <c r="C1612">
        <v>2890</v>
      </c>
      <c r="D1612">
        <v>2832.27</v>
      </c>
      <c r="E1612" s="2">
        <v>2834.25</v>
      </c>
      <c r="F1612" s="16">
        <v>45784424448</v>
      </c>
      <c r="G1612" s="3">
        <f t="shared" si="75"/>
        <v>-1.7934795790728431E-2</v>
      </c>
      <c r="H1612" s="3">
        <f>1-E1612/MAX(E$2:E1612)</f>
        <v>0.51775505342680184</v>
      </c>
      <c r="I1612" s="3">
        <f ca="1">IFERROR(COUNTIF(OFFSET(G1612,0,0,-计算结果!B$18,1),"&gt;0")/计算结果!B$18,COUNTIF(OFFSET(G1612,0,0,-ROW(),1),"&gt;0")/计算结果!B$18)</f>
        <v>0.5</v>
      </c>
      <c r="J1612" s="3">
        <f ca="1">IFERROR(AVERAGE(OFFSET(I1612,0,0,-计算结果!B$19,1)),AVERAGE(OFFSET(I1612,0,0,-ROW(),1)))</f>
        <v>0.52222222222222225</v>
      </c>
      <c r="K1612" s="4" t="str">
        <f ca="1">IF(计算结果!B$21=1,IF(I1612&gt;J1612,"买","卖"),IF(计算结果!B$21=2,IF(I1612&lt;计算结果!B$20,"买",IF(I1612&gt;1-计算结果!B$20,"卖",'000300'!K1611)),""))</f>
        <v>卖</v>
      </c>
      <c r="L1612" s="4" t="str">
        <f t="shared" ca="1" si="76"/>
        <v/>
      </c>
      <c r="M1612" s="3">
        <f ca="1">IF(K1611="买",E1612/E1611-1,0)-IF(L1612=1,计算结果!B$17,0)</f>
        <v>0</v>
      </c>
      <c r="N1612" s="2">
        <f t="shared" ca="1" si="77"/>
        <v>5.7220478870581282</v>
      </c>
      <c r="O1612" s="3">
        <f ca="1">1-N1612/MAX(N$2:N1612)</f>
        <v>0.15836740940862537</v>
      </c>
    </row>
    <row r="1613" spans="1:15" x14ac:dyDescent="0.15">
      <c r="A1613" s="1">
        <v>40774</v>
      </c>
      <c r="B1613">
        <v>2789.35</v>
      </c>
      <c r="C1613">
        <v>2814.1</v>
      </c>
      <c r="D1613">
        <v>2782.56</v>
      </c>
      <c r="E1613" s="2">
        <v>2807.66</v>
      </c>
      <c r="F1613" s="16">
        <v>48442961920</v>
      </c>
      <c r="G1613" s="3">
        <f t="shared" si="75"/>
        <v>-9.3816706359707291E-3</v>
      </c>
      <c r="H1613" s="3">
        <f>1-E1613/MAX(E$2:E1613)</f>
        <v>0.52227931668141292</v>
      </c>
      <c r="I1613" s="3">
        <f ca="1">IFERROR(COUNTIF(OFFSET(G1613,0,0,-计算结果!B$18,1),"&gt;0")/计算结果!B$18,COUNTIF(OFFSET(G1613,0,0,-ROW(),1),"&gt;0")/计算结果!B$18)</f>
        <v>0.46666666666666667</v>
      </c>
      <c r="J1613" s="3">
        <f ca="1">IFERROR(AVERAGE(OFFSET(I1613,0,0,-计算结果!B$19,1)),AVERAGE(OFFSET(I1613,0,0,-ROW(),1)))</f>
        <v>0.52083333333333337</v>
      </c>
      <c r="K1613" s="4" t="str">
        <f ca="1">IF(计算结果!B$21=1,IF(I1613&gt;J1613,"买","卖"),IF(计算结果!B$21=2,IF(I1613&lt;计算结果!B$20,"买",IF(I1613&gt;1-计算结果!B$20,"卖",'000300'!K1612)),""))</f>
        <v>卖</v>
      </c>
      <c r="L1613" s="4" t="str">
        <f t="shared" ca="1" si="76"/>
        <v/>
      </c>
      <c r="M1613" s="3">
        <f ca="1">IF(K1612="买",E1613/E1612-1,0)-IF(L1613=1,计算结果!B$17,0)</f>
        <v>0</v>
      </c>
      <c r="N1613" s="2">
        <f t="shared" ca="1" si="77"/>
        <v>5.7220478870581282</v>
      </c>
      <c r="O1613" s="3">
        <f ca="1">1-N1613/MAX(N$2:N1613)</f>
        <v>0.15836740940862537</v>
      </c>
    </row>
    <row r="1614" spans="1:15" x14ac:dyDescent="0.15">
      <c r="A1614" s="1">
        <v>40777</v>
      </c>
      <c r="B1614">
        <v>2809.33</v>
      </c>
      <c r="C1614">
        <v>2829.69</v>
      </c>
      <c r="D1614">
        <v>2768.42</v>
      </c>
      <c r="E1614" s="2">
        <v>2777.79</v>
      </c>
      <c r="F1614" s="16">
        <v>40136540160</v>
      </c>
      <c r="G1614" s="3">
        <f t="shared" si="75"/>
        <v>-1.0638752555508835E-2</v>
      </c>
      <c r="H1614" s="3">
        <f>1-E1614/MAX(E$2:E1614)</f>
        <v>0.52736166882188795</v>
      </c>
      <c r="I1614" s="3">
        <f ca="1">IFERROR(COUNTIF(OFFSET(G1614,0,0,-计算结果!B$18,1),"&gt;0")/计算结果!B$18,COUNTIF(OFFSET(G1614,0,0,-ROW(),1),"&gt;0")/计算结果!B$18)</f>
        <v>0.43333333333333335</v>
      </c>
      <c r="J1614" s="3">
        <f ca="1">IFERROR(AVERAGE(OFFSET(I1614,0,0,-计算结果!B$19,1)),AVERAGE(OFFSET(I1614,0,0,-ROW(),1)))</f>
        <v>0.51916666666666667</v>
      </c>
      <c r="K1614" s="4" t="str">
        <f ca="1">IF(计算结果!B$21=1,IF(I1614&gt;J1614,"买","卖"),IF(计算结果!B$21=2,IF(I1614&lt;计算结果!B$20,"买",IF(I1614&gt;1-计算结果!B$20,"卖",'000300'!K1613)),""))</f>
        <v>卖</v>
      </c>
      <c r="L1614" s="4" t="str">
        <f t="shared" ca="1" si="76"/>
        <v/>
      </c>
      <c r="M1614" s="3">
        <f ca="1">IF(K1613="买",E1614/E1613-1,0)-IF(L1614=1,计算结果!B$17,0)</f>
        <v>0</v>
      </c>
      <c r="N1614" s="2">
        <f t="shared" ca="1" si="77"/>
        <v>5.7220478870581282</v>
      </c>
      <c r="O1614" s="3">
        <f ca="1">1-N1614/MAX(N$2:N1614)</f>
        <v>0.15836740940862537</v>
      </c>
    </row>
    <row r="1615" spans="1:15" x14ac:dyDescent="0.15">
      <c r="A1615" s="1">
        <v>40778</v>
      </c>
      <c r="B1615">
        <v>2788.7</v>
      </c>
      <c r="C1615">
        <v>2821</v>
      </c>
      <c r="D1615">
        <v>2777.29</v>
      </c>
      <c r="E1615" s="2">
        <v>2821</v>
      </c>
      <c r="F1615" s="16">
        <v>36441993216</v>
      </c>
      <c r="G1615" s="3">
        <f t="shared" si="75"/>
        <v>1.5555531555661251E-2</v>
      </c>
      <c r="H1615" s="3">
        <f>1-E1615/MAX(E$2:E1615)</f>
        <v>0.52000952834683178</v>
      </c>
      <c r="I1615" s="3">
        <f ca="1">IFERROR(COUNTIF(OFFSET(G1615,0,0,-计算结果!B$18,1),"&gt;0")/计算结果!B$18,COUNTIF(OFFSET(G1615,0,0,-ROW(),1),"&gt;0")/计算结果!B$18)</f>
        <v>0.46666666666666667</v>
      </c>
      <c r="J1615" s="3">
        <f ca="1">IFERROR(AVERAGE(OFFSET(I1615,0,0,-计算结果!B$19,1)),AVERAGE(OFFSET(I1615,0,0,-ROW(),1)))</f>
        <v>0.5180555555555556</v>
      </c>
      <c r="K1615" s="4" t="str">
        <f ca="1">IF(计算结果!B$21=1,IF(I1615&gt;J1615,"买","卖"),IF(计算结果!B$21=2,IF(I1615&lt;计算结果!B$20,"买",IF(I1615&gt;1-计算结果!B$20,"卖",'000300'!K1614)),""))</f>
        <v>卖</v>
      </c>
      <c r="L1615" s="4" t="str">
        <f t="shared" ca="1" si="76"/>
        <v/>
      </c>
      <c r="M1615" s="3">
        <f ca="1">IF(K1614="买",E1615/E1614-1,0)-IF(L1615=1,计算结果!B$17,0)</f>
        <v>0</v>
      </c>
      <c r="N1615" s="2">
        <f t="shared" ca="1" si="77"/>
        <v>5.7220478870581282</v>
      </c>
      <c r="O1615" s="3">
        <f ca="1">1-N1615/MAX(N$2:N1615)</f>
        <v>0.15836740940862537</v>
      </c>
    </row>
    <row r="1616" spans="1:15" x14ac:dyDescent="0.15">
      <c r="A1616" s="1">
        <v>40779</v>
      </c>
      <c r="B1616">
        <v>2834.58</v>
      </c>
      <c r="C1616">
        <v>2845.47</v>
      </c>
      <c r="D1616">
        <v>2804.82</v>
      </c>
      <c r="E1616" s="2">
        <v>2810.02</v>
      </c>
      <c r="F1616" s="16">
        <v>41939779584</v>
      </c>
      <c r="G1616" s="3">
        <f t="shared" si="75"/>
        <v>-3.8922367954625781E-3</v>
      </c>
      <c r="H1616" s="3">
        <f>1-E1616/MAX(E$2:E1616)</f>
        <v>0.52187776492207172</v>
      </c>
      <c r="I1616" s="3">
        <f ca="1">IFERROR(COUNTIF(OFFSET(G1616,0,0,-计算结果!B$18,1),"&gt;0")/计算结果!B$18,COUNTIF(OFFSET(G1616,0,0,-ROW(),1),"&gt;0")/计算结果!B$18)</f>
        <v>0.43333333333333335</v>
      </c>
      <c r="J1616" s="3">
        <f ca="1">IFERROR(AVERAGE(OFFSET(I1616,0,0,-计算结果!B$19,1)),AVERAGE(OFFSET(I1616,0,0,-ROW(),1)))</f>
        <v>0.51666666666666661</v>
      </c>
      <c r="K1616" s="4" t="str">
        <f ca="1">IF(计算结果!B$21=1,IF(I1616&gt;J1616,"买","卖"),IF(计算结果!B$21=2,IF(I1616&lt;计算结果!B$20,"买",IF(I1616&gt;1-计算结果!B$20,"卖",'000300'!K1615)),""))</f>
        <v>卖</v>
      </c>
      <c r="L1616" s="4" t="str">
        <f t="shared" ca="1" si="76"/>
        <v/>
      </c>
      <c r="M1616" s="3">
        <f ca="1">IF(K1615="买",E1616/E1615-1,0)-IF(L1616=1,计算结果!B$17,0)</f>
        <v>0</v>
      </c>
      <c r="N1616" s="2">
        <f t="shared" ca="1" si="77"/>
        <v>5.7220478870581282</v>
      </c>
      <c r="O1616" s="3">
        <f ca="1">1-N1616/MAX(N$2:N1616)</f>
        <v>0.15836740940862537</v>
      </c>
    </row>
    <row r="1617" spans="1:15" x14ac:dyDescent="0.15">
      <c r="A1617" s="1">
        <v>40780</v>
      </c>
      <c r="B1617">
        <v>2818.7</v>
      </c>
      <c r="C1617">
        <v>2904.44</v>
      </c>
      <c r="D1617">
        <v>2815.91</v>
      </c>
      <c r="E1617" s="2">
        <v>2903.84</v>
      </c>
      <c r="F1617" s="16">
        <v>75745959936</v>
      </c>
      <c r="G1617" s="3">
        <f t="shared" si="75"/>
        <v>3.3387662721261924E-2</v>
      </c>
      <c r="H1617" s="3">
        <f>1-E1617/MAX(E$2:E1617)</f>
        <v>0.50591438099775399</v>
      </c>
      <c r="I1617" s="3">
        <f ca="1">IFERROR(COUNTIF(OFFSET(G1617,0,0,-计算结果!B$18,1),"&gt;0")/计算结果!B$18,COUNTIF(OFFSET(G1617,0,0,-ROW(),1),"&gt;0")/计算结果!B$18)</f>
        <v>0.43333333333333335</v>
      </c>
      <c r="J1617" s="3">
        <f ca="1">IFERROR(AVERAGE(OFFSET(I1617,0,0,-计算结果!B$19,1)),AVERAGE(OFFSET(I1617,0,0,-ROW(),1)))</f>
        <v>0.5149999999999999</v>
      </c>
      <c r="K1617" s="4" t="str">
        <f ca="1">IF(计算结果!B$21=1,IF(I1617&gt;J1617,"买","卖"),IF(计算结果!B$21=2,IF(I1617&lt;计算结果!B$20,"买",IF(I1617&gt;1-计算结果!B$20,"卖",'000300'!K1616)),""))</f>
        <v>卖</v>
      </c>
      <c r="L1617" s="4" t="str">
        <f t="shared" ca="1" si="76"/>
        <v/>
      </c>
      <c r="M1617" s="3">
        <f ca="1">IF(K1616="买",E1617/E1616-1,0)-IF(L1617=1,计算结果!B$17,0)</f>
        <v>0</v>
      </c>
      <c r="N1617" s="2">
        <f t="shared" ca="1" si="77"/>
        <v>5.7220478870581282</v>
      </c>
      <c r="O1617" s="3">
        <f ca="1">1-N1617/MAX(N$2:N1617)</f>
        <v>0.15836740940862537</v>
      </c>
    </row>
    <row r="1618" spans="1:15" x14ac:dyDescent="0.15">
      <c r="A1618" s="1">
        <v>40781</v>
      </c>
      <c r="B1618">
        <v>2889.38</v>
      </c>
      <c r="C1618">
        <v>2907.4</v>
      </c>
      <c r="D1618">
        <v>2876.83</v>
      </c>
      <c r="E1618" s="2">
        <v>2901.22</v>
      </c>
      <c r="F1618" s="16">
        <v>51759427584</v>
      </c>
      <c r="G1618" s="3">
        <f t="shared" si="75"/>
        <v>-9.0225356768980358E-4</v>
      </c>
      <c r="H1618" s="3">
        <f>1-E1618/MAX(E$2:E1618)</f>
        <v>0.50636017151024304</v>
      </c>
      <c r="I1618" s="3">
        <f ca="1">IFERROR(COUNTIF(OFFSET(G1618,0,0,-计算结果!B$18,1),"&gt;0")/计算结果!B$18,COUNTIF(OFFSET(G1618,0,0,-ROW(),1),"&gt;0")/计算结果!B$18)</f>
        <v>0.4</v>
      </c>
      <c r="J1618" s="3">
        <f ca="1">IFERROR(AVERAGE(OFFSET(I1618,0,0,-计算结果!B$19,1)),AVERAGE(OFFSET(I1618,0,0,-ROW(),1)))</f>
        <v>0.51277777777777767</v>
      </c>
      <c r="K1618" s="4" t="str">
        <f ca="1">IF(计算结果!B$21=1,IF(I1618&gt;J1618,"买","卖"),IF(计算结果!B$21=2,IF(I1618&lt;计算结果!B$20,"买",IF(I1618&gt;1-计算结果!B$20,"卖",'000300'!K1617)),""))</f>
        <v>卖</v>
      </c>
      <c r="L1618" s="4" t="str">
        <f t="shared" ca="1" si="76"/>
        <v/>
      </c>
      <c r="M1618" s="3">
        <f ca="1">IF(K1617="买",E1618/E1617-1,0)-IF(L1618=1,计算结果!B$17,0)</f>
        <v>0</v>
      </c>
      <c r="N1618" s="2">
        <f t="shared" ca="1" si="77"/>
        <v>5.7220478870581282</v>
      </c>
      <c r="O1618" s="3">
        <f ca="1">1-N1618/MAX(N$2:N1618)</f>
        <v>0.15836740940862537</v>
      </c>
    </row>
    <row r="1619" spans="1:15" x14ac:dyDescent="0.15">
      <c r="A1619" s="1">
        <v>40784</v>
      </c>
      <c r="B1619">
        <v>2875.78</v>
      </c>
      <c r="C1619">
        <v>2875.78</v>
      </c>
      <c r="D1619">
        <v>2847.48</v>
      </c>
      <c r="E1619" s="2">
        <v>2852.81</v>
      </c>
      <c r="F1619" s="16">
        <v>49892655104</v>
      </c>
      <c r="G1619" s="3">
        <f t="shared" si="75"/>
        <v>-1.6686083785441896E-2</v>
      </c>
      <c r="H1619" s="3">
        <f>1-E1619/MAX(E$2:E1619)</f>
        <v>0.51459708704825424</v>
      </c>
      <c r="I1619" s="3">
        <f ca="1">IFERROR(COUNTIF(OFFSET(G1619,0,0,-计算结果!B$18,1),"&gt;0")/计算结果!B$18,COUNTIF(OFFSET(G1619,0,0,-ROW(),1),"&gt;0")/计算结果!B$18)</f>
        <v>0.4</v>
      </c>
      <c r="J1619" s="3">
        <f ca="1">IFERROR(AVERAGE(OFFSET(I1619,0,0,-计算结果!B$19,1)),AVERAGE(OFFSET(I1619,0,0,-ROW(),1)))</f>
        <v>0.51055555555555543</v>
      </c>
      <c r="K1619" s="4" t="str">
        <f ca="1">IF(计算结果!B$21=1,IF(I1619&gt;J1619,"买","卖"),IF(计算结果!B$21=2,IF(I1619&lt;计算结果!B$20,"买",IF(I1619&gt;1-计算结果!B$20,"卖",'000300'!K1618)),""))</f>
        <v>卖</v>
      </c>
      <c r="L1619" s="4" t="str">
        <f t="shared" ca="1" si="76"/>
        <v/>
      </c>
      <c r="M1619" s="3">
        <f ca="1">IF(K1618="买",E1619/E1618-1,0)-IF(L1619=1,计算结果!B$17,0)</f>
        <v>0</v>
      </c>
      <c r="N1619" s="2">
        <f t="shared" ca="1" si="77"/>
        <v>5.7220478870581282</v>
      </c>
      <c r="O1619" s="3">
        <f ca="1">1-N1619/MAX(N$2:N1619)</f>
        <v>0.15836740940862537</v>
      </c>
    </row>
    <row r="1620" spans="1:15" x14ac:dyDescent="0.15">
      <c r="A1620" s="1">
        <v>40785</v>
      </c>
      <c r="B1620">
        <v>2875.14</v>
      </c>
      <c r="C1620">
        <v>2901.73</v>
      </c>
      <c r="D1620">
        <v>2838.33</v>
      </c>
      <c r="E1620" s="2">
        <v>2841.74</v>
      </c>
      <c r="F1620" s="16">
        <v>48565788672</v>
      </c>
      <c r="G1620" s="3">
        <f t="shared" si="75"/>
        <v>-3.8803846032509082E-3</v>
      </c>
      <c r="H1620" s="3">
        <f>1-E1620/MAX(E$2:E1620)</f>
        <v>0.51648063703804536</v>
      </c>
      <c r="I1620" s="3">
        <f ca="1">IFERROR(COUNTIF(OFFSET(G1620,0,0,-计算结果!B$18,1),"&gt;0")/计算结果!B$18,COUNTIF(OFFSET(G1620,0,0,-ROW(),1),"&gt;0")/计算结果!B$18)</f>
        <v>0.4</v>
      </c>
      <c r="J1620" s="3">
        <f ca="1">IFERROR(AVERAGE(OFFSET(I1620,0,0,-计算结果!B$19,1)),AVERAGE(OFFSET(I1620,0,0,-ROW(),1)))</f>
        <v>0.50833333333333319</v>
      </c>
      <c r="K1620" s="4" t="str">
        <f ca="1">IF(计算结果!B$21=1,IF(I1620&gt;J1620,"买","卖"),IF(计算结果!B$21=2,IF(I1620&lt;计算结果!B$20,"买",IF(I1620&gt;1-计算结果!B$20,"卖",'000300'!K1619)),""))</f>
        <v>卖</v>
      </c>
      <c r="L1620" s="4" t="str">
        <f t="shared" ca="1" si="76"/>
        <v/>
      </c>
      <c r="M1620" s="3">
        <f ca="1">IF(K1619="买",E1620/E1619-1,0)-IF(L1620=1,计算结果!B$17,0)</f>
        <v>0</v>
      </c>
      <c r="N1620" s="2">
        <f t="shared" ca="1" si="77"/>
        <v>5.7220478870581282</v>
      </c>
      <c r="O1620" s="3">
        <f ca="1">1-N1620/MAX(N$2:N1620)</f>
        <v>0.15836740940862537</v>
      </c>
    </row>
    <row r="1621" spans="1:15" x14ac:dyDescent="0.15">
      <c r="A1621" s="1">
        <v>40786</v>
      </c>
      <c r="B1621">
        <v>2843.99</v>
      </c>
      <c r="C1621">
        <v>2855.31</v>
      </c>
      <c r="D1621">
        <v>2823.77</v>
      </c>
      <c r="E1621" s="2">
        <v>2846.78</v>
      </c>
      <c r="F1621" s="16">
        <v>37624545280</v>
      </c>
      <c r="G1621" s="3">
        <f t="shared" si="75"/>
        <v>1.7735612688003499E-3</v>
      </c>
      <c r="H1621" s="3">
        <f>1-E1621/MAX(E$2:E1621)</f>
        <v>0.51562308582318106</v>
      </c>
      <c r="I1621" s="3">
        <f ca="1">IFERROR(COUNTIF(OFFSET(G1621,0,0,-计算结果!B$18,1),"&gt;0")/计算结果!B$18,COUNTIF(OFFSET(G1621,0,0,-ROW(),1),"&gt;0")/计算结果!B$18)</f>
        <v>0.43333333333333335</v>
      </c>
      <c r="J1621" s="3">
        <f ca="1">IFERROR(AVERAGE(OFFSET(I1621,0,0,-计算结果!B$19,1)),AVERAGE(OFFSET(I1621,0,0,-ROW(),1)))</f>
        <v>0.50638888888888867</v>
      </c>
      <c r="K1621" s="4" t="str">
        <f ca="1">IF(计算结果!B$21=1,IF(I1621&gt;J1621,"买","卖"),IF(计算结果!B$21=2,IF(I1621&lt;计算结果!B$20,"买",IF(I1621&gt;1-计算结果!B$20,"卖",'000300'!K1620)),""))</f>
        <v>卖</v>
      </c>
      <c r="L1621" s="4" t="str">
        <f t="shared" ca="1" si="76"/>
        <v/>
      </c>
      <c r="M1621" s="3">
        <f ca="1">IF(K1620="买",E1621/E1620-1,0)-IF(L1621=1,计算结果!B$17,0)</f>
        <v>0</v>
      </c>
      <c r="N1621" s="2">
        <f t="shared" ca="1" si="77"/>
        <v>5.7220478870581282</v>
      </c>
      <c r="O1621" s="3">
        <f ca="1">1-N1621/MAX(N$2:N1621)</f>
        <v>0.15836740940862537</v>
      </c>
    </row>
    <row r="1622" spans="1:15" x14ac:dyDescent="0.15">
      <c r="A1622" s="1">
        <v>40787</v>
      </c>
      <c r="B1622">
        <v>2852.39</v>
      </c>
      <c r="C1622">
        <v>2869.25</v>
      </c>
      <c r="D1622">
        <v>2825.96</v>
      </c>
      <c r="E1622" s="2">
        <v>2834.54</v>
      </c>
      <c r="F1622" s="16">
        <v>35143729152</v>
      </c>
      <c r="G1622" s="3">
        <f t="shared" si="75"/>
        <v>-4.29959462972207E-3</v>
      </c>
      <c r="H1622" s="3">
        <f>1-E1622/MAX(E$2:E1622)</f>
        <v>0.51770571020213707</v>
      </c>
      <c r="I1622" s="3">
        <f ca="1">IFERROR(COUNTIF(OFFSET(G1622,0,0,-计算结果!B$18,1),"&gt;0")/计算结果!B$18,COUNTIF(OFFSET(G1622,0,0,-ROW(),1),"&gt;0")/计算结果!B$18)</f>
        <v>0.43333333333333335</v>
      </c>
      <c r="J1622" s="3">
        <f ca="1">IFERROR(AVERAGE(OFFSET(I1622,0,0,-计算结果!B$19,1)),AVERAGE(OFFSET(I1622,0,0,-ROW(),1)))</f>
        <v>0.50472222222222196</v>
      </c>
      <c r="K1622" s="4" t="str">
        <f ca="1">IF(计算结果!B$21=1,IF(I1622&gt;J1622,"买","卖"),IF(计算结果!B$21=2,IF(I1622&lt;计算结果!B$20,"买",IF(I1622&gt;1-计算结果!B$20,"卖",'000300'!K1621)),""))</f>
        <v>卖</v>
      </c>
      <c r="L1622" s="4" t="str">
        <f t="shared" ca="1" si="76"/>
        <v/>
      </c>
      <c r="M1622" s="3">
        <f ca="1">IF(K1621="买",E1622/E1621-1,0)-IF(L1622=1,计算结果!B$17,0)</f>
        <v>0</v>
      </c>
      <c r="N1622" s="2">
        <f t="shared" ca="1" si="77"/>
        <v>5.7220478870581282</v>
      </c>
      <c r="O1622" s="3">
        <f ca="1">1-N1622/MAX(N$2:N1622)</f>
        <v>0.15836740940862537</v>
      </c>
    </row>
    <row r="1623" spans="1:15" x14ac:dyDescent="0.15">
      <c r="A1623" s="1">
        <v>40788</v>
      </c>
      <c r="B1623">
        <v>2828.84</v>
      </c>
      <c r="C1623">
        <v>2836.62</v>
      </c>
      <c r="D1623">
        <v>2790.77</v>
      </c>
      <c r="E1623" s="2">
        <v>2803.85</v>
      </c>
      <c r="F1623" s="16">
        <v>31960598528</v>
      </c>
      <c r="G1623" s="3">
        <f t="shared" si="75"/>
        <v>-1.0827153612226303E-2</v>
      </c>
      <c r="H1623" s="3">
        <f>1-E1623/MAX(E$2:E1623)</f>
        <v>0.52292758456407817</v>
      </c>
      <c r="I1623" s="3">
        <f ca="1">IFERROR(COUNTIF(OFFSET(G1623,0,0,-计算结果!B$18,1),"&gt;0")/计算结果!B$18,COUNTIF(OFFSET(G1623,0,0,-ROW(),1),"&gt;0")/计算结果!B$18)</f>
        <v>0.4</v>
      </c>
      <c r="J1623" s="3">
        <f ca="1">IFERROR(AVERAGE(OFFSET(I1623,0,0,-计算结果!B$19,1)),AVERAGE(OFFSET(I1623,0,0,-ROW(),1)))</f>
        <v>0.50249999999999972</v>
      </c>
      <c r="K1623" s="4" t="str">
        <f ca="1">IF(计算结果!B$21=1,IF(I1623&gt;J1623,"买","卖"),IF(计算结果!B$21=2,IF(I1623&lt;计算结果!B$20,"买",IF(I1623&gt;1-计算结果!B$20,"卖",'000300'!K1622)),""))</f>
        <v>卖</v>
      </c>
      <c r="L1623" s="4" t="str">
        <f t="shared" ca="1" si="76"/>
        <v/>
      </c>
      <c r="M1623" s="3">
        <f ca="1">IF(K1622="买",E1623/E1622-1,0)-IF(L1623=1,计算结果!B$17,0)</f>
        <v>0</v>
      </c>
      <c r="N1623" s="2">
        <f t="shared" ca="1" si="77"/>
        <v>5.7220478870581282</v>
      </c>
      <c r="O1623" s="3">
        <f ca="1">1-N1623/MAX(N$2:N1623)</f>
        <v>0.15836740940862537</v>
      </c>
    </row>
    <row r="1624" spans="1:15" x14ac:dyDescent="0.15">
      <c r="A1624" s="1">
        <v>40791</v>
      </c>
      <c r="B1624">
        <v>2780.83</v>
      </c>
      <c r="C1624">
        <v>2780.83</v>
      </c>
      <c r="D1624">
        <v>2743.38</v>
      </c>
      <c r="E1624" s="2">
        <v>2743.82</v>
      </c>
      <c r="F1624" s="16">
        <v>36040310784</v>
      </c>
      <c r="G1624" s="3">
        <f t="shared" si="75"/>
        <v>-2.1409847174420849E-2</v>
      </c>
      <c r="H1624" s="3">
        <f>1-E1624/MAX(E$2:E1624)</f>
        <v>0.53314163206969301</v>
      </c>
      <c r="I1624" s="3">
        <f ca="1">IFERROR(COUNTIF(OFFSET(G1624,0,0,-计算结果!B$18,1),"&gt;0")/计算结果!B$18,COUNTIF(OFFSET(G1624,0,0,-ROW(),1),"&gt;0")/计算结果!B$18)</f>
        <v>0.4</v>
      </c>
      <c r="J1624" s="3">
        <f ca="1">IFERROR(AVERAGE(OFFSET(I1624,0,0,-计算结果!B$19,1)),AVERAGE(OFFSET(I1624,0,0,-ROW(),1)))</f>
        <v>0.50027777777777749</v>
      </c>
      <c r="K1624" s="4" t="str">
        <f ca="1">IF(计算结果!B$21=1,IF(I1624&gt;J1624,"买","卖"),IF(计算结果!B$21=2,IF(I1624&lt;计算结果!B$20,"买",IF(I1624&gt;1-计算结果!B$20,"卖",'000300'!K1623)),""))</f>
        <v>卖</v>
      </c>
      <c r="L1624" s="4" t="str">
        <f t="shared" ca="1" si="76"/>
        <v/>
      </c>
      <c r="M1624" s="3">
        <f ca="1">IF(K1623="买",E1624/E1623-1,0)-IF(L1624=1,计算结果!B$17,0)</f>
        <v>0</v>
      </c>
      <c r="N1624" s="2">
        <f t="shared" ca="1" si="77"/>
        <v>5.7220478870581282</v>
      </c>
      <c r="O1624" s="3">
        <f ca="1">1-N1624/MAX(N$2:N1624)</f>
        <v>0.15836740940862537</v>
      </c>
    </row>
    <row r="1625" spans="1:15" x14ac:dyDescent="0.15">
      <c r="A1625" s="1">
        <v>40792</v>
      </c>
      <c r="B1625">
        <v>2727.75</v>
      </c>
      <c r="C1625">
        <v>2745.36</v>
      </c>
      <c r="D1625">
        <v>2711.07</v>
      </c>
      <c r="E1625" s="2">
        <v>2723.3</v>
      </c>
      <c r="F1625" s="16">
        <v>33746804736</v>
      </c>
      <c r="G1625" s="3">
        <f t="shared" si="75"/>
        <v>-7.4786246911240362E-3</v>
      </c>
      <c r="H1625" s="3">
        <f>1-E1625/MAX(E$2:E1625)</f>
        <v>0.53663309058735442</v>
      </c>
      <c r="I1625" s="3">
        <f ca="1">IFERROR(COUNTIF(OFFSET(G1625,0,0,-计算结果!B$18,1),"&gt;0")/计算结果!B$18,COUNTIF(OFFSET(G1625,0,0,-ROW(),1),"&gt;0")/计算结果!B$18)</f>
        <v>0.36666666666666664</v>
      </c>
      <c r="J1625" s="3">
        <f ca="1">IFERROR(AVERAGE(OFFSET(I1625,0,0,-计算结果!B$19,1)),AVERAGE(OFFSET(I1625,0,0,-ROW(),1)))</f>
        <v>0.49777777777777743</v>
      </c>
      <c r="K1625" s="4" t="str">
        <f ca="1">IF(计算结果!B$21=1,IF(I1625&gt;J1625,"买","卖"),IF(计算结果!B$21=2,IF(I1625&lt;计算结果!B$20,"买",IF(I1625&gt;1-计算结果!B$20,"卖",'000300'!K1624)),""))</f>
        <v>卖</v>
      </c>
      <c r="L1625" s="4" t="str">
        <f t="shared" ca="1" si="76"/>
        <v/>
      </c>
      <c r="M1625" s="3">
        <f ca="1">IF(K1624="买",E1625/E1624-1,0)-IF(L1625=1,计算结果!B$17,0)</f>
        <v>0</v>
      </c>
      <c r="N1625" s="2">
        <f t="shared" ca="1" si="77"/>
        <v>5.7220478870581282</v>
      </c>
      <c r="O1625" s="3">
        <f ca="1">1-N1625/MAX(N$2:N1625)</f>
        <v>0.15836740940862537</v>
      </c>
    </row>
    <row r="1626" spans="1:15" x14ac:dyDescent="0.15">
      <c r="A1626" s="1">
        <v>40793</v>
      </c>
      <c r="B1626">
        <v>2738.79</v>
      </c>
      <c r="C1626">
        <v>2779.21</v>
      </c>
      <c r="D1626">
        <v>2730.06</v>
      </c>
      <c r="E1626" s="2">
        <v>2779.09</v>
      </c>
      <c r="F1626" s="16">
        <v>37096660992</v>
      </c>
      <c r="G1626" s="3">
        <f t="shared" si="75"/>
        <v>2.0486174861381379E-2</v>
      </c>
      <c r="H1626" s="3">
        <f>1-E1626/MAX(E$2:E1626)</f>
        <v>0.52714047505614914</v>
      </c>
      <c r="I1626" s="3">
        <f ca="1">IFERROR(COUNTIF(OFFSET(G1626,0,0,-计算结果!B$18,1),"&gt;0")/计算结果!B$18,COUNTIF(OFFSET(G1626,0,0,-ROW(),1),"&gt;0")/计算结果!B$18)</f>
        <v>0.36666666666666664</v>
      </c>
      <c r="J1626" s="3">
        <f ca="1">IFERROR(AVERAGE(OFFSET(I1626,0,0,-计算结果!B$19,1)),AVERAGE(OFFSET(I1626,0,0,-ROW(),1)))</f>
        <v>0.49555555555555519</v>
      </c>
      <c r="K1626" s="4" t="str">
        <f ca="1">IF(计算结果!B$21=1,IF(I1626&gt;J1626,"买","卖"),IF(计算结果!B$21=2,IF(I1626&lt;计算结果!B$20,"买",IF(I1626&gt;1-计算结果!B$20,"卖",'000300'!K1625)),""))</f>
        <v>卖</v>
      </c>
      <c r="L1626" s="4" t="str">
        <f t="shared" ca="1" si="76"/>
        <v/>
      </c>
      <c r="M1626" s="3">
        <f ca="1">IF(K1625="买",E1626/E1625-1,0)-IF(L1626=1,计算结果!B$17,0)</f>
        <v>0</v>
      </c>
      <c r="N1626" s="2">
        <f t="shared" ca="1" si="77"/>
        <v>5.7220478870581282</v>
      </c>
      <c r="O1626" s="3">
        <f ca="1">1-N1626/MAX(N$2:N1626)</f>
        <v>0.15836740940862537</v>
      </c>
    </row>
    <row r="1627" spans="1:15" x14ac:dyDescent="0.15">
      <c r="A1627" s="1">
        <v>40794</v>
      </c>
      <c r="B1627">
        <v>2788.83</v>
      </c>
      <c r="C1627">
        <v>2789.11</v>
      </c>
      <c r="D1627">
        <v>2755.8</v>
      </c>
      <c r="E1627" s="2">
        <v>2756.11</v>
      </c>
      <c r="F1627" s="16">
        <v>31209441280</v>
      </c>
      <c r="G1627" s="3">
        <f t="shared" si="75"/>
        <v>-8.2688937745808433E-3</v>
      </c>
      <c r="H1627" s="3">
        <f>1-E1627/MAX(E$2:E1627)</f>
        <v>0.53105050023820866</v>
      </c>
      <c r="I1627" s="3">
        <f ca="1">IFERROR(COUNTIF(OFFSET(G1627,0,0,-计算结果!B$18,1),"&gt;0")/计算结果!B$18,COUNTIF(OFFSET(G1627,0,0,-ROW(),1),"&gt;0")/计算结果!B$18)</f>
        <v>0.36666666666666664</v>
      </c>
      <c r="J1627" s="3">
        <f ca="1">IFERROR(AVERAGE(OFFSET(I1627,0,0,-计算结果!B$19,1)),AVERAGE(OFFSET(I1627,0,0,-ROW(),1)))</f>
        <v>0.49333333333333301</v>
      </c>
      <c r="K1627" s="4" t="str">
        <f ca="1">IF(计算结果!B$21=1,IF(I1627&gt;J1627,"买","卖"),IF(计算结果!B$21=2,IF(I1627&lt;计算结果!B$20,"买",IF(I1627&gt;1-计算结果!B$20,"卖",'000300'!K1626)),""))</f>
        <v>卖</v>
      </c>
      <c r="L1627" s="4" t="str">
        <f t="shared" ca="1" si="76"/>
        <v/>
      </c>
      <c r="M1627" s="3">
        <f ca="1">IF(K1626="买",E1627/E1626-1,0)-IF(L1627=1,计算结果!B$17,0)</f>
        <v>0</v>
      </c>
      <c r="N1627" s="2">
        <f t="shared" ca="1" si="77"/>
        <v>5.7220478870581282</v>
      </c>
      <c r="O1627" s="3">
        <f ca="1">1-N1627/MAX(N$2:N1627)</f>
        <v>0.15836740940862537</v>
      </c>
    </row>
    <row r="1628" spans="1:15" x14ac:dyDescent="0.15">
      <c r="A1628" s="1">
        <v>40795</v>
      </c>
      <c r="B1628">
        <v>2770.15</v>
      </c>
      <c r="C1628">
        <v>2796.35</v>
      </c>
      <c r="D1628">
        <v>2739.62</v>
      </c>
      <c r="E1628" s="2">
        <v>2751.1</v>
      </c>
      <c r="F1628" s="16">
        <v>30348130304</v>
      </c>
      <c r="G1628" s="3">
        <f t="shared" si="75"/>
        <v>-1.8177794064824226E-3</v>
      </c>
      <c r="H1628" s="3">
        <f>1-E1628/MAX(E$2:E1628)</f>
        <v>0.53190294698155582</v>
      </c>
      <c r="I1628" s="3">
        <f ca="1">IFERROR(COUNTIF(OFFSET(G1628,0,0,-计算结果!B$18,1),"&gt;0")/计算结果!B$18,COUNTIF(OFFSET(G1628,0,0,-ROW(),1),"&gt;0")/计算结果!B$18)</f>
        <v>0.36666666666666664</v>
      </c>
      <c r="J1628" s="3">
        <f ca="1">IFERROR(AVERAGE(OFFSET(I1628,0,0,-计算结果!B$19,1)),AVERAGE(OFFSET(I1628,0,0,-ROW(),1)))</f>
        <v>0.4913888888888886</v>
      </c>
      <c r="K1628" s="4" t="str">
        <f ca="1">IF(计算结果!B$21=1,IF(I1628&gt;J1628,"买","卖"),IF(计算结果!B$21=2,IF(I1628&lt;计算结果!B$20,"买",IF(I1628&gt;1-计算结果!B$20,"卖",'000300'!K1627)),""))</f>
        <v>卖</v>
      </c>
      <c r="L1628" s="4" t="str">
        <f t="shared" ca="1" si="76"/>
        <v/>
      </c>
      <c r="M1628" s="3">
        <f ca="1">IF(K1627="买",E1628/E1627-1,0)-IF(L1628=1,计算结果!B$17,0)</f>
        <v>0</v>
      </c>
      <c r="N1628" s="2">
        <f t="shared" ca="1" si="77"/>
        <v>5.7220478870581282</v>
      </c>
      <c r="O1628" s="3">
        <f ca="1">1-N1628/MAX(N$2:N1628)</f>
        <v>0.15836740940862537</v>
      </c>
    </row>
    <row r="1629" spans="1:15" x14ac:dyDescent="0.15">
      <c r="A1629" s="1">
        <v>40799</v>
      </c>
      <c r="B1629">
        <v>2712.44</v>
      </c>
      <c r="C1629">
        <v>2726.19</v>
      </c>
      <c r="D1629">
        <v>2698.66</v>
      </c>
      <c r="E1629" s="2">
        <v>2720.28</v>
      </c>
      <c r="F1629" s="16">
        <v>30034339840</v>
      </c>
      <c r="G1629" s="3">
        <f t="shared" si="75"/>
        <v>-1.1202791610628315E-2</v>
      </c>
      <c r="H1629" s="3">
        <f>1-E1629/MAX(E$2:E1629)</f>
        <v>0.53714694072007074</v>
      </c>
      <c r="I1629" s="3">
        <f ca="1">IFERROR(COUNTIF(OFFSET(G1629,0,0,-计算结果!B$18,1),"&gt;0")/计算结果!B$18,COUNTIF(OFFSET(G1629,0,0,-ROW(),1),"&gt;0")/计算结果!B$18)</f>
        <v>0.33333333333333331</v>
      </c>
      <c r="J1629" s="3">
        <f ca="1">IFERROR(AVERAGE(OFFSET(I1629,0,0,-计算结果!B$19,1)),AVERAGE(OFFSET(I1629,0,0,-ROW(),1)))</f>
        <v>0.48916666666666642</v>
      </c>
      <c r="K1629" s="4" t="str">
        <f ca="1">IF(计算结果!B$21=1,IF(I1629&gt;J1629,"买","卖"),IF(计算结果!B$21=2,IF(I1629&lt;计算结果!B$20,"买",IF(I1629&gt;1-计算结果!B$20,"卖",'000300'!K1628)),""))</f>
        <v>卖</v>
      </c>
      <c r="L1629" s="4" t="str">
        <f t="shared" ca="1" si="76"/>
        <v/>
      </c>
      <c r="M1629" s="3">
        <f ca="1">IF(K1628="买",E1629/E1628-1,0)-IF(L1629=1,计算结果!B$17,0)</f>
        <v>0</v>
      </c>
      <c r="N1629" s="2">
        <f t="shared" ca="1" si="77"/>
        <v>5.7220478870581282</v>
      </c>
      <c r="O1629" s="3">
        <f ca="1">1-N1629/MAX(N$2:N1629)</f>
        <v>0.15836740940862537</v>
      </c>
    </row>
    <row r="1630" spans="1:15" x14ac:dyDescent="0.15">
      <c r="A1630" s="1">
        <v>40800</v>
      </c>
      <c r="B1630">
        <v>2729.26</v>
      </c>
      <c r="C1630">
        <v>2736.91</v>
      </c>
      <c r="D1630">
        <v>2677.13</v>
      </c>
      <c r="E1630" s="2">
        <v>2733.11</v>
      </c>
      <c r="F1630" s="16">
        <v>32858417152</v>
      </c>
      <c r="G1630" s="3">
        <f t="shared" si="75"/>
        <v>4.7164262502388254E-3</v>
      </c>
      <c r="H1630" s="3">
        <f>1-E1630/MAX(E$2:E1630)</f>
        <v>0.53496392840127949</v>
      </c>
      <c r="I1630" s="3">
        <f ca="1">IFERROR(COUNTIF(OFFSET(G1630,0,0,-计算结果!B$18,1),"&gt;0")/计算结果!B$18,COUNTIF(OFFSET(G1630,0,0,-ROW(),1),"&gt;0")/计算结果!B$18)</f>
        <v>0.36666666666666664</v>
      </c>
      <c r="J1630" s="3">
        <f ca="1">IFERROR(AVERAGE(OFFSET(I1630,0,0,-计算结果!B$19,1)),AVERAGE(OFFSET(I1630,0,0,-ROW(),1)))</f>
        <v>0.48694444444444424</v>
      </c>
      <c r="K1630" s="4" t="str">
        <f ca="1">IF(计算结果!B$21=1,IF(I1630&gt;J1630,"买","卖"),IF(计算结果!B$21=2,IF(I1630&lt;计算结果!B$20,"买",IF(I1630&gt;1-计算结果!B$20,"卖",'000300'!K1629)),""))</f>
        <v>卖</v>
      </c>
      <c r="L1630" s="4" t="str">
        <f t="shared" ca="1" si="76"/>
        <v/>
      </c>
      <c r="M1630" s="3">
        <f ca="1">IF(K1629="买",E1630/E1629-1,0)-IF(L1630=1,计算结果!B$17,0)</f>
        <v>0</v>
      </c>
      <c r="N1630" s="2">
        <f t="shared" ca="1" si="77"/>
        <v>5.7220478870581282</v>
      </c>
      <c r="O1630" s="3">
        <f ca="1">1-N1630/MAX(N$2:N1630)</f>
        <v>0.15836740940862537</v>
      </c>
    </row>
    <row r="1631" spans="1:15" x14ac:dyDescent="0.15">
      <c r="A1631" s="1">
        <v>40801</v>
      </c>
      <c r="B1631">
        <v>2734.55</v>
      </c>
      <c r="C1631">
        <v>2754.19</v>
      </c>
      <c r="D1631">
        <v>2728.91</v>
      </c>
      <c r="E1631" s="2">
        <v>2729.05</v>
      </c>
      <c r="F1631" s="16">
        <v>32507109376</v>
      </c>
      <c r="G1631" s="3">
        <f t="shared" si="75"/>
        <v>-1.48548722883457E-3</v>
      </c>
      <c r="H1631" s="3">
        <f>1-E1631/MAX(E$2:E1631)</f>
        <v>0.53565473354658677</v>
      </c>
      <c r="I1631" s="3">
        <f ca="1">IFERROR(COUNTIF(OFFSET(G1631,0,0,-计算结果!B$18,1),"&gt;0")/计算结果!B$18,COUNTIF(OFFSET(G1631,0,0,-ROW(),1),"&gt;0")/计算结果!B$18)</f>
        <v>0.36666666666666664</v>
      </c>
      <c r="J1631" s="3">
        <f ca="1">IFERROR(AVERAGE(OFFSET(I1631,0,0,-计算结果!B$19,1)),AVERAGE(OFFSET(I1631,0,0,-ROW(),1)))</f>
        <v>0.48499999999999982</v>
      </c>
      <c r="K1631" s="4" t="str">
        <f ca="1">IF(计算结果!B$21=1,IF(I1631&gt;J1631,"买","卖"),IF(计算结果!B$21=2,IF(I1631&lt;计算结果!B$20,"买",IF(I1631&gt;1-计算结果!B$20,"卖",'000300'!K1630)),""))</f>
        <v>卖</v>
      </c>
      <c r="L1631" s="4" t="str">
        <f t="shared" ca="1" si="76"/>
        <v/>
      </c>
      <c r="M1631" s="3">
        <f ca="1">IF(K1630="买",E1631/E1630-1,0)-IF(L1631=1,计算结果!B$17,0)</f>
        <v>0</v>
      </c>
      <c r="N1631" s="2">
        <f t="shared" ca="1" si="77"/>
        <v>5.7220478870581282</v>
      </c>
      <c r="O1631" s="3">
        <f ca="1">1-N1631/MAX(N$2:N1631)</f>
        <v>0.15836740940862537</v>
      </c>
    </row>
    <row r="1632" spans="1:15" x14ac:dyDescent="0.15">
      <c r="A1632" s="1">
        <v>40802</v>
      </c>
      <c r="B1632">
        <v>2744.22</v>
      </c>
      <c r="C1632">
        <v>2755.89</v>
      </c>
      <c r="D1632">
        <v>2729</v>
      </c>
      <c r="E1632" s="2">
        <v>2733.99</v>
      </c>
      <c r="F1632" s="16">
        <v>29743912960</v>
      </c>
      <c r="G1632" s="3">
        <f t="shared" si="75"/>
        <v>1.8101537164945114E-3</v>
      </c>
      <c r="H1632" s="3">
        <f>1-E1632/MAX(E$2:E1632)</f>
        <v>0.53481419723677948</v>
      </c>
      <c r="I1632" s="3">
        <f ca="1">IFERROR(COUNTIF(OFFSET(G1632,0,0,-计算结果!B$18,1),"&gt;0")/计算结果!B$18,COUNTIF(OFFSET(G1632,0,0,-ROW(),1),"&gt;0")/计算结果!B$18)</f>
        <v>0.36666666666666664</v>
      </c>
      <c r="J1632" s="3">
        <f ca="1">IFERROR(AVERAGE(OFFSET(I1632,0,0,-计算结果!B$19,1)),AVERAGE(OFFSET(I1632,0,0,-ROW(),1)))</f>
        <v>0.4830555555555554</v>
      </c>
      <c r="K1632" s="4" t="str">
        <f ca="1">IF(计算结果!B$21=1,IF(I1632&gt;J1632,"买","卖"),IF(计算结果!B$21=2,IF(I1632&lt;计算结果!B$20,"买",IF(I1632&gt;1-计算结果!B$20,"卖",'000300'!K1631)),""))</f>
        <v>卖</v>
      </c>
      <c r="L1632" s="4" t="str">
        <f t="shared" ca="1" si="76"/>
        <v/>
      </c>
      <c r="M1632" s="3">
        <f ca="1">IF(K1631="买",E1632/E1631-1,0)-IF(L1632=1,计算结果!B$17,0)</f>
        <v>0</v>
      </c>
      <c r="N1632" s="2">
        <f t="shared" ca="1" si="77"/>
        <v>5.7220478870581282</v>
      </c>
      <c r="O1632" s="3">
        <f ca="1">1-N1632/MAX(N$2:N1632)</f>
        <v>0.15836740940862537</v>
      </c>
    </row>
    <row r="1633" spans="1:15" x14ac:dyDescent="0.15">
      <c r="A1633" s="1">
        <v>40805</v>
      </c>
      <c r="B1633">
        <v>2718.32</v>
      </c>
      <c r="C1633">
        <v>2718.32</v>
      </c>
      <c r="D1633">
        <v>2678.8</v>
      </c>
      <c r="E1633" s="2">
        <v>2679.27</v>
      </c>
      <c r="F1633" s="16">
        <v>29731416064</v>
      </c>
      <c r="G1633" s="3">
        <f t="shared" si="75"/>
        <v>-2.001470378457848E-2</v>
      </c>
      <c r="H1633" s="3">
        <f>1-E1633/MAX(E$2:E1633)</f>
        <v>0.54412475328387666</v>
      </c>
      <c r="I1633" s="3">
        <f ca="1">IFERROR(COUNTIF(OFFSET(G1633,0,0,-计算结果!B$18,1),"&gt;0")/计算结果!B$18,COUNTIF(OFFSET(G1633,0,0,-ROW(),1),"&gt;0")/计算结果!B$18)</f>
        <v>0.36666666666666664</v>
      </c>
      <c r="J1633" s="3">
        <f ca="1">IFERROR(AVERAGE(OFFSET(I1633,0,0,-计算结果!B$19,1)),AVERAGE(OFFSET(I1633,0,0,-ROW(),1)))</f>
        <v>0.48138888888888876</v>
      </c>
      <c r="K1633" s="4" t="str">
        <f ca="1">IF(计算结果!B$21=1,IF(I1633&gt;J1633,"买","卖"),IF(计算结果!B$21=2,IF(I1633&lt;计算结果!B$20,"买",IF(I1633&gt;1-计算结果!B$20,"卖",'000300'!K1632)),""))</f>
        <v>卖</v>
      </c>
      <c r="L1633" s="4" t="str">
        <f t="shared" ca="1" si="76"/>
        <v/>
      </c>
      <c r="M1633" s="3">
        <f ca="1">IF(K1632="买",E1633/E1632-1,0)-IF(L1633=1,计算结果!B$17,0)</f>
        <v>0</v>
      </c>
      <c r="N1633" s="2">
        <f t="shared" ca="1" si="77"/>
        <v>5.7220478870581282</v>
      </c>
      <c r="O1633" s="3">
        <f ca="1">1-N1633/MAX(N$2:N1633)</f>
        <v>0.15836740940862537</v>
      </c>
    </row>
    <row r="1634" spans="1:15" x14ac:dyDescent="0.15">
      <c r="A1634" s="1">
        <v>40806</v>
      </c>
      <c r="B1634">
        <v>2675.04</v>
      </c>
      <c r="C1634">
        <v>2702.28</v>
      </c>
      <c r="D1634">
        <v>2664.1</v>
      </c>
      <c r="E1634" s="2">
        <v>2689.85</v>
      </c>
      <c r="F1634" s="16">
        <v>27274346496</v>
      </c>
      <c r="G1634" s="3">
        <f t="shared" si="75"/>
        <v>3.948836810026668E-3</v>
      </c>
      <c r="H1634" s="3">
        <f>1-E1634/MAX(E$2:E1634)</f>
        <v>0.54232457632886411</v>
      </c>
      <c r="I1634" s="3">
        <f ca="1">IFERROR(COUNTIF(OFFSET(G1634,0,0,-计算结果!B$18,1),"&gt;0")/计算结果!B$18,COUNTIF(OFFSET(G1634,0,0,-ROW(),1),"&gt;0")/计算结果!B$18)</f>
        <v>0.4</v>
      </c>
      <c r="J1634" s="3">
        <f ca="1">IFERROR(AVERAGE(OFFSET(I1634,0,0,-计算结果!B$19,1)),AVERAGE(OFFSET(I1634,0,0,-ROW(),1)))</f>
        <v>0.47999999999999987</v>
      </c>
      <c r="K1634" s="4" t="str">
        <f ca="1">IF(计算结果!B$21=1,IF(I1634&gt;J1634,"买","卖"),IF(计算结果!B$21=2,IF(I1634&lt;计算结果!B$20,"买",IF(I1634&gt;1-计算结果!B$20,"卖",'000300'!K1633)),""))</f>
        <v>卖</v>
      </c>
      <c r="L1634" s="4" t="str">
        <f t="shared" ca="1" si="76"/>
        <v/>
      </c>
      <c r="M1634" s="3">
        <f ca="1">IF(K1633="买",E1634/E1633-1,0)-IF(L1634=1,计算结果!B$17,0)</f>
        <v>0</v>
      </c>
      <c r="N1634" s="2">
        <f t="shared" ca="1" si="77"/>
        <v>5.7220478870581282</v>
      </c>
      <c r="O1634" s="3">
        <f ca="1">1-N1634/MAX(N$2:N1634)</f>
        <v>0.15836740940862537</v>
      </c>
    </row>
    <row r="1635" spans="1:15" x14ac:dyDescent="0.15">
      <c r="A1635" s="1">
        <v>40807</v>
      </c>
      <c r="B1635">
        <v>2691.7</v>
      </c>
      <c r="C1635">
        <v>2778.35</v>
      </c>
      <c r="D1635">
        <v>2677.35</v>
      </c>
      <c r="E1635" s="2">
        <v>2771.01</v>
      </c>
      <c r="F1635" s="16">
        <v>59146485760</v>
      </c>
      <c r="G1635" s="3">
        <f t="shared" si="75"/>
        <v>3.0172686209268385E-2</v>
      </c>
      <c r="H1635" s="3">
        <f>1-E1635/MAX(E$2:E1635)</f>
        <v>0.52851527938474097</v>
      </c>
      <c r="I1635" s="3">
        <f ca="1">IFERROR(COUNTIF(OFFSET(G1635,0,0,-计算结果!B$18,1),"&gt;0")/计算结果!B$18,COUNTIF(OFFSET(G1635,0,0,-ROW(),1),"&gt;0")/计算结果!B$18)</f>
        <v>0.4</v>
      </c>
      <c r="J1635" s="3">
        <f ca="1">IFERROR(AVERAGE(OFFSET(I1635,0,0,-计算结果!B$19,1)),AVERAGE(OFFSET(I1635,0,0,-ROW(),1)))</f>
        <v>0.47888888888888881</v>
      </c>
      <c r="K1635" s="4" t="str">
        <f ca="1">IF(计算结果!B$21=1,IF(I1635&gt;J1635,"买","卖"),IF(计算结果!B$21=2,IF(I1635&lt;计算结果!B$20,"买",IF(I1635&gt;1-计算结果!B$20,"卖",'000300'!K1634)),""))</f>
        <v>卖</v>
      </c>
      <c r="L1635" s="4" t="str">
        <f t="shared" ca="1" si="76"/>
        <v/>
      </c>
      <c r="M1635" s="3">
        <f ca="1">IF(K1634="买",E1635/E1634-1,0)-IF(L1635=1,计算结果!B$17,0)</f>
        <v>0</v>
      </c>
      <c r="N1635" s="2">
        <f t="shared" ca="1" si="77"/>
        <v>5.7220478870581282</v>
      </c>
      <c r="O1635" s="3">
        <f ca="1">1-N1635/MAX(N$2:N1635)</f>
        <v>0.15836740940862537</v>
      </c>
    </row>
    <row r="1636" spans="1:15" x14ac:dyDescent="0.15">
      <c r="A1636" s="1">
        <v>40808</v>
      </c>
      <c r="B1636">
        <v>2745.15</v>
      </c>
      <c r="C1636">
        <v>2754.92</v>
      </c>
      <c r="D1636">
        <v>2684.94</v>
      </c>
      <c r="E1636" s="2">
        <v>2685.69</v>
      </c>
      <c r="F1636" s="16">
        <v>47793332224</v>
      </c>
      <c r="G1636" s="3">
        <f t="shared" si="75"/>
        <v>-3.0790217285394217E-2</v>
      </c>
      <c r="H1636" s="3">
        <f>1-E1636/MAX(E$2:E1636)</f>
        <v>0.54303239637922818</v>
      </c>
      <c r="I1636" s="3">
        <f ca="1">IFERROR(COUNTIF(OFFSET(G1636,0,0,-计算结果!B$18,1),"&gt;0")/计算结果!B$18,COUNTIF(OFFSET(G1636,0,0,-ROW(),1),"&gt;0")/计算结果!B$18)</f>
        <v>0.36666666666666664</v>
      </c>
      <c r="J1636" s="3">
        <f ca="1">IFERROR(AVERAGE(OFFSET(I1636,0,0,-计算结果!B$19,1)),AVERAGE(OFFSET(I1636,0,0,-ROW(),1)))</f>
        <v>0.47749999999999992</v>
      </c>
      <c r="K1636" s="4" t="str">
        <f ca="1">IF(计算结果!B$21=1,IF(I1636&gt;J1636,"买","卖"),IF(计算结果!B$21=2,IF(I1636&lt;计算结果!B$20,"买",IF(I1636&gt;1-计算结果!B$20,"卖",'000300'!K1635)),""))</f>
        <v>卖</v>
      </c>
      <c r="L1636" s="4" t="str">
        <f t="shared" ca="1" si="76"/>
        <v/>
      </c>
      <c r="M1636" s="3">
        <f ca="1">IF(K1635="买",E1636/E1635-1,0)-IF(L1636=1,计算结果!B$17,0)</f>
        <v>0</v>
      </c>
      <c r="N1636" s="2">
        <f t="shared" ca="1" si="77"/>
        <v>5.7220478870581282</v>
      </c>
      <c r="O1636" s="3">
        <f ca="1">1-N1636/MAX(N$2:N1636)</f>
        <v>0.15836740940862537</v>
      </c>
    </row>
    <row r="1637" spans="1:15" x14ac:dyDescent="0.15">
      <c r="A1637" s="1">
        <v>40809</v>
      </c>
      <c r="B1637">
        <v>2644.29</v>
      </c>
      <c r="C1637">
        <v>2681.23</v>
      </c>
      <c r="D1637">
        <v>2631.43</v>
      </c>
      <c r="E1637" s="2">
        <v>2669.48</v>
      </c>
      <c r="F1637" s="16">
        <v>45934333952</v>
      </c>
      <c r="G1637" s="3">
        <f t="shared" si="75"/>
        <v>-6.0356928759461859E-3</v>
      </c>
      <c r="H1637" s="3">
        <f>1-E1637/MAX(E$2:E1637)</f>
        <v>0.54579051248894028</v>
      </c>
      <c r="I1637" s="3">
        <f ca="1">IFERROR(COUNTIF(OFFSET(G1637,0,0,-计算结果!B$18,1),"&gt;0")/计算结果!B$18,COUNTIF(OFFSET(G1637,0,0,-ROW(),1),"&gt;0")/计算结果!B$18)</f>
        <v>0.33333333333333331</v>
      </c>
      <c r="J1637" s="3">
        <f ca="1">IFERROR(AVERAGE(OFFSET(I1637,0,0,-计算结果!B$19,1)),AVERAGE(OFFSET(I1637,0,0,-ROW(),1)))</f>
        <v>0.47555555555555545</v>
      </c>
      <c r="K1637" s="4" t="str">
        <f ca="1">IF(计算结果!B$21=1,IF(I1637&gt;J1637,"买","卖"),IF(计算结果!B$21=2,IF(I1637&lt;计算结果!B$20,"买",IF(I1637&gt;1-计算结果!B$20,"卖",'000300'!K1636)),""))</f>
        <v>卖</v>
      </c>
      <c r="L1637" s="4" t="str">
        <f t="shared" ca="1" si="76"/>
        <v/>
      </c>
      <c r="M1637" s="3">
        <f ca="1">IF(K1636="买",E1637/E1636-1,0)-IF(L1637=1,计算结果!B$17,0)</f>
        <v>0</v>
      </c>
      <c r="N1637" s="2">
        <f t="shared" ca="1" si="77"/>
        <v>5.7220478870581282</v>
      </c>
      <c r="O1637" s="3">
        <f ca="1">1-N1637/MAX(N$2:N1637)</f>
        <v>0.15836740940862537</v>
      </c>
    </row>
    <row r="1638" spans="1:15" x14ac:dyDescent="0.15">
      <c r="A1638" s="1">
        <v>40812</v>
      </c>
      <c r="B1638">
        <v>2645.25</v>
      </c>
      <c r="C1638">
        <v>2679.56</v>
      </c>
      <c r="D1638">
        <v>2603.11</v>
      </c>
      <c r="E1638" s="2">
        <v>2610.92</v>
      </c>
      <c r="F1638" s="16">
        <v>40495022080</v>
      </c>
      <c r="G1638" s="3">
        <f t="shared" si="75"/>
        <v>-2.1936856616269762E-2</v>
      </c>
      <c r="H1638" s="3">
        <f>1-E1638/MAX(E$2:E1638)</f>
        <v>0.55575444089021975</v>
      </c>
      <c r="I1638" s="3">
        <f ca="1">IFERROR(COUNTIF(OFFSET(G1638,0,0,-计算结果!B$18,1),"&gt;0")/计算结果!B$18,COUNTIF(OFFSET(G1638,0,0,-ROW(),1),"&gt;0")/计算结果!B$18)</f>
        <v>0.3</v>
      </c>
      <c r="J1638" s="3">
        <f ca="1">IFERROR(AVERAGE(OFFSET(I1638,0,0,-计算结果!B$19,1)),AVERAGE(OFFSET(I1638,0,0,-ROW(),1)))</f>
        <v>0.47333333333333327</v>
      </c>
      <c r="K1638" s="4" t="str">
        <f ca="1">IF(计算结果!B$21=1,IF(I1638&gt;J1638,"买","卖"),IF(计算结果!B$21=2,IF(I1638&lt;计算结果!B$20,"买",IF(I1638&gt;1-计算结果!B$20,"卖",'000300'!K1637)),""))</f>
        <v>卖</v>
      </c>
      <c r="L1638" s="4" t="str">
        <f t="shared" ca="1" si="76"/>
        <v/>
      </c>
      <c r="M1638" s="3">
        <f ca="1">IF(K1637="买",E1638/E1637-1,0)-IF(L1638=1,计算结果!B$17,0)</f>
        <v>0</v>
      </c>
      <c r="N1638" s="2">
        <f t="shared" ca="1" si="77"/>
        <v>5.7220478870581282</v>
      </c>
      <c r="O1638" s="3">
        <f ca="1">1-N1638/MAX(N$2:N1638)</f>
        <v>0.15836740940862537</v>
      </c>
    </row>
    <row r="1639" spans="1:15" x14ac:dyDescent="0.15">
      <c r="A1639" s="1">
        <v>40813</v>
      </c>
      <c r="B1639">
        <v>2634.93</v>
      </c>
      <c r="C1639">
        <v>2652.56</v>
      </c>
      <c r="D1639">
        <v>2613.42</v>
      </c>
      <c r="E1639" s="2">
        <v>2637.88</v>
      </c>
      <c r="F1639" s="16">
        <v>37301309440</v>
      </c>
      <c r="G1639" s="3">
        <f t="shared" si="75"/>
        <v>1.0325862148208298E-2</v>
      </c>
      <c r="H1639" s="3">
        <f>1-E1639/MAX(E$2:E1639)</f>
        <v>0.55116722248689842</v>
      </c>
      <c r="I1639" s="3">
        <f ca="1">IFERROR(COUNTIF(OFFSET(G1639,0,0,-计算结果!B$18,1),"&gt;0")/计算结果!B$18,COUNTIF(OFFSET(G1639,0,0,-ROW(),1),"&gt;0")/计算结果!B$18)</f>
        <v>0.3</v>
      </c>
      <c r="J1639" s="3">
        <f ca="1">IFERROR(AVERAGE(OFFSET(I1639,0,0,-计算结果!B$19,1)),AVERAGE(OFFSET(I1639,0,0,-ROW(),1)))</f>
        <v>0.47083333333333321</v>
      </c>
      <c r="K1639" s="4" t="str">
        <f ca="1">IF(计算结果!B$21=1,IF(I1639&gt;J1639,"买","卖"),IF(计算结果!B$21=2,IF(I1639&lt;计算结果!B$20,"买",IF(I1639&gt;1-计算结果!B$20,"卖",'000300'!K1638)),""))</f>
        <v>卖</v>
      </c>
      <c r="L1639" s="4" t="str">
        <f t="shared" ca="1" si="76"/>
        <v/>
      </c>
      <c r="M1639" s="3">
        <f ca="1">IF(K1638="买",E1639/E1638-1,0)-IF(L1639=1,计算结果!B$17,0)</f>
        <v>0</v>
      </c>
      <c r="N1639" s="2">
        <f t="shared" ca="1" si="77"/>
        <v>5.7220478870581282</v>
      </c>
      <c r="O1639" s="3">
        <f ca="1">1-N1639/MAX(N$2:N1639)</f>
        <v>0.15836740940862537</v>
      </c>
    </row>
    <row r="1640" spans="1:15" x14ac:dyDescent="0.15">
      <c r="A1640" s="1">
        <v>40814</v>
      </c>
      <c r="B1640">
        <v>2654.83</v>
      </c>
      <c r="C1640">
        <v>2660.1</v>
      </c>
      <c r="D1640">
        <v>2602.63</v>
      </c>
      <c r="E1640" s="2">
        <v>2610.59</v>
      </c>
      <c r="F1640" s="16">
        <v>36195917824</v>
      </c>
      <c r="G1640" s="3">
        <f t="shared" si="75"/>
        <v>-1.0345428905029763E-2</v>
      </c>
      <c r="H1640" s="3">
        <f>1-E1640/MAX(E$2:E1640)</f>
        <v>0.55581059007690725</v>
      </c>
      <c r="I1640" s="3">
        <f ca="1">IFERROR(COUNTIF(OFFSET(G1640,0,0,-计算结果!B$18,1),"&gt;0")/计算结果!B$18,COUNTIF(OFFSET(G1640,0,0,-ROW(),1),"&gt;0")/计算结果!B$18)</f>
        <v>0.3</v>
      </c>
      <c r="J1640" s="3">
        <f ca="1">IFERROR(AVERAGE(OFFSET(I1640,0,0,-计算结果!B$19,1)),AVERAGE(OFFSET(I1640,0,0,-ROW(),1)))</f>
        <v>0.46833333333333321</v>
      </c>
      <c r="K1640" s="4" t="str">
        <f ca="1">IF(计算结果!B$21=1,IF(I1640&gt;J1640,"买","卖"),IF(计算结果!B$21=2,IF(I1640&lt;计算结果!B$20,"买",IF(I1640&gt;1-计算结果!B$20,"卖",'000300'!K1639)),""))</f>
        <v>卖</v>
      </c>
      <c r="L1640" s="4" t="str">
        <f t="shared" ca="1" si="76"/>
        <v/>
      </c>
      <c r="M1640" s="3">
        <f ca="1">IF(K1639="买",E1640/E1639-1,0)-IF(L1640=1,计算结果!B$17,0)</f>
        <v>0</v>
      </c>
      <c r="N1640" s="2">
        <f t="shared" ca="1" si="77"/>
        <v>5.7220478870581282</v>
      </c>
      <c r="O1640" s="3">
        <f ca="1">1-N1640/MAX(N$2:N1640)</f>
        <v>0.15836740940862537</v>
      </c>
    </row>
    <row r="1641" spans="1:15" x14ac:dyDescent="0.15">
      <c r="A1641" s="1">
        <v>40815</v>
      </c>
      <c r="B1641">
        <v>2593.56</v>
      </c>
      <c r="C1641">
        <v>2615.14</v>
      </c>
      <c r="D1641">
        <v>2577.29</v>
      </c>
      <c r="E1641" s="2">
        <v>2588.19</v>
      </c>
      <c r="F1641" s="16">
        <v>37708582912</v>
      </c>
      <c r="G1641" s="3">
        <f t="shared" si="75"/>
        <v>-8.5804358401740943E-3</v>
      </c>
      <c r="H1641" s="3">
        <f>1-E1641/MAX(E$2:E1641)</f>
        <v>0.55962192880963724</v>
      </c>
      <c r="I1641" s="3">
        <f ca="1">IFERROR(COUNTIF(OFFSET(G1641,0,0,-计算结果!B$18,1),"&gt;0")/计算结果!B$18,COUNTIF(OFFSET(G1641,0,0,-ROW(),1),"&gt;0")/计算结果!B$18)</f>
        <v>0.3</v>
      </c>
      <c r="J1641" s="3">
        <f ca="1">IFERROR(AVERAGE(OFFSET(I1641,0,0,-计算结果!B$19,1)),AVERAGE(OFFSET(I1641,0,0,-ROW(),1)))</f>
        <v>0.46611111111111098</v>
      </c>
      <c r="K1641" s="4" t="str">
        <f ca="1">IF(计算结果!B$21=1,IF(I1641&gt;J1641,"买","卖"),IF(计算结果!B$21=2,IF(I1641&lt;计算结果!B$20,"买",IF(I1641&gt;1-计算结果!B$20,"卖",'000300'!K1640)),""))</f>
        <v>卖</v>
      </c>
      <c r="L1641" s="4" t="str">
        <f t="shared" ca="1" si="76"/>
        <v/>
      </c>
      <c r="M1641" s="3">
        <f ca="1">IF(K1640="买",E1641/E1640-1,0)-IF(L1641=1,计算结果!B$17,0)</f>
        <v>0</v>
      </c>
      <c r="N1641" s="2">
        <f t="shared" ca="1" si="77"/>
        <v>5.7220478870581282</v>
      </c>
      <c r="O1641" s="3">
        <f ca="1">1-N1641/MAX(N$2:N1641)</f>
        <v>0.15836740940862537</v>
      </c>
    </row>
    <row r="1642" spans="1:15" x14ac:dyDescent="0.15">
      <c r="A1642" s="1">
        <v>40816</v>
      </c>
      <c r="B1642">
        <v>2595.58</v>
      </c>
      <c r="C1642">
        <v>2607.5700000000002</v>
      </c>
      <c r="D1642">
        <v>2572.19</v>
      </c>
      <c r="E1642" s="2">
        <v>2581.35</v>
      </c>
      <c r="F1642" s="16">
        <v>32376678400</v>
      </c>
      <c r="G1642" s="3">
        <f t="shared" si="75"/>
        <v>-2.6427735212639636E-3</v>
      </c>
      <c r="H1642" s="3">
        <f>1-E1642/MAX(E$2:E1642)</f>
        <v>0.56078574831552441</v>
      </c>
      <c r="I1642" s="3">
        <f ca="1">IFERROR(COUNTIF(OFFSET(G1642,0,0,-计算结果!B$18,1),"&gt;0")/计算结果!B$18,COUNTIF(OFFSET(G1642,0,0,-ROW(),1),"&gt;0")/计算结果!B$18)</f>
        <v>0.3</v>
      </c>
      <c r="J1642" s="3">
        <f ca="1">IFERROR(AVERAGE(OFFSET(I1642,0,0,-计算结果!B$19,1)),AVERAGE(OFFSET(I1642,0,0,-ROW(),1)))</f>
        <v>0.46416666666666651</v>
      </c>
      <c r="K1642" s="4" t="str">
        <f ca="1">IF(计算结果!B$21=1,IF(I1642&gt;J1642,"买","卖"),IF(计算结果!B$21=2,IF(I1642&lt;计算结果!B$20,"买",IF(I1642&gt;1-计算结果!B$20,"卖",'000300'!K1641)),""))</f>
        <v>卖</v>
      </c>
      <c r="L1642" s="4" t="str">
        <f t="shared" ca="1" si="76"/>
        <v/>
      </c>
      <c r="M1642" s="3">
        <f ca="1">IF(K1641="买",E1642/E1641-1,0)-IF(L1642=1,计算结果!B$17,0)</f>
        <v>0</v>
      </c>
      <c r="N1642" s="2">
        <f t="shared" ca="1" si="77"/>
        <v>5.7220478870581282</v>
      </c>
      <c r="O1642" s="3">
        <f ca="1">1-N1642/MAX(N$2:N1642)</f>
        <v>0.15836740940862537</v>
      </c>
    </row>
    <row r="1643" spans="1:15" x14ac:dyDescent="0.15">
      <c r="A1643" s="1">
        <v>40826</v>
      </c>
      <c r="B1643">
        <v>2588.35</v>
      </c>
      <c r="C1643">
        <v>2595.3200000000002</v>
      </c>
      <c r="D1643">
        <v>2552.2800000000002</v>
      </c>
      <c r="E1643" s="2">
        <v>2557.08</v>
      </c>
      <c r="F1643" s="16">
        <v>28149901312</v>
      </c>
      <c r="G1643" s="3">
        <f t="shared" si="75"/>
        <v>-9.4020570631646594E-3</v>
      </c>
      <c r="H1643" s="3">
        <f>1-E1643/MAX(E$2:E1643)</f>
        <v>0.56491526577281692</v>
      </c>
      <c r="I1643" s="3">
        <f ca="1">IFERROR(COUNTIF(OFFSET(G1643,0,0,-计算结果!B$18,1),"&gt;0")/计算结果!B$18,COUNTIF(OFFSET(G1643,0,0,-ROW(),1),"&gt;0")/计算结果!B$18)</f>
        <v>0.3</v>
      </c>
      <c r="J1643" s="3">
        <f ca="1">IFERROR(AVERAGE(OFFSET(I1643,0,0,-计算结果!B$19,1)),AVERAGE(OFFSET(I1643,0,0,-ROW(),1)))</f>
        <v>0.46222222222222203</v>
      </c>
      <c r="K1643" s="4" t="str">
        <f ca="1">IF(计算结果!B$21=1,IF(I1643&gt;J1643,"买","卖"),IF(计算结果!B$21=2,IF(I1643&lt;计算结果!B$20,"买",IF(I1643&gt;1-计算结果!B$20,"卖",'000300'!K1642)),""))</f>
        <v>卖</v>
      </c>
      <c r="L1643" s="4" t="str">
        <f t="shared" ca="1" si="76"/>
        <v/>
      </c>
      <c r="M1643" s="3">
        <f ca="1">IF(K1642="买",E1643/E1642-1,0)-IF(L1643=1,计算结果!B$17,0)</f>
        <v>0</v>
      </c>
      <c r="N1643" s="2">
        <f t="shared" ca="1" si="77"/>
        <v>5.7220478870581282</v>
      </c>
      <c r="O1643" s="3">
        <f ca="1">1-N1643/MAX(N$2:N1643)</f>
        <v>0.15836740940862537</v>
      </c>
    </row>
    <row r="1644" spans="1:15" x14ac:dyDescent="0.15">
      <c r="A1644" s="1">
        <v>40827</v>
      </c>
      <c r="B1644">
        <v>2625.16</v>
      </c>
      <c r="C1644">
        <v>2635.69</v>
      </c>
      <c r="D1644">
        <v>2526.65</v>
      </c>
      <c r="E1644" s="2">
        <v>2551.9899999999998</v>
      </c>
      <c r="F1644" s="16">
        <v>47409893376</v>
      </c>
      <c r="G1644" s="3">
        <f t="shared" si="75"/>
        <v>-1.9905517230591752E-3</v>
      </c>
      <c r="H1644" s="3">
        <f>1-E1644/MAX(E$2:E1644)</f>
        <v>0.56578132444020968</v>
      </c>
      <c r="I1644" s="3">
        <f ca="1">IFERROR(COUNTIF(OFFSET(G1644,0,0,-计算结果!B$18,1),"&gt;0")/计算结果!B$18,COUNTIF(OFFSET(G1644,0,0,-ROW(),1),"&gt;0")/计算结果!B$18)</f>
        <v>0.3</v>
      </c>
      <c r="J1644" s="3">
        <f ca="1">IFERROR(AVERAGE(OFFSET(I1644,0,0,-计算结果!B$19,1)),AVERAGE(OFFSET(I1644,0,0,-ROW(),1)))</f>
        <v>0.46055555555555538</v>
      </c>
      <c r="K1644" s="4" t="str">
        <f ca="1">IF(计算结果!B$21=1,IF(I1644&gt;J1644,"买","卖"),IF(计算结果!B$21=2,IF(I1644&lt;计算结果!B$20,"买",IF(I1644&gt;1-计算结果!B$20,"卖",'000300'!K1643)),""))</f>
        <v>卖</v>
      </c>
      <c r="L1644" s="4" t="str">
        <f t="shared" ca="1" si="76"/>
        <v/>
      </c>
      <c r="M1644" s="3">
        <f ca="1">IF(K1643="买",E1644/E1643-1,0)-IF(L1644=1,计算结果!B$17,0)</f>
        <v>0</v>
      </c>
      <c r="N1644" s="2">
        <f t="shared" ca="1" si="77"/>
        <v>5.7220478870581282</v>
      </c>
      <c r="O1644" s="3">
        <f ca="1">1-N1644/MAX(N$2:N1644)</f>
        <v>0.15836740940862537</v>
      </c>
    </row>
    <row r="1645" spans="1:15" x14ac:dyDescent="0.15">
      <c r="A1645" s="1">
        <v>40828</v>
      </c>
      <c r="B1645">
        <v>2537.4</v>
      </c>
      <c r="C1645">
        <v>2647.01</v>
      </c>
      <c r="D1645">
        <v>2523.34</v>
      </c>
      <c r="E1645" s="2">
        <v>2644.76</v>
      </c>
      <c r="F1645" s="16">
        <v>62822830080</v>
      </c>
      <c r="G1645" s="3">
        <f t="shared" si="75"/>
        <v>3.6352023322975491E-2</v>
      </c>
      <c r="H1645" s="3">
        <f>1-E1645/MAX(E$2:E1645)</f>
        <v>0.54999659701898862</v>
      </c>
      <c r="I1645" s="3">
        <f ca="1">IFERROR(COUNTIF(OFFSET(G1645,0,0,-计算结果!B$18,1),"&gt;0")/计算结果!B$18,COUNTIF(OFFSET(G1645,0,0,-ROW(),1),"&gt;0")/计算结果!B$18)</f>
        <v>0.3</v>
      </c>
      <c r="J1645" s="3">
        <f ca="1">IFERROR(AVERAGE(OFFSET(I1645,0,0,-计算结果!B$19,1)),AVERAGE(OFFSET(I1645,0,0,-ROW(),1)))</f>
        <v>0.45861111111111097</v>
      </c>
      <c r="K1645" s="4" t="str">
        <f ca="1">IF(计算结果!B$21=1,IF(I1645&gt;J1645,"买","卖"),IF(计算结果!B$21=2,IF(I1645&lt;计算结果!B$20,"买",IF(I1645&gt;1-计算结果!B$20,"卖",'000300'!K1644)),""))</f>
        <v>卖</v>
      </c>
      <c r="L1645" s="4" t="str">
        <f t="shared" ca="1" si="76"/>
        <v/>
      </c>
      <c r="M1645" s="3">
        <f ca="1">IF(K1644="买",E1645/E1644-1,0)-IF(L1645=1,计算结果!B$17,0)</f>
        <v>0</v>
      </c>
      <c r="N1645" s="2">
        <f t="shared" ca="1" si="77"/>
        <v>5.7220478870581282</v>
      </c>
      <c r="O1645" s="3">
        <f ca="1">1-N1645/MAX(N$2:N1645)</f>
        <v>0.15836740940862537</v>
      </c>
    </row>
    <row r="1646" spans="1:15" x14ac:dyDescent="0.15">
      <c r="A1646" s="1">
        <v>40829</v>
      </c>
      <c r="B1646">
        <v>2636.86</v>
      </c>
      <c r="C1646">
        <v>2672.91</v>
      </c>
      <c r="D1646">
        <v>2629.41</v>
      </c>
      <c r="E1646" s="2">
        <v>2662.6</v>
      </c>
      <c r="F1646" s="16">
        <v>56631042048</v>
      </c>
      <c r="G1646" s="3">
        <f t="shared" si="75"/>
        <v>6.7454135724980269E-3</v>
      </c>
      <c r="H1646" s="3">
        <f>1-E1646/MAX(E$2:E1646)</f>
        <v>0.5469611379568502</v>
      </c>
      <c r="I1646" s="3">
        <f ca="1">IFERROR(COUNTIF(OFFSET(G1646,0,0,-计算结果!B$18,1),"&gt;0")/计算结果!B$18,COUNTIF(OFFSET(G1646,0,0,-ROW(),1),"&gt;0")/计算结果!B$18)</f>
        <v>0.33333333333333331</v>
      </c>
      <c r="J1646" s="3">
        <f ca="1">IFERROR(AVERAGE(OFFSET(I1646,0,0,-计算结果!B$19,1)),AVERAGE(OFFSET(I1646,0,0,-ROW(),1)))</f>
        <v>0.45666666666666661</v>
      </c>
      <c r="K1646" s="4" t="str">
        <f ca="1">IF(计算结果!B$21=1,IF(I1646&gt;J1646,"买","卖"),IF(计算结果!B$21=2,IF(I1646&lt;计算结果!B$20,"买",IF(I1646&gt;1-计算结果!B$20,"卖",'000300'!K1645)),""))</f>
        <v>卖</v>
      </c>
      <c r="L1646" s="4" t="str">
        <f t="shared" ca="1" si="76"/>
        <v/>
      </c>
      <c r="M1646" s="3">
        <f ca="1">IF(K1645="买",E1646/E1645-1,0)-IF(L1646=1,计算结果!B$17,0)</f>
        <v>0</v>
      </c>
      <c r="N1646" s="2">
        <f t="shared" ca="1" si="77"/>
        <v>5.7220478870581282</v>
      </c>
      <c r="O1646" s="3">
        <f ca="1">1-N1646/MAX(N$2:N1646)</f>
        <v>0.15836740940862537</v>
      </c>
    </row>
    <row r="1647" spans="1:15" x14ac:dyDescent="0.15">
      <c r="A1647" s="1">
        <v>40830</v>
      </c>
      <c r="B1647">
        <v>2655.36</v>
      </c>
      <c r="C1647">
        <v>2665.44</v>
      </c>
      <c r="D1647">
        <v>2629.88</v>
      </c>
      <c r="E1647" s="2">
        <v>2653.78</v>
      </c>
      <c r="F1647" s="16">
        <v>37326708736</v>
      </c>
      <c r="G1647" s="3">
        <f t="shared" si="75"/>
        <v>-3.31255164125277E-3</v>
      </c>
      <c r="H1647" s="3">
        <f>1-E1647/MAX(E$2:E1647)</f>
        <v>0.54846185258286262</v>
      </c>
      <c r="I1647" s="3">
        <f ca="1">IFERROR(COUNTIF(OFFSET(G1647,0,0,-计算结果!B$18,1),"&gt;0")/计算结果!B$18,COUNTIF(OFFSET(G1647,0,0,-ROW(),1),"&gt;0")/计算结果!B$18)</f>
        <v>0.3</v>
      </c>
      <c r="J1647" s="3">
        <f ca="1">IFERROR(AVERAGE(OFFSET(I1647,0,0,-计算结果!B$19,1)),AVERAGE(OFFSET(I1647,0,0,-ROW(),1)))</f>
        <v>0.45472222222222219</v>
      </c>
      <c r="K1647" s="4" t="str">
        <f ca="1">IF(计算结果!B$21=1,IF(I1647&gt;J1647,"买","卖"),IF(计算结果!B$21=2,IF(I1647&lt;计算结果!B$20,"买",IF(I1647&gt;1-计算结果!B$20,"卖",'000300'!K1646)),""))</f>
        <v>卖</v>
      </c>
      <c r="L1647" s="4" t="str">
        <f t="shared" ca="1" si="76"/>
        <v/>
      </c>
      <c r="M1647" s="3">
        <f ca="1">IF(K1646="买",E1647/E1646-1,0)-IF(L1647=1,计算结果!B$17,0)</f>
        <v>0</v>
      </c>
      <c r="N1647" s="2">
        <f t="shared" ca="1" si="77"/>
        <v>5.7220478870581282</v>
      </c>
      <c r="O1647" s="3">
        <f ca="1">1-N1647/MAX(N$2:N1647)</f>
        <v>0.15836740940862537</v>
      </c>
    </row>
    <row r="1648" spans="1:15" x14ac:dyDescent="0.15">
      <c r="A1648" s="1">
        <v>40833</v>
      </c>
      <c r="B1648">
        <v>2658.95</v>
      </c>
      <c r="C1648">
        <v>2687.1</v>
      </c>
      <c r="D1648">
        <v>2653.38</v>
      </c>
      <c r="E1648" s="2">
        <v>2666.95</v>
      </c>
      <c r="F1648" s="16">
        <v>38101618688</v>
      </c>
      <c r="G1648" s="3">
        <f t="shared" si="75"/>
        <v>4.9627324043437504E-3</v>
      </c>
      <c r="H1648" s="3">
        <f>1-E1648/MAX(E$2:E1648)</f>
        <v>0.54622098958687815</v>
      </c>
      <c r="I1648" s="3">
        <f ca="1">IFERROR(COUNTIF(OFFSET(G1648,0,0,-计算结果!B$18,1),"&gt;0")/计算结果!B$18,COUNTIF(OFFSET(G1648,0,0,-ROW(),1),"&gt;0")/计算结果!B$18)</f>
        <v>0.33333333333333331</v>
      </c>
      <c r="J1648" s="3">
        <f ca="1">IFERROR(AVERAGE(OFFSET(I1648,0,0,-计算结果!B$19,1)),AVERAGE(OFFSET(I1648,0,0,-ROW(),1)))</f>
        <v>0.45333333333333331</v>
      </c>
      <c r="K1648" s="4" t="str">
        <f ca="1">IF(计算结果!B$21=1,IF(I1648&gt;J1648,"买","卖"),IF(计算结果!B$21=2,IF(I1648&lt;计算结果!B$20,"买",IF(I1648&gt;1-计算结果!B$20,"卖",'000300'!K1647)),""))</f>
        <v>卖</v>
      </c>
      <c r="L1648" s="4" t="str">
        <f t="shared" ca="1" si="76"/>
        <v/>
      </c>
      <c r="M1648" s="3">
        <f ca="1">IF(K1647="买",E1648/E1647-1,0)-IF(L1648=1,计算结果!B$17,0)</f>
        <v>0</v>
      </c>
      <c r="N1648" s="2">
        <f t="shared" ca="1" si="77"/>
        <v>5.7220478870581282</v>
      </c>
      <c r="O1648" s="3">
        <f ca="1">1-N1648/MAX(N$2:N1648)</f>
        <v>0.15836740940862537</v>
      </c>
    </row>
    <row r="1649" spans="1:15" x14ac:dyDescent="0.15">
      <c r="A1649" s="1">
        <v>40834</v>
      </c>
      <c r="B1649">
        <v>2646.84</v>
      </c>
      <c r="C1649">
        <v>2651.73</v>
      </c>
      <c r="D1649">
        <v>2589.21</v>
      </c>
      <c r="E1649" s="2">
        <v>2592.21</v>
      </c>
      <c r="F1649" s="16">
        <v>39453302784</v>
      </c>
      <c r="G1649" s="3">
        <f t="shared" si="75"/>
        <v>-2.8024522394495488E-2</v>
      </c>
      <c r="H1649" s="3">
        <f>1-E1649/MAX(E$2:E1649)</f>
        <v>0.55893792962635269</v>
      </c>
      <c r="I1649" s="3">
        <f ca="1">IFERROR(COUNTIF(OFFSET(G1649,0,0,-计算结果!B$18,1),"&gt;0")/计算结果!B$18,COUNTIF(OFFSET(G1649,0,0,-ROW(),1),"&gt;0")/计算结果!B$18)</f>
        <v>0.33333333333333331</v>
      </c>
      <c r="J1649" s="3">
        <f ca="1">IFERROR(AVERAGE(OFFSET(I1649,0,0,-计算结果!B$19,1)),AVERAGE(OFFSET(I1649,0,0,-ROW(),1)))</f>
        <v>0.45194444444444443</v>
      </c>
      <c r="K1649" s="4" t="str">
        <f ca="1">IF(计算结果!B$21=1,IF(I1649&gt;J1649,"买","卖"),IF(计算结果!B$21=2,IF(I1649&lt;计算结果!B$20,"买",IF(I1649&gt;1-计算结果!B$20,"卖",'000300'!K1648)),""))</f>
        <v>卖</v>
      </c>
      <c r="L1649" s="4" t="str">
        <f t="shared" ca="1" si="76"/>
        <v/>
      </c>
      <c r="M1649" s="3">
        <f ca="1">IF(K1648="买",E1649/E1648-1,0)-IF(L1649=1,计算结果!B$17,0)</f>
        <v>0</v>
      </c>
      <c r="N1649" s="2">
        <f t="shared" ca="1" si="77"/>
        <v>5.7220478870581282</v>
      </c>
      <c r="O1649" s="3">
        <f ca="1">1-N1649/MAX(N$2:N1649)</f>
        <v>0.15836740940862537</v>
      </c>
    </row>
    <row r="1650" spans="1:15" x14ac:dyDescent="0.15">
      <c r="A1650" s="1">
        <v>40835</v>
      </c>
      <c r="B1650">
        <v>2599.92</v>
      </c>
      <c r="C1650">
        <v>2617.41</v>
      </c>
      <c r="D1650">
        <v>2580.66</v>
      </c>
      <c r="E1650" s="2">
        <v>2583.08</v>
      </c>
      <c r="F1650" s="16">
        <v>32114966528</v>
      </c>
      <c r="G1650" s="3">
        <f t="shared" si="75"/>
        <v>-3.5220911885996964E-3</v>
      </c>
      <c r="H1650" s="3">
        <f>1-E1650/MAX(E$2:E1650)</f>
        <v>0.56049139045804131</v>
      </c>
      <c r="I1650" s="3">
        <f ca="1">IFERROR(COUNTIF(OFFSET(G1650,0,0,-计算结果!B$18,1),"&gt;0")/计算结果!B$18,COUNTIF(OFFSET(G1650,0,0,-ROW(),1),"&gt;0")/计算结果!B$18)</f>
        <v>0.33333333333333331</v>
      </c>
      <c r="J1650" s="3">
        <f ca="1">IFERROR(AVERAGE(OFFSET(I1650,0,0,-计算结果!B$19,1)),AVERAGE(OFFSET(I1650,0,0,-ROW(),1)))</f>
        <v>0.45083333333333336</v>
      </c>
      <c r="K1650" s="4" t="str">
        <f ca="1">IF(计算结果!B$21=1,IF(I1650&gt;J1650,"买","卖"),IF(计算结果!B$21=2,IF(I1650&lt;计算结果!B$20,"买",IF(I1650&gt;1-计算结果!B$20,"卖",'000300'!K1649)),""))</f>
        <v>卖</v>
      </c>
      <c r="L1650" s="4" t="str">
        <f t="shared" ca="1" si="76"/>
        <v/>
      </c>
      <c r="M1650" s="3">
        <f ca="1">IF(K1649="买",E1650/E1649-1,0)-IF(L1650=1,计算结果!B$17,0)</f>
        <v>0</v>
      </c>
      <c r="N1650" s="2">
        <f t="shared" ca="1" si="77"/>
        <v>5.7220478870581282</v>
      </c>
      <c r="O1650" s="3">
        <f ca="1">1-N1650/MAX(N$2:N1650)</f>
        <v>0.15836740940862537</v>
      </c>
    </row>
    <row r="1651" spans="1:15" x14ac:dyDescent="0.15">
      <c r="A1651" s="1">
        <v>40836</v>
      </c>
      <c r="B1651">
        <v>2566.6</v>
      </c>
      <c r="C1651">
        <v>2570.1</v>
      </c>
      <c r="D1651">
        <v>2500.4899999999998</v>
      </c>
      <c r="E1651" s="2">
        <v>2520.5300000000002</v>
      </c>
      <c r="F1651" s="16">
        <v>39409598464</v>
      </c>
      <c r="G1651" s="3">
        <f t="shared" si="75"/>
        <v>-2.4215277885315079E-2</v>
      </c>
      <c r="H1651" s="3">
        <f>1-E1651/MAX(E$2:E1651)</f>
        <v>0.57113421357108818</v>
      </c>
      <c r="I1651" s="3">
        <f ca="1">IFERROR(COUNTIF(OFFSET(G1651,0,0,-计算结果!B$18,1),"&gt;0")/计算结果!B$18,COUNTIF(OFFSET(G1651,0,0,-ROW(),1),"&gt;0")/计算结果!B$18)</f>
        <v>0.3</v>
      </c>
      <c r="J1651" s="3">
        <f ca="1">IFERROR(AVERAGE(OFFSET(I1651,0,0,-计算结果!B$19,1)),AVERAGE(OFFSET(I1651,0,0,-ROW(),1)))</f>
        <v>0.44944444444444442</v>
      </c>
      <c r="K1651" s="4" t="str">
        <f ca="1">IF(计算结果!B$21=1,IF(I1651&gt;J1651,"买","卖"),IF(计算结果!B$21=2,IF(I1651&lt;计算结果!B$20,"买",IF(I1651&gt;1-计算结果!B$20,"卖",'000300'!K1650)),""))</f>
        <v>卖</v>
      </c>
      <c r="L1651" s="4" t="str">
        <f t="shared" ca="1" si="76"/>
        <v/>
      </c>
      <c r="M1651" s="3">
        <f ca="1">IF(K1650="买",E1651/E1650-1,0)-IF(L1651=1,计算结果!B$17,0)</f>
        <v>0</v>
      </c>
      <c r="N1651" s="2">
        <f t="shared" ca="1" si="77"/>
        <v>5.7220478870581282</v>
      </c>
      <c r="O1651" s="3">
        <f ca="1">1-N1651/MAX(N$2:N1651)</f>
        <v>0.15836740940862537</v>
      </c>
    </row>
    <row r="1652" spans="1:15" x14ac:dyDescent="0.15">
      <c r="A1652" s="1">
        <v>40837</v>
      </c>
      <c r="B1652">
        <v>2522.2600000000002</v>
      </c>
      <c r="C1652">
        <v>2538.12</v>
      </c>
      <c r="D1652">
        <v>2504.69</v>
      </c>
      <c r="E1652" s="2">
        <v>2507.88</v>
      </c>
      <c r="F1652" s="16">
        <v>29090707456</v>
      </c>
      <c r="G1652" s="3">
        <f t="shared" si="75"/>
        <v>-5.0187857315723283E-3</v>
      </c>
      <c r="H1652" s="3">
        <f>1-E1652/MAX(E$2:E1652)</f>
        <v>0.57328659906077717</v>
      </c>
      <c r="I1652" s="3">
        <f ca="1">IFERROR(COUNTIF(OFFSET(G1652,0,0,-计算结果!B$18,1),"&gt;0")/计算结果!B$18,COUNTIF(OFFSET(G1652,0,0,-ROW(),1),"&gt;0")/计算结果!B$18)</f>
        <v>0.3</v>
      </c>
      <c r="J1652" s="3">
        <f ca="1">IFERROR(AVERAGE(OFFSET(I1652,0,0,-计算结果!B$19,1)),AVERAGE(OFFSET(I1652,0,0,-ROW(),1)))</f>
        <v>0.44805555555555548</v>
      </c>
      <c r="K1652" s="4" t="str">
        <f ca="1">IF(计算结果!B$21=1,IF(I1652&gt;J1652,"买","卖"),IF(计算结果!B$21=2,IF(I1652&lt;计算结果!B$20,"买",IF(I1652&gt;1-计算结果!B$20,"卖",'000300'!K1651)),""))</f>
        <v>卖</v>
      </c>
      <c r="L1652" s="4" t="str">
        <f t="shared" ca="1" si="76"/>
        <v/>
      </c>
      <c r="M1652" s="3">
        <f ca="1">IF(K1651="买",E1652/E1651-1,0)-IF(L1652=1,计算结果!B$17,0)</f>
        <v>0</v>
      </c>
      <c r="N1652" s="2">
        <f t="shared" ca="1" si="77"/>
        <v>5.7220478870581282</v>
      </c>
      <c r="O1652" s="3">
        <f ca="1">1-N1652/MAX(N$2:N1652)</f>
        <v>0.15836740940862537</v>
      </c>
    </row>
    <row r="1653" spans="1:15" x14ac:dyDescent="0.15">
      <c r="A1653" s="1">
        <v>40840</v>
      </c>
      <c r="B1653">
        <v>2517.06</v>
      </c>
      <c r="C1653">
        <v>2581.13</v>
      </c>
      <c r="D1653">
        <v>2501.96</v>
      </c>
      <c r="E1653" s="2">
        <v>2576.67</v>
      </c>
      <c r="F1653" s="16">
        <v>44056731648</v>
      </c>
      <c r="G1653" s="3">
        <f t="shared" si="75"/>
        <v>2.7429542083353242E-2</v>
      </c>
      <c r="H1653" s="3">
        <f>1-E1653/MAX(E$2:E1653)</f>
        <v>0.56158204587218408</v>
      </c>
      <c r="I1653" s="3">
        <f ca="1">IFERROR(COUNTIF(OFFSET(G1653,0,0,-计算结果!B$18,1),"&gt;0")/计算结果!B$18,COUNTIF(OFFSET(G1653,0,0,-ROW(),1),"&gt;0")/计算结果!B$18)</f>
        <v>0.33333333333333331</v>
      </c>
      <c r="J1653" s="3">
        <f ca="1">IFERROR(AVERAGE(OFFSET(I1653,0,0,-计算结果!B$19,1)),AVERAGE(OFFSET(I1653,0,0,-ROW(),1)))</f>
        <v>0.44722222222222213</v>
      </c>
      <c r="K1653" s="4" t="str">
        <f ca="1">IF(计算结果!B$21=1,IF(I1653&gt;J1653,"买","卖"),IF(计算结果!B$21=2,IF(I1653&lt;计算结果!B$20,"买",IF(I1653&gt;1-计算结果!B$20,"卖",'000300'!K1652)),""))</f>
        <v>卖</v>
      </c>
      <c r="L1653" s="4" t="str">
        <f t="shared" ca="1" si="76"/>
        <v/>
      </c>
      <c r="M1653" s="3">
        <f ca="1">IF(K1652="买",E1653/E1652-1,0)-IF(L1653=1,计算结果!B$17,0)</f>
        <v>0</v>
      </c>
      <c r="N1653" s="2">
        <f t="shared" ca="1" si="77"/>
        <v>5.7220478870581282</v>
      </c>
      <c r="O1653" s="3">
        <f ca="1">1-N1653/MAX(N$2:N1653)</f>
        <v>0.15836740940862537</v>
      </c>
    </row>
    <row r="1654" spans="1:15" x14ac:dyDescent="0.15">
      <c r="A1654" s="1">
        <v>40841</v>
      </c>
      <c r="B1654">
        <v>2572.71</v>
      </c>
      <c r="C1654">
        <v>2633.97</v>
      </c>
      <c r="D1654">
        <v>2560.0500000000002</v>
      </c>
      <c r="E1654" s="2">
        <v>2625.43</v>
      </c>
      <c r="F1654" s="16">
        <v>57533460480</v>
      </c>
      <c r="G1654" s="3">
        <f t="shared" si="75"/>
        <v>1.8923649516624064E-2</v>
      </c>
      <c r="H1654" s="3">
        <f>1-E1654/MAX(E$2:E1654)</f>
        <v>0.55328557816647383</v>
      </c>
      <c r="I1654" s="3">
        <f ca="1">IFERROR(COUNTIF(OFFSET(G1654,0,0,-计算结果!B$18,1),"&gt;0")/计算结果!B$18,COUNTIF(OFFSET(G1654,0,0,-ROW(),1),"&gt;0")/计算结果!B$18)</f>
        <v>0.36666666666666664</v>
      </c>
      <c r="J1654" s="3">
        <f ca="1">IFERROR(AVERAGE(OFFSET(I1654,0,0,-计算结果!B$19,1)),AVERAGE(OFFSET(I1654,0,0,-ROW(),1)))</f>
        <v>0.4466666666666666</v>
      </c>
      <c r="K1654" s="4" t="str">
        <f ca="1">IF(计算结果!B$21=1,IF(I1654&gt;J1654,"买","卖"),IF(计算结果!B$21=2,IF(I1654&lt;计算结果!B$20,"买",IF(I1654&gt;1-计算结果!B$20,"卖",'000300'!K1653)),""))</f>
        <v>卖</v>
      </c>
      <c r="L1654" s="4" t="str">
        <f t="shared" ca="1" si="76"/>
        <v/>
      </c>
      <c r="M1654" s="3">
        <f ca="1">IF(K1653="买",E1654/E1653-1,0)-IF(L1654=1,计算结果!B$17,0)</f>
        <v>0</v>
      </c>
      <c r="N1654" s="2">
        <f t="shared" ca="1" si="77"/>
        <v>5.7220478870581282</v>
      </c>
      <c r="O1654" s="3">
        <f ca="1">1-N1654/MAX(N$2:N1654)</f>
        <v>0.15836740940862537</v>
      </c>
    </row>
    <row r="1655" spans="1:15" x14ac:dyDescent="0.15">
      <c r="A1655" s="1">
        <v>40842</v>
      </c>
      <c r="B1655">
        <v>2613.27</v>
      </c>
      <c r="C1655">
        <v>2679.66</v>
      </c>
      <c r="D1655">
        <v>2611.0100000000002</v>
      </c>
      <c r="E1655" s="2">
        <v>2651.65</v>
      </c>
      <c r="F1655" s="16">
        <v>69534359552</v>
      </c>
      <c r="G1655" s="3">
        <f t="shared" si="75"/>
        <v>9.9869354734272164E-3</v>
      </c>
      <c r="H1655" s="3">
        <f>1-E1655/MAX(E$2:E1655)</f>
        <v>0.54882427006057299</v>
      </c>
      <c r="I1655" s="3">
        <f ca="1">IFERROR(COUNTIF(OFFSET(G1655,0,0,-计算结果!B$18,1),"&gt;0")/计算结果!B$18,COUNTIF(OFFSET(G1655,0,0,-ROW(),1),"&gt;0")/计算结果!B$18)</f>
        <v>0.4</v>
      </c>
      <c r="J1655" s="3">
        <f ca="1">IFERROR(AVERAGE(OFFSET(I1655,0,0,-计算结果!B$19,1)),AVERAGE(OFFSET(I1655,0,0,-ROW(),1)))</f>
        <v>0.44638888888888878</v>
      </c>
      <c r="K1655" s="4" t="str">
        <f ca="1">IF(计算结果!B$21=1,IF(I1655&gt;J1655,"买","卖"),IF(计算结果!B$21=2,IF(I1655&lt;计算结果!B$20,"买",IF(I1655&gt;1-计算结果!B$20,"卖",'000300'!K1654)),""))</f>
        <v>卖</v>
      </c>
      <c r="L1655" s="4" t="str">
        <f t="shared" ca="1" si="76"/>
        <v/>
      </c>
      <c r="M1655" s="3">
        <f ca="1">IF(K1654="买",E1655/E1654-1,0)-IF(L1655=1,计算结果!B$17,0)</f>
        <v>0</v>
      </c>
      <c r="N1655" s="2">
        <f t="shared" ca="1" si="77"/>
        <v>5.7220478870581282</v>
      </c>
      <c r="O1655" s="3">
        <f ca="1">1-N1655/MAX(N$2:N1655)</f>
        <v>0.15836740940862537</v>
      </c>
    </row>
    <row r="1656" spans="1:15" x14ac:dyDescent="0.15">
      <c r="A1656" s="1">
        <v>40843</v>
      </c>
      <c r="B1656">
        <v>2658.43</v>
      </c>
      <c r="C1656">
        <v>2672.84</v>
      </c>
      <c r="D1656">
        <v>2647.3</v>
      </c>
      <c r="E1656" s="2">
        <v>2657.48</v>
      </c>
      <c r="F1656" s="16">
        <v>47403220992</v>
      </c>
      <c r="G1656" s="3">
        <f t="shared" si="75"/>
        <v>2.1986310410497811E-3</v>
      </c>
      <c r="H1656" s="3">
        <f>1-E1656/MAX(E$2:E1656)</f>
        <v>0.54783230109575987</v>
      </c>
      <c r="I1656" s="3">
        <f ca="1">IFERROR(COUNTIF(OFFSET(G1656,0,0,-计算结果!B$18,1),"&gt;0")/计算结果!B$18,COUNTIF(OFFSET(G1656,0,0,-ROW(),1),"&gt;0")/计算结果!B$18)</f>
        <v>0.4</v>
      </c>
      <c r="J1656" s="3">
        <f ca="1">IFERROR(AVERAGE(OFFSET(I1656,0,0,-计算结果!B$19,1)),AVERAGE(OFFSET(I1656,0,0,-ROW(),1)))</f>
        <v>0.44583333333333319</v>
      </c>
      <c r="K1656" s="4" t="str">
        <f ca="1">IF(计算结果!B$21=1,IF(I1656&gt;J1656,"买","卖"),IF(计算结果!B$21=2,IF(I1656&lt;计算结果!B$20,"买",IF(I1656&gt;1-计算结果!B$20,"卖",'000300'!K1655)),""))</f>
        <v>卖</v>
      </c>
      <c r="L1656" s="4" t="str">
        <f t="shared" ca="1" si="76"/>
        <v/>
      </c>
      <c r="M1656" s="3">
        <f ca="1">IF(K1655="买",E1656/E1655-1,0)-IF(L1656=1,计算结果!B$17,0)</f>
        <v>0</v>
      </c>
      <c r="N1656" s="2">
        <f t="shared" ca="1" si="77"/>
        <v>5.7220478870581282</v>
      </c>
      <c r="O1656" s="3">
        <f ca="1">1-N1656/MAX(N$2:N1656)</f>
        <v>0.15836740940862537</v>
      </c>
    </row>
    <row r="1657" spans="1:15" x14ac:dyDescent="0.15">
      <c r="A1657" s="1">
        <v>40844</v>
      </c>
      <c r="B1657">
        <v>2694.54</v>
      </c>
      <c r="C1657">
        <v>2729.14</v>
      </c>
      <c r="D1657">
        <v>2689.38</v>
      </c>
      <c r="E1657" s="2">
        <v>2709.02</v>
      </c>
      <c r="F1657" s="16">
        <v>72908423168</v>
      </c>
      <c r="G1657" s="3">
        <f t="shared" si="75"/>
        <v>1.9394313409696329E-2</v>
      </c>
      <c r="H1657" s="3">
        <f>1-E1657/MAX(E$2:E1657)</f>
        <v>0.53906281902946973</v>
      </c>
      <c r="I1657" s="3">
        <f ca="1">IFERROR(COUNTIF(OFFSET(G1657,0,0,-计算结果!B$18,1),"&gt;0")/计算结果!B$18,COUNTIF(OFFSET(G1657,0,0,-ROW(),1),"&gt;0")/计算结果!B$18)</f>
        <v>0.43333333333333335</v>
      </c>
      <c r="J1657" s="3">
        <f ca="1">IFERROR(AVERAGE(OFFSET(I1657,0,0,-计算结果!B$19,1)),AVERAGE(OFFSET(I1657,0,0,-ROW(),1)))</f>
        <v>0.44583333333333314</v>
      </c>
      <c r="K1657" s="4" t="str">
        <f ca="1">IF(计算结果!B$21=1,IF(I1657&gt;J1657,"买","卖"),IF(计算结果!B$21=2,IF(I1657&lt;计算结果!B$20,"买",IF(I1657&gt;1-计算结果!B$20,"卖",'000300'!K1656)),""))</f>
        <v>卖</v>
      </c>
      <c r="L1657" s="4" t="str">
        <f t="shared" ca="1" si="76"/>
        <v/>
      </c>
      <c r="M1657" s="3">
        <f ca="1">IF(K1656="买",E1657/E1656-1,0)-IF(L1657=1,计算结果!B$17,0)</f>
        <v>0</v>
      </c>
      <c r="N1657" s="2">
        <f t="shared" ca="1" si="77"/>
        <v>5.7220478870581282</v>
      </c>
      <c r="O1657" s="3">
        <f ca="1">1-N1657/MAX(N$2:N1657)</f>
        <v>0.15836740940862537</v>
      </c>
    </row>
    <row r="1658" spans="1:15" x14ac:dyDescent="0.15">
      <c r="A1658" s="1">
        <v>40847</v>
      </c>
      <c r="B1658">
        <v>2704.54</v>
      </c>
      <c r="C1658">
        <v>2709.32</v>
      </c>
      <c r="D1658">
        <v>2680.99</v>
      </c>
      <c r="E1658" s="2">
        <v>2695.31</v>
      </c>
      <c r="F1658" s="16">
        <v>52522500096</v>
      </c>
      <c r="G1658" s="3">
        <f t="shared" si="75"/>
        <v>-5.0608707207773218E-3</v>
      </c>
      <c r="H1658" s="3">
        <f>1-E1658/MAX(E$2:E1658)</f>
        <v>0.54139556251276111</v>
      </c>
      <c r="I1658" s="3">
        <f ca="1">IFERROR(COUNTIF(OFFSET(G1658,0,0,-计算结果!B$18,1),"&gt;0")/计算结果!B$18,COUNTIF(OFFSET(G1658,0,0,-ROW(),1),"&gt;0")/计算结果!B$18)</f>
        <v>0.43333333333333335</v>
      </c>
      <c r="J1658" s="3">
        <f ca="1">IFERROR(AVERAGE(OFFSET(I1658,0,0,-计算结果!B$19,1)),AVERAGE(OFFSET(I1658,0,0,-ROW(),1)))</f>
        <v>0.44583333333333314</v>
      </c>
      <c r="K1658" s="4" t="str">
        <f ca="1">IF(计算结果!B$21=1,IF(I1658&gt;J1658,"买","卖"),IF(计算结果!B$21=2,IF(I1658&lt;计算结果!B$20,"买",IF(I1658&gt;1-计算结果!B$20,"卖",'000300'!K1657)),""))</f>
        <v>卖</v>
      </c>
      <c r="L1658" s="4" t="str">
        <f t="shared" ca="1" si="76"/>
        <v/>
      </c>
      <c r="M1658" s="3">
        <f ca="1">IF(K1657="买",E1658/E1657-1,0)-IF(L1658=1,计算结果!B$17,0)</f>
        <v>0</v>
      </c>
      <c r="N1658" s="2">
        <f t="shared" ca="1" si="77"/>
        <v>5.7220478870581282</v>
      </c>
      <c r="O1658" s="3">
        <f ca="1">1-N1658/MAX(N$2:N1658)</f>
        <v>0.15836740940862537</v>
      </c>
    </row>
    <row r="1659" spans="1:15" x14ac:dyDescent="0.15">
      <c r="A1659" s="1">
        <v>40848</v>
      </c>
      <c r="B1659">
        <v>2672.51</v>
      </c>
      <c r="C1659">
        <v>2726.09</v>
      </c>
      <c r="D1659">
        <v>2669.05</v>
      </c>
      <c r="E1659" s="2">
        <v>2697.53</v>
      </c>
      <c r="F1659" s="16">
        <v>56067604480</v>
      </c>
      <c r="G1659" s="3">
        <f t="shared" si="75"/>
        <v>8.2365293788111416E-4</v>
      </c>
      <c r="H1659" s="3">
        <f>1-E1659/MAX(E$2:E1659)</f>
        <v>0.54101783162049943</v>
      </c>
      <c r="I1659" s="3">
        <f ca="1">IFERROR(COUNTIF(OFFSET(G1659,0,0,-计算结果!B$18,1),"&gt;0")/计算结果!B$18,COUNTIF(OFFSET(G1659,0,0,-ROW(),1),"&gt;0")/计算结果!B$18)</f>
        <v>0.46666666666666667</v>
      </c>
      <c r="J1659" s="3">
        <f ca="1">IFERROR(AVERAGE(OFFSET(I1659,0,0,-计算结果!B$19,1)),AVERAGE(OFFSET(I1659,0,0,-ROW(),1)))</f>
        <v>0.44638888888888867</v>
      </c>
      <c r="K1659" s="4" t="str">
        <f ca="1">IF(计算结果!B$21=1,IF(I1659&gt;J1659,"买","卖"),IF(计算结果!B$21=2,IF(I1659&lt;计算结果!B$20,"买",IF(I1659&gt;1-计算结果!B$20,"卖",'000300'!K1658)),""))</f>
        <v>买</v>
      </c>
      <c r="L1659" s="4">
        <f t="shared" ca="1" si="76"/>
        <v>1</v>
      </c>
      <c r="M1659" s="3">
        <f ca="1">IF(K1658="买",E1659/E1658-1,0)-IF(L1659=1,计算结果!B$17,0)</f>
        <v>0</v>
      </c>
      <c r="N1659" s="2">
        <f t="shared" ca="1" si="77"/>
        <v>5.7220478870581282</v>
      </c>
      <c r="O1659" s="3">
        <f ca="1">1-N1659/MAX(N$2:N1659)</f>
        <v>0.15836740940862537</v>
      </c>
    </row>
    <row r="1660" spans="1:15" x14ac:dyDescent="0.15">
      <c r="A1660" s="1">
        <v>40849</v>
      </c>
      <c r="B1660">
        <v>2658.55</v>
      </c>
      <c r="C1660">
        <v>2742.94</v>
      </c>
      <c r="D1660">
        <v>2653.72</v>
      </c>
      <c r="E1660" s="2">
        <v>2742.39</v>
      </c>
      <c r="F1660" s="16">
        <v>65327476736</v>
      </c>
      <c r="G1660" s="3">
        <f t="shared" si="75"/>
        <v>1.6630028210992798E-2</v>
      </c>
      <c r="H1660" s="3">
        <f>1-E1660/MAX(E$2:E1660)</f>
        <v>0.53338494521200575</v>
      </c>
      <c r="I1660" s="3">
        <f ca="1">IFERROR(COUNTIF(OFFSET(G1660,0,0,-计算结果!B$18,1),"&gt;0")/计算结果!B$18,COUNTIF(OFFSET(G1660,0,0,-ROW(),1),"&gt;0")/计算结果!B$18)</f>
        <v>0.46666666666666667</v>
      </c>
      <c r="J1660" s="3">
        <f ca="1">IFERROR(AVERAGE(OFFSET(I1660,0,0,-计算结果!B$19,1)),AVERAGE(OFFSET(I1660,0,0,-ROW(),1)))</f>
        <v>0.44694444444444431</v>
      </c>
      <c r="K1660" s="4" t="str">
        <f ca="1">IF(计算结果!B$21=1,IF(I1660&gt;J1660,"买","卖"),IF(计算结果!B$21=2,IF(I1660&lt;计算结果!B$20,"买",IF(I1660&gt;1-计算结果!B$20,"卖",'000300'!K1659)),""))</f>
        <v>买</v>
      </c>
      <c r="L1660" s="4" t="str">
        <f t="shared" ca="1" si="76"/>
        <v/>
      </c>
      <c r="M1660" s="3">
        <f ca="1">IF(K1659="买",E1660/E1659-1,0)-IF(L1660=1,计算结果!B$17,0)</f>
        <v>1.6630028210992798E-2</v>
      </c>
      <c r="N1660" s="2">
        <f t="shared" ca="1" si="77"/>
        <v>5.8172057048445565</v>
      </c>
      <c r="O1660" s="3">
        <f ca="1">1-N1660/MAX(N$2:N1660)</f>
        <v>0.14437103568379983</v>
      </c>
    </row>
    <row r="1661" spans="1:15" x14ac:dyDescent="0.15">
      <c r="A1661" s="1">
        <v>40850</v>
      </c>
      <c r="B1661">
        <v>2752.63</v>
      </c>
      <c r="C1661">
        <v>2781.04</v>
      </c>
      <c r="D1661">
        <v>2743.2</v>
      </c>
      <c r="E1661" s="2">
        <v>2744.3</v>
      </c>
      <c r="F1661" s="16">
        <v>90502553600</v>
      </c>
      <c r="G1661" s="3">
        <f t="shared" si="75"/>
        <v>6.9647278468787377E-4</v>
      </c>
      <c r="H1661" s="3">
        <f>1-E1661/MAX(E$2:E1661)</f>
        <v>0.53305996052542026</v>
      </c>
      <c r="I1661" s="3">
        <f ca="1">IFERROR(COUNTIF(OFFSET(G1661,0,0,-计算结果!B$18,1),"&gt;0")/计算结果!B$18,COUNTIF(OFFSET(G1661,0,0,-ROW(),1),"&gt;0")/计算结果!B$18)</f>
        <v>0.5</v>
      </c>
      <c r="J1661" s="3">
        <f ca="1">IFERROR(AVERAGE(OFFSET(I1661,0,0,-计算结果!B$19,1)),AVERAGE(OFFSET(I1661,0,0,-ROW(),1)))</f>
        <v>0.44749999999999984</v>
      </c>
      <c r="K1661" s="4" t="str">
        <f ca="1">IF(计算结果!B$21=1,IF(I1661&gt;J1661,"买","卖"),IF(计算结果!B$21=2,IF(I1661&lt;计算结果!B$20,"买",IF(I1661&gt;1-计算结果!B$20,"卖",'000300'!K1660)),""))</f>
        <v>买</v>
      </c>
      <c r="L1661" s="4" t="str">
        <f t="shared" ca="1" si="76"/>
        <v/>
      </c>
      <c r="M1661" s="3">
        <f ca="1">IF(K1660="买",E1661/E1660-1,0)-IF(L1661=1,计算结果!B$17,0)</f>
        <v>6.9647278468787377E-4</v>
      </c>
      <c r="N1661" s="2">
        <f t="shared" ca="1" si="77"/>
        <v>5.8212572303009118</v>
      </c>
      <c r="O1661" s="3">
        <f ca="1">1-N1661/MAX(N$2:N1661)</f>
        <v>0.14377511339636295</v>
      </c>
    </row>
    <row r="1662" spans="1:15" x14ac:dyDescent="0.15">
      <c r="A1662" s="1">
        <v>40851</v>
      </c>
      <c r="B1662">
        <v>2770.57</v>
      </c>
      <c r="C1662">
        <v>2781.99</v>
      </c>
      <c r="D1662">
        <v>2748.98</v>
      </c>
      <c r="E1662" s="2">
        <v>2763.75</v>
      </c>
      <c r="F1662" s="16">
        <v>63500869632</v>
      </c>
      <c r="G1662" s="3">
        <f t="shared" si="75"/>
        <v>7.0874175563895303E-3</v>
      </c>
      <c r="H1662" s="3">
        <f>1-E1662/MAX(E$2:E1662)</f>
        <v>0.52975056149186683</v>
      </c>
      <c r="I1662" s="3">
        <f ca="1">IFERROR(COUNTIF(OFFSET(G1662,0,0,-计算结果!B$18,1),"&gt;0")/计算结果!B$18,COUNTIF(OFFSET(G1662,0,0,-ROW(),1),"&gt;0")/计算结果!B$18)</f>
        <v>0.5</v>
      </c>
      <c r="J1662" s="3">
        <f ca="1">IFERROR(AVERAGE(OFFSET(I1662,0,0,-计算结果!B$19,1)),AVERAGE(OFFSET(I1662,0,0,-ROW(),1)))</f>
        <v>0.44833333333333319</v>
      </c>
      <c r="K1662" s="4" t="str">
        <f ca="1">IF(计算结果!B$21=1,IF(I1662&gt;J1662,"买","卖"),IF(计算结果!B$21=2,IF(I1662&lt;计算结果!B$20,"买",IF(I1662&gt;1-计算结果!B$20,"卖",'000300'!K1661)),""))</f>
        <v>买</v>
      </c>
      <c r="L1662" s="4" t="str">
        <f t="shared" ca="1" si="76"/>
        <v/>
      </c>
      <c r="M1662" s="3">
        <f ca="1">IF(K1661="买",E1662/E1661-1,0)-IF(L1662=1,计算结果!B$17,0)</f>
        <v>7.0874175563895303E-3</v>
      </c>
      <c r="N1662" s="2">
        <f t="shared" ca="1" si="77"/>
        <v>5.8625149109952064</v>
      </c>
      <c r="O1662" s="3">
        <f ca="1">1-N1662/MAX(N$2:N1662)</f>
        <v>0.13770669010283065</v>
      </c>
    </row>
    <row r="1663" spans="1:15" x14ac:dyDescent="0.15">
      <c r="A1663" s="1">
        <v>40854</v>
      </c>
      <c r="B1663">
        <v>2750.99</v>
      </c>
      <c r="C1663">
        <v>2769.3</v>
      </c>
      <c r="D1663">
        <v>2733.17</v>
      </c>
      <c r="E1663" s="2">
        <v>2736.25</v>
      </c>
      <c r="F1663" s="16">
        <v>47761936384</v>
      </c>
      <c r="G1663" s="3">
        <f t="shared" si="75"/>
        <v>-9.9502487562188602E-3</v>
      </c>
      <c r="H1663" s="3">
        <f>1-E1663/MAX(E$2:E1663)</f>
        <v>0.53442966038249506</v>
      </c>
      <c r="I1663" s="3">
        <f ca="1">IFERROR(COUNTIF(OFFSET(G1663,0,0,-计算结果!B$18,1),"&gt;0")/计算结果!B$18,COUNTIF(OFFSET(G1663,0,0,-ROW(),1),"&gt;0")/计算结果!B$18)</f>
        <v>0.5</v>
      </c>
      <c r="J1663" s="3">
        <f ca="1">IFERROR(AVERAGE(OFFSET(I1663,0,0,-计算结果!B$19,1)),AVERAGE(OFFSET(I1663,0,0,-ROW(),1)))</f>
        <v>0.44916666666666655</v>
      </c>
      <c r="K1663" s="4" t="str">
        <f ca="1">IF(计算结果!B$21=1,IF(I1663&gt;J1663,"买","卖"),IF(计算结果!B$21=2,IF(I1663&lt;计算结果!B$20,"买",IF(I1663&gt;1-计算结果!B$20,"卖",'000300'!K1662)),""))</f>
        <v>买</v>
      </c>
      <c r="L1663" s="4" t="str">
        <f t="shared" ca="1" si="76"/>
        <v/>
      </c>
      <c r="M1663" s="3">
        <f ca="1">IF(K1662="买",E1663/E1662-1,0)-IF(L1663=1,计算结果!B$17,0)</f>
        <v>-9.9502487562188602E-3</v>
      </c>
      <c r="N1663" s="2">
        <f t="shared" ca="1" si="77"/>
        <v>5.8041814292937621</v>
      </c>
      <c r="O1663" s="3">
        <f ca="1">1-N1663/MAX(N$2:N1663)</f>
        <v>0.14628672303713075</v>
      </c>
    </row>
    <row r="1664" spans="1:15" x14ac:dyDescent="0.15">
      <c r="A1664" s="1">
        <v>40855</v>
      </c>
      <c r="B1664">
        <v>2745.06</v>
      </c>
      <c r="C1664">
        <v>2756.09</v>
      </c>
      <c r="D1664">
        <v>2723.69</v>
      </c>
      <c r="E1664" s="2">
        <v>2727.71</v>
      </c>
      <c r="F1664" s="16">
        <v>47864913920</v>
      </c>
      <c r="G1664" s="3">
        <f t="shared" si="75"/>
        <v>-3.1210598446779203E-3</v>
      </c>
      <c r="H1664" s="3">
        <f>1-E1664/MAX(E$2:E1664)</f>
        <v>0.53588273327434832</v>
      </c>
      <c r="I1664" s="3">
        <f ca="1">IFERROR(COUNTIF(OFFSET(G1664,0,0,-计算结果!B$18,1),"&gt;0")/计算结果!B$18,COUNTIF(OFFSET(G1664,0,0,-ROW(),1),"&gt;0")/计算结果!B$18)</f>
        <v>0.46666666666666667</v>
      </c>
      <c r="J1664" s="3">
        <f ca="1">IFERROR(AVERAGE(OFFSET(I1664,0,0,-计算结果!B$19,1)),AVERAGE(OFFSET(I1664,0,0,-ROW(),1)))</f>
        <v>0.44944444444444437</v>
      </c>
      <c r="K1664" s="4" t="str">
        <f ca="1">IF(计算结果!B$21=1,IF(I1664&gt;J1664,"买","卖"),IF(计算结果!B$21=2,IF(I1664&lt;计算结果!B$20,"买",IF(I1664&gt;1-计算结果!B$20,"卖",'000300'!K1663)),""))</f>
        <v>买</v>
      </c>
      <c r="L1664" s="4" t="str">
        <f t="shared" ca="1" si="76"/>
        <v/>
      </c>
      <c r="M1664" s="3">
        <f ca="1">IF(K1663="买",E1664/E1663-1,0)-IF(L1664=1,计算结果!B$17,0)</f>
        <v>-3.1210598446779203E-3</v>
      </c>
      <c r="N1664" s="2">
        <f t="shared" ca="1" si="77"/>
        <v>5.7860662317035683</v>
      </c>
      <c r="O1664" s="3">
        <f ca="1">1-N1664/MAX(N$2:N1664)</f>
        <v>0.14895121326472793</v>
      </c>
    </row>
    <row r="1665" spans="1:15" x14ac:dyDescent="0.15">
      <c r="A1665" s="1">
        <v>40856</v>
      </c>
      <c r="B1665">
        <v>2739.15</v>
      </c>
      <c r="C1665">
        <v>2755.81</v>
      </c>
      <c r="D1665">
        <v>2710.05</v>
      </c>
      <c r="E1665" s="2">
        <v>2751.65</v>
      </c>
      <c r="F1665" s="16">
        <v>48484229120</v>
      </c>
      <c r="G1665" s="3">
        <f t="shared" si="75"/>
        <v>8.7765928196179566E-3</v>
      </c>
      <c r="H1665" s="3">
        <f>1-E1665/MAX(E$2:E1665)</f>
        <v>0.53180936500374321</v>
      </c>
      <c r="I1665" s="3">
        <f ca="1">IFERROR(COUNTIF(OFFSET(G1665,0,0,-计算结果!B$18,1),"&gt;0")/计算结果!B$18,COUNTIF(OFFSET(G1665,0,0,-ROW(),1),"&gt;0")/计算结果!B$18)</f>
        <v>0.46666666666666667</v>
      </c>
      <c r="J1665" s="3">
        <f ca="1">IFERROR(AVERAGE(OFFSET(I1665,0,0,-计算结果!B$19,1)),AVERAGE(OFFSET(I1665,0,0,-ROW(),1)))</f>
        <v>0.44972222222222219</v>
      </c>
      <c r="K1665" s="4" t="str">
        <f ca="1">IF(计算结果!B$21=1,IF(I1665&gt;J1665,"买","卖"),IF(计算结果!B$21=2,IF(I1665&lt;计算结果!B$20,"买",IF(I1665&gt;1-计算结果!B$20,"卖",'000300'!K1664)),""))</f>
        <v>买</v>
      </c>
      <c r="L1665" s="4" t="str">
        <f t="shared" ca="1" si="76"/>
        <v/>
      </c>
      <c r="M1665" s="3">
        <f ca="1">IF(K1664="买",E1665/E1664-1,0)-IF(L1665=1,计算结果!B$17,0)</f>
        <v>8.7765928196179566E-3</v>
      </c>
      <c r="N1665" s="2">
        <f t="shared" ca="1" si="77"/>
        <v>5.836848179046572</v>
      </c>
      <c r="O1665" s="3">
        <f ca="1">1-N1665/MAX(N$2:N1665)</f>
        <v>0.14148190459392251</v>
      </c>
    </row>
    <row r="1666" spans="1:15" x14ac:dyDescent="0.15">
      <c r="A1666" s="1">
        <v>40857</v>
      </c>
      <c r="B1666">
        <v>2720.84</v>
      </c>
      <c r="C1666">
        <v>2729.57</v>
      </c>
      <c r="D1666">
        <v>2698.31</v>
      </c>
      <c r="E1666" s="2">
        <v>2699.59</v>
      </c>
      <c r="F1666" s="16">
        <v>51793948672</v>
      </c>
      <c r="G1666" s="3">
        <f t="shared" si="75"/>
        <v>-1.8919557356495198E-2</v>
      </c>
      <c r="H1666" s="3">
        <f>1-E1666/MAX(E$2:E1666)</f>
        <v>0.54066732457632882</v>
      </c>
      <c r="I1666" s="3">
        <f ca="1">IFERROR(COUNTIF(OFFSET(G1666,0,0,-计算结果!B$18,1),"&gt;0")/计算结果!B$18,COUNTIF(OFFSET(G1666,0,0,-ROW(),1),"&gt;0")/计算结果!B$18)</f>
        <v>0.46666666666666667</v>
      </c>
      <c r="J1666" s="3">
        <f ca="1">IFERROR(AVERAGE(OFFSET(I1666,0,0,-计算结果!B$19,1)),AVERAGE(OFFSET(I1666,0,0,-ROW(),1)))</f>
        <v>0.44972222222222219</v>
      </c>
      <c r="K1666" s="4" t="str">
        <f ca="1">IF(计算结果!B$21=1,IF(I1666&gt;J1666,"买","卖"),IF(计算结果!B$21=2,IF(I1666&lt;计算结果!B$20,"买",IF(I1666&gt;1-计算结果!B$20,"卖",'000300'!K1665)),""))</f>
        <v>买</v>
      </c>
      <c r="L1666" s="4" t="str">
        <f t="shared" ca="1" si="76"/>
        <v/>
      </c>
      <c r="M1666" s="3">
        <f ca="1">IF(K1665="买",E1666/E1665-1,0)-IF(L1666=1,计算结果!B$17,0)</f>
        <v>-1.8919557356495198E-2</v>
      </c>
      <c r="N1666" s="2">
        <f t="shared" ca="1" si="77"/>
        <v>5.726417595141946</v>
      </c>
      <c r="O1666" s="3">
        <f ca="1">1-N1666/MAX(N$2:N1666)</f>
        <v>0.15772468694154673</v>
      </c>
    </row>
    <row r="1667" spans="1:15" x14ac:dyDescent="0.15">
      <c r="A1667" s="1">
        <v>40858</v>
      </c>
      <c r="B1667">
        <v>2705.24</v>
      </c>
      <c r="C1667">
        <v>2713.91</v>
      </c>
      <c r="D1667">
        <v>2685.1</v>
      </c>
      <c r="E1667" s="2">
        <v>2695</v>
      </c>
      <c r="F1667" s="16">
        <v>38724218880</v>
      </c>
      <c r="G1667" s="3">
        <f t="shared" ref="G1667:G1730" si="78">E1667/E1666-1</f>
        <v>-1.7002581873544198E-3</v>
      </c>
      <c r="H1667" s="3">
        <f>1-E1667/MAX(E$2:E1667)</f>
        <v>0.54144830871843741</v>
      </c>
      <c r="I1667" s="3">
        <f ca="1">IFERROR(COUNTIF(OFFSET(G1667,0,0,-计算结果!B$18,1),"&gt;0")/计算结果!B$18,COUNTIF(OFFSET(G1667,0,0,-ROW(),1),"&gt;0")/计算结果!B$18)</f>
        <v>0.46666666666666667</v>
      </c>
      <c r="J1667" s="3">
        <f ca="1">IFERROR(AVERAGE(OFFSET(I1667,0,0,-计算结果!B$19,1)),AVERAGE(OFFSET(I1667,0,0,-ROW(),1)))</f>
        <v>0.44972222222222219</v>
      </c>
      <c r="K1667" s="4" t="str">
        <f ca="1">IF(计算结果!B$21=1,IF(I1667&gt;J1667,"买","卖"),IF(计算结果!B$21=2,IF(I1667&lt;计算结果!B$20,"买",IF(I1667&gt;1-计算结果!B$20,"卖",'000300'!K1666)),""))</f>
        <v>买</v>
      </c>
      <c r="L1667" s="4" t="str">
        <f t="shared" ca="1" si="76"/>
        <v/>
      </c>
      <c r="M1667" s="3">
        <f ca="1">IF(K1666="买",E1667/E1666-1,0)-IF(L1667=1,计算结果!B$17,0)</f>
        <v>-1.7002581873544198E-3</v>
      </c>
      <c r="N1667" s="2">
        <f t="shared" ca="1" si="77"/>
        <v>5.7166812067415957</v>
      </c>
      <c r="O1667" s="3">
        <f ca="1">1-N1667/MAX(N$2:N1667)</f>
        <v>0.15915677243858084</v>
      </c>
    </row>
    <row r="1668" spans="1:15" x14ac:dyDescent="0.15">
      <c r="A1668" s="1">
        <v>40861</v>
      </c>
      <c r="B1668">
        <v>2717.54</v>
      </c>
      <c r="C1668">
        <v>2751.88</v>
      </c>
      <c r="D1668">
        <v>2714.86</v>
      </c>
      <c r="E1668" s="2">
        <v>2750.2</v>
      </c>
      <c r="F1668" s="16">
        <v>51333488640</v>
      </c>
      <c r="G1668" s="3">
        <f t="shared" si="78"/>
        <v>2.0482374768088896E-2</v>
      </c>
      <c r="H1668" s="3">
        <f>1-E1668/MAX(E$2:E1668)</f>
        <v>0.53205608112706737</v>
      </c>
      <c r="I1668" s="3">
        <f ca="1">IFERROR(COUNTIF(OFFSET(G1668,0,0,-计算结果!B$18,1),"&gt;0")/计算结果!B$18,COUNTIF(OFFSET(G1668,0,0,-ROW(),1),"&gt;0")/计算结果!B$18)</f>
        <v>0.5</v>
      </c>
      <c r="J1668" s="3">
        <f ca="1">IFERROR(AVERAGE(OFFSET(I1668,0,0,-计算结果!B$19,1)),AVERAGE(OFFSET(I1668,0,0,-ROW(),1)))</f>
        <v>0.45027777777777772</v>
      </c>
      <c r="K1668" s="4" t="str">
        <f ca="1">IF(计算结果!B$21=1,IF(I1668&gt;J1668,"买","卖"),IF(计算结果!B$21=2,IF(I1668&lt;计算结果!B$20,"买",IF(I1668&gt;1-计算结果!B$20,"卖",'000300'!K1667)),""))</f>
        <v>买</v>
      </c>
      <c r="L1668" s="4" t="str">
        <f t="shared" ref="L1668:L1731" ca="1" si="79">IF(K1667&lt;&gt;K1668,1,"")</f>
        <v/>
      </c>
      <c r="M1668" s="3">
        <f ca="1">IF(K1667="买",E1668/E1667-1,0)-IF(L1668=1,计算结果!B$17,0)</f>
        <v>2.0482374768088896E-2</v>
      </c>
      <c r="N1668" s="2">
        <f t="shared" ref="N1668:N1731" ca="1" si="80">IFERROR(N1667*(1+M1668),N1667)</f>
        <v>5.8337724136477682</v>
      </c>
      <c r="O1668" s="3">
        <f ca="1">1-N1668/MAX(N$2:N1668)</f>
        <v>0.14193430633045834</v>
      </c>
    </row>
    <row r="1669" spans="1:15" x14ac:dyDescent="0.15">
      <c r="A1669" s="1">
        <v>40862</v>
      </c>
      <c r="B1669">
        <v>2746.77</v>
      </c>
      <c r="C1669">
        <v>2754</v>
      </c>
      <c r="D1669">
        <v>2732.91</v>
      </c>
      <c r="E1669" s="2">
        <v>2744.68</v>
      </c>
      <c r="F1669" s="16">
        <v>46980739072</v>
      </c>
      <c r="G1669" s="3">
        <f t="shared" si="78"/>
        <v>-2.0071267544178317E-3</v>
      </c>
      <c r="H1669" s="3">
        <f>1-E1669/MAX(E$2:E1669)</f>
        <v>0.53299530388620431</v>
      </c>
      <c r="I1669" s="3">
        <f ca="1">IFERROR(COUNTIF(OFFSET(G1669,0,0,-计算结果!B$18,1),"&gt;0")/计算结果!B$18,COUNTIF(OFFSET(G1669,0,0,-ROW(),1),"&gt;0")/计算结果!B$18)</f>
        <v>0.46666666666666667</v>
      </c>
      <c r="J1669" s="3">
        <f ca="1">IFERROR(AVERAGE(OFFSET(I1669,0,0,-计算结果!B$19,1)),AVERAGE(OFFSET(I1669,0,0,-ROW(),1)))</f>
        <v>0.45055555555555549</v>
      </c>
      <c r="K1669" s="4" t="str">
        <f ca="1">IF(计算结果!B$21=1,IF(I1669&gt;J1669,"买","卖"),IF(计算结果!B$21=2,IF(I1669&lt;计算结果!B$20,"买",IF(I1669&gt;1-计算结果!B$20,"卖",'000300'!K1668)),""))</f>
        <v>买</v>
      </c>
      <c r="L1669" s="4" t="str">
        <f t="shared" ca="1" si="79"/>
        <v/>
      </c>
      <c r="M1669" s="3">
        <f ca="1">IF(K1668="买",E1669/E1668-1,0)-IF(L1669=1,计算结果!B$17,0)</f>
        <v>-2.0071267544178317E-3</v>
      </c>
      <c r="N1669" s="2">
        <f t="shared" ca="1" si="80"/>
        <v>5.822063292957151</v>
      </c>
      <c r="O1669" s="3">
        <f ca="1">1-N1669/MAX(N$2:N1669)</f>
        <v>0.14365655294127067</v>
      </c>
    </row>
    <row r="1670" spans="1:15" x14ac:dyDescent="0.15">
      <c r="A1670" s="1">
        <v>40863</v>
      </c>
      <c r="B1670">
        <v>2745.86</v>
      </c>
      <c r="C1670">
        <v>2746.29</v>
      </c>
      <c r="D1670">
        <v>2659.15</v>
      </c>
      <c r="E1670" s="2">
        <v>2670.12</v>
      </c>
      <c r="F1670" s="16">
        <v>57844199424</v>
      </c>
      <c r="G1670" s="3">
        <f t="shared" si="78"/>
        <v>-2.7165279741171999E-2</v>
      </c>
      <c r="H1670" s="3">
        <f>1-E1670/MAX(E$2:E1670)</f>
        <v>0.54568161709657659</v>
      </c>
      <c r="I1670" s="3">
        <f ca="1">IFERROR(COUNTIF(OFFSET(G1670,0,0,-计算结果!B$18,1),"&gt;0")/计算结果!B$18,COUNTIF(OFFSET(G1670,0,0,-ROW(),1),"&gt;0")/计算结果!B$18)</f>
        <v>0.46666666666666667</v>
      </c>
      <c r="J1670" s="3">
        <f ca="1">IFERROR(AVERAGE(OFFSET(I1670,0,0,-计算结果!B$19,1)),AVERAGE(OFFSET(I1670,0,0,-ROW(),1)))</f>
        <v>0.45111111111111107</v>
      </c>
      <c r="K1670" s="4" t="str">
        <f ca="1">IF(计算结果!B$21=1,IF(I1670&gt;J1670,"买","卖"),IF(计算结果!B$21=2,IF(I1670&lt;计算结果!B$20,"买",IF(I1670&gt;1-计算结果!B$20,"卖",'000300'!K1669)),""))</f>
        <v>买</v>
      </c>
      <c r="L1670" s="4" t="str">
        <f t="shared" ca="1" si="79"/>
        <v/>
      </c>
      <c r="M1670" s="3">
        <f ca="1">IF(K1669="买",E1670/E1669-1,0)-IF(L1670=1,计算结果!B$17,0)</f>
        <v>-2.7165279741171999E-2</v>
      </c>
      <c r="N1670" s="2">
        <f t="shared" ca="1" si="80"/>
        <v>5.6639053149331611</v>
      </c>
      <c r="O1670" s="3">
        <f ca="1">1-N1670/MAX(N$2:N1670)</f>
        <v>0.16691936223514048</v>
      </c>
    </row>
    <row r="1671" spans="1:15" x14ac:dyDescent="0.15">
      <c r="A1671" s="1">
        <v>40864</v>
      </c>
      <c r="B1671">
        <v>2671.95</v>
      </c>
      <c r="C1671">
        <v>2687.83</v>
      </c>
      <c r="D1671">
        <v>2660.65</v>
      </c>
      <c r="E1671" s="2">
        <v>2662.02</v>
      </c>
      <c r="F1671" s="16">
        <v>37762637824</v>
      </c>
      <c r="G1671" s="3">
        <f t="shared" si="78"/>
        <v>-3.033571524875267E-3</v>
      </c>
      <c r="H1671" s="3">
        <f>1-E1671/MAX(E$2:E1671)</f>
        <v>0.54705982440617973</v>
      </c>
      <c r="I1671" s="3">
        <f ca="1">IFERROR(COUNTIF(OFFSET(G1671,0,0,-计算结果!B$18,1),"&gt;0")/计算结果!B$18,COUNTIF(OFFSET(G1671,0,0,-ROW(),1),"&gt;0")/计算结果!B$18)</f>
        <v>0.46666666666666667</v>
      </c>
      <c r="J1671" s="3">
        <f ca="1">IFERROR(AVERAGE(OFFSET(I1671,0,0,-计算结果!B$19,1)),AVERAGE(OFFSET(I1671,0,0,-ROW(),1)))</f>
        <v>0.45138888888888878</v>
      </c>
      <c r="K1671" s="4" t="str">
        <f ca="1">IF(计算结果!B$21=1,IF(I1671&gt;J1671,"买","卖"),IF(计算结果!B$21=2,IF(I1671&lt;计算结果!B$20,"买",IF(I1671&gt;1-计算结果!B$20,"卖",'000300'!K1670)),""))</f>
        <v>买</v>
      </c>
      <c r="L1671" s="4" t="str">
        <f t="shared" ca="1" si="79"/>
        <v/>
      </c>
      <c r="M1671" s="3">
        <f ca="1">IF(K1670="买",E1671/E1670-1,0)-IF(L1671=1,计算结果!B$17,0)</f>
        <v>-3.033571524875267E-3</v>
      </c>
      <c r="N1671" s="2">
        <f t="shared" ca="1" si="80"/>
        <v>5.64672345305019</v>
      </c>
      <c r="O1671" s="3">
        <f ca="1">1-N1671/MAX(N$2:N1671)</f>
        <v>0.16944657193578894</v>
      </c>
    </row>
    <row r="1672" spans="1:15" x14ac:dyDescent="0.15">
      <c r="A1672" s="1">
        <v>40865</v>
      </c>
      <c r="B1672">
        <v>2643.67</v>
      </c>
      <c r="C1672">
        <v>2646.21</v>
      </c>
      <c r="D1672">
        <v>2601.1799999999998</v>
      </c>
      <c r="E1672" s="2">
        <v>2606.5</v>
      </c>
      <c r="F1672" s="16">
        <v>44949475328</v>
      </c>
      <c r="G1672" s="3">
        <f t="shared" si="78"/>
        <v>-2.0856342176242104E-2</v>
      </c>
      <c r="H1672" s="3">
        <f>1-E1672/MAX(E$2:E1672)</f>
        <v>0.55650649969373167</v>
      </c>
      <c r="I1672" s="3">
        <f ca="1">IFERROR(COUNTIF(OFFSET(G1672,0,0,-计算结果!B$18,1),"&gt;0")/计算结果!B$18,COUNTIF(OFFSET(G1672,0,0,-ROW(),1),"&gt;0")/计算结果!B$18)</f>
        <v>0.46666666666666667</v>
      </c>
      <c r="J1672" s="3">
        <f ca="1">IFERROR(AVERAGE(OFFSET(I1672,0,0,-计算结果!B$19,1)),AVERAGE(OFFSET(I1672,0,0,-ROW(),1)))</f>
        <v>0.45166666666666661</v>
      </c>
      <c r="K1672" s="4" t="str">
        <f ca="1">IF(计算结果!B$21=1,IF(I1672&gt;J1672,"买","卖"),IF(计算结果!B$21=2,IF(I1672&lt;计算结果!B$20,"买",IF(I1672&gt;1-计算结果!B$20,"卖",'000300'!K1671)),""))</f>
        <v>买</v>
      </c>
      <c r="L1672" s="4" t="str">
        <f t="shared" ca="1" si="79"/>
        <v/>
      </c>
      <c r="M1672" s="3">
        <f ca="1">IF(K1671="买",E1672/E1671-1,0)-IF(L1672=1,计算结果!B$17,0)</f>
        <v>-2.0856342176242104E-2</v>
      </c>
      <c r="N1672" s="2">
        <f t="shared" ca="1" si="80"/>
        <v>5.5289534565387637</v>
      </c>
      <c r="O1672" s="3">
        <f ca="1">1-N1672/MAX(N$2:N1672)</f>
        <v>0.18676887842714707</v>
      </c>
    </row>
    <row r="1673" spans="1:15" x14ac:dyDescent="0.15">
      <c r="A1673" s="1">
        <v>40868</v>
      </c>
      <c r="B1673">
        <v>2608.56</v>
      </c>
      <c r="C1673">
        <v>2613.2600000000002</v>
      </c>
      <c r="D1673">
        <v>2587.7399999999998</v>
      </c>
      <c r="E1673" s="2">
        <v>2609.69</v>
      </c>
      <c r="F1673" s="16">
        <v>31175407616</v>
      </c>
      <c r="G1673" s="3">
        <f t="shared" si="78"/>
        <v>1.2238634183772135E-3</v>
      </c>
      <c r="H1673" s="3">
        <f>1-E1673/MAX(E$2:E1673)</f>
        <v>0.5559637242224188</v>
      </c>
      <c r="I1673" s="3">
        <f ca="1">IFERROR(COUNTIF(OFFSET(G1673,0,0,-计算结果!B$18,1),"&gt;0")/计算结果!B$18,COUNTIF(OFFSET(G1673,0,0,-ROW(),1),"&gt;0")/计算结果!B$18)</f>
        <v>0.5</v>
      </c>
      <c r="J1673" s="3">
        <f ca="1">IFERROR(AVERAGE(OFFSET(I1673,0,0,-计算结果!B$19,1)),AVERAGE(OFFSET(I1673,0,0,-ROW(),1)))</f>
        <v>0.4524999999999999</v>
      </c>
      <c r="K1673" s="4" t="str">
        <f ca="1">IF(计算结果!B$21=1,IF(I1673&gt;J1673,"买","卖"),IF(计算结果!B$21=2,IF(I1673&lt;计算结果!B$20,"买",IF(I1673&gt;1-计算结果!B$20,"卖",'000300'!K1672)),""))</f>
        <v>买</v>
      </c>
      <c r="L1673" s="4" t="str">
        <f t="shared" ca="1" si="79"/>
        <v/>
      </c>
      <c r="M1673" s="3">
        <f ca="1">IF(K1672="买",E1673/E1672-1,0)-IF(L1673=1,计算结果!B$17,0)</f>
        <v>1.2238634183772135E-3</v>
      </c>
      <c r="N1673" s="2">
        <f t="shared" ca="1" si="80"/>
        <v>5.5357201404161316</v>
      </c>
      <c r="O1673" s="3">
        <f ca="1">1-N1673/MAX(N$2:N1673)</f>
        <v>0.18577359460676812</v>
      </c>
    </row>
    <row r="1674" spans="1:15" x14ac:dyDescent="0.15">
      <c r="A1674" s="1">
        <v>40869</v>
      </c>
      <c r="B1674">
        <v>2592.23</v>
      </c>
      <c r="C1674">
        <v>2611.15</v>
      </c>
      <c r="D1674">
        <v>2580.7800000000002</v>
      </c>
      <c r="E1674" s="2">
        <v>2609.48</v>
      </c>
      <c r="F1674" s="16">
        <v>31886735360</v>
      </c>
      <c r="G1674" s="3">
        <f t="shared" si="78"/>
        <v>-8.0469327774612687E-5</v>
      </c>
      <c r="H1674" s="3">
        <f>1-E1674/MAX(E$2:E1674)</f>
        <v>0.55599945552303809</v>
      </c>
      <c r="I1674" s="3">
        <f ca="1">IFERROR(COUNTIF(OFFSET(G1674,0,0,-计算结果!B$18,1),"&gt;0")/计算结果!B$18,COUNTIF(OFFSET(G1674,0,0,-ROW(),1),"&gt;0")/计算结果!B$18)</f>
        <v>0.5</v>
      </c>
      <c r="J1674" s="3">
        <f ca="1">IFERROR(AVERAGE(OFFSET(I1674,0,0,-计算结果!B$19,1)),AVERAGE(OFFSET(I1674,0,0,-ROW(),1)))</f>
        <v>0.45333333333333325</v>
      </c>
      <c r="K1674" s="4" t="str">
        <f ca="1">IF(计算结果!B$21=1,IF(I1674&gt;J1674,"买","卖"),IF(计算结果!B$21=2,IF(I1674&lt;计算结果!B$20,"买",IF(I1674&gt;1-计算结果!B$20,"卖",'000300'!K1673)),""))</f>
        <v>买</v>
      </c>
      <c r="L1674" s="4" t="str">
        <f t="shared" ca="1" si="79"/>
        <v/>
      </c>
      <c r="M1674" s="3">
        <f ca="1">IF(K1673="买",E1674/E1673-1,0)-IF(L1674=1,计算结果!B$17,0)</f>
        <v>-8.0469327774612687E-5</v>
      </c>
      <c r="N1674" s="2">
        <f t="shared" ca="1" si="80"/>
        <v>5.5352746847376837</v>
      </c>
      <c r="O1674" s="3">
        <f ca="1">1-N1674/MAX(N$2:N1674)</f>
        <v>0.18583911485826654</v>
      </c>
    </row>
    <row r="1675" spans="1:15" x14ac:dyDescent="0.15">
      <c r="A1675" s="1">
        <v>40870</v>
      </c>
      <c r="B1675">
        <v>2613.29</v>
      </c>
      <c r="C1675">
        <v>2617.09</v>
      </c>
      <c r="D1675">
        <v>2578.16</v>
      </c>
      <c r="E1675" s="2">
        <v>2584.0100000000002</v>
      </c>
      <c r="F1675" s="16">
        <v>30958563328</v>
      </c>
      <c r="G1675" s="3">
        <f t="shared" si="78"/>
        <v>-9.7605653233593381E-3</v>
      </c>
      <c r="H1675" s="3">
        <f>1-E1675/MAX(E$2:E1675)</f>
        <v>0.56033315184101262</v>
      </c>
      <c r="I1675" s="3">
        <f ca="1">IFERROR(COUNTIF(OFFSET(G1675,0,0,-计算结果!B$18,1),"&gt;0")/计算结果!B$18,COUNTIF(OFFSET(G1675,0,0,-ROW(),1),"&gt;0")/计算结果!B$18)</f>
        <v>0.46666666666666667</v>
      </c>
      <c r="J1675" s="3">
        <f ca="1">IFERROR(AVERAGE(OFFSET(I1675,0,0,-计算结果!B$19,1)),AVERAGE(OFFSET(I1675,0,0,-ROW(),1)))</f>
        <v>0.45416666666666666</v>
      </c>
      <c r="K1675" s="4" t="str">
        <f ca="1">IF(计算结果!B$21=1,IF(I1675&gt;J1675,"买","卖"),IF(计算结果!B$21=2,IF(I1675&lt;计算结果!B$20,"买",IF(I1675&gt;1-计算结果!B$20,"卖",'000300'!K1674)),""))</f>
        <v>买</v>
      </c>
      <c r="L1675" s="4" t="str">
        <f t="shared" ca="1" si="79"/>
        <v/>
      </c>
      <c r="M1675" s="3">
        <f ca="1">IF(K1674="买",E1675/E1674-1,0)-IF(L1675=1,计算结果!B$17,0)</f>
        <v>-9.7605653233593381E-3</v>
      </c>
      <c r="N1675" s="2">
        <f t="shared" ca="1" si="80"/>
        <v>5.4812472745945646</v>
      </c>
      <c r="O1675" s="3">
        <f ca="1">1-N1675/MAX(N$2:N1675)</f>
        <v>0.19378578536141644</v>
      </c>
    </row>
    <row r="1676" spans="1:15" x14ac:dyDescent="0.15">
      <c r="A1676" s="1">
        <v>40871</v>
      </c>
      <c r="B1676">
        <v>2565.69</v>
      </c>
      <c r="C1676">
        <v>2604.2399999999998</v>
      </c>
      <c r="D1676">
        <v>2557.6999999999998</v>
      </c>
      <c r="E1676" s="2">
        <v>2588.92</v>
      </c>
      <c r="F1676" s="16">
        <v>31894726656</v>
      </c>
      <c r="G1676" s="3">
        <f t="shared" si="78"/>
        <v>1.9001474452498002E-3</v>
      </c>
      <c r="H1676" s="3">
        <f>1-E1676/MAX(E$2:E1676)</f>
        <v>0.55949772000272235</v>
      </c>
      <c r="I1676" s="3">
        <f ca="1">IFERROR(COUNTIF(OFFSET(G1676,0,0,-计算结果!B$18,1),"&gt;0")/计算结果!B$18,COUNTIF(OFFSET(G1676,0,0,-ROW(),1),"&gt;0")/计算结果!B$18)</f>
        <v>0.46666666666666667</v>
      </c>
      <c r="J1676" s="3">
        <f ca="1">IFERROR(AVERAGE(OFFSET(I1676,0,0,-计算结果!B$19,1)),AVERAGE(OFFSET(I1676,0,0,-ROW(),1)))</f>
        <v>0.45500000000000002</v>
      </c>
      <c r="K1676" s="4" t="str">
        <f ca="1">IF(计算结果!B$21=1,IF(I1676&gt;J1676,"买","卖"),IF(计算结果!B$21=2,IF(I1676&lt;计算结果!B$20,"买",IF(I1676&gt;1-计算结果!B$20,"卖",'000300'!K1675)),""))</f>
        <v>买</v>
      </c>
      <c r="L1676" s="4" t="str">
        <f t="shared" ca="1" si="79"/>
        <v/>
      </c>
      <c r="M1676" s="3">
        <f ca="1">IF(K1675="买",E1676/E1675-1,0)-IF(L1676=1,计算结果!B$17,0)</f>
        <v>1.9001474452498002E-3</v>
      </c>
      <c r="N1676" s="2">
        <f t="shared" ca="1" si="80"/>
        <v>5.4916624526001678</v>
      </c>
      <c r="O1676" s="3">
        <f ca="1">1-N1676/MAX(N$2:N1676)</f>
        <v>0.19225385948114682</v>
      </c>
    </row>
    <row r="1677" spans="1:15" x14ac:dyDescent="0.15">
      <c r="A1677" s="1">
        <v>40872</v>
      </c>
      <c r="B1677">
        <v>2585.14</v>
      </c>
      <c r="C1677">
        <v>2598.39</v>
      </c>
      <c r="D1677">
        <v>2563.65</v>
      </c>
      <c r="E1677" s="2">
        <v>2569.9699999999998</v>
      </c>
      <c r="F1677" s="16">
        <v>27509358592</v>
      </c>
      <c r="G1677" s="3">
        <f t="shared" si="78"/>
        <v>-7.319654527756847E-3</v>
      </c>
      <c r="H1677" s="3">
        <f>1-E1677/MAX(E$2:E1677)</f>
        <v>0.56272204451099173</v>
      </c>
      <c r="I1677" s="3">
        <f ca="1">IFERROR(COUNTIF(OFFSET(G1677,0,0,-计算结果!B$18,1),"&gt;0")/计算结果!B$18,COUNTIF(OFFSET(G1677,0,0,-ROW(),1),"&gt;0")/计算结果!B$18)</f>
        <v>0.46666666666666667</v>
      </c>
      <c r="J1677" s="3">
        <f ca="1">IFERROR(AVERAGE(OFFSET(I1677,0,0,-计算结果!B$19,1)),AVERAGE(OFFSET(I1677,0,0,-ROW(),1)))</f>
        <v>0.4555555555555556</v>
      </c>
      <c r="K1677" s="4" t="str">
        <f ca="1">IF(计算结果!B$21=1,IF(I1677&gt;J1677,"买","卖"),IF(计算结果!B$21=2,IF(I1677&lt;计算结果!B$20,"买",IF(I1677&gt;1-计算结果!B$20,"卖",'000300'!K1676)),""))</f>
        <v>买</v>
      </c>
      <c r="L1677" s="4" t="str">
        <f t="shared" ca="1" si="79"/>
        <v/>
      </c>
      <c r="M1677" s="3">
        <f ca="1">IF(K1676="买",E1677/E1676-1,0)-IF(L1677=1,计算结果!B$17,0)</f>
        <v>-7.319654527756847E-3</v>
      </c>
      <c r="N1677" s="2">
        <f t="shared" ca="1" si="80"/>
        <v>5.4514653806640805</v>
      </c>
      <c r="O1677" s="3">
        <f ca="1">1-N1677/MAX(N$2:N1677)</f>
        <v>0.19816628217587384</v>
      </c>
    </row>
    <row r="1678" spans="1:15" x14ac:dyDescent="0.15">
      <c r="A1678" s="1">
        <v>40875</v>
      </c>
      <c r="B1678">
        <v>2578.34</v>
      </c>
      <c r="C1678">
        <v>2589.35</v>
      </c>
      <c r="D1678">
        <v>2562.4899999999998</v>
      </c>
      <c r="E1678" s="2">
        <v>2573.3200000000002</v>
      </c>
      <c r="F1678" s="16">
        <v>29179539456</v>
      </c>
      <c r="G1678" s="3">
        <f t="shared" si="78"/>
        <v>1.3035171616790908E-3</v>
      </c>
      <c r="H1678" s="3">
        <f>1-E1678/MAX(E$2:E1678)</f>
        <v>0.56215204519158779</v>
      </c>
      <c r="I1678" s="3">
        <f ca="1">IFERROR(COUNTIF(OFFSET(G1678,0,0,-计算结果!B$18,1),"&gt;0")/计算结果!B$18,COUNTIF(OFFSET(G1678,0,0,-ROW(),1),"&gt;0")/计算结果!B$18)</f>
        <v>0.46666666666666667</v>
      </c>
      <c r="J1678" s="3">
        <f ca="1">IFERROR(AVERAGE(OFFSET(I1678,0,0,-计算结果!B$19,1)),AVERAGE(OFFSET(I1678,0,0,-ROW(),1)))</f>
        <v>0.45611111111111119</v>
      </c>
      <c r="K1678" s="4" t="str">
        <f ca="1">IF(计算结果!B$21=1,IF(I1678&gt;J1678,"买","卖"),IF(计算结果!B$21=2,IF(I1678&lt;计算结果!B$20,"买",IF(I1678&gt;1-计算结果!B$20,"卖",'000300'!K1677)),""))</f>
        <v>买</v>
      </c>
      <c r="L1678" s="4" t="str">
        <f t="shared" ca="1" si="79"/>
        <v/>
      </c>
      <c r="M1678" s="3">
        <f ca="1">IF(K1677="买",E1678/E1677-1,0)-IF(L1678=1,计算结果!B$17,0)</f>
        <v>1.3035171616790908E-3</v>
      </c>
      <c r="N1678" s="2">
        <f t="shared" ca="1" si="80"/>
        <v>5.4585714593440757</v>
      </c>
      <c r="O1678" s="3">
        <f ca="1">1-N1678/MAX(N$2:N1678)</f>
        <v>0.19712107816387714</v>
      </c>
    </row>
    <row r="1679" spans="1:15" x14ac:dyDescent="0.15">
      <c r="A1679" s="1">
        <v>40876</v>
      </c>
      <c r="B1679">
        <v>2595.09</v>
      </c>
      <c r="C1679">
        <v>2609.19</v>
      </c>
      <c r="D1679">
        <v>2580.29</v>
      </c>
      <c r="E1679" s="2">
        <v>2608.5700000000002</v>
      </c>
      <c r="F1679" s="16">
        <v>34962427904</v>
      </c>
      <c r="G1679" s="3">
        <f t="shared" si="78"/>
        <v>1.3698257503924838E-2</v>
      </c>
      <c r="H1679" s="3">
        <f>1-E1679/MAX(E$2:E1679)</f>
        <v>0.55615429115905535</v>
      </c>
      <c r="I1679" s="3">
        <f ca="1">IFERROR(COUNTIF(OFFSET(G1679,0,0,-计算结果!B$18,1),"&gt;0")/计算结果!B$18,COUNTIF(OFFSET(G1679,0,0,-ROW(),1),"&gt;0")/计算结果!B$18)</f>
        <v>0.5</v>
      </c>
      <c r="J1679" s="3">
        <f ca="1">IFERROR(AVERAGE(OFFSET(I1679,0,0,-计算结果!B$19,1)),AVERAGE(OFFSET(I1679,0,0,-ROW(),1)))</f>
        <v>0.45694444444444454</v>
      </c>
      <c r="K1679" s="4" t="str">
        <f ca="1">IF(计算结果!B$21=1,IF(I1679&gt;J1679,"买","卖"),IF(计算结果!B$21=2,IF(I1679&lt;计算结果!B$20,"买",IF(I1679&gt;1-计算结果!B$20,"卖",'000300'!K1678)),""))</f>
        <v>买</v>
      </c>
      <c r="L1679" s="4" t="str">
        <f t="shared" ca="1" si="79"/>
        <v/>
      </c>
      <c r="M1679" s="3">
        <f ca="1">IF(K1678="买",E1679/E1678-1,0)-IF(L1679=1,计算结果!B$17,0)</f>
        <v>1.3698257503924838E-2</v>
      </c>
      <c r="N1679" s="2">
        <f t="shared" ca="1" si="80"/>
        <v>5.5333443767977455</v>
      </c>
      <c r="O1679" s="3">
        <f ca="1">1-N1679/MAX(N$2:N1679)</f>
        <v>0.18612303594809232</v>
      </c>
    </row>
    <row r="1680" spans="1:15" x14ac:dyDescent="0.15">
      <c r="A1680" s="1">
        <v>40877</v>
      </c>
      <c r="B1680">
        <v>2600.1</v>
      </c>
      <c r="C1680">
        <v>2601.9</v>
      </c>
      <c r="D1680">
        <v>2507.1799999999998</v>
      </c>
      <c r="E1680" s="2">
        <v>2521.52</v>
      </c>
      <c r="F1680" s="16">
        <v>42454204416</v>
      </c>
      <c r="G1680" s="3">
        <f t="shared" si="78"/>
        <v>-3.3370774025615613E-2</v>
      </c>
      <c r="H1680" s="3">
        <f>1-E1680/MAX(E$2:E1680)</f>
        <v>0.57096576601102567</v>
      </c>
      <c r="I1680" s="3">
        <f ca="1">IFERROR(COUNTIF(OFFSET(G1680,0,0,-计算结果!B$18,1),"&gt;0")/计算结果!B$18,COUNTIF(OFFSET(G1680,0,0,-ROW(),1),"&gt;0")/计算结果!B$18)</f>
        <v>0.5</v>
      </c>
      <c r="J1680" s="3">
        <f ca="1">IFERROR(AVERAGE(OFFSET(I1680,0,0,-计算结果!B$19,1)),AVERAGE(OFFSET(I1680,0,0,-ROW(),1)))</f>
        <v>0.45750000000000013</v>
      </c>
      <c r="K1680" s="4" t="str">
        <f ca="1">IF(计算结果!B$21=1,IF(I1680&gt;J1680,"买","卖"),IF(计算结果!B$21=2,IF(I1680&lt;计算结果!B$20,"买",IF(I1680&gt;1-计算结果!B$20,"卖",'000300'!K1679)),""))</f>
        <v>买</v>
      </c>
      <c r="L1680" s="4" t="str">
        <f t="shared" ca="1" si="79"/>
        <v/>
      </c>
      <c r="M1680" s="3">
        <f ca="1">IF(K1679="买",E1680/E1679-1,0)-IF(L1680=1,计算结果!B$17,0)</f>
        <v>-3.3370774025615613E-2</v>
      </c>
      <c r="N1680" s="2">
        <f t="shared" ca="1" si="80"/>
        <v>5.3486923919937173</v>
      </c>
      <c r="O1680" s="3">
        <f ca="1">1-N1680/MAX(N$2:N1680)</f>
        <v>0.21328274020012261</v>
      </c>
    </row>
    <row r="1681" spans="1:15" x14ac:dyDescent="0.15">
      <c r="A1681" s="1">
        <v>40878</v>
      </c>
      <c r="B1681">
        <v>2596.15</v>
      </c>
      <c r="C1681">
        <v>2630.66</v>
      </c>
      <c r="D1681">
        <v>2577.7199999999998</v>
      </c>
      <c r="E1681" s="2">
        <v>2583.61</v>
      </c>
      <c r="F1681" s="16">
        <v>66146807808</v>
      </c>
      <c r="G1681" s="3">
        <f t="shared" si="78"/>
        <v>2.4624036295567864E-2</v>
      </c>
      <c r="H1681" s="3">
        <f>1-E1681/MAX(E$2:E1681)</f>
        <v>0.56040121146124</v>
      </c>
      <c r="I1681" s="3">
        <f ca="1">IFERROR(COUNTIF(OFFSET(G1681,0,0,-计算结果!B$18,1),"&gt;0")/计算结果!B$18,COUNTIF(OFFSET(G1681,0,0,-ROW(),1),"&gt;0")/计算结果!B$18)</f>
        <v>0.53333333333333333</v>
      </c>
      <c r="J1681" s="3">
        <f ca="1">IFERROR(AVERAGE(OFFSET(I1681,0,0,-计算结果!B$19,1)),AVERAGE(OFFSET(I1681,0,0,-ROW(),1)))</f>
        <v>0.4580555555555556</v>
      </c>
      <c r="K1681" s="4" t="str">
        <f ca="1">IF(计算结果!B$21=1,IF(I1681&gt;J1681,"买","卖"),IF(计算结果!B$21=2,IF(I1681&lt;计算结果!B$20,"买",IF(I1681&gt;1-计算结果!B$20,"卖",'000300'!K1680)),""))</f>
        <v>买</v>
      </c>
      <c r="L1681" s="4" t="str">
        <f t="shared" ca="1" si="79"/>
        <v/>
      </c>
      <c r="M1681" s="3">
        <f ca="1">IF(K1680="买",E1681/E1680-1,0)-IF(L1681=1,计算结果!B$17,0)</f>
        <v>2.4624036295567864E-2</v>
      </c>
      <c r="N1681" s="2">
        <f t="shared" ca="1" si="80"/>
        <v>5.4803987875879985</v>
      </c>
      <c r="O1681" s="3">
        <f ca="1">1-N1681/MAX(N$2:N1681)</f>
        <v>0.19391058584046073</v>
      </c>
    </row>
    <row r="1682" spans="1:15" x14ac:dyDescent="0.15">
      <c r="A1682" s="1">
        <v>40879</v>
      </c>
      <c r="B1682">
        <v>2570.56</v>
      </c>
      <c r="C1682">
        <v>2575.69</v>
      </c>
      <c r="D1682">
        <v>2543.5300000000002</v>
      </c>
      <c r="E1682" s="2">
        <v>2557.31</v>
      </c>
      <c r="F1682" s="16">
        <v>33168418816</v>
      </c>
      <c r="G1682" s="3">
        <f t="shared" si="78"/>
        <v>-1.0179554963791082E-2</v>
      </c>
      <c r="H1682" s="3">
        <f>1-E1682/MAX(E$2:E1682)</f>
        <v>0.56487613149118632</v>
      </c>
      <c r="I1682" s="3">
        <f ca="1">IFERROR(COUNTIF(OFFSET(G1682,0,0,-计算结果!B$18,1),"&gt;0")/计算结果!B$18,COUNTIF(OFFSET(G1682,0,0,-ROW(),1),"&gt;0")/计算结果!B$18)</f>
        <v>0.53333333333333333</v>
      </c>
      <c r="J1682" s="3">
        <f ca="1">IFERROR(AVERAGE(OFFSET(I1682,0,0,-计算结果!B$19,1)),AVERAGE(OFFSET(I1682,0,0,-ROW(),1)))</f>
        <v>0.45861111111111108</v>
      </c>
      <c r="K1682" s="4" t="str">
        <f ca="1">IF(计算结果!B$21=1,IF(I1682&gt;J1682,"买","卖"),IF(计算结果!B$21=2,IF(I1682&lt;计算结果!B$20,"买",IF(I1682&gt;1-计算结果!B$20,"卖",'000300'!K1681)),""))</f>
        <v>买</v>
      </c>
      <c r="L1682" s="4" t="str">
        <f t="shared" ca="1" si="79"/>
        <v/>
      </c>
      <c r="M1682" s="3">
        <f ca="1">IF(K1681="买",E1682/E1681-1,0)-IF(L1682=1,计算结果!B$17,0)</f>
        <v>-1.0179554963791082E-2</v>
      </c>
      <c r="N1682" s="2">
        <f t="shared" ca="1" si="80"/>
        <v>5.4246107669062527</v>
      </c>
      <c r="O1682" s="3">
        <f ca="1">1-N1682/MAX(N$2:N1682)</f>
        <v>0.20211621733762786</v>
      </c>
    </row>
    <row r="1683" spans="1:15" x14ac:dyDescent="0.15">
      <c r="A1683" s="1">
        <v>40882</v>
      </c>
      <c r="B1683">
        <v>2561.1999999999998</v>
      </c>
      <c r="C1683">
        <v>2561.1999999999998</v>
      </c>
      <c r="D1683">
        <v>2517.1799999999998</v>
      </c>
      <c r="E1683" s="2">
        <v>2521.39</v>
      </c>
      <c r="F1683" s="16">
        <v>32749926400</v>
      </c>
      <c r="G1683" s="3">
        <f t="shared" si="78"/>
        <v>-1.4046009283192107E-2</v>
      </c>
      <c r="H1683" s="3">
        <f>1-E1683/MAX(E$2:E1683)</f>
        <v>0.57098788538759959</v>
      </c>
      <c r="I1683" s="3">
        <f ca="1">IFERROR(COUNTIF(OFFSET(G1683,0,0,-计算结果!B$18,1),"&gt;0")/计算结果!B$18,COUNTIF(OFFSET(G1683,0,0,-ROW(),1),"&gt;0")/计算结果!B$18)</f>
        <v>0.5</v>
      </c>
      <c r="J1683" s="3">
        <f ca="1">IFERROR(AVERAGE(OFFSET(I1683,0,0,-计算结果!B$19,1)),AVERAGE(OFFSET(I1683,0,0,-ROW(),1)))</f>
        <v>0.45861111111111108</v>
      </c>
      <c r="K1683" s="4" t="str">
        <f ca="1">IF(计算结果!B$21=1,IF(I1683&gt;J1683,"买","卖"),IF(计算结果!B$21=2,IF(I1683&lt;计算结果!B$20,"买",IF(I1683&gt;1-计算结果!B$20,"卖",'000300'!K1682)),""))</f>
        <v>买</v>
      </c>
      <c r="L1683" s="4" t="str">
        <f t="shared" ca="1" si="79"/>
        <v/>
      </c>
      <c r="M1683" s="3">
        <f ca="1">IF(K1682="买",E1683/E1682-1,0)-IF(L1683=1,计算结果!B$17,0)</f>
        <v>-1.4046009283192107E-2</v>
      </c>
      <c r="N1683" s="2">
        <f t="shared" ca="1" si="80"/>
        <v>5.3484166337165835</v>
      </c>
      <c r="O1683" s="3">
        <f ca="1">1-N1683/MAX(N$2:N1683)</f>
        <v>0.21332330035581204</v>
      </c>
    </row>
    <row r="1684" spans="1:15" x14ac:dyDescent="0.15">
      <c r="A1684" s="1">
        <v>40883</v>
      </c>
      <c r="B1684">
        <v>2515.04</v>
      </c>
      <c r="C1684">
        <v>2525.67</v>
      </c>
      <c r="D1684">
        <v>2499.5700000000002</v>
      </c>
      <c r="E1684" s="2">
        <v>2516.34</v>
      </c>
      <c r="F1684" s="16">
        <v>26310940672</v>
      </c>
      <c r="G1684" s="3">
        <f t="shared" si="78"/>
        <v>-2.0028634998947581E-3</v>
      </c>
      <c r="H1684" s="3">
        <f>1-E1684/MAX(E$2:E1684)</f>
        <v>0.57184713809296939</v>
      </c>
      <c r="I1684" s="3">
        <f ca="1">IFERROR(COUNTIF(OFFSET(G1684,0,0,-计算结果!B$18,1),"&gt;0")/计算结果!B$18,COUNTIF(OFFSET(G1684,0,0,-ROW(),1),"&gt;0")/计算结果!B$18)</f>
        <v>0.46666666666666667</v>
      </c>
      <c r="J1684" s="3">
        <f ca="1">IFERROR(AVERAGE(OFFSET(I1684,0,0,-计算结果!B$19,1)),AVERAGE(OFFSET(I1684,0,0,-ROW(),1)))</f>
        <v>0.45833333333333331</v>
      </c>
      <c r="K1684" s="4" t="str">
        <f ca="1">IF(计算结果!B$21=1,IF(I1684&gt;J1684,"买","卖"),IF(计算结果!B$21=2,IF(I1684&lt;计算结果!B$20,"买",IF(I1684&gt;1-计算结果!B$20,"卖",'000300'!K1683)),""))</f>
        <v>买</v>
      </c>
      <c r="L1684" s="4" t="str">
        <f t="shared" ca="1" si="79"/>
        <v/>
      </c>
      <c r="M1684" s="3">
        <f ca="1">IF(K1683="买",E1684/E1683-1,0)-IF(L1684=1,计算结果!B$17,0)</f>
        <v>-2.0028634998947581E-3</v>
      </c>
      <c r="N1684" s="2">
        <f t="shared" ca="1" si="80"/>
        <v>5.3377044852586826</v>
      </c>
      <c r="O1684" s="3">
        <f ca="1">1-N1684/MAX(N$2:N1684)</f>
        <v>0.21489890640374698</v>
      </c>
    </row>
    <row r="1685" spans="1:15" x14ac:dyDescent="0.15">
      <c r="A1685" s="1">
        <v>40884</v>
      </c>
      <c r="B1685">
        <v>2517.34</v>
      </c>
      <c r="C1685">
        <v>2534.5300000000002</v>
      </c>
      <c r="D1685">
        <v>2509.7800000000002</v>
      </c>
      <c r="E1685" s="2">
        <v>2528.23</v>
      </c>
      <c r="F1685" s="16">
        <v>23433730048</v>
      </c>
      <c r="G1685" s="3">
        <f t="shared" si="78"/>
        <v>4.7251166376562903E-3</v>
      </c>
      <c r="H1685" s="3">
        <f>1-E1685/MAX(E$2:E1685)</f>
        <v>0.56982406588171242</v>
      </c>
      <c r="I1685" s="3">
        <f ca="1">IFERROR(COUNTIF(OFFSET(G1685,0,0,-计算结果!B$18,1),"&gt;0")/计算结果!B$18,COUNTIF(OFFSET(G1685,0,0,-ROW(),1),"&gt;0")/计算结果!B$18)</f>
        <v>0.46666666666666667</v>
      </c>
      <c r="J1685" s="3">
        <f ca="1">IFERROR(AVERAGE(OFFSET(I1685,0,0,-计算结果!B$19,1)),AVERAGE(OFFSET(I1685,0,0,-ROW(),1)))</f>
        <v>0.45805555555555549</v>
      </c>
      <c r="K1685" s="4" t="str">
        <f ca="1">IF(计算结果!B$21=1,IF(I1685&gt;J1685,"买","卖"),IF(计算结果!B$21=2,IF(I1685&lt;计算结果!B$20,"买",IF(I1685&gt;1-计算结果!B$20,"卖",'000300'!K1684)),""))</f>
        <v>买</v>
      </c>
      <c r="L1685" s="4" t="str">
        <f t="shared" ca="1" si="79"/>
        <v/>
      </c>
      <c r="M1685" s="3">
        <f ca="1">IF(K1684="买",E1685/E1684-1,0)-IF(L1685=1,计算结果!B$17,0)</f>
        <v>4.7251166376562903E-3</v>
      </c>
      <c r="N1685" s="2">
        <f t="shared" ca="1" si="80"/>
        <v>5.3629257615288708</v>
      </c>
      <c r="O1685" s="3">
        <f ca="1">1-N1685/MAX(N$2:N1685)</f>
        <v>0.21118921216415321</v>
      </c>
    </row>
    <row r="1686" spans="1:15" x14ac:dyDescent="0.15">
      <c r="A1686" s="1">
        <v>40885</v>
      </c>
      <c r="B1686">
        <v>2525.04</v>
      </c>
      <c r="C1686">
        <v>2549.1</v>
      </c>
      <c r="D1686">
        <v>2494.69</v>
      </c>
      <c r="E1686" s="2">
        <v>2525</v>
      </c>
      <c r="F1686" s="16">
        <v>27843684352</v>
      </c>
      <c r="G1686" s="3">
        <f t="shared" si="78"/>
        <v>-1.2775736384743608E-3</v>
      </c>
      <c r="H1686" s="3">
        <f>1-E1686/MAX(E$2:E1686)</f>
        <v>0.57037364731504803</v>
      </c>
      <c r="I1686" s="3">
        <f ca="1">IFERROR(COUNTIF(OFFSET(G1686,0,0,-计算结果!B$18,1),"&gt;0")/计算结果!B$18,COUNTIF(OFFSET(G1686,0,0,-ROW(),1),"&gt;0")/计算结果!B$18)</f>
        <v>0.43333333333333335</v>
      </c>
      <c r="J1686" s="3">
        <f ca="1">IFERROR(AVERAGE(OFFSET(I1686,0,0,-计算结果!B$19,1)),AVERAGE(OFFSET(I1686,0,0,-ROW(),1)))</f>
        <v>0.45777777777777767</v>
      </c>
      <c r="K1686" s="4" t="str">
        <f ca="1">IF(计算结果!B$21=1,IF(I1686&gt;J1686,"买","卖"),IF(计算结果!B$21=2,IF(I1686&lt;计算结果!B$20,"买",IF(I1686&gt;1-计算结果!B$20,"卖",'000300'!K1685)),""))</f>
        <v>卖</v>
      </c>
      <c r="L1686" s="4">
        <f t="shared" ca="1" si="79"/>
        <v>1</v>
      </c>
      <c r="M1686" s="3">
        <f ca="1">IF(K1685="买",E1686/E1685-1,0)-IF(L1686=1,计算结果!B$17,0)</f>
        <v>-1.2775736384743608E-3</v>
      </c>
      <c r="N1686" s="2">
        <f t="shared" ca="1" si="80"/>
        <v>5.3560742289508463</v>
      </c>
      <c r="O1686" s="3">
        <f ca="1">1-N1686/MAX(N$2:N1686)</f>
        <v>0.21219697603243659</v>
      </c>
    </row>
    <row r="1687" spans="1:15" x14ac:dyDescent="0.15">
      <c r="A1687" s="1">
        <v>40886</v>
      </c>
      <c r="B1687">
        <v>2506.62</v>
      </c>
      <c r="C1687">
        <v>2525.16</v>
      </c>
      <c r="D1687">
        <v>2496.9699999999998</v>
      </c>
      <c r="E1687" s="2">
        <v>2503.46</v>
      </c>
      <c r="F1687" s="16">
        <v>25477242880</v>
      </c>
      <c r="G1687" s="3">
        <f t="shared" si="78"/>
        <v>-8.5306930693068717E-3</v>
      </c>
      <c r="H1687" s="3">
        <f>1-E1687/MAX(E$2:E1687)</f>
        <v>0.57403865786428909</v>
      </c>
      <c r="I1687" s="3">
        <f ca="1">IFERROR(COUNTIF(OFFSET(G1687,0,0,-计算结果!B$18,1),"&gt;0")/计算结果!B$18,COUNTIF(OFFSET(G1687,0,0,-ROW(),1),"&gt;0")/计算结果!B$18)</f>
        <v>0.4</v>
      </c>
      <c r="J1687" s="3">
        <f ca="1">IFERROR(AVERAGE(OFFSET(I1687,0,0,-计算结果!B$19,1)),AVERAGE(OFFSET(I1687,0,0,-ROW(),1)))</f>
        <v>0.45722222222222214</v>
      </c>
      <c r="K1687" s="4" t="str">
        <f ca="1">IF(计算结果!B$21=1,IF(I1687&gt;J1687,"买","卖"),IF(计算结果!B$21=2,IF(I1687&lt;计算结果!B$20,"买",IF(I1687&gt;1-计算结果!B$20,"卖",'000300'!K1686)),""))</f>
        <v>卖</v>
      </c>
      <c r="L1687" s="4" t="str">
        <f t="shared" ca="1" si="79"/>
        <v/>
      </c>
      <c r="M1687" s="3">
        <f ca="1">IF(K1686="买",E1687/E1686-1,0)-IF(L1687=1,计算结果!B$17,0)</f>
        <v>0</v>
      </c>
      <c r="N1687" s="2">
        <f t="shared" ca="1" si="80"/>
        <v>5.3560742289508463</v>
      </c>
      <c r="O1687" s="3">
        <f ca="1">1-N1687/MAX(N$2:N1687)</f>
        <v>0.21219697603243659</v>
      </c>
    </row>
    <row r="1688" spans="1:15" x14ac:dyDescent="0.15">
      <c r="A1688" s="1">
        <v>40889</v>
      </c>
      <c r="B1688">
        <v>2497.92</v>
      </c>
      <c r="C1688">
        <v>2502.0500000000002</v>
      </c>
      <c r="D1688">
        <v>2476.12</v>
      </c>
      <c r="E1688" s="2">
        <v>2477.69</v>
      </c>
      <c r="F1688" s="16">
        <v>21200443392</v>
      </c>
      <c r="G1688" s="3">
        <f t="shared" si="78"/>
        <v>-1.0293753445231757E-2</v>
      </c>
      <c r="H1688" s="3">
        <f>1-E1688/MAX(E$2:E1688)</f>
        <v>0.5784233988974341</v>
      </c>
      <c r="I1688" s="3">
        <f ca="1">IFERROR(COUNTIF(OFFSET(G1688,0,0,-计算结果!B$18,1),"&gt;0")/计算结果!B$18,COUNTIF(OFFSET(G1688,0,0,-ROW(),1),"&gt;0")/计算结果!B$18)</f>
        <v>0.4</v>
      </c>
      <c r="J1688" s="3">
        <f ca="1">IFERROR(AVERAGE(OFFSET(I1688,0,0,-计算结果!B$19,1)),AVERAGE(OFFSET(I1688,0,0,-ROW(),1)))</f>
        <v>0.45666666666666661</v>
      </c>
      <c r="K1688" s="4" t="str">
        <f ca="1">IF(计算结果!B$21=1,IF(I1688&gt;J1688,"买","卖"),IF(计算结果!B$21=2,IF(I1688&lt;计算结果!B$20,"买",IF(I1688&gt;1-计算结果!B$20,"卖",'000300'!K1687)),""))</f>
        <v>卖</v>
      </c>
      <c r="L1688" s="4" t="str">
        <f t="shared" ca="1" si="79"/>
        <v/>
      </c>
      <c r="M1688" s="3">
        <f ca="1">IF(K1687="买",E1688/E1687-1,0)-IF(L1688=1,计算结果!B$17,0)</f>
        <v>0</v>
      </c>
      <c r="N1688" s="2">
        <f t="shared" ca="1" si="80"/>
        <v>5.3560742289508463</v>
      </c>
      <c r="O1688" s="3">
        <f ca="1">1-N1688/MAX(N$2:N1688)</f>
        <v>0.21219697603243659</v>
      </c>
    </row>
    <row r="1689" spans="1:15" x14ac:dyDescent="0.15">
      <c r="A1689" s="1">
        <v>40890</v>
      </c>
      <c r="B1689">
        <v>2467.02</v>
      </c>
      <c r="C1689">
        <v>2472.66</v>
      </c>
      <c r="D1689">
        <v>2418.67</v>
      </c>
      <c r="E1689" s="2">
        <v>2421.9299999999998</v>
      </c>
      <c r="F1689" s="16">
        <v>33269153792</v>
      </c>
      <c r="G1689" s="3">
        <f t="shared" si="78"/>
        <v>-2.2504833130859936E-2</v>
      </c>
      <c r="H1689" s="3">
        <f>1-E1689/MAX(E$2:E1689)</f>
        <v>0.58791090995712247</v>
      </c>
      <c r="I1689" s="3">
        <f ca="1">IFERROR(COUNTIF(OFFSET(G1689,0,0,-计算结果!B$18,1),"&gt;0")/计算结果!B$18,COUNTIF(OFFSET(G1689,0,0,-ROW(),1),"&gt;0")/计算结果!B$18)</f>
        <v>0.36666666666666664</v>
      </c>
      <c r="J1689" s="3">
        <f ca="1">IFERROR(AVERAGE(OFFSET(I1689,0,0,-计算结果!B$19,1)),AVERAGE(OFFSET(I1689,0,0,-ROW(),1)))</f>
        <v>0.45583333333333326</v>
      </c>
      <c r="K1689" s="4" t="str">
        <f ca="1">IF(计算结果!B$21=1,IF(I1689&gt;J1689,"买","卖"),IF(计算结果!B$21=2,IF(I1689&lt;计算结果!B$20,"买",IF(I1689&gt;1-计算结果!B$20,"卖",'000300'!K1688)),""))</f>
        <v>卖</v>
      </c>
      <c r="L1689" s="4" t="str">
        <f t="shared" ca="1" si="79"/>
        <v/>
      </c>
      <c r="M1689" s="3">
        <f ca="1">IF(K1688="买",E1689/E1688-1,0)-IF(L1689=1,计算结果!B$17,0)</f>
        <v>0</v>
      </c>
      <c r="N1689" s="2">
        <f t="shared" ca="1" si="80"/>
        <v>5.3560742289508463</v>
      </c>
      <c r="O1689" s="3">
        <f ca="1">1-N1689/MAX(N$2:N1689)</f>
        <v>0.21219697603243659</v>
      </c>
    </row>
    <row r="1690" spans="1:15" x14ac:dyDescent="0.15">
      <c r="A1690" s="1">
        <v>40891</v>
      </c>
      <c r="B1690">
        <v>2415.94</v>
      </c>
      <c r="C1690">
        <v>2433.5500000000002</v>
      </c>
      <c r="D1690">
        <v>2392.3000000000002</v>
      </c>
      <c r="E1690" s="2">
        <v>2397.48</v>
      </c>
      <c r="F1690" s="16">
        <v>23753607168</v>
      </c>
      <c r="G1690" s="3">
        <f t="shared" si="78"/>
        <v>-1.0095254610992033E-2</v>
      </c>
      <c r="H1690" s="3">
        <f>1-E1690/MAX(E$2:E1690)</f>
        <v>0.59207105424351725</v>
      </c>
      <c r="I1690" s="3">
        <f ca="1">IFERROR(COUNTIF(OFFSET(G1690,0,0,-计算结果!B$18,1),"&gt;0")/计算结果!B$18,COUNTIF(OFFSET(G1690,0,0,-ROW(),1),"&gt;0")/计算结果!B$18)</f>
        <v>0.33333333333333331</v>
      </c>
      <c r="J1690" s="3">
        <f ca="1">IFERROR(AVERAGE(OFFSET(I1690,0,0,-计算结果!B$19,1)),AVERAGE(OFFSET(I1690,0,0,-ROW(),1)))</f>
        <v>0.45472222222222214</v>
      </c>
      <c r="K1690" s="4" t="str">
        <f ca="1">IF(计算结果!B$21=1,IF(I1690&gt;J1690,"买","卖"),IF(计算结果!B$21=2,IF(I1690&lt;计算结果!B$20,"买",IF(I1690&gt;1-计算结果!B$20,"卖",'000300'!K1689)),""))</f>
        <v>卖</v>
      </c>
      <c r="L1690" s="4" t="str">
        <f t="shared" ca="1" si="79"/>
        <v/>
      </c>
      <c r="M1690" s="3">
        <f ca="1">IF(K1689="买",E1690/E1689-1,0)-IF(L1690=1,计算结果!B$17,0)</f>
        <v>0</v>
      </c>
      <c r="N1690" s="2">
        <f t="shared" ca="1" si="80"/>
        <v>5.3560742289508463</v>
      </c>
      <c r="O1690" s="3">
        <f ca="1">1-N1690/MAX(N$2:N1690)</f>
        <v>0.21219697603243659</v>
      </c>
    </row>
    <row r="1691" spans="1:15" x14ac:dyDescent="0.15">
      <c r="A1691" s="1">
        <v>40892</v>
      </c>
      <c r="B1691">
        <v>2382.44</v>
      </c>
      <c r="C1691">
        <v>2384.4699999999998</v>
      </c>
      <c r="D1691">
        <v>2340.4499999999998</v>
      </c>
      <c r="E1691" s="2">
        <v>2340.79</v>
      </c>
      <c r="F1691" s="16">
        <v>33900402688</v>
      </c>
      <c r="G1691" s="3">
        <f t="shared" si="78"/>
        <v>-2.3645661277674868E-2</v>
      </c>
      <c r="H1691" s="3">
        <f>1-E1691/MAX(E$2:E1691)</f>
        <v>0.60171680392023408</v>
      </c>
      <c r="I1691" s="3">
        <f ca="1">IFERROR(COUNTIF(OFFSET(G1691,0,0,-计算结果!B$18,1),"&gt;0")/计算结果!B$18,COUNTIF(OFFSET(G1691,0,0,-ROW(),1),"&gt;0")/计算结果!B$18)</f>
        <v>0.3</v>
      </c>
      <c r="J1691" s="3">
        <f ca="1">IFERROR(AVERAGE(OFFSET(I1691,0,0,-计算结果!B$19,1)),AVERAGE(OFFSET(I1691,0,0,-ROW(),1)))</f>
        <v>0.45361111111111102</v>
      </c>
      <c r="K1691" s="4" t="str">
        <f ca="1">IF(计算结果!B$21=1,IF(I1691&gt;J1691,"买","卖"),IF(计算结果!B$21=2,IF(I1691&lt;计算结果!B$20,"买",IF(I1691&gt;1-计算结果!B$20,"卖",'000300'!K1690)),""))</f>
        <v>卖</v>
      </c>
      <c r="L1691" s="4" t="str">
        <f t="shared" ca="1" si="79"/>
        <v/>
      </c>
      <c r="M1691" s="3">
        <f ca="1">IF(K1690="买",E1691/E1690-1,0)-IF(L1691=1,计算结果!B$17,0)</f>
        <v>0</v>
      </c>
      <c r="N1691" s="2">
        <f t="shared" ca="1" si="80"/>
        <v>5.3560742289508463</v>
      </c>
      <c r="O1691" s="3">
        <f ca="1">1-N1691/MAX(N$2:N1691)</f>
        <v>0.21219697603243659</v>
      </c>
    </row>
    <row r="1692" spans="1:15" x14ac:dyDescent="0.15">
      <c r="A1692" s="1">
        <v>40893</v>
      </c>
      <c r="B1692">
        <v>2339.98</v>
      </c>
      <c r="C1692">
        <v>2390.38</v>
      </c>
      <c r="D1692">
        <v>2332.14</v>
      </c>
      <c r="E1692" s="2">
        <v>2390.13</v>
      </c>
      <c r="F1692" s="16">
        <v>33652058112</v>
      </c>
      <c r="G1692" s="3">
        <f t="shared" si="78"/>
        <v>2.1078353889071755E-2</v>
      </c>
      <c r="H1692" s="3">
        <f>1-E1692/MAX(E$2:E1692)</f>
        <v>0.5933216497651943</v>
      </c>
      <c r="I1692" s="3">
        <f ca="1">IFERROR(COUNTIF(OFFSET(G1692,0,0,-计算结果!B$18,1),"&gt;0")/计算结果!B$18,COUNTIF(OFFSET(G1692,0,0,-ROW(),1),"&gt;0")/计算结果!B$18)</f>
        <v>0.3</v>
      </c>
      <c r="J1692" s="3">
        <f ca="1">IFERROR(AVERAGE(OFFSET(I1692,0,0,-计算结果!B$19,1)),AVERAGE(OFFSET(I1692,0,0,-ROW(),1)))</f>
        <v>0.45222222222222208</v>
      </c>
      <c r="K1692" s="4" t="str">
        <f ca="1">IF(计算结果!B$21=1,IF(I1692&gt;J1692,"买","卖"),IF(计算结果!B$21=2,IF(I1692&lt;计算结果!B$20,"买",IF(I1692&gt;1-计算结果!B$20,"卖",'000300'!K1691)),""))</f>
        <v>卖</v>
      </c>
      <c r="L1692" s="4" t="str">
        <f t="shared" ca="1" si="79"/>
        <v/>
      </c>
      <c r="M1692" s="3">
        <f ca="1">IF(K1691="买",E1692/E1691-1,0)-IF(L1692=1,计算结果!B$17,0)</f>
        <v>0</v>
      </c>
      <c r="N1692" s="2">
        <f t="shared" ca="1" si="80"/>
        <v>5.3560742289508463</v>
      </c>
      <c r="O1692" s="3">
        <f ca="1">1-N1692/MAX(N$2:N1692)</f>
        <v>0.21219697603243659</v>
      </c>
    </row>
    <row r="1693" spans="1:15" x14ac:dyDescent="0.15">
      <c r="A1693" s="1">
        <v>40896</v>
      </c>
      <c r="B1693">
        <v>2370.42</v>
      </c>
      <c r="C1693">
        <v>2387.89</v>
      </c>
      <c r="D1693">
        <v>2321.66</v>
      </c>
      <c r="E1693" s="2">
        <v>2384.41</v>
      </c>
      <c r="F1693" s="16">
        <v>33711370240</v>
      </c>
      <c r="G1693" s="3">
        <f t="shared" si="78"/>
        <v>-2.39317526661742E-3</v>
      </c>
      <c r="H1693" s="3">
        <f>1-E1693/MAX(E$2:E1693)</f>
        <v>0.59429490233444504</v>
      </c>
      <c r="I1693" s="3">
        <f ca="1">IFERROR(COUNTIF(OFFSET(G1693,0,0,-计算结果!B$18,1),"&gt;0")/计算结果!B$18,COUNTIF(OFFSET(G1693,0,0,-ROW(),1),"&gt;0")/计算结果!B$18)</f>
        <v>0.3</v>
      </c>
      <c r="J1693" s="3">
        <f ca="1">IFERROR(AVERAGE(OFFSET(I1693,0,0,-计算结果!B$19,1)),AVERAGE(OFFSET(I1693,0,0,-ROW(),1)))</f>
        <v>0.45055555555555549</v>
      </c>
      <c r="K1693" s="4" t="str">
        <f ca="1">IF(计算结果!B$21=1,IF(I1693&gt;J1693,"买","卖"),IF(计算结果!B$21=2,IF(I1693&lt;计算结果!B$20,"买",IF(I1693&gt;1-计算结果!B$20,"卖",'000300'!K1692)),""))</f>
        <v>卖</v>
      </c>
      <c r="L1693" s="4" t="str">
        <f t="shared" ca="1" si="79"/>
        <v/>
      </c>
      <c r="M1693" s="3">
        <f ca="1">IF(K1692="买",E1693/E1692-1,0)-IF(L1693=1,计算结果!B$17,0)</f>
        <v>0</v>
      </c>
      <c r="N1693" s="2">
        <f t="shared" ca="1" si="80"/>
        <v>5.3560742289508463</v>
      </c>
      <c r="O1693" s="3">
        <f ca="1">1-N1693/MAX(N$2:N1693)</f>
        <v>0.21219697603243659</v>
      </c>
    </row>
    <row r="1694" spans="1:15" x14ac:dyDescent="0.15">
      <c r="A1694" s="1">
        <v>40897</v>
      </c>
      <c r="B1694">
        <v>2376.71</v>
      </c>
      <c r="C1694">
        <v>2412.5700000000002</v>
      </c>
      <c r="D1694">
        <v>2373.86</v>
      </c>
      <c r="E1694" s="2">
        <v>2377.0700000000002</v>
      </c>
      <c r="F1694" s="16">
        <v>29967659008</v>
      </c>
      <c r="G1694" s="3">
        <f t="shared" si="78"/>
        <v>-3.0783296496825763E-3</v>
      </c>
      <c r="H1694" s="3">
        <f>1-E1694/MAX(E$2:E1694)</f>
        <v>0.59554379636561627</v>
      </c>
      <c r="I1694" s="3">
        <f ca="1">IFERROR(COUNTIF(OFFSET(G1694,0,0,-计算结果!B$18,1),"&gt;0")/计算结果!B$18,COUNTIF(OFFSET(G1694,0,0,-ROW(),1),"&gt;0")/计算结果!B$18)</f>
        <v>0.3</v>
      </c>
      <c r="J1694" s="3">
        <f ca="1">IFERROR(AVERAGE(OFFSET(I1694,0,0,-计算结果!B$19,1)),AVERAGE(OFFSET(I1694,0,0,-ROW(),1)))</f>
        <v>0.44888888888888884</v>
      </c>
      <c r="K1694" s="4" t="str">
        <f ca="1">IF(计算结果!B$21=1,IF(I1694&gt;J1694,"买","卖"),IF(计算结果!B$21=2,IF(I1694&lt;计算结果!B$20,"买",IF(I1694&gt;1-计算结果!B$20,"卖",'000300'!K1693)),""))</f>
        <v>卖</v>
      </c>
      <c r="L1694" s="4" t="str">
        <f t="shared" ca="1" si="79"/>
        <v/>
      </c>
      <c r="M1694" s="3">
        <f ca="1">IF(K1693="买",E1694/E1693-1,0)-IF(L1694=1,计算结果!B$17,0)</f>
        <v>0</v>
      </c>
      <c r="N1694" s="2">
        <f t="shared" ca="1" si="80"/>
        <v>5.3560742289508463</v>
      </c>
      <c r="O1694" s="3">
        <f ca="1">1-N1694/MAX(N$2:N1694)</f>
        <v>0.21219697603243659</v>
      </c>
    </row>
    <row r="1695" spans="1:15" x14ac:dyDescent="0.15">
      <c r="A1695" s="1">
        <v>40898</v>
      </c>
      <c r="B1695">
        <v>2397.2800000000002</v>
      </c>
      <c r="C1695">
        <v>2404.7800000000002</v>
      </c>
      <c r="D1695">
        <v>2337.69</v>
      </c>
      <c r="E1695" s="2">
        <v>2339.11</v>
      </c>
      <c r="F1695" s="16">
        <v>30917838848</v>
      </c>
      <c r="G1695" s="3">
        <f t="shared" si="78"/>
        <v>-1.5969239441833816E-2</v>
      </c>
      <c r="H1695" s="3">
        <f>1-E1695/MAX(E$2:E1695)</f>
        <v>0.60200265432518885</v>
      </c>
      <c r="I1695" s="3">
        <f ca="1">IFERROR(COUNTIF(OFFSET(G1695,0,0,-计算结果!B$18,1),"&gt;0")/计算结果!B$18,COUNTIF(OFFSET(G1695,0,0,-ROW(),1),"&gt;0")/计算结果!B$18)</f>
        <v>0.26666666666666666</v>
      </c>
      <c r="J1695" s="3">
        <f ca="1">IFERROR(AVERAGE(OFFSET(I1695,0,0,-计算结果!B$19,1)),AVERAGE(OFFSET(I1695,0,0,-ROW(),1)))</f>
        <v>0.4466666666666666</v>
      </c>
      <c r="K1695" s="4" t="str">
        <f ca="1">IF(计算结果!B$21=1,IF(I1695&gt;J1695,"买","卖"),IF(计算结果!B$21=2,IF(I1695&lt;计算结果!B$20,"买",IF(I1695&gt;1-计算结果!B$20,"卖",'000300'!K1694)),""))</f>
        <v>卖</v>
      </c>
      <c r="L1695" s="4" t="str">
        <f t="shared" ca="1" si="79"/>
        <v/>
      </c>
      <c r="M1695" s="3">
        <f ca="1">IF(K1694="买",E1695/E1694-1,0)-IF(L1695=1,计算结果!B$17,0)</f>
        <v>0</v>
      </c>
      <c r="N1695" s="2">
        <f t="shared" ca="1" si="80"/>
        <v>5.3560742289508463</v>
      </c>
      <c r="O1695" s="3">
        <f ca="1">1-N1695/MAX(N$2:N1695)</f>
        <v>0.21219697603243659</v>
      </c>
    </row>
    <row r="1696" spans="1:15" x14ac:dyDescent="0.15">
      <c r="A1696" s="1">
        <v>40899</v>
      </c>
      <c r="B1696">
        <v>2325.27</v>
      </c>
      <c r="C1696">
        <v>2358.4699999999998</v>
      </c>
      <c r="D1696">
        <v>2294.61</v>
      </c>
      <c r="E1696" s="2">
        <v>2341.34</v>
      </c>
      <c r="F1696" s="16">
        <v>31845455872</v>
      </c>
      <c r="G1696" s="3">
        <f t="shared" si="78"/>
        <v>9.5335405346475E-4</v>
      </c>
      <c r="H1696" s="3">
        <f>1-E1696/MAX(E$2:E1696)</f>
        <v>0.60162322194242157</v>
      </c>
      <c r="I1696" s="3">
        <f ca="1">IFERROR(COUNTIF(OFFSET(G1696,0,0,-计算结果!B$18,1),"&gt;0")/计算结果!B$18,COUNTIF(OFFSET(G1696,0,0,-ROW(),1),"&gt;0")/计算结果!B$18)</f>
        <v>0.3</v>
      </c>
      <c r="J1696" s="3">
        <f ca="1">IFERROR(AVERAGE(OFFSET(I1696,0,0,-计算结果!B$19,1)),AVERAGE(OFFSET(I1696,0,0,-ROW(),1)))</f>
        <v>0.44500000000000001</v>
      </c>
      <c r="K1696" s="4" t="str">
        <f ca="1">IF(计算结果!B$21=1,IF(I1696&gt;J1696,"买","卖"),IF(计算结果!B$21=2,IF(I1696&lt;计算结果!B$20,"买",IF(I1696&gt;1-计算结果!B$20,"卖",'000300'!K1695)),""))</f>
        <v>卖</v>
      </c>
      <c r="L1696" s="4" t="str">
        <f t="shared" ca="1" si="79"/>
        <v/>
      </c>
      <c r="M1696" s="3">
        <f ca="1">IF(K1695="买",E1696/E1695-1,0)-IF(L1696=1,计算结果!B$17,0)</f>
        <v>0</v>
      </c>
      <c r="N1696" s="2">
        <f t="shared" ca="1" si="80"/>
        <v>5.3560742289508463</v>
      </c>
      <c r="O1696" s="3">
        <f ca="1">1-N1696/MAX(N$2:N1696)</f>
        <v>0.21219697603243659</v>
      </c>
    </row>
    <row r="1697" spans="1:15" x14ac:dyDescent="0.15">
      <c r="A1697" s="1">
        <v>40900</v>
      </c>
      <c r="B1697">
        <v>2337.38</v>
      </c>
      <c r="C1697">
        <v>2382.71</v>
      </c>
      <c r="D1697">
        <v>2331.96</v>
      </c>
      <c r="E1697" s="2">
        <v>2359.16</v>
      </c>
      <c r="F1697" s="16">
        <v>29910296576</v>
      </c>
      <c r="G1697" s="3">
        <f t="shared" si="78"/>
        <v>7.6110261645039312E-3</v>
      </c>
      <c r="H1697" s="3">
        <f>1-E1697/MAX(E$2:E1697)</f>
        <v>0.59859116586129457</v>
      </c>
      <c r="I1697" s="3">
        <f ca="1">IFERROR(COUNTIF(OFFSET(G1697,0,0,-计算结果!B$18,1),"&gt;0")/计算结果!B$18,COUNTIF(OFFSET(G1697,0,0,-ROW(),1),"&gt;0")/计算结果!B$18)</f>
        <v>0.33333333333333331</v>
      </c>
      <c r="J1697" s="3">
        <f ca="1">IFERROR(AVERAGE(OFFSET(I1697,0,0,-计算结果!B$19,1)),AVERAGE(OFFSET(I1697,0,0,-ROW(),1)))</f>
        <v>0.44361111111111112</v>
      </c>
      <c r="K1697" s="4" t="str">
        <f ca="1">IF(计算结果!B$21=1,IF(I1697&gt;J1697,"买","卖"),IF(计算结果!B$21=2,IF(I1697&lt;计算结果!B$20,"买",IF(I1697&gt;1-计算结果!B$20,"卖",'000300'!K1696)),""))</f>
        <v>卖</v>
      </c>
      <c r="L1697" s="4" t="str">
        <f t="shared" ca="1" si="79"/>
        <v/>
      </c>
      <c r="M1697" s="3">
        <f ca="1">IF(K1696="买",E1697/E1696-1,0)-IF(L1697=1,计算结果!B$17,0)</f>
        <v>0</v>
      </c>
      <c r="N1697" s="2">
        <f t="shared" ca="1" si="80"/>
        <v>5.3560742289508463</v>
      </c>
      <c r="O1697" s="3">
        <f ca="1">1-N1697/MAX(N$2:N1697)</f>
        <v>0.21219697603243659</v>
      </c>
    </row>
    <row r="1698" spans="1:15" x14ac:dyDescent="0.15">
      <c r="A1698" s="1">
        <v>40903</v>
      </c>
      <c r="B1698">
        <v>2345.56</v>
      </c>
      <c r="C1698">
        <v>2369.8200000000002</v>
      </c>
      <c r="D1698">
        <v>2334.79</v>
      </c>
      <c r="E1698" s="2">
        <v>2335.6999999999998</v>
      </c>
      <c r="F1698" s="16">
        <v>25033052160</v>
      </c>
      <c r="G1698" s="3">
        <f t="shared" si="78"/>
        <v>-9.9442174333237432E-3</v>
      </c>
      <c r="H1698" s="3">
        <f>1-E1698/MAX(E$2:E1698)</f>
        <v>0.60258286258762683</v>
      </c>
      <c r="I1698" s="3">
        <f ca="1">IFERROR(COUNTIF(OFFSET(G1698,0,0,-计算结果!B$18,1),"&gt;0")/计算结果!B$18,COUNTIF(OFFSET(G1698,0,0,-ROW(),1),"&gt;0")/计算结果!B$18)</f>
        <v>0.3</v>
      </c>
      <c r="J1698" s="3">
        <f ca="1">IFERROR(AVERAGE(OFFSET(I1698,0,0,-计算结果!B$19,1)),AVERAGE(OFFSET(I1698,0,0,-ROW(),1)))</f>
        <v>0.4416666666666666</v>
      </c>
      <c r="K1698" s="4" t="str">
        <f ca="1">IF(计算结果!B$21=1,IF(I1698&gt;J1698,"买","卖"),IF(计算结果!B$21=2,IF(I1698&lt;计算结果!B$20,"买",IF(I1698&gt;1-计算结果!B$20,"卖",'000300'!K1697)),""))</f>
        <v>卖</v>
      </c>
      <c r="L1698" s="4" t="str">
        <f t="shared" ca="1" si="79"/>
        <v/>
      </c>
      <c r="M1698" s="3">
        <f ca="1">IF(K1697="买",E1698/E1697-1,0)-IF(L1698=1,计算结果!B$17,0)</f>
        <v>0</v>
      </c>
      <c r="N1698" s="2">
        <f t="shared" ca="1" si="80"/>
        <v>5.3560742289508463</v>
      </c>
      <c r="O1698" s="3">
        <f ca="1">1-N1698/MAX(N$2:N1698)</f>
        <v>0.21219697603243659</v>
      </c>
    </row>
    <row r="1699" spans="1:15" x14ac:dyDescent="0.15">
      <c r="A1699" s="1">
        <v>40904</v>
      </c>
      <c r="B1699">
        <v>2332.83</v>
      </c>
      <c r="C1699">
        <v>2346.38</v>
      </c>
      <c r="D1699">
        <v>2302.41</v>
      </c>
      <c r="E1699" s="2">
        <v>2305.04</v>
      </c>
      <c r="F1699" s="16">
        <v>26777020416</v>
      </c>
      <c r="G1699" s="3">
        <f t="shared" si="78"/>
        <v>-1.3126685790127102E-2</v>
      </c>
      <c r="H1699" s="3">
        <f>1-E1699/MAX(E$2:E1699)</f>
        <v>0.6077996324780508</v>
      </c>
      <c r="I1699" s="3">
        <f ca="1">IFERROR(COUNTIF(OFFSET(G1699,0,0,-计算结果!B$18,1),"&gt;0")/计算结果!B$18,COUNTIF(OFFSET(G1699,0,0,-ROW(),1),"&gt;0")/计算结果!B$18)</f>
        <v>0.3</v>
      </c>
      <c r="J1699" s="3">
        <f ca="1">IFERROR(AVERAGE(OFFSET(I1699,0,0,-计算结果!B$19,1)),AVERAGE(OFFSET(I1699,0,0,-ROW(),1)))</f>
        <v>0.43972222222222207</v>
      </c>
      <c r="K1699" s="4" t="str">
        <f ca="1">IF(计算结果!B$21=1,IF(I1699&gt;J1699,"买","卖"),IF(计算结果!B$21=2,IF(I1699&lt;计算结果!B$20,"买",IF(I1699&gt;1-计算结果!B$20,"卖",'000300'!K1698)),""))</f>
        <v>卖</v>
      </c>
      <c r="L1699" s="4" t="str">
        <f t="shared" ca="1" si="79"/>
        <v/>
      </c>
      <c r="M1699" s="3">
        <f ca="1">IF(K1698="买",E1699/E1698-1,0)-IF(L1699=1,计算结果!B$17,0)</f>
        <v>0</v>
      </c>
      <c r="N1699" s="2">
        <f t="shared" ca="1" si="80"/>
        <v>5.3560742289508463</v>
      </c>
      <c r="O1699" s="3">
        <f ca="1">1-N1699/MAX(N$2:N1699)</f>
        <v>0.21219697603243659</v>
      </c>
    </row>
    <row r="1700" spans="1:15" x14ac:dyDescent="0.15">
      <c r="A1700" s="1">
        <v>40905</v>
      </c>
      <c r="B1700">
        <v>2295.87</v>
      </c>
      <c r="C1700">
        <v>2309.65</v>
      </c>
      <c r="D1700">
        <v>2267.11</v>
      </c>
      <c r="E1700" s="2">
        <v>2307.9299999999998</v>
      </c>
      <c r="F1700" s="16">
        <v>28839274496</v>
      </c>
      <c r="G1700" s="3">
        <f t="shared" si="78"/>
        <v>1.2537743379723576E-3</v>
      </c>
      <c r="H1700" s="3">
        <f>1-E1700/MAX(E$2:E1700)</f>
        <v>0.60730790172190841</v>
      </c>
      <c r="I1700" s="3">
        <f ca="1">IFERROR(COUNTIF(OFFSET(G1700,0,0,-计算结果!B$18,1),"&gt;0")/计算结果!B$18,COUNTIF(OFFSET(G1700,0,0,-ROW(),1),"&gt;0")/计算结果!B$18)</f>
        <v>0.33333333333333331</v>
      </c>
      <c r="J1700" s="3">
        <f ca="1">IFERROR(AVERAGE(OFFSET(I1700,0,0,-计算结果!B$19,1)),AVERAGE(OFFSET(I1700,0,0,-ROW(),1)))</f>
        <v>0.43777777777777771</v>
      </c>
      <c r="K1700" s="4" t="str">
        <f ca="1">IF(计算结果!B$21=1,IF(I1700&gt;J1700,"买","卖"),IF(计算结果!B$21=2,IF(I1700&lt;计算结果!B$20,"买",IF(I1700&gt;1-计算结果!B$20,"卖",'000300'!K1699)),""))</f>
        <v>卖</v>
      </c>
      <c r="L1700" s="4" t="str">
        <f t="shared" ca="1" si="79"/>
        <v/>
      </c>
      <c r="M1700" s="3">
        <f ca="1">IF(K1699="买",E1700/E1699-1,0)-IF(L1700=1,计算结果!B$17,0)</f>
        <v>0</v>
      </c>
      <c r="N1700" s="2">
        <f t="shared" ca="1" si="80"/>
        <v>5.3560742289508463</v>
      </c>
      <c r="O1700" s="3">
        <f ca="1">1-N1700/MAX(N$2:N1700)</f>
        <v>0.21219697603243659</v>
      </c>
    </row>
    <row r="1701" spans="1:15" x14ac:dyDescent="0.15">
      <c r="A1701" s="1">
        <v>40906</v>
      </c>
      <c r="B1701">
        <v>2297.29</v>
      </c>
      <c r="C1701">
        <v>2323.4899999999998</v>
      </c>
      <c r="D1701">
        <v>2293.87</v>
      </c>
      <c r="E1701" s="2">
        <v>2311.36</v>
      </c>
      <c r="F1701" s="16">
        <v>26868224000</v>
      </c>
      <c r="G1701" s="3">
        <f t="shared" si="78"/>
        <v>1.4861802567669447E-3</v>
      </c>
      <c r="H1701" s="3">
        <f>1-E1701/MAX(E$2:E1701)</f>
        <v>0.60672429047845911</v>
      </c>
      <c r="I1701" s="3">
        <f ca="1">IFERROR(COUNTIF(OFFSET(G1701,0,0,-计算结果!B$18,1),"&gt;0")/计算结果!B$18,COUNTIF(OFFSET(G1701,0,0,-ROW(),1),"&gt;0")/计算结果!B$18)</f>
        <v>0.36666666666666664</v>
      </c>
      <c r="J1701" s="3">
        <f ca="1">IFERROR(AVERAGE(OFFSET(I1701,0,0,-计算结果!B$19,1)),AVERAGE(OFFSET(I1701,0,0,-ROW(),1)))</f>
        <v>0.43638888888888877</v>
      </c>
      <c r="K1701" s="4" t="str">
        <f ca="1">IF(计算结果!B$21=1,IF(I1701&gt;J1701,"买","卖"),IF(计算结果!B$21=2,IF(I1701&lt;计算结果!B$20,"买",IF(I1701&gt;1-计算结果!B$20,"卖",'000300'!K1700)),""))</f>
        <v>卖</v>
      </c>
      <c r="L1701" s="4" t="str">
        <f t="shared" ca="1" si="79"/>
        <v/>
      </c>
      <c r="M1701" s="3">
        <f ca="1">IF(K1700="买",E1701/E1700-1,0)-IF(L1701=1,计算结果!B$17,0)</f>
        <v>0</v>
      </c>
      <c r="N1701" s="2">
        <f t="shared" ca="1" si="80"/>
        <v>5.3560742289508463</v>
      </c>
      <c r="O1701" s="3">
        <f ca="1">1-N1701/MAX(N$2:N1701)</f>
        <v>0.21219697603243659</v>
      </c>
    </row>
    <row r="1702" spans="1:15" x14ac:dyDescent="0.15">
      <c r="A1702" s="1">
        <v>40907</v>
      </c>
      <c r="B1702">
        <v>2318.67</v>
      </c>
      <c r="C1702">
        <v>2349.0300000000002</v>
      </c>
      <c r="D1702">
        <v>2318.67</v>
      </c>
      <c r="E1702" s="2">
        <v>2345.7399999999998</v>
      </c>
      <c r="F1702" s="16">
        <v>32362649600</v>
      </c>
      <c r="G1702" s="3">
        <f t="shared" si="78"/>
        <v>1.4874359684341476E-2</v>
      </c>
      <c r="H1702" s="3">
        <f>1-E1702/MAX(E$2:E1702)</f>
        <v>0.60087456611992107</v>
      </c>
      <c r="I1702" s="3">
        <f ca="1">IFERROR(COUNTIF(OFFSET(G1702,0,0,-计算结果!B$18,1),"&gt;0")/计算结果!B$18,COUNTIF(OFFSET(G1702,0,0,-ROW(),1),"&gt;0")/计算结果!B$18)</f>
        <v>0.4</v>
      </c>
      <c r="J1702" s="3">
        <f ca="1">IFERROR(AVERAGE(OFFSET(I1702,0,0,-计算结果!B$19,1)),AVERAGE(OFFSET(I1702,0,0,-ROW(),1)))</f>
        <v>0.43527777777777765</v>
      </c>
      <c r="K1702" s="4" t="str">
        <f ca="1">IF(计算结果!B$21=1,IF(I1702&gt;J1702,"买","卖"),IF(计算结果!B$21=2,IF(I1702&lt;计算结果!B$20,"买",IF(I1702&gt;1-计算结果!B$20,"卖",'000300'!K1701)),""))</f>
        <v>卖</v>
      </c>
      <c r="L1702" s="4" t="str">
        <f t="shared" ca="1" si="79"/>
        <v/>
      </c>
      <c r="M1702" s="3">
        <f ca="1">IF(K1701="买",E1702/E1701-1,0)-IF(L1702=1,计算结果!B$17,0)</f>
        <v>0</v>
      </c>
      <c r="N1702" s="2">
        <f t="shared" ca="1" si="80"/>
        <v>5.3560742289508463</v>
      </c>
      <c r="O1702" s="3">
        <f ca="1">1-N1702/MAX(N$2:N1702)</f>
        <v>0.21219697603243659</v>
      </c>
    </row>
    <row r="1703" spans="1:15" x14ac:dyDescent="0.15">
      <c r="A1703" s="1">
        <v>40912</v>
      </c>
      <c r="B1703">
        <v>2361.5</v>
      </c>
      <c r="C1703">
        <v>2365.9899999999998</v>
      </c>
      <c r="D1703">
        <v>2298.3000000000002</v>
      </c>
      <c r="E1703" s="2">
        <v>2298.75</v>
      </c>
      <c r="F1703" s="16">
        <v>32572551168</v>
      </c>
      <c r="G1703" s="3">
        <f t="shared" si="78"/>
        <v>-2.0032058113857332E-2</v>
      </c>
      <c r="H1703" s="3">
        <f>1-E1703/MAX(E$2:E1703)</f>
        <v>0.60886987000612536</v>
      </c>
      <c r="I1703" s="3">
        <f ca="1">IFERROR(COUNTIF(OFFSET(G1703,0,0,-计算结果!B$18,1),"&gt;0")/计算结果!B$18,COUNTIF(OFFSET(G1703,0,0,-ROW(),1),"&gt;0")/计算结果!B$18)</f>
        <v>0.36666666666666664</v>
      </c>
      <c r="J1703" s="3">
        <f ca="1">IFERROR(AVERAGE(OFFSET(I1703,0,0,-计算结果!B$19,1)),AVERAGE(OFFSET(I1703,0,0,-ROW(),1)))</f>
        <v>0.43361111111111106</v>
      </c>
      <c r="K1703" s="4" t="str">
        <f ca="1">IF(计算结果!B$21=1,IF(I1703&gt;J1703,"买","卖"),IF(计算结果!B$21=2,IF(I1703&lt;计算结果!B$20,"买",IF(I1703&gt;1-计算结果!B$20,"卖",'000300'!K1702)),""))</f>
        <v>卖</v>
      </c>
      <c r="L1703" s="4" t="str">
        <f t="shared" ca="1" si="79"/>
        <v/>
      </c>
      <c r="M1703" s="3">
        <f ca="1">IF(K1702="买",E1703/E1702-1,0)-IF(L1703=1,计算结果!B$17,0)</f>
        <v>0</v>
      </c>
      <c r="N1703" s="2">
        <f t="shared" ca="1" si="80"/>
        <v>5.3560742289508463</v>
      </c>
      <c r="O1703" s="3">
        <f ca="1">1-N1703/MAX(N$2:N1703)</f>
        <v>0.21219697603243659</v>
      </c>
    </row>
    <row r="1704" spans="1:15" x14ac:dyDescent="0.15">
      <c r="A1704" s="1">
        <v>40913</v>
      </c>
      <c r="B1704">
        <v>2290.7800000000002</v>
      </c>
      <c r="C1704">
        <v>2316.66</v>
      </c>
      <c r="D1704">
        <v>2272.15</v>
      </c>
      <c r="E1704" s="2">
        <v>2276.39</v>
      </c>
      <c r="F1704" s="16">
        <v>37635272704</v>
      </c>
      <c r="G1704" s="3">
        <f t="shared" si="78"/>
        <v>-9.7270255573681519E-3</v>
      </c>
      <c r="H1704" s="3">
        <f>1-E1704/MAX(E$2:E1704)</f>
        <v>0.61267440277683249</v>
      </c>
      <c r="I1704" s="3">
        <f ca="1">IFERROR(COUNTIF(OFFSET(G1704,0,0,-计算结果!B$18,1),"&gt;0")/计算结果!B$18,COUNTIF(OFFSET(G1704,0,0,-ROW(),1),"&gt;0")/计算结果!B$18)</f>
        <v>0.36666666666666664</v>
      </c>
      <c r="J1704" s="3">
        <f ca="1">IFERROR(AVERAGE(OFFSET(I1704,0,0,-计算结果!B$19,1)),AVERAGE(OFFSET(I1704,0,0,-ROW(),1)))</f>
        <v>0.43166666666666659</v>
      </c>
      <c r="K1704" s="4" t="str">
        <f ca="1">IF(计算结果!B$21=1,IF(I1704&gt;J1704,"买","卖"),IF(计算结果!B$21=2,IF(I1704&lt;计算结果!B$20,"买",IF(I1704&gt;1-计算结果!B$20,"卖",'000300'!K1703)),""))</f>
        <v>卖</v>
      </c>
      <c r="L1704" s="4" t="str">
        <f t="shared" ca="1" si="79"/>
        <v/>
      </c>
      <c r="M1704" s="3">
        <f ca="1">IF(K1703="买",E1704/E1703-1,0)-IF(L1704=1,计算结果!B$17,0)</f>
        <v>0</v>
      </c>
      <c r="N1704" s="2">
        <f t="shared" ca="1" si="80"/>
        <v>5.3560742289508463</v>
      </c>
      <c r="O1704" s="3">
        <f ca="1">1-N1704/MAX(N$2:N1704)</f>
        <v>0.21219697603243659</v>
      </c>
    </row>
    <row r="1705" spans="1:15" x14ac:dyDescent="0.15">
      <c r="A1705" s="1">
        <v>40914</v>
      </c>
      <c r="B1705">
        <v>2274.35</v>
      </c>
      <c r="C1705">
        <v>2291.89</v>
      </c>
      <c r="D1705">
        <v>2254.5700000000002</v>
      </c>
      <c r="E1705" s="2">
        <v>2290.6</v>
      </c>
      <c r="F1705" s="16">
        <v>31079362560</v>
      </c>
      <c r="G1705" s="3">
        <f t="shared" si="78"/>
        <v>6.2423398451056933E-3</v>
      </c>
      <c r="H1705" s="3">
        <f>1-E1705/MAX(E$2:E1705)</f>
        <v>0.61025658476825706</v>
      </c>
      <c r="I1705" s="3">
        <f ca="1">IFERROR(COUNTIF(OFFSET(G1705,0,0,-计算结果!B$18,1),"&gt;0")/计算结果!B$18,COUNTIF(OFFSET(G1705,0,0,-ROW(),1),"&gt;0")/计算结果!B$18)</f>
        <v>0.4</v>
      </c>
      <c r="J1705" s="3">
        <f ca="1">IFERROR(AVERAGE(OFFSET(I1705,0,0,-计算结果!B$19,1)),AVERAGE(OFFSET(I1705,0,0,-ROW(),1)))</f>
        <v>0.42999999999999994</v>
      </c>
      <c r="K1705" s="4" t="str">
        <f ca="1">IF(计算结果!B$21=1,IF(I1705&gt;J1705,"买","卖"),IF(计算结果!B$21=2,IF(I1705&lt;计算结果!B$20,"买",IF(I1705&gt;1-计算结果!B$20,"卖",'000300'!K1704)),""))</f>
        <v>卖</v>
      </c>
      <c r="L1705" s="4" t="str">
        <f t="shared" ca="1" si="79"/>
        <v/>
      </c>
      <c r="M1705" s="3">
        <f ca="1">IF(K1704="买",E1705/E1704-1,0)-IF(L1705=1,计算结果!B$17,0)</f>
        <v>0</v>
      </c>
      <c r="N1705" s="2">
        <f t="shared" ca="1" si="80"/>
        <v>5.3560742289508463</v>
      </c>
      <c r="O1705" s="3">
        <f ca="1">1-N1705/MAX(N$2:N1705)</f>
        <v>0.21219697603243659</v>
      </c>
    </row>
    <row r="1706" spans="1:15" x14ac:dyDescent="0.15">
      <c r="A1706" s="1">
        <v>40917</v>
      </c>
      <c r="B1706">
        <v>2291.1799999999998</v>
      </c>
      <c r="C1706">
        <v>2368.89</v>
      </c>
      <c r="D1706">
        <v>2271.7199999999998</v>
      </c>
      <c r="E1706" s="2">
        <v>2368.5700000000002</v>
      </c>
      <c r="F1706" s="16">
        <v>51478126592</v>
      </c>
      <c r="G1706" s="3">
        <f t="shared" si="78"/>
        <v>3.4039116388719259E-2</v>
      </c>
      <c r="H1706" s="3">
        <f>1-E1706/MAX(E$2:E1706)</f>
        <v>0.59699006329544679</v>
      </c>
      <c r="I1706" s="3">
        <f ca="1">IFERROR(COUNTIF(OFFSET(G1706,0,0,-计算结果!B$18,1),"&gt;0")/计算结果!B$18,COUNTIF(OFFSET(G1706,0,0,-ROW(),1),"&gt;0")/计算结果!B$18)</f>
        <v>0.4</v>
      </c>
      <c r="J1706" s="3">
        <f ca="1">IFERROR(AVERAGE(OFFSET(I1706,0,0,-计算结果!B$19,1)),AVERAGE(OFFSET(I1706,0,0,-ROW(),1)))</f>
        <v>0.42833333333333329</v>
      </c>
      <c r="K1706" s="4" t="str">
        <f ca="1">IF(计算结果!B$21=1,IF(I1706&gt;J1706,"买","卖"),IF(计算结果!B$21=2,IF(I1706&lt;计算结果!B$20,"买",IF(I1706&gt;1-计算结果!B$20,"卖",'000300'!K1705)),""))</f>
        <v>卖</v>
      </c>
      <c r="L1706" s="4" t="str">
        <f t="shared" ca="1" si="79"/>
        <v/>
      </c>
      <c r="M1706" s="3">
        <f ca="1">IF(K1705="买",E1706/E1705-1,0)-IF(L1706=1,计算结果!B$17,0)</f>
        <v>0</v>
      </c>
      <c r="N1706" s="2">
        <f t="shared" ca="1" si="80"/>
        <v>5.3560742289508463</v>
      </c>
      <c r="O1706" s="3">
        <f ca="1">1-N1706/MAX(N$2:N1706)</f>
        <v>0.21219697603243659</v>
      </c>
    </row>
    <row r="1707" spans="1:15" x14ac:dyDescent="0.15">
      <c r="A1707" s="1">
        <v>40918</v>
      </c>
      <c r="B1707">
        <v>2365.77</v>
      </c>
      <c r="C1707">
        <v>2449.96</v>
      </c>
      <c r="D1707">
        <v>2361.2800000000002</v>
      </c>
      <c r="E1707" s="2">
        <v>2447.35</v>
      </c>
      <c r="F1707" s="16">
        <v>75249156096</v>
      </c>
      <c r="G1707" s="3">
        <f t="shared" si="78"/>
        <v>3.3260574946064381E-2</v>
      </c>
      <c r="H1707" s="3">
        <f>1-E1707/MAX(E$2:E1707)</f>
        <v>0.58358572109167639</v>
      </c>
      <c r="I1707" s="3">
        <f ca="1">IFERROR(COUNTIF(OFFSET(G1707,0,0,-计算结果!B$18,1),"&gt;0")/计算结果!B$18,COUNTIF(OFFSET(G1707,0,0,-ROW(),1),"&gt;0")/计算结果!B$18)</f>
        <v>0.43333333333333335</v>
      </c>
      <c r="J1707" s="3">
        <f ca="1">IFERROR(AVERAGE(OFFSET(I1707,0,0,-计算结果!B$19,1)),AVERAGE(OFFSET(I1707,0,0,-ROW(),1)))</f>
        <v>0.42694444444444435</v>
      </c>
      <c r="K1707" s="4" t="str">
        <f ca="1">IF(计算结果!B$21=1,IF(I1707&gt;J1707,"买","卖"),IF(计算结果!B$21=2,IF(I1707&lt;计算结果!B$20,"买",IF(I1707&gt;1-计算结果!B$20,"卖",'000300'!K1706)),""))</f>
        <v>买</v>
      </c>
      <c r="L1707" s="4">
        <f t="shared" ca="1" si="79"/>
        <v>1</v>
      </c>
      <c r="M1707" s="3">
        <f ca="1">IF(K1706="买",E1707/E1706-1,0)-IF(L1707=1,计算结果!B$17,0)</f>
        <v>0</v>
      </c>
      <c r="N1707" s="2">
        <f t="shared" ca="1" si="80"/>
        <v>5.3560742289508463</v>
      </c>
      <c r="O1707" s="3">
        <f ca="1">1-N1707/MAX(N$2:N1707)</f>
        <v>0.21219697603243659</v>
      </c>
    </row>
    <row r="1708" spans="1:15" x14ac:dyDescent="0.15">
      <c r="A1708" s="1">
        <v>40919</v>
      </c>
      <c r="B1708">
        <v>2444.7600000000002</v>
      </c>
      <c r="C1708">
        <v>2453.15</v>
      </c>
      <c r="D1708">
        <v>2423.3200000000002</v>
      </c>
      <c r="E1708" s="2">
        <v>2435.61</v>
      </c>
      <c r="F1708" s="16">
        <v>57587220480</v>
      </c>
      <c r="G1708" s="3">
        <f t="shared" si="78"/>
        <v>-4.7970253539542096E-3</v>
      </c>
      <c r="H1708" s="3">
        <f>1-E1708/MAX(E$2:E1708)</f>
        <v>0.58558327094534812</v>
      </c>
      <c r="I1708" s="3">
        <f ca="1">IFERROR(COUNTIF(OFFSET(G1708,0,0,-计算结果!B$18,1),"&gt;0")/计算结果!B$18,COUNTIF(OFFSET(G1708,0,0,-ROW(),1),"&gt;0")/计算结果!B$18)</f>
        <v>0.4</v>
      </c>
      <c r="J1708" s="3">
        <f ca="1">IFERROR(AVERAGE(OFFSET(I1708,0,0,-计算结果!B$19,1)),AVERAGE(OFFSET(I1708,0,0,-ROW(),1)))</f>
        <v>0.42499999999999988</v>
      </c>
      <c r="K1708" s="4" t="str">
        <f ca="1">IF(计算结果!B$21=1,IF(I1708&gt;J1708,"买","卖"),IF(计算结果!B$21=2,IF(I1708&lt;计算结果!B$20,"买",IF(I1708&gt;1-计算结果!B$20,"卖",'000300'!K1707)),""))</f>
        <v>卖</v>
      </c>
      <c r="L1708" s="4">
        <f t="shared" ca="1" si="79"/>
        <v>1</v>
      </c>
      <c r="M1708" s="3">
        <f ca="1">IF(K1707="买",E1708/E1707-1,0)-IF(L1708=1,计算结果!B$17,0)</f>
        <v>-4.7970253539542096E-3</v>
      </c>
      <c r="N1708" s="2">
        <f t="shared" ca="1" si="80"/>
        <v>5.3303810050769087</v>
      </c>
      <c r="O1708" s="3">
        <f ca="1">1-N1708/MAX(N$2:N1708)</f>
        <v>0.21597608711233063</v>
      </c>
    </row>
    <row r="1709" spans="1:15" x14ac:dyDescent="0.15">
      <c r="A1709" s="1">
        <v>40920</v>
      </c>
      <c r="B1709">
        <v>2426.8200000000002</v>
      </c>
      <c r="C1709">
        <v>2464.38</v>
      </c>
      <c r="D1709">
        <v>2423.3200000000002</v>
      </c>
      <c r="E1709" s="2">
        <v>2435.2199999999998</v>
      </c>
      <c r="F1709" s="16">
        <v>47877406720</v>
      </c>
      <c r="G1709" s="3">
        <f t="shared" si="78"/>
        <v>-1.6012415780863876E-4</v>
      </c>
      <c r="H1709" s="3">
        <f>1-E1709/MAX(E$2:E1709)</f>
        <v>0.58564962907506979</v>
      </c>
      <c r="I1709" s="3">
        <f ca="1">IFERROR(COUNTIF(OFFSET(G1709,0,0,-计算结果!B$18,1),"&gt;0")/计算结果!B$18,COUNTIF(OFFSET(G1709,0,0,-ROW(),1),"&gt;0")/计算结果!B$18)</f>
        <v>0.36666666666666664</v>
      </c>
      <c r="J1709" s="3">
        <f ca="1">IFERROR(AVERAGE(OFFSET(I1709,0,0,-计算结果!B$19,1)),AVERAGE(OFFSET(I1709,0,0,-ROW(),1)))</f>
        <v>0.42305555555555541</v>
      </c>
      <c r="K1709" s="4" t="str">
        <f ca="1">IF(计算结果!B$21=1,IF(I1709&gt;J1709,"买","卖"),IF(计算结果!B$21=2,IF(I1709&lt;计算结果!B$20,"买",IF(I1709&gt;1-计算结果!B$20,"卖",'000300'!K1708)),""))</f>
        <v>卖</v>
      </c>
      <c r="L1709" s="4" t="str">
        <f t="shared" ca="1" si="79"/>
        <v/>
      </c>
      <c r="M1709" s="3">
        <f ca="1">IF(K1708="买",E1709/E1708-1,0)-IF(L1709=1,计算结果!B$17,0)</f>
        <v>0</v>
      </c>
      <c r="N1709" s="2">
        <f t="shared" ca="1" si="80"/>
        <v>5.3303810050769087</v>
      </c>
      <c r="O1709" s="3">
        <f ca="1">1-N1709/MAX(N$2:N1709)</f>
        <v>0.21597608711233063</v>
      </c>
    </row>
    <row r="1710" spans="1:15" x14ac:dyDescent="0.15">
      <c r="A1710" s="1">
        <v>40921</v>
      </c>
      <c r="B1710">
        <v>2438.41</v>
      </c>
      <c r="C1710">
        <v>2445.79</v>
      </c>
      <c r="D1710">
        <v>2374.5500000000002</v>
      </c>
      <c r="E1710" s="2">
        <v>2394.33</v>
      </c>
      <c r="F1710" s="16">
        <v>47228338176</v>
      </c>
      <c r="G1710" s="3">
        <f t="shared" si="78"/>
        <v>-1.6791090743341397E-2</v>
      </c>
      <c r="H1710" s="3">
        <f>1-E1710/MAX(E$2:E1710)</f>
        <v>0.59260702375280738</v>
      </c>
      <c r="I1710" s="3">
        <f ca="1">IFERROR(COUNTIF(OFFSET(G1710,0,0,-计算结果!B$18,1),"&gt;0")/计算结果!B$18,COUNTIF(OFFSET(G1710,0,0,-ROW(),1),"&gt;0")/计算结果!B$18)</f>
        <v>0.36666666666666664</v>
      </c>
      <c r="J1710" s="3">
        <f ca="1">IFERROR(AVERAGE(OFFSET(I1710,0,0,-计算结果!B$19,1)),AVERAGE(OFFSET(I1710,0,0,-ROW(),1)))</f>
        <v>0.42138888888888876</v>
      </c>
      <c r="K1710" s="4" t="str">
        <f ca="1">IF(计算结果!B$21=1,IF(I1710&gt;J1710,"买","卖"),IF(计算结果!B$21=2,IF(I1710&lt;计算结果!B$20,"买",IF(I1710&gt;1-计算结果!B$20,"卖",'000300'!K1709)),""))</f>
        <v>卖</v>
      </c>
      <c r="L1710" s="4" t="str">
        <f t="shared" ca="1" si="79"/>
        <v/>
      </c>
      <c r="M1710" s="3">
        <f ca="1">IF(K1709="买",E1710/E1709-1,0)-IF(L1710=1,计算结果!B$17,0)</f>
        <v>0</v>
      </c>
      <c r="N1710" s="2">
        <f t="shared" ca="1" si="80"/>
        <v>5.3303810050769087</v>
      </c>
      <c r="O1710" s="3">
        <f ca="1">1-N1710/MAX(N$2:N1710)</f>
        <v>0.21597608711233063</v>
      </c>
    </row>
    <row r="1711" spans="1:15" x14ac:dyDescent="0.15">
      <c r="A1711" s="1">
        <v>40924</v>
      </c>
      <c r="B1711">
        <v>2376.9499999999998</v>
      </c>
      <c r="C1711">
        <v>2394.5</v>
      </c>
      <c r="D1711">
        <v>2345.63</v>
      </c>
      <c r="E1711" s="2">
        <v>2345.65</v>
      </c>
      <c r="F1711" s="16">
        <v>34410385408</v>
      </c>
      <c r="G1711" s="3">
        <f t="shared" si="78"/>
        <v>-2.0331366185947553E-2</v>
      </c>
      <c r="H1711" s="3">
        <f>1-E1711/MAX(E$2:E1711)</f>
        <v>0.60088987953447215</v>
      </c>
      <c r="I1711" s="3">
        <f ca="1">IFERROR(COUNTIF(OFFSET(G1711,0,0,-计算结果!B$18,1),"&gt;0")/计算结果!B$18,COUNTIF(OFFSET(G1711,0,0,-ROW(),1),"&gt;0")/计算结果!B$18)</f>
        <v>0.33333333333333331</v>
      </c>
      <c r="J1711" s="3">
        <f ca="1">IFERROR(AVERAGE(OFFSET(I1711,0,0,-计算结果!B$19,1)),AVERAGE(OFFSET(I1711,0,0,-ROW(),1)))</f>
        <v>0.41972222222222205</v>
      </c>
      <c r="K1711" s="4" t="str">
        <f ca="1">IF(计算结果!B$21=1,IF(I1711&gt;J1711,"买","卖"),IF(计算结果!B$21=2,IF(I1711&lt;计算结果!B$20,"买",IF(I1711&gt;1-计算结果!B$20,"卖",'000300'!K1710)),""))</f>
        <v>卖</v>
      </c>
      <c r="L1711" s="4" t="str">
        <f t="shared" ca="1" si="79"/>
        <v/>
      </c>
      <c r="M1711" s="3">
        <f ca="1">IF(K1710="买",E1711/E1710-1,0)-IF(L1711=1,计算结果!B$17,0)</f>
        <v>0</v>
      </c>
      <c r="N1711" s="2">
        <f t="shared" ca="1" si="80"/>
        <v>5.3303810050769087</v>
      </c>
      <c r="O1711" s="3">
        <f ca="1">1-N1711/MAX(N$2:N1711)</f>
        <v>0.21597608711233063</v>
      </c>
    </row>
    <row r="1712" spans="1:15" x14ac:dyDescent="0.15">
      <c r="A1712" s="1">
        <v>40925</v>
      </c>
      <c r="B1712">
        <v>2347.5700000000002</v>
      </c>
      <c r="C1712">
        <v>2462.4299999999998</v>
      </c>
      <c r="D1712">
        <v>2329.25</v>
      </c>
      <c r="E1712" s="2">
        <v>2460.6</v>
      </c>
      <c r="F1712" s="16">
        <v>64324132864</v>
      </c>
      <c r="G1712" s="3">
        <f t="shared" si="78"/>
        <v>4.9005606121970358E-2</v>
      </c>
      <c r="H1712" s="3">
        <f>1-E1712/MAX(E$2:E1712)</f>
        <v>0.58133124617164644</v>
      </c>
      <c r="I1712" s="3">
        <f ca="1">IFERROR(COUNTIF(OFFSET(G1712,0,0,-计算结果!B$18,1),"&gt;0")/计算结果!B$18,COUNTIF(OFFSET(G1712,0,0,-ROW(),1),"&gt;0")/计算结果!B$18)</f>
        <v>0.36666666666666664</v>
      </c>
      <c r="J1712" s="3">
        <f ca="1">IFERROR(AVERAGE(OFFSET(I1712,0,0,-计算结果!B$19,1)),AVERAGE(OFFSET(I1712,0,0,-ROW(),1)))</f>
        <v>0.41833333333333317</v>
      </c>
      <c r="K1712" s="4" t="str">
        <f ca="1">IF(计算结果!B$21=1,IF(I1712&gt;J1712,"买","卖"),IF(计算结果!B$21=2,IF(I1712&lt;计算结果!B$20,"买",IF(I1712&gt;1-计算结果!B$20,"卖",'000300'!K1711)),""))</f>
        <v>卖</v>
      </c>
      <c r="L1712" s="4" t="str">
        <f t="shared" ca="1" si="79"/>
        <v/>
      </c>
      <c r="M1712" s="3">
        <f ca="1">IF(K1711="买",E1712/E1711-1,0)-IF(L1712=1,计算结果!B$17,0)</f>
        <v>0</v>
      </c>
      <c r="N1712" s="2">
        <f t="shared" ca="1" si="80"/>
        <v>5.3303810050769087</v>
      </c>
      <c r="O1712" s="3">
        <f ca="1">1-N1712/MAX(N$2:N1712)</f>
        <v>0.21597608711233063</v>
      </c>
    </row>
    <row r="1713" spans="1:15" x14ac:dyDescent="0.15">
      <c r="A1713" s="1">
        <v>40926</v>
      </c>
      <c r="B1713">
        <v>2464.92</v>
      </c>
      <c r="C1713">
        <v>2485.5</v>
      </c>
      <c r="D1713">
        <v>2414.5300000000002</v>
      </c>
      <c r="E1713" s="2">
        <v>2422.19</v>
      </c>
      <c r="F1713" s="16">
        <v>67058839552</v>
      </c>
      <c r="G1713" s="3">
        <f t="shared" si="78"/>
        <v>-1.5610013817767943E-2</v>
      </c>
      <c r="H1713" s="3">
        <f>1-E1713/MAX(E$2:E1713)</f>
        <v>0.58786667120397462</v>
      </c>
      <c r="I1713" s="3">
        <f ca="1">IFERROR(COUNTIF(OFFSET(G1713,0,0,-计算结果!B$18,1),"&gt;0")/计算结果!B$18,COUNTIF(OFFSET(G1713,0,0,-ROW(),1),"&gt;0")/计算结果!B$18)</f>
        <v>0.36666666666666664</v>
      </c>
      <c r="J1713" s="3">
        <f ca="1">IFERROR(AVERAGE(OFFSET(I1713,0,0,-计算结果!B$19,1)),AVERAGE(OFFSET(I1713,0,0,-ROW(),1)))</f>
        <v>0.41694444444444428</v>
      </c>
      <c r="K1713" s="4" t="str">
        <f ca="1">IF(计算结果!B$21=1,IF(I1713&gt;J1713,"买","卖"),IF(计算结果!B$21=2,IF(I1713&lt;计算结果!B$20,"买",IF(I1713&gt;1-计算结果!B$20,"卖",'000300'!K1712)),""))</f>
        <v>卖</v>
      </c>
      <c r="L1713" s="4" t="str">
        <f t="shared" ca="1" si="79"/>
        <v/>
      </c>
      <c r="M1713" s="3">
        <f ca="1">IF(K1712="买",E1713/E1712-1,0)-IF(L1713=1,计算结果!B$17,0)</f>
        <v>0</v>
      </c>
      <c r="N1713" s="2">
        <f t="shared" ca="1" si="80"/>
        <v>5.3303810050769087</v>
      </c>
      <c r="O1713" s="3">
        <f ca="1">1-N1713/MAX(N$2:N1713)</f>
        <v>0.21597608711233063</v>
      </c>
    </row>
    <row r="1714" spans="1:15" x14ac:dyDescent="0.15">
      <c r="A1714" s="1">
        <v>40927</v>
      </c>
      <c r="B1714">
        <v>2423.86</v>
      </c>
      <c r="C1714">
        <v>2480.21</v>
      </c>
      <c r="D1714">
        <v>2414.9899999999998</v>
      </c>
      <c r="E1714" s="2">
        <v>2468.35</v>
      </c>
      <c r="F1714" s="16">
        <v>56377655296</v>
      </c>
      <c r="G1714" s="3">
        <f t="shared" si="78"/>
        <v>1.9057134246281304E-2</v>
      </c>
      <c r="H1714" s="3">
        <f>1-E1714/MAX(E$2:E1714)</f>
        <v>0.58001259102974201</v>
      </c>
      <c r="I1714" s="3">
        <f ca="1">IFERROR(COUNTIF(OFFSET(G1714,0,0,-计算结果!B$18,1),"&gt;0")/计算结果!B$18,COUNTIF(OFFSET(G1714,0,0,-ROW(),1),"&gt;0")/计算结果!B$18)</f>
        <v>0.4</v>
      </c>
      <c r="J1714" s="3">
        <f ca="1">IFERROR(AVERAGE(OFFSET(I1714,0,0,-计算结果!B$19,1)),AVERAGE(OFFSET(I1714,0,0,-ROW(),1)))</f>
        <v>0.41583333333333317</v>
      </c>
      <c r="K1714" s="4" t="str">
        <f ca="1">IF(计算结果!B$21=1,IF(I1714&gt;J1714,"买","卖"),IF(计算结果!B$21=2,IF(I1714&lt;计算结果!B$20,"买",IF(I1714&gt;1-计算结果!B$20,"卖",'000300'!K1713)),""))</f>
        <v>卖</v>
      </c>
      <c r="L1714" s="4" t="str">
        <f t="shared" ca="1" si="79"/>
        <v/>
      </c>
      <c r="M1714" s="3">
        <f ca="1">IF(K1713="买",E1714/E1713-1,0)-IF(L1714=1,计算结果!B$17,0)</f>
        <v>0</v>
      </c>
      <c r="N1714" s="2">
        <f t="shared" ca="1" si="80"/>
        <v>5.3303810050769087</v>
      </c>
      <c r="O1714" s="3">
        <f ca="1">1-N1714/MAX(N$2:N1714)</f>
        <v>0.21597608711233063</v>
      </c>
    </row>
    <row r="1715" spans="1:15" x14ac:dyDescent="0.15">
      <c r="A1715" s="1">
        <v>40928</v>
      </c>
      <c r="B1715">
        <v>2476.73</v>
      </c>
      <c r="C1715">
        <v>2510.34</v>
      </c>
      <c r="D1715">
        <v>2462.59</v>
      </c>
      <c r="E1715" s="2">
        <v>2504.09</v>
      </c>
      <c r="F1715" s="16">
        <v>57474473984</v>
      </c>
      <c r="G1715" s="3">
        <f t="shared" si="78"/>
        <v>1.4479308039783811E-2</v>
      </c>
      <c r="H1715" s="3">
        <f>1-E1715/MAX(E$2:E1715)</f>
        <v>0.57393146396243111</v>
      </c>
      <c r="I1715" s="3">
        <f ca="1">IFERROR(COUNTIF(OFFSET(G1715,0,0,-计算结果!B$18,1),"&gt;0")/计算结果!B$18,COUNTIF(OFFSET(G1715,0,0,-ROW(),1),"&gt;0")/计算结果!B$18)</f>
        <v>0.4</v>
      </c>
      <c r="J1715" s="3">
        <f ca="1">IFERROR(AVERAGE(OFFSET(I1715,0,0,-计算结果!B$19,1)),AVERAGE(OFFSET(I1715,0,0,-ROW(),1)))</f>
        <v>0.41472222222222199</v>
      </c>
      <c r="K1715" s="4" t="str">
        <f ca="1">IF(计算结果!B$21=1,IF(I1715&gt;J1715,"买","卖"),IF(计算结果!B$21=2,IF(I1715&lt;计算结果!B$20,"买",IF(I1715&gt;1-计算结果!B$20,"卖",'000300'!K1714)),""))</f>
        <v>卖</v>
      </c>
      <c r="L1715" s="4" t="str">
        <f t="shared" ca="1" si="79"/>
        <v/>
      </c>
      <c r="M1715" s="3">
        <f ca="1">IF(K1714="买",E1715/E1714-1,0)-IF(L1715=1,计算结果!B$17,0)</f>
        <v>0</v>
      </c>
      <c r="N1715" s="2">
        <f t="shared" ca="1" si="80"/>
        <v>5.3303810050769087</v>
      </c>
      <c r="O1715" s="3">
        <f ca="1">1-N1715/MAX(N$2:N1715)</f>
        <v>0.21597608711233063</v>
      </c>
    </row>
    <row r="1716" spans="1:15" x14ac:dyDescent="0.15">
      <c r="A1716" s="1">
        <v>40938</v>
      </c>
      <c r="B1716">
        <v>2508.88</v>
      </c>
      <c r="C1716">
        <v>2508.88</v>
      </c>
      <c r="D1716">
        <v>2460.4</v>
      </c>
      <c r="E1716" s="2">
        <v>2460.7199999999998</v>
      </c>
      <c r="F1716" s="16">
        <v>44770885632</v>
      </c>
      <c r="G1716" s="3">
        <f t="shared" si="78"/>
        <v>-1.7319665028014297E-2</v>
      </c>
      <c r="H1716" s="3">
        <f>1-E1716/MAX(E$2:E1716)</f>
        <v>0.58131082828557812</v>
      </c>
      <c r="I1716" s="3">
        <f ca="1">IFERROR(COUNTIF(OFFSET(G1716,0,0,-计算结果!B$18,1),"&gt;0")/计算结果!B$18,COUNTIF(OFFSET(G1716,0,0,-ROW(),1),"&gt;0")/计算结果!B$18)</f>
        <v>0.4</v>
      </c>
      <c r="J1716" s="3">
        <f ca="1">IFERROR(AVERAGE(OFFSET(I1716,0,0,-计算结果!B$19,1)),AVERAGE(OFFSET(I1716,0,0,-ROW(),1)))</f>
        <v>0.41333333333333305</v>
      </c>
      <c r="K1716" s="4" t="str">
        <f ca="1">IF(计算结果!B$21=1,IF(I1716&gt;J1716,"买","卖"),IF(计算结果!B$21=2,IF(I1716&lt;计算结果!B$20,"买",IF(I1716&gt;1-计算结果!B$20,"卖",'000300'!K1715)),""))</f>
        <v>卖</v>
      </c>
      <c r="L1716" s="4" t="str">
        <f t="shared" ca="1" si="79"/>
        <v/>
      </c>
      <c r="M1716" s="3">
        <f ca="1">IF(K1715="买",E1716/E1715-1,0)-IF(L1716=1,计算结果!B$17,0)</f>
        <v>0</v>
      </c>
      <c r="N1716" s="2">
        <f t="shared" ca="1" si="80"/>
        <v>5.3303810050769087</v>
      </c>
      <c r="O1716" s="3">
        <f ca="1">1-N1716/MAX(N$2:N1716)</f>
        <v>0.21597608711233063</v>
      </c>
    </row>
    <row r="1717" spans="1:15" x14ac:dyDescent="0.15">
      <c r="A1717" s="1">
        <v>40939</v>
      </c>
      <c r="B1717">
        <v>2462.34</v>
      </c>
      <c r="C1717">
        <v>2472.84</v>
      </c>
      <c r="D1717">
        <v>2447.77</v>
      </c>
      <c r="E1717" s="2">
        <v>2464.2600000000002</v>
      </c>
      <c r="F1717" s="16">
        <v>32694132736</v>
      </c>
      <c r="G1717" s="3">
        <f t="shared" si="78"/>
        <v>1.4386033356093009E-3</v>
      </c>
      <c r="H1717" s="3">
        <f>1-E1717/MAX(E$2:E1717)</f>
        <v>0.58070850064656632</v>
      </c>
      <c r="I1717" s="3">
        <f ca="1">IFERROR(COUNTIF(OFFSET(G1717,0,0,-计算结果!B$18,1),"&gt;0")/计算结果!B$18,COUNTIF(OFFSET(G1717,0,0,-ROW(),1),"&gt;0")/计算结果!B$18)</f>
        <v>0.43333333333333335</v>
      </c>
      <c r="J1717" s="3">
        <f ca="1">IFERROR(AVERAGE(OFFSET(I1717,0,0,-计算结果!B$19,1)),AVERAGE(OFFSET(I1717,0,0,-ROW(),1)))</f>
        <v>0.41222222222222188</v>
      </c>
      <c r="K1717" s="4" t="str">
        <f ca="1">IF(计算结果!B$21=1,IF(I1717&gt;J1717,"买","卖"),IF(计算结果!B$21=2,IF(I1717&lt;计算结果!B$20,"买",IF(I1717&gt;1-计算结果!B$20,"卖",'000300'!K1716)),""))</f>
        <v>买</v>
      </c>
      <c r="L1717" s="4">
        <f t="shared" ca="1" si="79"/>
        <v>1</v>
      </c>
      <c r="M1717" s="3">
        <f ca="1">IF(K1716="买",E1717/E1716-1,0)-IF(L1717=1,计算结果!B$17,0)</f>
        <v>0</v>
      </c>
      <c r="N1717" s="2">
        <f t="shared" ca="1" si="80"/>
        <v>5.3303810050769087</v>
      </c>
      <c r="O1717" s="3">
        <f ca="1">1-N1717/MAX(N$2:N1717)</f>
        <v>0.21597608711233063</v>
      </c>
    </row>
    <row r="1718" spans="1:15" x14ac:dyDescent="0.15">
      <c r="A1718" s="1">
        <v>40940</v>
      </c>
      <c r="B1718">
        <v>2458.23</v>
      </c>
      <c r="C1718">
        <v>2481.66</v>
      </c>
      <c r="D1718">
        <v>2423.4499999999998</v>
      </c>
      <c r="E1718" s="2">
        <v>2428.9899999999998</v>
      </c>
      <c r="F1718" s="16">
        <v>37752320000</v>
      </c>
      <c r="G1718" s="3">
        <f t="shared" si="78"/>
        <v>-1.4312613117122508E-2</v>
      </c>
      <c r="H1718" s="3">
        <f>1-E1718/MAX(E$2:E1718)</f>
        <v>0.5867096576601103</v>
      </c>
      <c r="I1718" s="3">
        <f ca="1">IFERROR(COUNTIF(OFFSET(G1718,0,0,-计算结果!B$18,1),"&gt;0")/计算结果!B$18,COUNTIF(OFFSET(G1718,0,0,-ROW(),1),"&gt;0")/计算结果!B$18)</f>
        <v>0.43333333333333335</v>
      </c>
      <c r="J1718" s="3">
        <f ca="1">IFERROR(AVERAGE(OFFSET(I1718,0,0,-计算结果!B$19,1)),AVERAGE(OFFSET(I1718,0,0,-ROW(),1)))</f>
        <v>0.41111111111111076</v>
      </c>
      <c r="K1718" s="4" t="str">
        <f ca="1">IF(计算结果!B$21=1,IF(I1718&gt;J1718,"买","卖"),IF(计算结果!B$21=2,IF(I1718&lt;计算结果!B$20,"买",IF(I1718&gt;1-计算结果!B$20,"卖",'000300'!K1717)),""))</f>
        <v>买</v>
      </c>
      <c r="L1718" s="4" t="str">
        <f t="shared" ca="1" si="79"/>
        <v/>
      </c>
      <c r="M1718" s="3">
        <f ca="1">IF(K1717="买",E1718/E1717-1,0)-IF(L1718=1,计算结果!B$17,0)</f>
        <v>-1.4312613117122508E-2</v>
      </c>
      <c r="N1718" s="2">
        <f t="shared" ca="1" si="80"/>
        <v>5.2540893239843847</v>
      </c>
      <c r="O1718" s="3">
        <f ca="1">1-N1718/MAX(N$2:N1718)</f>
        <v>0.22719751805206445</v>
      </c>
    </row>
    <row r="1719" spans="1:15" x14ac:dyDescent="0.15">
      <c r="A1719" s="1">
        <v>40941</v>
      </c>
      <c r="B1719">
        <v>2437.4699999999998</v>
      </c>
      <c r="C1719">
        <v>2486.2399999999998</v>
      </c>
      <c r="D1719">
        <v>2429.71</v>
      </c>
      <c r="E1719" s="2">
        <v>2486.2399999999998</v>
      </c>
      <c r="F1719" s="16">
        <v>44126384128</v>
      </c>
      <c r="G1719" s="3">
        <f t="shared" si="78"/>
        <v>2.3569467144780365E-2</v>
      </c>
      <c r="H1719" s="3">
        <f>1-E1719/MAX(E$2:E1719)</f>
        <v>0.57696862451507525</v>
      </c>
      <c r="I1719" s="3">
        <f ca="1">IFERROR(COUNTIF(OFFSET(G1719,0,0,-计算结果!B$18,1),"&gt;0")/计算结果!B$18,COUNTIF(OFFSET(G1719,0,0,-ROW(),1),"&gt;0")/计算结果!B$18)</f>
        <v>0.46666666666666667</v>
      </c>
      <c r="J1719" s="3">
        <f ca="1">IFERROR(AVERAGE(OFFSET(I1719,0,0,-计算结果!B$19,1)),AVERAGE(OFFSET(I1719,0,0,-ROW(),1)))</f>
        <v>0.40999999999999964</v>
      </c>
      <c r="K1719" s="4" t="str">
        <f ca="1">IF(计算结果!B$21=1,IF(I1719&gt;J1719,"买","卖"),IF(计算结果!B$21=2,IF(I1719&lt;计算结果!B$20,"买",IF(I1719&gt;1-计算结果!B$20,"卖",'000300'!K1718)),""))</f>
        <v>买</v>
      </c>
      <c r="L1719" s="4" t="str">
        <f t="shared" ca="1" si="79"/>
        <v/>
      </c>
      <c r="M1719" s="3">
        <f ca="1">IF(K1718="买",E1719/E1718-1,0)-IF(L1719=1,计算结果!B$17,0)</f>
        <v>2.3569467144780365E-2</v>
      </c>
      <c r="N1719" s="2">
        <f t="shared" ca="1" si="80"/>
        <v>5.3779254096817759</v>
      </c>
      <c r="O1719" s="3">
        <f ca="1">1-N1719/MAX(N$2:N1719)</f>
        <v>0.20898297534438781</v>
      </c>
    </row>
    <row r="1720" spans="1:15" x14ac:dyDescent="0.15">
      <c r="A1720" s="1">
        <v>40942</v>
      </c>
      <c r="B1720">
        <v>2478.34</v>
      </c>
      <c r="C1720">
        <v>2514.65</v>
      </c>
      <c r="D1720">
        <v>2470.2800000000002</v>
      </c>
      <c r="E1720" s="2">
        <v>2506.09</v>
      </c>
      <c r="F1720" s="16">
        <v>51507544064</v>
      </c>
      <c r="G1720" s="3">
        <f t="shared" si="78"/>
        <v>7.9839436257160834E-3</v>
      </c>
      <c r="H1720" s="3">
        <f>1-E1720/MAX(E$2:E1720)</f>
        <v>0.57359116586129444</v>
      </c>
      <c r="I1720" s="3">
        <f ca="1">IFERROR(COUNTIF(OFFSET(G1720,0,0,-计算结果!B$18,1),"&gt;0")/计算结果!B$18,COUNTIF(OFFSET(G1720,0,0,-ROW(),1),"&gt;0")/计算结果!B$18)</f>
        <v>0.5</v>
      </c>
      <c r="J1720" s="3">
        <f ca="1">IFERROR(AVERAGE(OFFSET(I1720,0,0,-计算结果!B$19,1)),AVERAGE(OFFSET(I1720,0,0,-ROW(),1)))</f>
        <v>0.40944444444444411</v>
      </c>
      <c r="K1720" s="4" t="str">
        <f ca="1">IF(计算结果!B$21=1,IF(I1720&gt;J1720,"买","卖"),IF(计算结果!B$21=2,IF(I1720&lt;计算结果!B$20,"买",IF(I1720&gt;1-计算结果!B$20,"卖",'000300'!K1719)),""))</f>
        <v>买</v>
      </c>
      <c r="L1720" s="4" t="str">
        <f t="shared" ca="1" si="79"/>
        <v/>
      </c>
      <c r="M1720" s="3">
        <f ca="1">IF(K1719="买",E1720/E1719-1,0)-IF(L1720=1,计算结果!B$17,0)</f>
        <v>7.9839436257160834E-3</v>
      </c>
      <c r="N1720" s="2">
        <f t="shared" ca="1" si="80"/>
        <v>5.4208624629759816</v>
      </c>
      <c r="O1720" s="3">
        <f ca="1">1-N1720/MAX(N$2:N1720)</f>
        <v>0.20266754001255571</v>
      </c>
    </row>
    <row r="1721" spans="1:15" x14ac:dyDescent="0.15">
      <c r="A1721" s="1">
        <v>40945</v>
      </c>
      <c r="B1721">
        <v>2511.17</v>
      </c>
      <c r="C1721">
        <v>2520.7600000000002</v>
      </c>
      <c r="D1721">
        <v>2488.71</v>
      </c>
      <c r="E1721" s="2">
        <v>2504.3200000000002</v>
      </c>
      <c r="F1721" s="16">
        <v>47541522432</v>
      </c>
      <c r="G1721" s="3">
        <f t="shared" si="78"/>
        <v>-7.0627950313040255E-4</v>
      </c>
      <c r="H1721" s="3">
        <f>1-E1721/MAX(E$2:E1721)</f>
        <v>0.57389232968080028</v>
      </c>
      <c r="I1721" s="3">
        <f ca="1">IFERROR(COUNTIF(OFFSET(G1721,0,0,-计算结果!B$18,1),"&gt;0")/计算结果!B$18,COUNTIF(OFFSET(G1721,0,0,-ROW(),1),"&gt;0")/计算结果!B$18)</f>
        <v>0.5</v>
      </c>
      <c r="J1721" s="3">
        <f ca="1">IFERROR(AVERAGE(OFFSET(I1721,0,0,-计算结果!B$19,1)),AVERAGE(OFFSET(I1721,0,0,-ROW(),1)))</f>
        <v>0.40888888888888852</v>
      </c>
      <c r="K1721" s="4" t="str">
        <f ca="1">IF(计算结果!B$21=1,IF(I1721&gt;J1721,"买","卖"),IF(计算结果!B$21=2,IF(I1721&lt;计算结果!B$20,"买",IF(I1721&gt;1-计算结果!B$20,"卖",'000300'!K1720)),""))</f>
        <v>买</v>
      </c>
      <c r="L1721" s="4" t="str">
        <f t="shared" ca="1" si="79"/>
        <v/>
      </c>
      <c r="M1721" s="3">
        <f ca="1">IF(K1720="买",E1721/E1720-1,0)-IF(L1721=1,计算结果!B$17,0)</f>
        <v>-7.0627950313040255E-4</v>
      </c>
      <c r="N1721" s="2">
        <f t="shared" ca="1" si="80"/>
        <v>5.4170338189290925</v>
      </c>
      <c r="O1721" s="3">
        <f ca="1">1-N1721/MAX(N$2:N1721)</f>
        <v>0.20323067958622543</v>
      </c>
    </row>
    <row r="1722" spans="1:15" x14ac:dyDescent="0.15">
      <c r="A1722" s="1">
        <v>40946</v>
      </c>
      <c r="B1722">
        <v>2489.0300000000002</v>
      </c>
      <c r="C1722">
        <v>2489.0300000000002</v>
      </c>
      <c r="D1722">
        <v>2441.6999999999998</v>
      </c>
      <c r="E1722" s="2">
        <v>2457.9499999999998</v>
      </c>
      <c r="F1722" s="16">
        <v>40034275328</v>
      </c>
      <c r="G1722" s="3">
        <f t="shared" si="78"/>
        <v>-1.8516004344492853E-2</v>
      </c>
      <c r="H1722" s="3">
        <f>1-E1722/MAX(E$2:E1722)</f>
        <v>0.5817821411556523</v>
      </c>
      <c r="I1722" s="3">
        <f ca="1">IFERROR(COUNTIF(OFFSET(G1722,0,0,-计算结果!B$18,1),"&gt;0")/计算结果!B$18,COUNTIF(OFFSET(G1722,0,0,-ROW(),1),"&gt;0")/计算结果!B$18)</f>
        <v>0.46666666666666667</v>
      </c>
      <c r="J1722" s="3">
        <f ca="1">IFERROR(AVERAGE(OFFSET(I1722,0,0,-计算结果!B$19,1)),AVERAGE(OFFSET(I1722,0,0,-ROW(),1)))</f>
        <v>0.40805555555555517</v>
      </c>
      <c r="K1722" s="4" t="str">
        <f ca="1">IF(计算结果!B$21=1,IF(I1722&gt;J1722,"买","卖"),IF(计算结果!B$21=2,IF(I1722&lt;计算结果!B$20,"买",IF(I1722&gt;1-计算结果!B$20,"卖",'000300'!K1721)),""))</f>
        <v>买</v>
      </c>
      <c r="L1722" s="4" t="str">
        <f t="shared" ca="1" si="79"/>
        <v/>
      </c>
      <c r="M1722" s="3">
        <f ca="1">IF(K1721="买",E1722/E1721-1,0)-IF(L1722=1,计算结果!B$17,0)</f>
        <v>-1.8516004344492853E-2</v>
      </c>
      <c r="N1722" s="2">
        <f t="shared" ca="1" si="80"/>
        <v>5.3167319972035365</v>
      </c>
      <c r="O1722" s="3">
        <f ca="1">1-N1722/MAX(N$2:N1722)</f>
        <v>0.21798366378456546</v>
      </c>
    </row>
    <row r="1723" spans="1:15" x14ac:dyDescent="0.15">
      <c r="A1723" s="1">
        <v>40947</v>
      </c>
      <c r="B1723">
        <v>2456.42</v>
      </c>
      <c r="C1723">
        <v>2534.16</v>
      </c>
      <c r="D1723">
        <v>2451</v>
      </c>
      <c r="E1723" s="2">
        <v>2528.2399999999998</v>
      </c>
      <c r="F1723" s="16">
        <v>61721305088</v>
      </c>
      <c r="G1723" s="3">
        <f t="shared" si="78"/>
        <v>2.8597001566345925E-2</v>
      </c>
      <c r="H1723" s="3">
        <f>1-E1723/MAX(E$2:E1723)</f>
        <v>0.5698223643912067</v>
      </c>
      <c r="I1723" s="3">
        <f ca="1">IFERROR(COUNTIF(OFFSET(G1723,0,0,-计算结果!B$18,1),"&gt;0")/计算结果!B$18,COUNTIF(OFFSET(G1723,0,0,-ROW(),1),"&gt;0")/计算结果!B$18)</f>
        <v>0.5</v>
      </c>
      <c r="J1723" s="3">
        <f ca="1">IFERROR(AVERAGE(OFFSET(I1723,0,0,-计算结果!B$19,1)),AVERAGE(OFFSET(I1723,0,0,-ROW(),1)))</f>
        <v>0.40777777777777741</v>
      </c>
      <c r="K1723" s="4" t="str">
        <f ca="1">IF(计算结果!B$21=1,IF(I1723&gt;J1723,"买","卖"),IF(计算结果!B$21=2,IF(I1723&lt;计算结果!B$20,"买",IF(I1723&gt;1-计算结果!B$20,"卖",'000300'!K1722)),""))</f>
        <v>买</v>
      </c>
      <c r="L1723" s="4" t="str">
        <f t="shared" ca="1" si="79"/>
        <v/>
      </c>
      <c r="M1723" s="3">
        <f ca="1">IF(K1722="买",E1723/E1722-1,0)-IF(L1723=1,计算结果!B$17,0)</f>
        <v>2.8597001566345925E-2</v>
      </c>
      <c r="N1723" s="2">
        <f t="shared" ca="1" si="80"/>
        <v>5.4687745904554079</v>
      </c>
      <c r="O1723" s="3">
        <f ca="1">1-N1723/MAX(N$2:N1723)</f>
        <v>0.19562034139290452</v>
      </c>
    </row>
    <row r="1724" spans="1:15" x14ac:dyDescent="0.15">
      <c r="A1724" s="1">
        <v>40948</v>
      </c>
      <c r="B1724">
        <v>2525.59</v>
      </c>
      <c r="C1724">
        <v>2546.0300000000002</v>
      </c>
      <c r="D1724">
        <v>2513.13</v>
      </c>
      <c r="E1724" s="2">
        <v>2529.23</v>
      </c>
      <c r="F1724" s="16">
        <v>63456202752</v>
      </c>
      <c r="G1724" s="3">
        <f t="shared" si="78"/>
        <v>3.9157674904299888E-4</v>
      </c>
      <c r="H1724" s="3">
        <f>1-E1724/MAX(E$2:E1724)</f>
        <v>0.56965391683114408</v>
      </c>
      <c r="I1724" s="3">
        <f ca="1">IFERROR(COUNTIF(OFFSET(G1724,0,0,-计算结果!B$18,1),"&gt;0")/计算结果!B$18,COUNTIF(OFFSET(G1724,0,0,-ROW(),1),"&gt;0")/计算结果!B$18)</f>
        <v>0.53333333333333333</v>
      </c>
      <c r="J1724" s="3">
        <f ca="1">IFERROR(AVERAGE(OFFSET(I1724,0,0,-计算结果!B$19,1)),AVERAGE(OFFSET(I1724,0,0,-ROW(),1)))</f>
        <v>0.40805555555555517</v>
      </c>
      <c r="K1724" s="4" t="str">
        <f ca="1">IF(计算结果!B$21=1,IF(I1724&gt;J1724,"买","卖"),IF(计算结果!B$21=2,IF(I1724&lt;计算结果!B$20,"买",IF(I1724&gt;1-计算结果!B$20,"卖",'000300'!K1723)),""))</f>
        <v>买</v>
      </c>
      <c r="L1724" s="4" t="str">
        <f t="shared" ca="1" si="79"/>
        <v/>
      </c>
      <c r="M1724" s="3">
        <f ca="1">IF(K1723="买",E1724/E1723-1,0)-IF(L1724=1,计算结果!B$17,0)</f>
        <v>3.9157674904299888E-4</v>
      </c>
      <c r="N1724" s="2">
        <f t="shared" ca="1" si="80"/>
        <v>5.4709160354307871</v>
      </c>
      <c r="O1724" s="3">
        <f ca="1">1-N1724/MAX(N$2:N1724)</f>
        <v>0.19530536502119089</v>
      </c>
    </row>
    <row r="1725" spans="1:15" x14ac:dyDescent="0.15">
      <c r="A1725" s="1">
        <v>40949</v>
      </c>
      <c r="B1725">
        <v>2521.6799999999998</v>
      </c>
      <c r="C1725">
        <v>2560.0300000000002</v>
      </c>
      <c r="D1725">
        <v>2521.16</v>
      </c>
      <c r="E1725" s="2">
        <v>2533.62</v>
      </c>
      <c r="F1725" s="16">
        <v>60029480960</v>
      </c>
      <c r="G1725" s="3">
        <f t="shared" si="78"/>
        <v>1.7357061239982041E-3</v>
      </c>
      <c r="H1725" s="3">
        <f>1-E1725/MAX(E$2:E1725)</f>
        <v>0.56890696249914918</v>
      </c>
      <c r="I1725" s="3">
        <f ca="1">IFERROR(COUNTIF(OFFSET(G1725,0,0,-计算结果!B$18,1),"&gt;0")/计算结果!B$18,COUNTIF(OFFSET(G1725,0,0,-ROW(),1),"&gt;0")/计算结果!B$18)</f>
        <v>0.56666666666666665</v>
      </c>
      <c r="J1725" s="3">
        <f ca="1">IFERROR(AVERAGE(OFFSET(I1725,0,0,-计算结果!B$19,1)),AVERAGE(OFFSET(I1725,0,0,-ROW(),1)))</f>
        <v>0.40861111111111081</v>
      </c>
      <c r="K1725" s="4" t="str">
        <f ca="1">IF(计算结果!B$21=1,IF(I1725&gt;J1725,"买","卖"),IF(计算结果!B$21=2,IF(I1725&lt;计算结果!B$20,"买",IF(I1725&gt;1-计算结果!B$20,"卖",'000300'!K1724)),""))</f>
        <v>买</v>
      </c>
      <c r="L1725" s="4" t="str">
        <f t="shared" ca="1" si="79"/>
        <v/>
      </c>
      <c r="M1725" s="3">
        <f ca="1">IF(K1724="买",E1725/E1724-1,0)-IF(L1725=1,计算结果!B$17,0)</f>
        <v>1.7357061239982041E-3</v>
      </c>
      <c r="N1725" s="2">
        <f t="shared" ca="1" si="80"/>
        <v>5.4804119378973644</v>
      </c>
      <c r="O1725" s="3">
        <f ca="1">1-N1725/MAX(N$2:N1725)</f>
        <v>0.19390865161530968</v>
      </c>
    </row>
    <row r="1726" spans="1:15" x14ac:dyDescent="0.15">
      <c r="A1726" s="1">
        <v>40952</v>
      </c>
      <c r="B1726">
        <v>2504.41</v>
      </c>
      <c r="C1726">
        <v>2553.4499999999998</v>
      </c>
      <c r="D1726">
        <v>2496.31</v>
      </c>
      <c r="E1726" s="2">
        <v>2531.98</v>
      </c>
      <c r="F1726" s="16">
        <v>54282620928</v>
      </c>
      <c r="G1726" s="3">
        <f t="shared" si="78"/>
        <v>-6.4729517449335638E-4</v>
      </c>
      <c r="H1726" s="3">
        <f>1-E1726/MAX(E$2:E1726)</f>
        <v>0.56918600694208132</v>
      </c>
      <c r="I1726" s="3">
        <f ca="1">IFERROR(COUNTIF(OFFSET(G1726,0,0,-计算结果!B$18,1),"&gt;0")/计算结果!B$18,COUNTIF(OFFSET(G1726,0,0,-ROW(),1),"&gt;0")/计算结果!B$18)</f>
        <v>0.53333333333333333</v>
      </c>
      <c r="J1726" s="3">
        <f ca="1">IFERROR(AVERAGE(OFFSET(I1726,0,0,-计算结果!B$19,1)),AVERAGE(OFFSET(I1726,0,0,-ROW(),1)))</f>
        <v>0.40861111111111081</v>
      </c>
      <c r="K1726" s="4" t="str">
        <f ca="1">IF(计算结果!B$21=1,IF(I1726&gt;J1726,"买","卖"),IF(计算结果!B$21=2,IF(I1726&lt;计算结果!B$20,"买",IF(I1726&gt;1-计算结果!B$20,"卖",'000300'!K1725)),""))</f>
        <v>买</v>
      </c>
      <c r="L1726" s="4" t="str">
        <f t="shared" ca="1" si="79"/>
        <v/>
      </c>
      <c r="M1726" s="3">
        <f ca="1">IF(K1725="买",E1726/E1725-1,0)-IF(L1726=1,计算结果!B$17,0)</f>
        <v>-6.4729517449335638E-4</v>
      </c>
      <c r="N1726" s="2">
        <f t="shared" ca="1" si="80"/>
        <v>5.4768644936957278</v>
      </c>
      <c r="O1726" s="3">
        <f ca="1">1-N1726/MAX(N$2:N1726)</f>
        <v>0.19443043065531995</v>
      </c>
    </row>
    <row r="1727" spans="1:15" x14ac:dyDescent="0.15">
      <c r="A1727" s="1">
        <v>40953</v>
      </c>
      <c r="B1727">
        <v>2528.9699999999998</v>
      </c>
      <c r="C1727">
        <v>2533.2600000000002</v>
      </c>
      <c r="D1727">
        <v>2506.54</v>
      </c>
      <c r="E1727" s="2">
        <v>2522.11</v>
      </c>
      <c r="F1727" s="16">
        <v>43723681792</v>
      </c>
      <c r="G1727" s="3">
        <f t="shared" si="78"/>
        <v>-3.8981350563590533E-3</v>
      </c>
      <c r="H1727" s="3">
        <f>1-E1727/MAX(E$2:E1727)</f>
        <v>0.57086537807119031</v>
      </c>
      <c r="I1727" s="3">
        <f ca="1">IFERROR(COUNTIF(OFFSET(G1727,0,0,-计算结果!B$18,1),"&gt;0")/计算结果!B$18,COUNTIF(OFFSET(G1727,0,0,-ROW(),1),"&gt;0")/计算结果!B$18)</f>
        <v>0.5</v>
      </c>
      <c r="J1727" s="3">
        <f ca="1">IFERROR(AVERAGE(OFFSET(I1727,0,0,-计算结果!B$19,1)),AVERAGE(OFFSET(I1727,0,0,-ROW(),1)))</f>
        <v>0.40833333333333305</v>
      </c>
      <c r="K1727" s="4" t="str">
        <f ca="1">IF(计算结果!B$21=1,IF(I1727&gt;J1727,"买","卖"),IF(计算结果!B$21=2,IF(I1727&lt;计算结果!B$20,"买",IF(I1727&gt;1-计算结果!B$20,"卖",'000300'!K1726)),""))</f>
        <v>买</v>
      </c>
      <c r="L1727" s="4" t="str">
        <f t="shared" ca="1" si="79"/>
        <v/>
      </c>
      <c r="M1727" s="3">
        <f ca="1">IF(K1726="买",E1727/E1726-1,0)-IF(L1727=1,计算结果!B$17,0)</f>
        <v>-3.8981350563590533E-3</v>
      </c>
      <c r="N1727" s="2">
        <f t="shared" ca="1" si="80"/>
        <v>5.4555149362139241</v>
      </c>
      <c r="O1727" s="3">
        <f ca="1">1-N1727/MAX(N$2:N1727)</f>
        <v>0.19757064963391846</v>
      </c>
    </row>
    <row r="1728" spans="1:15" x14ac:dyDescent="0.15">
      <c r="A1728" s="1">
        <v>40954</v>
      </c>
      <c r="B1728">
        <v>2515.83</v>
      </c>
      <c r="C1728">
        <v>2562.0700000000002</v>
      </c>
      <c r="D1728">
        <v>2511.29</v>
      </c>
      <c r="E1728" s="2">
        <v>2549.61</v>
      </c>
      <c r="F1728" s="16">
        <v>60422393856</v>
      </c>
      <c r="G1728" s="3">
        <f t="shared" si="78"/>
        <v>1.090356883720367E-2</v>
      </c>
      <c r="H1728" s="3">
        <f>1-E1728/MAX(E$2:E1728)</f>
        <v>0.56618627918056208</v>
      </c>
      <c r="I1728" s="3">
        <f ca="1">IFERROR(COUNTIF(OFFSET(G1728,0,0,-计算结果!B$18,1),"&gt;0")/计算结果!B$18,COUNTIF(OFFSET(G1728,0,0,-ROW(),1),"&gt;0")/计算结果!B$18)</f>
        <v>0.53333333333333333</v>
      </c>
      <c r="J1728" s="3">
        <f ca="1">IFERROR(AVERAGE(OFFSET(I1728,0,0,-计算结果!B$19,1)),AVERAGE(OFFSET(I1728,0,0,-ROW(),1)))</f>
        <v>0.40833333333333299</v>
      </c>
      <c r="K1728" s="4" t="str">
        <f ca="1">IF(计算结果!B$21=1,IF(I1728&gt;J1728,"买","卖"),IF(计算结果!B$21=2,IF(I1728&lt;计算结果!B$20,"买",IF(I1728&gt;1-计算结果!B$20,"卖",'000300'!K1727)),""))</f>
        <v>买</v>
      </c>
      <c r="L1728" s="4" t="str">
        <f t="shared" ca="1" si="79"/>
        <v/>
      </c>
      <c r="M1728" s="3">
        <f ca="1">IF(K1727="买",E1728/E1727-1,0)-IF(L1728=1,计算结果!B$17,0)</f>
        <v>1.090356883720367E-2</v>
      </c>
      <c r="N1728" s="2">
        <f t="shared" ca="1" si="80"/>
        <v>5.5149995188633252</v>
      </c>
      <c r="O1728" s="3">
        <f ca="1">1-N1728/MAX(N$2:N1728)</f>
        <v>0.1888213059752093</v>
      </c>
    </row>
    <row r="1729" spans="1:15" x14ac:dyDescent="0.15">
      <c r="A1729" s="1">
        <v>40955</v>
      </c>
      <c r="B1729">
        <v>2544.64</v>
      </c>
      <c r="C1729">
        <v>2559.35</v>
      </c>
      <c r="D1729">
        <v>2519.04</v>
      </c>
      <c r="E1729" s="2">
        <v>2536.0700000000002</v>
      </c>
      <c r="F1729" s="16">
        <v>55165632512</v>
      </c>
      <c r="G1729" s="3">
        <f t="shared" si="78"/>
        <v>-5.3106161334478541E-3</v>
      </c>
      <c r="H1729" s="3">
        <f>1-E1729/MAX(E$2:E1729)</f>
        <v>0.5684900973252569</v>
      </c>
      <c r="I1729" s="3">
        <f ca="1">IFERROR(COUNTIF(OFFSET(G1729,0,0,-计算结果!B$18,1),"&gt;0")/计算结果!B$18,COUNTIF(OFFSET(G1729,0,0,-ROW(),1),"&gt;0")/计算结果!B$18)</f>
        <v>0.53333333333333333</v>
      </c>
      <c r="J1729" s="3">
        <f ca="1">IFERROR(AVERAGE(OFFSET(I1729,0,0,-计算结果!B$19,1)),AVERAGE(OFFSET(I1729,0,0,-ROW(),1)))</f>
        <v>0.40833333333333299</v>
      </c>
      <c r="K1729" s="4" t="str">
        <f ca="1">IF(计算结果!B$21=1,IF(I1729&gt;J1729,"买","卖"),IF(计算结果!B$21=2,IF(I1729&lt;计算结果!B$20,"买",IF(I1729&gt;1-计算结果!B$20,"卖",'000300'!K1728)),""))</f>
        <v>买</v>
      </c>
      <c r="L1729" s="4" t="str">
        <f t="shared" ca="1" si="79"/>
        <v/>
      </c>
      <c r="M1729" s="3">
        <f ca="1">IF(K1728="买",E1729/E1728-1,0)-IF(L1729=1,计算结果!B$17,0)</f>
        <v>-5.3106161334478541E-3</v>
      </c>
      <c r="N1729" s="2">
        <f t="shared" ca="1" si="80"/>
        <v>5.4857114734424925</v>
      </c>
      <c r="O1729" s="3">
        <f ca="1">1-N1729/MAX(N$2:N1729)</f>
        <v>0.19312916463480656</v>
      </c>
    </row>
    <row r="1730" spans="1:15" x14ac:dyDescent="0.15">
      <c r="A1730" s="1">
        <v>40956</v>
      </c>
      <c r="B1730">
        <v>2551.8200000000002</v>
      </c>
      <c r="C1730">
        <v>2558.35</v>
      </c>
      <c r="D1730">
        <v>2522.86</v>
      </c>
      <c r="E1730" s="2">
        <v>2537.09</v>
      </c>
      <c r="F1730" s="16">
        <v>40458002432</v>
      </c>
      <c r="G1730" s="3">
        <f t="shared" si="78"/>
        <v>4.0219710023770006E-4</v>
      </c>
      <c r="H1730" s="3">
        <f>1-E1730/MAX(E$2:E1730)</f>
        <v>0.56831654529367714</v>
      </c>
      <c r="I1730" s="3">
        <f ca="1">IFERROR(COUNTIF(OFFSET(G1730,0,0,-计算结果!B$18,1),"&gt;0")/计算结果!B$18,COUNTIF(OFFSET(G1730,0,0,-ROW(),1),"&gt;0")/计算结果!B$18)</f>
        <v>0.53333333333333333</v>
      </c>
      <c r="J1730" s="3">
        <f ca="1">IFERROR(AVERAGE(OFFSET(I1730,0,0,-计算结果!B$19,1)),AVERAGE(OFFSET(I1730,0,0,-ROW(),1)))</f>
        <v>0.40861111111111076</v>
      </c>
      <c r="K1730" s="4" t="str">
        <f ca="1">IF(计算结果!B$21=1,IF(I1730&gt;J1730,"买","卖"),IF(计算结果!B$21=2,IF(I1730&lt;计算结果!B$20,"买",IF(I1730&gt;1-计算结果!B$20,"卖",'000300'!K1729)),""))</f>
        <v>买</v>
      </c>
      <c r="L1730" s="4" t="str">
        <f t="shared" ca="1" si="79"/>
        <v/>
      </c>
      <c r="M1730" s="3">
        <f ca="1">IF(K1729="买",E1730/E1729-1,0)-IF(L1730=1,计算结果!B$17,0)</f>
        <v>4.0219710023770006E-4</v>
      </c>
      <c r="N1730" s="2">
        <f t="shared" ca="1" si="80"/>
        <v>5.4879178106898516</v>
      </c>
      <c r="O1730" s="3">
        <f ca="1">1-N1730/MAX(N$2:N1730)</f>
        <v>0.19280464352455629</v>
      </c>
    </row>
    <row r="1731" spans="1:15" x14ac:dyDescent="0.15">
      <c r="A1731" s="1">
        <v>40959</v>
      </c>
      <c r="B1731">
        <v>2571.91</v>
      </c>
      <c r="C1731">
        <v>2574.75</v>
      </c>
      <c r="D1731">
        <v>2539.9</v>
      </c>
      <c r="E1731" s="2">
        <v>2540.71</v>
      </c>
      <c r="F1731" s="16">
        <v>56748912640</v>
      </c>
      <c r="G1731" s="3">
        <f t="shared" ref="G1731:G1794" si="81">E1731/E1730-1</f>
        <v>1.4268315274585941E-3</v>
      </c>
      <c r="H1731" s="3">
        <f>1-E1731/MAX(E$2:E1731)</f>
        <v>0.56770060573061998</v>
      </c>
      <c r="I1731" s="3">
        <f ca="1">IFERROR(COUNTIF(OFFSET(G1731,0,0,-计算结果!B$18,1),"&gt;0")/计算结果!B$18,COUNTIF(OFFSET(G1731,0,0,-ROW(),1),"&gt;0")/计算结果!B$18)</f>
        <v>0.53333333333333333</v>
      </c>
      <c r="J1731" s="3">
        <f ca="1">IFERROR(AVERAGE(OFFSET(I1731,0,0,-计算结果!B$19,1)),AVERAGE(OFFSET(I1731,0,0,-ROW(),1)))</f>
        <v>0.40888888888888852</v>
      </c>
      <c r="K1731" s="4" t="str">
        <f ca="1">IF(计算结果!B$21=1,IF(I1731&gt;J1731,"买","卖"),IF(计算结果!B$21=2,IF(I1731&lt;计算结果!B$20,"买",IF(I1731&gt;1-计算结果!B$20,"卖",'000300'!K1730)),""))</f>
        <v>买</v>
      </c>
      <c r="L1731" s="4" t="str">
        <f t="shared" ca="1" si="79"/>
        <v/>
      </c>
      <c r="M1731" s="3">
        <f ca="1">IF(K1730="买",E1731/E1730-1,0)-IF(L1731=1,计算结果!B$17,0)</f>
        <v>1.4268315274585941E-3</v>
      </c>
      <c r="N1731" s="2">
        <f t="shared" ca="1" si="80"/>
        <v>5.4957481448422456</v>
      </c>
      <c r="O1731" s="3">
        <f ca="1">1-N1731/MAX(N$2:N1731)</f>
        <v>0.19165291174111898</v>
      </c>
    </row>
    <row r="1732" spans="1:15" x14ac:dyDescent="0.15">
      <c r="A1732" s="1">
        <v>40960</v>
      </c>
      <c r="B1732">
        <v>2544.84</v>
      </c>
      <c r="C1732">
        <v>2562.91</v>
      </c>
      <c r="D1732">
        <v>2520.79</v>
      </c>
      <c r="E1732" s="2">
        <v>2562.4499999999998</v>
      </c>
      <c r="F1732" s="16">
        <v>47758225408</v>
      </c>
      <c r="G1732" s="3">
        <f t="shared" si="81"/>
        <v>8.5566632949056753E-3</v>
      </c>
      <c r="H1732" s="3">
        <f>1-E1732/MAX(E$2:E1732)</f>
        <v>0.56400156537126522</v>
      </c>
      <c r="I1732" s="3">
        <f ca="1">IFERROR(COUNTIF(OFFSET(G1732,0,0,-计算结果!B$18,1),"&gt;0")/计算结果!B$18,COUNTIF(OFFSET(G1732,0,0,-ROW(),1),"&gt;0")/计算结果!B$18)</f>
        <v>0.53333333333333333</v>
      </c>
      <c r="J1732" s="3">
        <f ca="1">IFERROR(AVERAGE(OFFSET(I1732,0,0,-计算结果!B$19,1)),AVERAGE(OFFSET(I1732,0,0,-ROW(),1)))</f>
        <v>0.40916666666666629</v>
      </c>
      <c r="K1732" s="4" t="str">
        <f ca="1">IF(计算结果!B$21=1,IF(I1732&gt;J1732,"买","卖"),IF(计算结果!B$21=2,IF(I1732&lt;计算结果!B$20,"买",IF(I1732&gt;1-计算结果!B$20,"卖",'000300'!K1731)),""))</f>
        <v>买</v>
      </c>
      <c r="L1732" s="4" t="str">
        <f t="shared" ref="L1732:L1795" ca="1" si="82">IF(K1731&lt;&gt;K1732,1,"")</f>
        <v/>
      </c>
      <c r="M1732" s="3">
        <f ca="1">IF(K1731="买",E1732/E1731-1,0)-IF(L1732=1,计算结果!B$17,0)</f>
        <v>8.5566632949056753E-3</v>
      </c>
      <c r="N1732" s="2">
        <f t="shared" ref="N1732:N1795" ca="1" si="83">IFERROR(N1731*(1+M1732),N1731)</f>
        <v>5.5427734112712628</v>
      </c>
      <c r="O1732" s="3">
        <f ca="1">1-N1732/MAX(N$2:N1732)</f>
        <v>0.18473615788147035</v>
      </c>
    </row>
    <row r="1733" spans="1:15" x14ac:dyDescent="0.15">
      <c r="A1733" s="1">
        <v>40961</v>
      </c>
      <c r="B1733">
        <v>2564.3200000000002</v>
      </c>
      <c r="C1733">
        <v>2598.86</v>
      </c>
      <c r="D1733">
        <v>2560.34</v>
      </c>
      <c r="E1733" s="2">
        <v>2597.48</v>
      </c>
      <c r="F1733" s="16">
        <v>76421808128</v>
      </c>
      <c r="G1733" s="3">
        <f t="shared" si="81"/>
        <v>1.3670510644110179E-2</v>
      </c>
      <c r="H1733" s="3">
        <f>1-E1733/MAX(E$2:E1733)</f>
        <v>0.55804124412985767</v>
      </c>
      <c r="I1733" s="3">
        <f ca="1">IFERROR(COUNTIF(OFFSET(G1733,0,0,-计算结果!B$18,1),"&gt;0")/计算结果!B$18,COUNTIF(OFFSET(G1733,0,0,-ROW(),1),"&gt;0")/计算结果!B$18)</f>
        <v>0.56666666666666665</v>
      </c>
      <c r="J1733" s="3">
        <f ca="1">IFERROR(AVERAGE(OFFSET(I1733,0,0,-计算结果!B$19,1)),AVERAGE(OFFSET(I1733,0,0,-ROW(),1)))</f>
        <v>0.40999999999999964</v>
      </c>
      <c r="K1733" s="4" t="str">
        <f ca="1">IF(计算结果!B$21=1,IF(I1733&gt;J1733,"买","卖"),IF(计算结果!B$21=2,IF(I1733&lt;计算结果!B$20,"买",IF(I1733&gt;1-计算结果!B$20,"卖",'000300'!K1732)),""))</f>
        <v>买</v>
      </c>
      <c r="L1733" s="4" t="str">
        <f t="shared" ca="1" si="82"/>
        <v/>
      </c>
      <c r="M1733" s="3">
        <f ca="1">IF(K1732="买",E1733/E1732-1,0)-IF(L1733=1,计算结果!B$17,0)</f>
        <v>1.3670510644110179E-2</v>
      </c>
      <c r="N1733" s="2">
        <f t="shared" ca="1" si="83"/>
        <v>5.6185459541879377</v>
      </c>
      <c r="O1733" s="3">
        <f ca="1">1-N1733/MAX(N$2:N1733)</f>
        <v>0.17359108485003083</v>
      </c>
    </row>
    <row r="1734" spans="1:15" x14ac:dyDescent="0.15">
      <c r="A1734" s="1">
        <v>40962</v>
      </c>
      <c r="B1734">
        <v>2595.7800000000002</v>
      </c>
      <c r="C1734">
        <v>2614.54</v>
      </c>
      <c r="D1734">
        <v>2590.52</v>
      </c>
      <c r="E1734" s="2">
        <v>2606.2600000000002</v>
      </c>
      <c r="F1734" s="16">
        <v>72612085760</v>
      </c>
      <c r="G1734" s="3">
        <f t="shared" si="81"/>
        <v>3.3801992700617234E-3</v>
      </c>
      <c r="H1734" s="3">
        <f>1-E1734/MAX(E$2:E1734)</f>
        <v>0.5565473354658681</v>
      </c>
      <c r="I1734" s="3">
        <f ca="1">IFERROR(COUNTIF(OFFSET(G1734,0,0,-计算结果!B$18,1),"&gt;0")/计算结果!B$18,COUNTIF(OFFSET(G1734,0,0,-ROW(),1),"&gt;0")/计算结果!B$18)</f>
        <v>0.6</v>
      </c>
      <c r="J1734" s="3">
        <f ca="1">IFERROR(AVERAGE(OFFSET(I1734,0,0,-计算结果!B$19,1)),AVERAGE(OFFSET(I1734,0,0,-ROW(),1)))</f>
        <v>0.41138888888888858</v>
      </c>
      <c r="K1734" s="4" t="str">
        <f ca="1">IF(计算结果!B$21=1,IF(I1734&gt;J1734,"买","卖"),IF(计算结果!B$21=2,IF(I1734&lt;计算结果!B$20,"买",IF(I1734&gt;1-计算结果!B$20,"卖",'000300'!K1733)),""))</f>
        <v>买</v>
      </c>
      <c r="L1734" s="4" t="str">
        <f t="shared" ca="1" si="82"/>
        <v/>
      </c>
      <c r="M1734" s="3">
        <f ca="1">IF(K1733="买",E1734/E1733-1,0)-IF(L1734=1,计算结果!B$17,0)</f>
        <v>3.3801992700617234E-3</v>
      </c>
      <c r="N1734" s="2">
        <f t="shared" ca="1" si="83"/>
        <v>5.6375377591210922</v>
      </c>
      <c r="O1734" s="3">
        <f ca="1">1-N1734/MAX(N$2:N1734)</f>
        <v>0.1707976580382683</v>
      </c>
    </row>
    <row r="1735" spans="1:15" x14ac:dyDescent="0.15">
      <c r="A1735" s="1">
        <v>40963</v>
      </c>
      <c r="B1735">
        <v>2607.34</v>
      </c>
      <c r="C1735">
        <v>2648.02</v>
      </c>
      <c r="D1735">
        <v>2602.7800000000002</v>
      </c>
      <c r="E1735" s="2">
        <v>2648.02</v>
      </c>
      <c r="F1735" s="16">
        <v>88058617856</v>
      </c>
      <c r="G1735" s="3">
        <f t="shared" si="81"/>
        <v>1.6022960103750039E-2</v>
      </c>
      <c r="H1735" s="3">
        <f>1-E1735/MAX(E$2:E1735)</f>
        <v>0.54944191111413598</v>
      </c>
      <c r="I1735" s="3">
        <f ca="1">IFERROR(COUNTIF(OFFSET(G1735,0,0,-计算结果!B$18,1),"&gt;0")/计算结果!B$18,COUNTIF(OFFSET(G1735,0,0,-ROW(),1),"&gt;0")/计算结果!B$18)</f>
        <v>0.6</v>
      </c>
      <c r="J1735" s="3">
        <f ca="1">IFERROR(AVERAGE(OFFSET(I1735,0,0,-计算结果!B$19,1)),AVERAGE(OFFSET(I1735,0,0,-ROW(),1)))</f>
        <v>0.41249999999999976</v>
      </c>
      <c r="K1735" s="4" t="str">
        <f ca="1">IF(计算结果!B$21=1,IF(I1735&gt;J1735,"买","卖"),IF(计算结果!B$21=2,IF(I1735&lt;计算结果!B$20,"买",IF(I1735&gt;1-计算结果!B$20,"卖",'000300'!K1734)),""))</f>
        <v>买</v>
      </c>
      <c r="L1735" s="4" t="str">
        <f t="shared" ca="1" si="82"/>
        <v/>
      </c>
      <c r="M1735" s="3">
        <f ca="1">IF(K1734="买",E1735/E1734-1,0)-IF(L1735=1,计算结果!B$17,0)</f>
        <v>1.6022960103750039E-2</v>
      </c>
      <c r="N1735" s="2">
        <f t="shared" ca="1" si="83"/>
        <v>5.7278678017188742</v>
      </c>
      <c r="O1735" s="3">
        <f ca="1">1-N1735/MAX(N$2:N1735)</f>
        <v>0.15751138199507941</v>
      </c>
    </row>
    <row r="1736" spans="1:15" x14ac:dyDescent="0.15">
      <c r="A1736" s="1">
        <v>40966</v>
      </c>
      <c r="B1736">
        <v>2658.12</v>
      </c>
      <c r="C1736">
        <v>2693.84</v>
      </c>
      <c r="D1736">
        <v>2656.57</v>
      </c>
      <c r="E1736" s="2">
        <v>2656.57</v>
      </c>
      <c r="F1736" s="16">
        <v>106670211072</v>
      </c>
      <c r="G1736" s="3">
        <f t="shared" si="81"/>
        <v>3.2288275768310726E-3</v>
      </c>
      <c r="H1736" s="3">
        <f>1-E1736/MAX(E$2:E1736)</f>
        <v>0.54798713673177701</v>
      </c>
      <c r="I1736" s="3">
        <f ca="1">IFERROR(COUNTIF(OFFSET(G1736,0,0,-计算结果!B$18,1),"&gt;0")/计算结果!B$18,COUNTIF(OFFSET(G1736,0,0,-ROW(),1),"&gt;0")/计算结果!B$18)</f>
        <v>0.6</v>
      </c>
      <c r="J1736" s="3">
        <f ca="1">IFERROR(AVERAGE(OFFSET(I1736,0,0,-计算结果!B$19,1)),AVERAGE(OFFSET(I1736,0,0,-ROW(),1)))</f>
        <v>0.4138888888888887</v>
      </c>
      <c r="K1736" s="4" t="str">
        <f ca="1">IF(计算结果!B$21=1,IF(I1736&gt;J1736,"买","卖"),IF(计算结果!B$21=2,IF(I1736&lt;计算结果!B$20,"买",IF(I1736&gt;1-计算结果!B$20,"卖",'000300'!K1735)),""))</f>
        <v>买</v>
      </c>
      <c r="L1736" s="4" t="str">
        <f t="shared" ca="1" si="82"/>
        <v/>
      </c>
      <c r="M1736" s="3">
        <f ca="1">IF(K1735="买",E1736/E1735-1,0)-IF(L1736=1,计算结果!B$17,0)</f>
        <v>3.2288275768310726E-3</v>
      </c>
      <c r="N1736" s="2">
        <f t="shared" ca="1" si="83"/>
        <v>5.7463620992335072</v>
      </c>
      <c r="O1736" s="3">
        <f ca="1">1-N1736/MAX(N$2:N1736)</f>
        <v>0.15479113151209878</v>
      </c>
    </row>
    <row r="1737" spans="1:15" x14ac:dyDescent="0.15">
      <c r="A1737" s="1">
        <v>40967</v>
      </c>
      <c r="B1737">
        <v>2652.34</v>
      </c>
      <c r="C1737">
        <v>2671.83</v>
      </c>
      <c r="D1737">
        <v>2641.46</v>
      </c>
      <c r="E1737" s="2">
        <v>2662.46</v>
      </c>
      <c r="F1737" s="16">
        <v>77213057024</v>
      </c>
      <c r="G1737" s="3">
        <f t="shared" si="81"/>
        <v>2.2171446639840386E-3</v>
      </c>
      <c r="H1737" s="3">
        <f>1-E1737/MAX(E$2:E1737)</f>
        <v>0.54698495882392972</v>
      </c>
      <c r="I1737" s="3">
        <f ca="1">IFERROR(COUNTIF(OFFSET(G1737,0,0,-计算结果!B$18,1),"&gt;0")/计算结果!B$18,COUNTIF(OFFSET(G1737,0,0,-ROW(),1),"&gt;0")/计算结果!B$18)</f>
        <v>0.6</v>
      </c>
      <c r="J1737" s="3">
        <f ca="1">IFERROR(AVERAGE(OFFSET(I1737,0,0,-计算结果!B$19,1)),AVERAGE(OFFSET(I1737,0,0,-ROW(),1)))</f>
        <v>0.41527777777777763</v>
      </c>
      <c r="K1737" s="4" t="str">
        <f ca="1">IF(计算结果!B$21=1,IF(I1737&gt;J1737,"买","卖"),IF(计算结果!B$21=2,IF(I1737&lt;计算结果!B$20,"买",IF(I1737&gt;1-计算结果!B$20,"卖",'000300'!K1736)),""))</f>
        <v>买</v>
      </c>
      <c r="L1737" s="4" t="str">
        <f t="shared" ca="1" si="82"/>
        <v/>
      </c>
      <c r="M1737" s="3">
        <f ca="1">IF(K1736="买",E1737/E1736-1,0)-IF(L1737=1,计算结果!B$17,0)</f>
        <v>2.2171446639840386E-3</v>
      </c>
      <c r="N1737" s="2">
        <f t="shared" ca="1" si="83"/>
        <v>5.7591026152991427</v>
      </c>
      <c r="O1737" s="3">
        <f ca="1">1-N1737/MAX(N$2:N1737)</f>
        <v>0.1529171811793788</v>
      </c>
    </row>
    <row r="1738" spans="1:15" x14ac:dyDescent="0.15">
      <c r="A1738" s="1">
        <v>40968</v>
      </c>
      <c r="B1738">
        <v>2655.86</v>
      </c>
      <c r="C1738">
        <v>2666.65</v>
      </c>
      <c r="D1738">
        <v>2631.78</v>
      </c>
      <c r="E1738" s="2">
        <v>2634.14</v>
      </c>
      <c r="F1738" s="16">
        <v>64875220992</v>
      </c>
      <c r="G1738" s="3">
        <f t="shared" si="81"/>
        <v>-1.063677951969233E-2</v>
      </c>
      <c r="H1738" s="3">
        <f>1-E1738/MAX(E$2:E1738)</f>
        <v>0.55180357993602391</v>
      </c>
      <c r="I1738" s="3">
        <f ca="1">IFERROR(COUNTIF(OFFSET(G1738,0,0,-计算结果!B$18,1),"&gt;0")/计算结果!B$18,COUNTIF(OFFSET(G1738,0,0,-ROW(),1),"&gt;0")/计算结果!B$18)</f>
        <v>0.6</v>
      </c>
      <c r="J1738" s="3">
        <f ca="1">IFERROR(AVERAGE(OFFSET(I1738,0,0,-计算结果!B$19,1)),AVERAGE(OFFSET(I1738,0,0,-ROW(),1)))</f>
        <v>0.41694444444444423</v>
      </c>
      <c r="K1738" s="4" t="str">
        <f ca="1">IF(计算结果!B$21=1,IF(I1738&gt;J1738,"买","卖"),IF(计算结果!B$21=2,IF(I1738&lt;计算结果!B$20,"买",IF(I1738&gt;1-计算结果!B$20,"卖",'000300'!K1737)),""))</f>
        <v>买</v>
      </c>
      <c r="L1738" s="4" t="str">
        <f t="shared" ca="1" si="82"/>
        <v/>
      </c>
      <c r="M1738" s="3">
        <f ca="1">IF(K1737="买",E1738/E1737-1,0)-IF(L1738=1,计算结果!B$17,0)</f>
        <v>-1.063677951969233E-2</v>
      </c>
      <c r="N1738" s="2">
        <f t="shared" ca="1" si="83"/>
        <v>5.6978443105489225</v>
      </c>
      <c r="O1738" s="3">
        <f ca="1">1-N1738/MAX(N$2:N1738)</f>
        <v>0.16192741435809321</v>
      </c>
    </row>
    <row r="1739" spans="1:15" x14ac:dyDescent="0.15">
      <c r="A1739" s="1">
        <v>40969</v>
      </c>
      <c r="B1739">
        <v>2622.74</v>
      </c>
      <c r="C1739">
        <v>2647.79</v>
      </c>
      <c r="D1739">
        <v>2621.86</v>
      </c>
      <c r="E1739" s="2">
        <v>2633.35</v>
      </c>
      <c r="F1739" s="16">
        <v>46524080128</v>
      </c>
      <c r="G1739" s="3">
        <f t="shared" si="81"/>
        <v>-2.9990812940849931E-4</v>
      </c>
      <c r="H1739" s="3">
        <f>1-E1739/MAX(E$2:E1739)</f>
        <v>0.55193799768597285</v>
      </c>
      <c r="I1739" s="3">
        <f ca="1">IFERROR(COUNTIF(OFFSET(G1739,0,0,-计算结果!B$18,1),"&gt;0")/计算结果!B$18,COUNTIF(OFFSET(G1739,0,0,-ROW(),1),"&gt;0")/计算结果!B$18)</f>
        <v>0.6</v>
      </c>
      <c r="J1739" s="3">
        <f ca="1">IFERROR(AVERAGE(OFFSET(I1739,0,0,-计算结果!B$19,1)),AVERAGE(OFFSET(I1739,0,0,-ROW(),1)))</f>
        <v>0.41861111111111088</v>
      </c>
      <c r="K1739" s="4" t="str">
        <f ca="1">IF(计算结果!B$21=1,IF(I1739&gt;J1739,"买","卖"),IF(计算结果!B$21=2,IF(I1739&lt;计算结果!B$20,"买",IF(I1739&gt;1-计算结果!B$20,"卖",'000300'!K1738)),""))</f>
        <v>买</v>
      </c>
      <c r="L1739" s="4" t="str">
        <f t="shared" ca="1" si="82"/>
        <v/>
      </c>
      <c r="M1739" s="3">
        <f ca="1">IF(K1738="买",E1739/E1738-1,0)-IF(L1739=1,计算结果!B$17,0)</f>
        <v>-2.9990812940849931E-4</v>
      </c>
      <c r="N1739" s="2">
        <f t="shared" ca="1" si="83"/>
        <v>5.696135480720085</v>
      </c>
      <c r="O1739" s="3">
        <f ca="1">1-N1739/MAX(N$2:N1739)</f>
        <v>0.16217875913956159</v>
      </c>
    </row>
    <row r="1740" spans="1:15" x14ac:dyDescent="0.15">
      <c r="A1740" s="1">
        <v>40970</v>
      </c>
      <c r="B1740">
        <v>2637.96</v>
      </c>
      <c r="C1740">
        <v>2679.93</v>
      </c>
      <c r="D1740">
        <v>2637.96</v>
      </c>
      <c r="E1740" s="2">
        <v>2679.93</v>
      </c>
      <c r="F1740" s="16">
        <v>66981593088</v>
      </c>
      <c r="G1740" s="3">
        <f t="shared" si="81"/>
        <v>1.7688495642432578E-2</v>
      </c>
      <c r="H1740" s="3">
        <f>1-E1740/MAX(E$2:E1740)</f>
        <v>0.54401245491050165</v>
      </c>
      <c r="I1740" s="3">
        <f ca="1">IFERROR(COUNTIF(OFFSET(G1740,0,0,-计算结果!B$18,1),"&gt;0")/计算结果!B$18,COUNTIF(OFFSET(G1740,0,0,-ROW(),1),"&gt;0")/计算结果!B$18)</f>
        <v>0.6333333333333333</v>
      </c>
      <c r="J1740" s="3">
        <f ca="1">IFERROR(AVERAGE(OFFSET(I1740,0,0,-计算结果!B$19,1)),AVERAGE(OFFSET(I1740,0,0,-ROW(),1)))</f>
        <v>0.4205555555555554</v>
      </c>
      <c r="K1740" s="4" t="str">
        <f ca="1">IF(计算结果!B$21=1,IF(I1740&gt;J1740,"买","卖"),IF(计算结果!B$21=2,IF(I1740&lt;计算结果!B$20,"买",IF(I1740&gt;1-计算结果!B$20,"卖",'000300'!K1739)),""))</f>
        <v>买</v>
      </c>
      <c r="L1740" s="4" t="str">
        <f t="shared" ca="1" si="82"/>
        <v/>
      </c>
      <c r="M1740" s="3">
        <f ca="1">IF(K1739="买",E1740/E1739-1,0)-IF(L1740=1,计算结果!B$17,0)</f>
        <v>1.7688495642432578E-2</v>
      </c>
      <c r="N1740" s="2">
        <f t="shared" ca="1" si="83"/>
        <v>5.7968915483495076</v>
      </c>
      <c r="O1740" s="3">
        <f ca="1">1-N1740/MAX(N$2:N1740)</f>
        <v>0.14735896177146435</v>
      </c>
    </row>
    <row r="1741" spans="1:15" x14ac:dyDescent="0.15">
      <c r="A1741" s="1">
        <v>40973</v>
      </c>
      <c r="B1741">
        <v>2687.74</v>
      </c>
      <c r="C1741">
        <v>2694.61</v>
      </c>
      <c r="D1741">
        <v>2660.96</v>
      </c>
      <c r="E1741" s="2">
        <v>2662.7</v>
      </c>
      <c r="F1741" s="16">
        <v>74973257728</v>
      </c>
      <c r="G1741" s="3">
        <f t="shared" si="81"/>
        <v>-6.4292724063688134E-3</v>
      </c>
      <c r="H1741" s="3">
        <f>1-E1741/MAX(E$2:E1741)</f>
        <v>0.54694412305179341</v>
      </c>
      <c r="I1741" s="3">
        <f ca="1">IFERROR(COUNTIF(OFFSET(G1741,0,0,-计算结果!B$18,1),"&gt;0")/计算结果!B$18,COUNTIF(OFFSET(G1741,0,0,-ROW(),1),"&gt;0")/计算结果!B$18)</f>
        <v>0.6333333333333333</v>
      </c>
      <c r="J1741" s="3">
        <f ca="1">IFERROR(AVERAGE(OFFSET(I1741,0,0,-计算结果!B$19,1)),AVERAGE(OFFSET(I1741,0,0,-ROW(),1)))</f>
        <v>0.422222222222222</v>
      </c>
      <c r="K1741" s="4" t="str">
        <f ca="1">IF(计算结果!B$21=1,IF(I1741&gt;J1741,"买","卖"),IF(计算结果!B$21=2,IF(I1741&lt;计算结果!B$20,"买",IF(I1741&gt;1-计算结果!B$20,"卖",'000300'!K1740)),""))</f>
        <v>买</v>
      </c>
      <c r="L1741" s="4" t="str">
        <f t="shared" ca="1" si="82"/>
        <v/>
      </c>
      <c r="M1741" s="3">
        <f ca="1">IF(K1740="买",E1741/E1740-1,0)-IF(L1741=1,计算结果!B$17,0)</f>
        <v>-6.4292724063688134E-3</v>
      </c>
      <c r="N1741" s="2">
        <f t="shared" ca="1" si="83"/>
        <v>5.7596217534749918</v>
      </c>
      <c r="O1741" s="3">
        <f ca="1">1-N1741/MAX(N$2:N1741)</f>
        <v>0.15284082327108472</v>
      </c>
    </row>
    <row r="1742" spans="1:15" x14ac:dyDescent="0.15">
      <c r="A1742" s="1">
        <v>40974</v>
      </c>
      <c r="B1742">
        <v>2654.8</v>
      </c>
      <c r="C1742">
        <v>2657.96</v>
      </c>
      <c r="D1742">
        <v>2615.6</v>
      </c>
      <c r="E1742" s="2">
        <v>2621.0500000000002</v>
      </c>
      <c r="F1742" s="16">
        <v>68852555776</v>
      </c>
      <c r="G1742" s="3">
        <f t="shared" si="81"/>
        <v>-1.5642017501032668E-2</v>
      </c>
      <c r="H1742" s="3">
        <f>1-E1742/MAX(E$2:E1742)</f>
        <v>0.55403083100796291</v>
      </c>
      <c r="I1742" s="3">
        <f ca="1">IFERROR(COUNTIF(OFFSET(G1742,0,0,-计算结果!B$18,1),"&gt;0")/计算结果!B$18,COUNTIF(OFFSET(G1742,0,0,-ROW(),1),"&gt;0")/计算结果!B$18)</f>
        <v>0.6</v>
      </c>
      <c r="J1742" s="3">
        <f ca="1">IFERROR(AVERAGE(OFFSET(I1742,0,0,-计算结果!B$19,1)),AVERAGE(OFFSET(I1742,0,0,-ROW(),1)))</f>
        <v>0.42361111111111094</v>
      </c>
      <c r="K1742" s="4" t="str">
        <f ca="1">IF(计算结果!B$21=1,IF(I1742&gt;J1742,"买","卖"),IF(计算结果!B$21=2,IF(I1742&lt;计算结果!B$20,"买",IF(I1742&gt;1-计算结果!B$20,"卖",'000300'!K1741)),""))</f>
        <v>买</v>
      </c>
      <c r="L1742" s="4" t="str">
        <f t="shared" ca="1" si="82"/>
        <v/>
      </c>
      <c r="M1742" s="3">
        <f ca="1">IF(K1741="买",E1742/E1741-1,0)-IF(L1742=1,计算结果!B$17,0)</f>
        <v>-1.5642017501032668E-2</v>
      </c>
      <c r="N1742" s="2">
        <f t="shared" ca="1" si="83"/>
        <v>5.6695296492078073</v>
      </c>
      <c r="O1742" s="3">
        <f ca="1">1-N1742/MAX(N$2:N1742)</f>
        <v>0.16609210193963886</v>
      </c>
    </row>
    <row r="1743" spans="1:15" x14ac:dyDescent="0.15">
      <c r="A1743" s="1">
        <v>40975</v>
      </c>
      <c r="B1743">
        <v>2596.48</v>
      </c>
      <c r="C1743">
        <v>2628.59</v>
      </c>
      <c r="D1743">
        <v>2594.13</v>
      </c>
      <c r="E1743" s="2">
        <v>2603</v>
      </c>
      <c r="F1743" s="16">
        <v>63243292672</v>
      </c>
      <c r="G1743" s="3">
        <f t="shared" si="81"/>
        <v>-6.8865530989489221E-3</v>
      </c>
      <c r="H1743" s="3">
        <f>1-E1743/MAX(E$2:E1743)</f>
        <v>0.55710202137072073</v>
      </c>
      <c r="I1743" s="3">
        <f ca="1">IFERROR(COUNTIF(OFFSET(G1743,0,0,-计算结果!B$18,1),"&gt;0")/计算结果!B$18,COUNTIF(OFFSET(G1743,0,0,-ROW(),1),"&gt;0")/计算结果!B$18)</f>
        <v>0.6</v>
      </c>
      <c r="J1743" s="3">
        <f ca="1">IFERROR(AVERAGE(OFFSET(I1743,0,0,-计算结果!B$19,1)),AVERAGE(OFFSET(I1743,0,0,-ROW(),1)))</f>
        <v>0.42527777777777764</v>
      </c>
      <c r="K1743" s="4" t="str">
        <f ca="1">IF(计算结果!B$21=1,IF(I1743&gt;J1743,"买","卖"),IF(计算结果!B$21=2,IF(I1743&lt;计算结果!B$20,"买",IF(I1743&gt;1-计算结果!B$20,"卖",'000300'!K1742)),""))</f>
        <v>买</v>
      </c>
      <c r="L1743" s="4" t="str">
        <f t="shared" ca="1" si="82"/>
        <v/>
      </c>
      <c r="M1743" s="3">
        <f ca="1">IF(K1742="买",E1743/E1742-1,0)-IF(L1743=1,计算结果!B$17,0)</f>
        <v>-6.8865530989489221E-3</v>
      </c>
      <c r="N1743" s="2">
        <f t="shared" ca="1" si="83"/>
        <v>5.6304861322324724</v>
      </c>
      <c r="O1743" s="3">
        <f ca="1">1-N1743/MAX(N$2:N1743)</f>
        <v>0.17183485295926437</v>
      </c>
    </row>
    <row r="1744" spans="1:15" x14ac:dyDescent="0.15">
      <c r="A1744" s="1">
        <v>40976</v>
      </c>
      <c r="B1744">
        <v>2612.4</v>
      </c>
      <c r="C1744">
        <v>2645.95</v>
      </c>
      <c r="D1744">
        <v>2612.4</v>
      </c>
      <c r="E1744" s="2">
        <v>2635.79</v>
      </c>
      <c r="F1744" s="16">
        <v>64458850304</v>
      </c>
      <c r="G1744" s="3">
        <f t="shared" si="81"/>
        <v>1.2597003457548883E-2</v>
      </c>
      <c r="H1744" s="3">
        <f>1-E1744/MAX(E$2:E1744)</f>
        <v>0.55152283400258628</v>
      </c>
      <c r="I1744" s="3">
        <f ca="1">IFERROR(COUNTIF(OFFSET(G1744,0,0,-计算结果!B$18,1),"&gt;0")/计算结果!B$18,COUNTIF(OFFSET(G1744,0,0,-ROW(),1),"&gt;0")/计算结果!B$18)</f>
        <v>0.6</v>
      </c>
      <c r="J1744" s="3">
        <f ca="1">IFERROR(AVERAGE(OFFSET(I1744,0,0,-计算结果!B$19,1)),AVERAGE(OFFSET(I1744,0,0,-ROW(),1)))</f>
        <v>0.42694444444444435</v>
      </c>
      <c r="K1744" s="4" t="str">
        <f ca="1">IF(计算结果!B$21=1,IF(I1744&gt;J1744,"买","卖"),IF(计算结果!B$21=2,IF(I1744&lt;计算结果!B$20,"买",IF(I1744&gt;1-计算结果!B$20,"卖",'000300'!K1743)),""))</f>
        <v>买</v>
      </c>
      <c r="L1744" s="4" t="str">
        <f t="shared" ca="1" si="82"/>
        <v/>
      </c>
      <c r="M1744" s="3">
        <f ca="1">IF(K1743="买",E1744/E1743-1,0)-IF(L1744=1,计算结果!B$17,0)</f>
        <v>1.2597003457548883E-2</v>
      </c>
      <c r="N1744" s="2">
        <f t="shared" ca="1" si="83"/>
        <v>5.7014133855078857</v>
      </c>
      <c r="O1744" s="3">
        <f ca="1">1-N1744/MAX(N$2:N1744)</f>
        <v>0.16140245373857076</v>
      </c>
    </row>
    <row r="1745" spans="1:15" x14ac:dyDescent="0.15">
      <c r="A1745" s="1">
        <v>40977</v>
      </c>
      <c r="B1745">
        <v>2644.1</v>
      </c>
      <c r="C1745">
        <v>2664.41</v>
      </c>
      <c r="D1745">
        <v>2631.41</v>
      </c>
      <c r="E1745" s="2">
        <v>2664.3</v>
      </c>
      <c r="F1745" s="16">
        <v>65963442176</v>
      </c>
      <c r="G1745" s="3">
        <f t="shared" si="81"/>
        <v>1.0816491450381216E-2</v>
      </c>
      <c r="H1745" s="3">
        <f>1-E1745/MAX(E$2:E1745)</f>
        <v>0.546671884570884</v>
      </c>
      <c r="I1745" s="3">
        <f ca="1">IFERROR(COUNTIF(OFFSET(G1745,0,0,-计算结果!B$18,1),"&gt;0")/计算结果!B$18,COUNTIF(OFFSET(G1745,0,0,-ROW(),1),"&gt;0")/计算结果!B$18)</f>
        <v>0.6</v>
      </c>
      <c r="J1745" s="3">
        <f ca="1">IFERROR(AVERAGE(OFFSET(I1745,0,0,-计算结果!B$19,1)),AVERAGE(OFFSET(I1745,0,0,-ROW(),1)))</f>
        <v>0.42888888888888876</v>
      </c>
      <c r="K1745" s="4" t="str">
        <f ca="1">IF(计算结果!B$21=1,IF(I1745&gt;J1745,"买","卖"),IF(计算结果!B$21=2,IF(I1745&lt;计算结果!B$20,"买",IF(I1745&gt;1-计算结果!B$20,"卖",'000300'!K1744)),""))</f>
        <v>买</v>
      </c>
      <c r="L1745" s="4" t="str">
        <f t="shared" ca="1" si="82"/>
        <v/>
      </c>
      <c r="M1745" s="3">
        <f ca="1">IF(K1744="买",E1745/E1744-1,0)-IF(L1745=1,计算结果!B$17,0)</f>
        <v>1.0816491450381216E-2</v>
      </c>
      <c r="N1745" s="2">
        <f t="shared" ca="1" si="83"/>
        <v>5.7630826746473209</v>
      </c>
      <c r="O1745" s="3">
        <f ca="1">1-N1745/MAX(N$2:N1745)</f>
        <v>0.15233177054912339</v>
      </c>
    </row>
    <row r="1746" spans="1:15" x14ac:dyDescent="0.15">
      <c r="A1746" s="1">
        <v>40980</v>
      </c>
      <c r="B1746">
        <v>2663.24</v>
      </c>
      <c r="C1746">
        <v>2666.43</v>
      </c>
      <c r="D1746">
        <v>2636.42</v>
      </c>
      <c r="E1746" s="2">
        <v>2654.4</v>
      </c>
      <c r="F1746" s="16">
        <v>74367705088</v>
      </c>
      <c r="G1746" s="3">
        <f t="shared" si="81"/>
        <v>-3.7157977705213341E-3</v>
      </c>
      <c r="H1746" s="3">
        <f>1-E1746/MAX(E$2:E1746)</f>
        <v>0.54835636017151024</v>
      </c>
      <c r="I1746" s="3">
        <f ca="1">IFERROR(COUNTIF(OFFSET(G1746,0,0,-计算结果!B$18,1),"&gt;0")/计算结果!B$18,COUNTIF(OFFSET(G1746,0,0,-ROW(),1),"&gt;0")/计算结果!B$18)</f>
        <v>0.6</v>
      </c>
      <c r="J1746" s="3">
        <f ca="1">IFERROR(AVERAGE(OFFSET(I1746,0,0,-计算结果!B$19,1)),AVERAGE(OFFSET(I1746,0,0,-ROW(),1)))</f>
        <v>0.43083333333333323</v>
      </c>
      <c r="K1746" s="4" t="str">
        <f ca="1">IF(计算结果!B$21=1,IF(I1746&gt;J1746,"买","卖"),IF(计算结果!B$21=2,IF(I1746&lt;计算结果!B$20,"买",IF(I1746&gt;1-计算结果!B$20,"卖",'000300'!K1745)),""))</f>
        <v>买</v>
      </c>
      <c r="L1746" s="4" t="str">
        <f t="shared" ca="1" si="82"/>
        <v/>
      </c>
      <c r="M1746" s="3">
        <f ca="1">IF(K1745="买",E1746/E1745-1,0)-IF(L1746=1,计算结果!B$17,0)</f>
        <v>-3.7157977705213341E-3</v>
      </c>
      <c r="N1746" s="2">
        <f t="shared" ca="1" si="83"/>
        <v>5.7416682248935365</v>
      </c>
      <c r="O1746" s="3">
        <f ca="1">1-N1746/MAX(N$2:N1746)</f>
        <v>0.15548153426625866</v>
      </c>
    </row>
    <row r="1747" spans="1:15" x14ac:dyDescent="0.15">
      <c r="A1747" s="1">
        <v>40981</v>
      </c>
      <c r="B1747">
        <v>2653.68</v>
      </c>
      <c r="C1747">
        <v>2681.33</v>
      </c>
      <c r="D1747">
        <v>2649.17</v>
      </c>
      <c r="E1747" s="2">
        <v>2681.07</v>
      </c>
      <c r="F1747" s="16">
        <v>66429763584</v>
      </c>
      <c r="G1747" s="3">
        <f t="shared" si="81"/>
        <v>1.0047468354430489E-2</v>
      </c>
      <c r="H1747" s="3">
        <f>1-E1747/MAX(E$2:E1747)</f>
        <v>0.54381848499285368</v>
      </c>
      <c r="I1747" s="3">
        <f ca="1">IFERROR(COUNTIF(OFFSET(G1747,0,0,-计算结果!B$18,1),"&gt;0")/计算结果!B$18,COUNTIF(OFFSET(G1747,0,0,-ROW(),1),"&gt;0")/计算结果!B$18)</f>
        <v>0.6</v>
      </c>
      <c r="J1747" s="3">
        <f ca="1">IFERROR(AVERAGE(OFFSET(I1747,0,0,-计算结果!B$19,1)),AVERAGE(OFFSET(I1747,0,0,-ROW(),1)))</f>
        <v>0.43277777777777771</v>
      </c>
      <c r="K1747" s="4" t="str">
        <f ca="1">IF(计算结果!B$21=1,IF(I1747&gt;J1747,"买","卖"),IF(计算结果!B$21=2,IF(I1747&lt;计算结果!B$20,"买",IF(I1747&gt;1-计算结果!B$20,"卖",'000300'!K1746)),""))</f>
        <v>买</v>
      </c>
      <c r="L1747" s="4" t="str">
        <f t="shared" ca="1" si="82"/>
        <v/>
      </c>
      <c r="M1747" s="3">
        <f ca="1">IF(K1746="买",E1747/E1746-1,0)-IF(L1747=1,计算结果!B$17,0)</f>
        <v>1.0047468354430489E-2</v>
      </c>
      <c r="N1747" s="2">
        <f t="shared" ca="1" si="83"/>
        <v>5.7993574546847935</v>
      </c>
      <c r="O1747" s="3">
        <f ca="1">1-N1747/MAX(N$2:N1747)</f>
        <v>0.1469962617070667</v>
      </c>
    </row>
    <row r="1748" spans="1:15" x14ac:dyDescent="0.15">
      <c r="A1748" s="1">
        <v>40982</v>
      </c>
      <c r="B1748">
        <v>2694.48</v>
      </c>
      <c r="C1748">
        <v>2705.75</v>
      </c>
      <c r="D1748">
        <v>2595.34</v>
      </c>
      <c r="E1748" s="2">
        <v>2605.11</v>
      </c>
      <c r="F1748" s="16">
        <v>117080408064</v>
      </c>
      <c r="G1748" s="3">
        <f t="shared" si="81"/>
        <v>-2.8331971936577549E-2</v>
      </c>
      <c r="H1748" s="3">
        <f>1-E1748/MAX(E$2:E1748)</f>
        <v>0.55674300687402156</v>
      </c>
      <c r="I1748" s="3">
        <f ca="1">IFERROR(COUNTIF(OFFSET(G1748,0,0,-计算结果!B$18,1),"&gt;0")/计算结果!B$18,COUNTIF(OFFSET(G1748,0,0,-ROW(),1),"&gt;0")/计算结果!B$18)</f>
        <v>0.6</v>
      </c>
      <c r="J1748" s="3">
        <f ca="1">IFERROR(AVERAGE(OFFSET(I1748,0,0,-计算结果!B$19,1)),AVERAGE(OFFSET(I1748,0,0,-ROW(),1)))</f>
        <v>0.43472222222222212</v>
      </c>
      <c r="K1748" s="4" t="str">
        <f ca="1">IF(计算结果!B$21=1,IF(I1748&gt;J1748,"买","卖"),IF(计算结果!B$21=2,IF(I1748&lt;计算结果!B$20,"买",IF(I1748&gt;1-计算结果!B$20,"卖",'000300'!K1747)),""))</f>
        <v>买</v>
      </c>
      <c r="L1748" s="4" t="str">
        <f t="shared" ca="1" si="82"/>
        <v/>
      </c>
      <c r="M1748" s="3">
        <f ca="1">IF(K1747="买",E1748/E1747-1,0)-IF(L1748=1,计算结果!B$17,0)</f>
        <v>-2.8331971936577549E-2</v>
      </c>
      <c r="N1748" s="2">
        <f t="shared" ca="1" si="83"/>
        <v>5.6350502220284824</v>
      </c>
      <c r="O1748" s="3">
        <f ca="1">1-N1748/MAX(N$2:N1748)</f>
        <v>0.17116353968217779</v>
      </c>
    </row>
    <row r="1749" spans="1:15" x14ac:dyDescent="0.15">
      <c r="A1749" s="1">
        <v>40983</v>
      </c>
      <c r="B1749">
        <v>2602.66</v>
      </c>
      <c r="C1749">
        <v>2618.25</v>
      </c>
      <c r="D1749">
        <v>2575.44</v>
      </c>
      <c r="E1749" s="2">
        <v>2585.5500000000002</v>
      </c>
      <c r="F1749" s="16">
        <v>77042769920</v>
      </c>
      <c r="G1749" s="3">
        <f t="shared" si="81"/>
        <v>-7.5083201860958182E-3</v>
      </c>
      <c r="H1749" s="3">
        <f>1-E1749/MAX(E$2:E1749)</f>
        <v>0.56007112230313749</v>
      </c>
      <c r="I1749" s="3">
        <f ca="1">IFERROR(COUNTIF(OFFSET(G1749,0,0,-计算结果!B$18,1),"&gt;0")/计算结果!B$18,COUNTIF(OFFSET(G1749,0,0,-ROW(),1),"&gt;0")/计算结果!B$18)</f>
        <v>0.56666666666666665</v>
      </c>
      <c r="J1749" s="3">
        <f ca="1">IFERROR(AVERAGE(OFFSET(I1749,0,0,-计算结果!B$19,1)),AVERAGE(OFFSET(I1749,0,0,-ROW(),1)))</f>
        <v>0.43666666666666659</v>
      </c>
      <c r="K1749" s="4" t="str">
        <f ca="1">IF(计算结果!B$21=1,IF(I1749&gt;J1749,"买","卖"),IF(计算结果!B$21=2,IF(I1749&lt;计算结果!B$20,"买",IF(I1749&gt;1-计算结果!B$20,"卖",'000300'!K1748)),""))</f>
        <v>买</v>
      </c>
      <c r="L1749" s="4" t="str">
        <f t="shared" ca="1" si="82"/>
        <v/>
      </c>
      <c r="M1749" s="3">
        <f ca="1">IF(K1748="买",E1749/E1748-1,0)-IF(L1749=1,计算结果!B$17,0)</f>
        <v>-7.5083201860958182E-3</v>
      </c>
      <c r="N1749" s="2">
        <f t="shared" ca="1" si="83"/>
        <v>5.5927404606967626</v>
      </c>
      <c r="O1749" s="3">
        <f ca="1">1-N1749/MAX(N$2:N1749)</f>
        <v>0.17738670920815425</v>
      </c>
    </row>
    <row r="1750" spans="1:15" x14ac:dyDescent="0.15">
      <c r="A1750" s="1">
        <v>40984</v>
      </c>
      <c r="B1750">
        <v>2591.8000000000002</v>
      </c>
      <c r="C1750">
        <v>2624.32</v>
      </c>
      <c r="D1750">
        <v>2577.25</v>
      </c>
      <c r="E1750" s="2">
        <v>2623.52</v>
      </c>
      <c r="F1750" s="16">
        <v>67451822080</v>
      </c>
      <c r="G1750" s="3">
        <f t="shared" si="81"/>
        <v>1.4685463441047375E-2</v>
      </c>
      <c r="H1750" s="3">
        <f>1-E1750/MAX(E$2:E1750)</f>
        <v>0.55361056285305921</v>
      </c>
      <c r="I1750" s="3">
        <f ca="1">IFERROR(COUNTIF(OFFSET(G1750,0,0,-计算结果!B$18,1),"&gt;0")/计算结果!B$18,COUNTIF(OFFSET(G1750,0,0,-ROW(),1),"&gt;0")/计算结果!B$18)</f>
        <v>0.56666666666666665</v>
      </c>
      <c r="J1750" s="3">
        <f ca="1">IFERROR(AVERAGE(OFFSET(I1750,0,0,-计算结果!B$19,1)),AVERAGE(OFFSET(I1750,0,0,-ROW(),1)))</f>
        <v>0.4383333333333333</v>
      </c>
      <c r="K1750" s="4" t="str">
        <f ca="1">IF(计算结果!B$21=1,IF(I1750&gt;J1750,"买","卖"),IF(计算结果!B$21=2,IF(I1750&lt;计算结果!B$20,"买",IF(I1750&gt;1-计算结果!B$20,"卖",'000300'!K1749)),""))</f>
        <v>买</v>
      </c>
      <c r="L1750" s="4" t="str">
        <f t="shared" ca="1" si="82"/>
        <v/>
      </c>
      <c r="M1750" s="3">
        <f ca="1">IF(K1749="买",E1750/E1749-1,0)-IF(L1750=1,计算结果!B$17,0)</f>
        <v>1.4685463441047375E-2</v>
      </c>
      <c r="N1750" s="2">
        <f t="shared" ca="1" si="83"/>
        <v>5.6748724462675915</v>
      </c>
      <c r="O1750" s="3">
        <f ca="1">1-N1750/MAX(N$2:N1750)</f>
        <v>0.16530625180011094</v>
      </c>
    </row>
    <row r="1751" spans="1:15" x14ac:dyDescent="0.15">
      <c r="A1751" s="1">
        <v>40987</v>
      </c>
      <c r="B1751">
        <v>2617.66</v>
      </c>
      <c r="C1751">
        <v>2631.05</v>
      </c>
      <c r="D1751">
        <v>2598.63</v>
      </c>
      <c r="E1751" s="2">
        <v>2630.01</v>
      </c>
      <c r="F1751" s="16">
        <v>68803936256</v>
      </c>
      <c r="G1751" s="3">
        <f t="shared" si="81"/>
        <v>2.4737756906751951E-3</v>
      </c>
      <c r="H1751" s="3">
        <f>1-E1751/MAX(E$2:E1751)</f>
        <v>0.55250629551487096</v>
      </c>
      <c r="I1751" s="3">
        <f ca="1">IFERROR(COUNTIF(OFFSET(G1751,0,0,-计算结果!B$18,1),"&gt;0")/计算结果!B$18,COUNTIF(OFFSET(G1751,0,0,-ROW(),1),"&gt;0")/计算结果!B$18)</f>
        <v>0.6</v>
      </c>
      <c r="J1751" s="3">
        <f ca="1">IFERROR(AVERAGE(OFFSET(I1751,0,0,-计算结果!B$19,1)),AVERAGE(OFFSET(I1751,0,0,-ROW(),1)))</f>
        <v>0.44027777777777771</v>
      </c>
      <c r="K1751" s="4" t="str">
        <f ca="1">IF(计算结果!B$21=1,IF(I1751&gt;J1751,"买","卖"),IF(计算结果!B$21=2,IF(I1751&lt;计算结果!B$20,"买",IF(I1751&gt;1-计算结果!B$20,"卖",'000300'!K1750)),""))</f>
        <v>买</v>
      </c>
      <c r="L1751" s="4" t="str">
        <f t="shared" ca="1" si="82"/>
        <v/>
      </c>
      <c r="M1751" s="3">
        <f ca="1">IF(K1750="买",E1751/E1750-1,0)-IF(L1751=1,计算结果!B$17,0)</f>
        <v>2.4737756906751951E-3</v>
      </c>
      <c r="N1751" s="2">
        <f t="shared" ca="1" si="83"/>
        <v>5.6889108077728503</v>
      </c>
      <c r="O1751" s="3">
        <f ca="1">1-N1751/MAX(N$2:N1751)</f>
        <v>0.16324140669665554</v>
      </c>
    </row>
    <row r="1752" spans="1:15" x14ac:dyDescent="0.15">
      <c r="A1752" s="1">
        <v>40988</v>
      </c>
      <c r="B1752">
        <v>2622.66</v>
      </c>
      <c r="C1752">
        <v>2622.66</v>
      </c>
      <c r="D1752">
        <v>2584.02</v>
      </c>
      <c r="E1752" s="2">
        <v>2584.4499999999998</v>
      </c>
      <c r="F1752" s="16">
        <v>64263815168</v>
      </c>
      <c r="G1752" s="3">
        <f t="shared" si="81"/>
        <v>-1.7323128048942982E-2</v>
      </c>
      <c r="H1752" s="3">
        <f>1-E1752/MAX(E$2:E1752)</f>
        <v>0.56025828625876262</v>
      </c>
      <c r="I1752" s="3">
        <f ca="1">IFERROR(COUNTIF(OFFSET(G1752,0,0,-计算结果!B$18,1),"&gt;0")/计算结果!B$18,COUNTIF(OFFSET(G1752,0,0,-ROW(),1),"&gt;0")/计算结果!B$18)</f>
        <v>0.6</v>
      </c>
      <c r="J1752" s="3">
        <f ca="1">IFERROR(AVERAGE(OFFSET(I1752,0,0,-计算结果!B$19,1)),AVERAGE(OFFSET(I1752,0,0,-ROW(),1)))</f>
        <v>0.44222222222222224</v>
      </c>
      <c r="K1752" s="4" t="str">
        <f ca="1">IF(计算结果!B$21=1,IF(I1752&gt;J1752,"买","卖"),IF(计算结果!B$21=2,IF(I1752&lt;计算结果!B$20,"买",IF(I1752&gt;1-计算结果!B$20,"卖",'000300'!K1751)),""))</f>
        <v>买</v>
      </c>
      <c r="L1752" s="4" t="str">
        <f t="shared" ca="1" si="82"/>
        <v/>
      </c>
      <c r="M1752" s="3">
        <f ca="1">IF(K1751="买",E1752/E1751-1,0)-IF(L1752=1,计算结果!B$17,0)</f>
        <v>-1.7323128048942982E-2</v>
      </c>
      <c r="N1752" s="2">
        <f t="shared" ca="1" si="83"/>
        <v>5.5903610773907859</v>
      </c>
      <c r="O1752" s="3">
        <f ca="1">1-N1752/MAX(N$2:N1752)</f>
        <v>0.17773668295450273</v>
      </c>
    </row>
    <row r="1753" spans="1:15" x14ac:dyDescent="0.15">
      <c r="A1753" s="1">
        <v>40989</v>
      </c>
      <c r="B1753">
        <v>2597.38</v>
      </c>
      <c r="C1753">
        <v>2613.27</v>
      </c>
      <c r="D1753">
        <v>2569.08</v>
      </c>
      <c r="E1753" s="2">
        <v>2587.79</v>
      </c>
      <c r="F1753" s="16">
        <v>66674921472</v>
      </c>
      <c r="G1753" s="3">
        <f t="shared" si="81"/>
        <v>1.2923445994312832E-3</v>
      </c>
      <c r="H1753" s="3">
        <f>1-E1753/MAX(E$2:E1753)</f>
        <v>0.5596899884298645</v>
      </c>
      <c r="I1753" s="3">
        <f ca="1">IFERROR(COUNTIF(OFFSET(G1753,0,0,-计算结果!B$18,1),"&gt;0")/计算结果!B$18,COUNTIF(OFFSET(G1753,0,0,-ROW(),1),"&gt;0")/计算结果!B$18)</f>
        <v>0.6</v>
      </c>
      <c r="J1753" s="3">
        <f ca="1">IFERROR(AVERAGE(OFFSET(I1753,0,0,-计算结果!B$19,1)),AVERAGE(OFFSET(I1753,0,0,-ROW(),1)))</f>
        <v>0.44416666666666671</v>
      </c>
      <c r="K1753" s="4" t="str">
        <f ca="1">IF(计算结果!B$21=1,IF(I1753&gt;J1753,"买","卖"),IF(计算结果!B$21=2,IF(I1753&lt;计算结果!B$20,"买",IF(I1753&gt;1-计算结果!B$20,"卖",'000300'!K1752)),""))</f>
        <v>买</v>
      </c>
      <c r="L1753" s="4" t="str">
        <f t="shared" ca="1" si="82"/>
        <v/>
      </c>
      <c r="M1753" s="3">
        <f ca="1">IF(K1752="买",E1753/E1752-1,0)-IF(L1753=1,计算结果!B$17,0)</f>
        <v>1.2923445994312832E-3</v>
      </c>
      <c r="N1753" s="2">
        <f t="shared" ca="1" si="83"/>
        <v>5.5975857503380224</v>
      </c>
      <c r="O1753" s="3">
        <f ca="1">1-N1753/MAX(N$2:N1753)</f>
        <v>0.17667403539740856</v>
      </c>
    </row>
    <row r="1754" spans="1:15" x14ac:dyDescent="0.15">
      <c r="A1754" s="1">
        <v>40990</v>
      </c>
      <c r="B1754">
        <v>2586.94</v>
      </c>
      <c r="C1754">
        <v>2599.2399999999998</v>
      </c>
      <c r="D1754">
        <v>2570.4499999999998</v>
      </c>
      <c r="E1754" s="2">
        <v>2583.75</v>
      </c>
      <c r="F1754" s="16">
        <v>50115506176</v>
      </c>
      <c r="G1754" s="3">
        <f t="shared" si="81"/>
        <v>-1.5611776844334235E-3</v>
      </c>
      <c r="H1754" s="3">
        <f>1-E1754/MAX(E$2:E1754)</f>
        <v>0.56037739059416047</v>
      </c>
      <c r="I1754" s="3">
        <f ca="1">IFERROR(COUNTIF(OFFSET(G1754,0,0,-计算结果!B$18,1),"&gt;0")/计算结果!B$18,COUNTIF(OFFSET(G1754,0,0,-ROW(),1),"&gt;0")/计算结果!B$18)</f>
        <v>0.56666666666666665</v>
      </c>
      <c r="J1754" s="3">
        <f ca="1">IFERROR(AVERAGE(OFFSET(I1754,0,0,-计算结果!B$19,1)),AVERAGE(OFFSET(I1754,0,0,-ROW(),1)))</f>
        <v>0.44555555555555565</v>
      </c>
      <c r="K1754" s="4" t="str">
        <f ca="1">IF(计算结果!B$21=1,IF(I1754&gt;J1754,"买","卖"),IF(计算结果!B$21=2,IF(I1754&lt;计算结果!B$20,"买",IF(I1754&gt;1-计算结果!B$20,"卖",'000300'!K1753)),""))</f>
        <v>买</v>
      </c>
      <c r="L1754" s="4" t="str">
        <f t="shared" ca="1" si="82"/>
        <v/>
      </c>
      <c r="M1754" s="3">
        <f ca="1">IF(K1753="买",E1754/E1753-1,0)-IF(L1754=1,计算结果!B$17,0)</f>
        <v>-1.5611776844334235E-3</v>
      </c>
      <c r="N1754" s="2">
        <f t="shared" ca="1" si="83"/>
        <v>5.5888469243778918</v>
      </c>
      <c r="O1754" s="3">
        <f ca="1">1-N1754/MAX(N$2:N1754)</f>
        <v>0.17795939352036083</v>
      </c>
    </row>
    <row r="1755" spans="1:15" x14ac:dyDescent="0.15">
      <c r="A1755" s="1">
        <v>40991</v>
      </c>
      <c r="B1755">
        <v>2575.33</v>
      </c>
      <c r="C1755">
        <v>2578.83</v>
      </c>
      <c r="D1755">
        <v>2544.5300000000002</v>
      </c>
      <c r="E1755" s="2">
        <v>2552.94</v>
      </c>
      <c r="F1755" s="16">
        <v>47812444160</v>
      </c>
      <c r="G1755" s="3">
        <f t="shared" si="81"/>
        <v>-1.1924528301886728E-2</v>
      </c>
      <c r="H1755" s="3">
        <f>1-E1755/MAX(E$2:E1755)</f>
        <v>0.56561968284216979</v>
      </c>
      <c r="I1755" s="3">
        <f ca="1">IFERROR(COUNTIF(OFFSET(G1755,0,0,-计算结果!B$18,1),"&gt;0")/计算结果!B$18,COUNTIF(OFFSET(G1755,0,0,-ROW(),1),"&gt;0")/计算结果!B$18)</f>
        <v>0.53333333333333333</v>
      </c>
      <c r="J1755" s="3">
        <f ca="1">IFERROR(AVERAGE(OFFSET(I1755,0,0,-计算结果!B$19,1)),AVERAGE(OFFSET(I1755,0,0,-ROW(),1)))</f>
        <v>0.44666666666666671</v>
      </c>
      <c r="K1755" s="4" t="str">
        <f ca="1">IF(计算结果!B$21=1,IF(I1755&gt;J1755,"买","卖"),IF(计算结果!B$21=2,IF(I1755&lt;计算结果!B$20,"买",IF(I1755&gt;1-计算结果!B$20,"卖",'000300'!K1754)),""))</f>
        <v>买</v>
      </c>
      <c r="L1755" s="4" t="str">
        <f t="shared" ca="1" si="82"/>
        <v/>
      </c>
      <c r="M1755" s="3">
        <f ca="1">IF(K1754="买",E1755/E1754-1,0)-IF(L1755=1,计算结果!B$17,0)</f>
        <v>-1.1924528301886728E-2</v>
      </c>
      <c r="N1755" s="2">
        <f t="shared" ca="1" si="83"/>
        <v>5.522202561053235</v>
      </c>
      <c r="O1755" s="3">
        <f ca="1">1-N1755/MAX(N$2:N1755)</f>
        <v>0.18776183999762741</v>
      </c>
    </row>
    <row r="1756" spans="1:15" x14ac:dyDescent="0.15">
      <c r="A1756" s="1">
        <v>40994</v>
      </c>
      <c r="B1756">
        <v>2551.4299999999998</v>
      </c>
      <c r="C1756">
        <v>2562.9299999999998</v>
      </c>
      <c r="D1756">
        <v>2540.6999999999998</v>
      </c>
      <c r="E1756" s="2">
        <v>2555.44</v>
      </c>
      <c r="F1756" s="16">
        <v>36356132864</v>
      </c>
      <c r="G1756" s="3">
        <f t="shared" si="81"/>
        <v>9.7926312408436189E-4</v>
      </c>
      <c r="H1756" s="3">
        <f>1-E1756/MAX(E$2:E1756)</f>
        <v>0.56519431021574895</v>
      </c>
      <c r="I1756" s="3">
        <f ca="1">IFERROR(COUNTIF(OFFSET(G1756,0,0,-计算结果!B$18,1),"&gt;0")/计算结果!B$18,COUNTIF(OFFSET(G1756,0,0,-ROW(),1),"&gt;0")/计算结果!B$18)</f>
        <v>0.56666666666666665</v>
      </c>
      <c r="J1756" s="3">
        <f ca="1">IFERROR(AVERAGE(OFFSET(I1756,0,0,-计算结果!B$19,1)),AVERAGE(OFFSET(I1756,0,0,-ROW(),1)))</f>
        <v>0.44833333333333347</v>
      </c>
      <c r="K1756" s="4" t="str">
        <f ca="1">IF(计算结果!B$21=1,IF(I1756&gt;J1756,"买","卖"),IF(计算结果!B$21=2,IF(I1756&lt;计算结果!B$20,"买",IF(I1756&gt;1-计算结果!B$20,"卖",'000300'!K1755)),""))</f>
        <v>买</v>
      </c>
      <c r="L1756" s="4" t="str">
        <f t="shared" ca="1" si="82"/>
        <v/>
      </c>
      <c r="M1756" s="3">
        <f ca="1">IF(K1755="买",E1756/E1755-1,0)-IF(L1756=1,计算结果!B$17,0)</f>
        <v>9.7926312408436189E-4</v>
      </c>
      <c r="N1756" s="2">
        <f t="shared" ca="1" si="83"/>
        <v>5.5276102503849991</v>
      </c>
      <c r="O1756" s="3">
        <f ca="1">1-N1756/MAX(N$2:N1756)</f>
        <v>0.18696644511956284</v>
      </c>
    </row>
    <row r="1757" spans="1:15" x14ac:dyDescent="0.15">
      <c r="A1757" s="1">
        <v>40995</v>
      </c>
      <c r="B1757">
        <v>2565.5500000000002</v>
      </c>
      <c r="C1757">
        <v>2571.9</v>
      </c>
      <c r="D1757">
        <v>2544.37</v>
      </c>
      <c r="E1757" s="2">
        <v>2547.14</v>
      </c>
      <c r="F1757" s="16">
        <v>47394455552</v>
      </c>
      <c r="G1757" s="3">
        <f t="shared" si="81"/>
        <v>-3.2479729518205547E-3</v>
      </c>
      <c r="H1757" s="3">
        <f>1-E1757/MAX(E$2:E1757)</f>
        <v>0.56660654733546589</v>
      </c>
      <c r="I1757" s="3">
        <f ca="1">IFERROR(COUNTIF(OFFSET(G1757,0,0,-计算结果!B$18,1),"&gt;0")/计算结果!B$18,COUNTIF(OFFSET(G1757,0,0,-ROW(),1),"&gt;0")/计算结果!B$18)</f>
        <v>0.56666666666666665</v>
      </c>
      <c r="J1757" s="3">
        <f ca="1">IFERROR(AVERAGE(OFFSET(I1757,0,0,-计算结果!B$19,1)),AVERAGE(OFFSET(I1757,0,0,-ROW(),1)))</f>
        <v>0.45027777777777794</v>
      </c>
      <c r="K1757" s="4" t="str">
        <f ca="1">IF(计算结果!B$21=1,IF(I1757&gt;J1757,"买","卖"),IF(计算结果!B$21=2,IF(I1757&lt;计算结果!B$20,"买",IF(I1757&gt;1-计算结果!B$20,"卖",'000300'!K1756)),""))</f>
        <v>买</v>
      </c>
      <c r="L1757" s="4" t="str">
        <f t="shared" ca="1" si="82"/>
        <v/>
      </c>
      <c r="M1757" s="3">
        <f ca="1">IF(K1756="买",E1757/E1756-1,0)-IF(L1757=1,计算结果!B$17,0)</f>
        <v>-3.2479729518205547E-3</v>
      </c>
      <c r="N1757" s="2">
        <f t="shared" ca="1" si="83"/>
        <v>5.5096567218035428</v>
      </c>
      <c r="O1757" s="3">
        <f ca="1">1-N1757/MAX(N$2:N1757)</f>
        <v>0.189607156114737</v>
      </c>
    </row>
    <row r="1758" spans="1:15" x14ac:dyDescent="0.15">
      <c r="A1758" s="1">
        <v>40996</v>
      </c>
      <c r="B1758">
        <v>2538.46</v>
      </c>
      <c r="C1758">
        <v>2540.42</v>
      </c>
      <c r="D1758">
        <v>2471.0300000000002</v>
      </c>
      <c r="E1758" s="2">
        <v>2474.9</v>
      </c>
      <c r="F1758" s="16">
        <v>54993641472</v>
      </c>
      <c r="G1758" s="3">
        <f t="shared" si="81"/>
        <v>-2.8361220820213973E-2</v>
      </c>
      <c r="H1758" s="3">
        <f>1-E1758/MAX(E$2:E1758)</f>
        <v>0.57889811474851971</v>
      </c>
      <c r="I1758" s="3">
        <f ca="1">IFERROR(COUNTIF(OFFSET(G1758,0,0,-计算结果!B$18,1),"&gt;0")/计算结果!B$18,COUNTIF(OFFSET(G1758,0,0,-ROW(),1),"&gt;0")/计算结果!B$18)</f>
        <v>0.53333333333333333</v>
      </c>
      <c r="J1758" s="3">
        <f ca="1">IFERROR(AVERAGE(OFFSET(I1758,0,0,-计算结果!B$19,1)),AVERAGE(OFFSET(I1758,0,0,-ROW(),1)))</f>
        <v>0.45222222222222241</v>
      </c>
      <c r="K1758" s="4" t="str">
        <f ca="1">IF(计算结果!B$21=1,IF(I1758&gt;J1758,"买","卖"),IF(计算结果!B$21=2,IF(I1758&lt;计算结果!B$20,"买",IF(I1758&gt;1-计算结果!B$20,"卖",'000300'!K1757)),""))</f>
        <v>买</v>
      </c>
      <c r="L1758" s="4" t="str">
        <f t="shared" ca="1" si="82"/>
        <v/>
      </c>
      <c r="M1758" s="3">
        <f ca="1">IF(K1757="买",E1758/E1757-1,0)-IF(L1758=1,计算结果!B$17,0)</f>
        <v>-2.8361220820213973E-2</v>
      </c>
      <c r="N1758" s="2">
        <f t="shared" ca="1" si="83"/>
        <v>5.3533961308728966</v>
      </c>
      <c r="O1758" s="3">
        <f ca="1">1-N1758/MAX(N$2:N1758)</f>
        <v>0.2125908865112881</v>
      </c>
    </row>
    <row r="1759" spans="1:15" x14ac:dyDescent="0.15">
      <c r="A1759" s="1">
        <v>40997</v>
      </c>
      <c r="B1759">
        <v>2463.69</v>
      </c>
      <c r="C1759">
        <v>2476.48</v>
      </c>
      <c r="D1759">
        <v>2429.73</v>
      </c>
      <c r="E1759" s="2">
        <v>2443.12</v>
      </c>
      <c r="F1759" s="16">
        <v>48651595776</v>
      </c>
      <c r="G1759" s="3">
        <f t="shared" si="81"/>
        <v>-1.284092286557037E-2</v>
      </c>
      <c r="H1759" s="3">
        <f>1-E1759/MAX(E$2:E1759)</f>
        <v>0.58430545157558023</v>
      </c>
      <c r="I1759" s="3">
        <f ca="1">IFERROR(COUNTIF(OFFSET(G1759,0,0,-计算结果!B$18,1),"&gt;0")/计算结果!B$18,COUNTIF(OFFSET(G1759,0,0,-ROW(),1),"&gt;0")/计算结果!B$18)</f>
        <v>0.53333333333333333</v>
      </c>
      <c r="J1759" s="3">
        <f ca="1">IFERROR(AVERAGE(OFFSET(I1759,0,0,-计算结果!B$19,1)),AVERAGE(OFFSET(I1759,0,0,-ROW(),1)))</f>
        <v>0.45416666666666683</v>
      </c>
      <c r="K1759" s="4" t="str">
        <f ca="1">IF(计算结果!B$21=1,IF(I1759&gt;J1759,"买","卖"),IF(计算结果!B$21=2,IF(I1759&lt;计算结果!B$20,"买",IF(I1759&gt;1-计算结果!B$20,"卖",'000300'!K1758)),""))</f>
        <v>买</v>
      </c>
      <c r="L1759" s="4" t="str">
        <f t="shared" ca="1" si="82"/>
        <v/>
      </c>
      <c r="M1759" s="3">
        <f ca="1">IF(K1758="买",E1759/E1758-1,0)-IF(L1759=1,计算结果!B$17,0)</f>
        <v>-1.284092286557037E-2</v>
      </c>
      <c r="N1759" s="2">
        <f t="shared" ca="1" si="83"/>
        <v>5.2846535840875148</v>
      </c>
      <c r="O1759" s="3">
        <f ca="1">1-N1759/MAX(N$2:N1759)</f>
        <v>0.22270194620124384</v>
      </c>
    </row>
    <row r="1760" spans="1:15" x14ac:dyDescent="0.15">
      <c r="A1760" s="1">
        <v>40998</v>
      </c>
      <c r="B1760">
        <v>2447.94</v>
      </c>
      <c r="C1760">
        <v>2461.98</v>
      </c>
      <c r="D1760">
        <v>2438.4899999999998</v>
      </c>
      <c r="E1760" s="2">
        <v>2454.9</v>
      </c>
      <c r="F1760" s="16">
        <v>39139733504</v>
      </c>
      <c r="G1760" s="3">
        <f t="shared" si="81"/>
        <v>4.8217033956581279E-3</v>
      </c>
      <c r="H1760" s="3">
        <f>1-E1760/MAX(E$2:E1760)</f>
        <v>0.58230109575988565</v>
      </c>
      <c r="I1760" s="3">
        <f ca="1">IFERROR(COUNTIF(OFFSET(G1760,0,0,-计算结果!B$18,1),"&gt;0")/计算结果!B$18,COUNTIF(OFFSET(G1760,0,0,-ROW(),1),"&gt;0")/计算结果!B$18)</f>
        <v>0.53333333333333333</v>
      </c>
      <c r="J1760" s="3">
        <f ca="1">IFERROR(AVERAGE(OFFSET(I1760,0,0,-计算结果!B$19,1)),AVERAGE(OFFSET(I1760,0,0,-ROW(),1)))</f>
        <v>0.4561111111111113</v>
      </c>
      <c r="K1760" s="4" t="str">
        <f ca="1">IF(计算结果!B$21=1,IF(I1760&gt;J1760,"买","卖"),IF(计算结果!B$21=2,IF(I1760&lt;计算结果!B$20,"买",IF(I1760&gt;1-计算结果!B$20,"卖",'000300'!K1759)),""))</f>
        <v>买</v>
      </c>
      <c r="L1760" s="4" t="str">
        <f t="shared" ca="1" si="82"/>
        <v/>
      </c>
      <c r="M1760" s="3">
        <f ca="1">IF(K1759="买",E1760/E1759-1,0)-IF(L1760=1,计算结果!B$17,0)</f>
        <v>4.8217033956581279E-3</v>
      </c>
      <c r="N1760" s="2">
        <f t="shared" ca="1" si="83"/>
        <v>5.3101346162187868</v>
      </c>
      <c r="O1760" s="3">
        <f ca="1">1-N1760/MAX(N$2:N1760)</f>
        <v>0.21895404553580378</v>
      </c>
    </row>
    <row r="1761" spans="1:15" x14ac:dyDescent="0.15">
      <c r="A1761" s="1">
        <v>41004</v>
      </c>
      <c r="B1761">
        <v>2449.21</v>
      </c>
      <c r="C1761">
        <v>2517.39</v>
      </c>
      <c r="D1761">
        <v>2441.27</v>
      </c>
      <c r="E1761" s="2">
        <v>2512.83</v>
      </c>
      <c r="F1761" s="16">
        <v>58049691648</v>
      </c>
      <c r="G1761" s="3">
        <f t="shared" si="81"/>
        <v>2.359770255407545E-2</v>
      </c>
      <c r="H1761" s="3">
        <f>1-E1761/MAX(E$2:E1761)</f>
        <v>0.57244436126046416</v>
      </c>
      <c r="I1761" s="3">
        <f ca="1">IFERROR(COUNTIF(OFFSET(G1761,0,0,-计算结果!B$18,1),"&gt;0")/计算结果!B$18,COUNTIF(OFFSET(G1761,0,0,-ROW(),1),"&gt;0")/计算结果!B$18)</f>
        <v>0.53333333333333333</v>
      </c>
      <c r="J1761" s="3">
        <f ca="1">IFERROR(AVERAGE(OFFSET(I1761,0,0,-计算结果!B$19,1)),AVERAGE(OFFSET(I1761,0,0,-ROW(),1)))</f>
        <v>0.45805555555555572</v>
      </c>
      <c r="K1761" s="4" t="str">
        <f ca="1">IF(计算结果!B$21=1,IF(I1761&gt;J1761,"买","卖"),IF(计算结果!B$21=2,IF(I1761&lt;计算结果!B$20,"买",IF(I1761&gt;1-计算结果!B$20,"卖",'000300'!K1760)),""))</f>
        <v>买</v>
      </c>
      <c r="L1761" s="4" t="str">
        <f t="shared" ca="1" si="82"/>
        <v/>
      </c>
      <c r="M1761" s="3">
        <f ca="1">IF(K1760="买",E1761/E1760-1,0)-IF(L1761=1,计算结果!B$17,0)</f>
        <v>2.359770255407545E-2</v>
      </c>
      <c r="N1761" s="2">
        <f t="shared" ca="1" si="83"/>
        <v>5.4354415934144171</v>
      </c>
      <c r="O1761" s="3">
        <f ca="1">1-N1761/MAX(N$2:N1761)</f>
        <v>0.20052315542129384</v>
      </c>
    </row>
    <row r="1762" spans="1:15" x14ac:dyDescent="0.15">
      <c r="A1762" s="1">
        <v>41005</v>
      </c>
      <c r="B1762">
        <v>2509.4499999999998</v>
      </c>
      <c r="C1762">
        <v>2525.5300000000002</v>
      </c>
      <c r="D1762">
        <v>2502.6999999999998</v>
      </c>
      <c r="E1762" s="2">
        <v>2519.83</v>
      </c>
      <c r="F1762" s="16">
        <v>47207796736</v>
      </c>
      <c r="G1762" s="3">
        <f t="shared" si="81"/>
        <v>2.7857037682612606E-3</v>
      </c>
      <c r="H1762" s="3">
        <f>1-E1762/MAX(E$2:E1762)</f>
        <v>0.57125331790648604</v>
      </c>
      <c r="I1762" s="3">
        <f ca="1">IFERROR(COUNTIF(OFFSET(G1762,0,0,-计算结果!B$18,1),"&gt;0")/计算结果!B$18,COUNTIF(OFFSET(G1762,0,0,-ROW(),1),"&gt;0")/计算结果!B$18)</f>
        <v>0.53333333333333333</v>
      </c>
      <c r="J1762" s="3">
        <f ca="1">IFERROR(AVERAGE(OFFSET(I1762,0,0,-计算结果!B$19,1)),AVERAGE(OFFSET(I1762,0,0,-ROW(),1)))</f>
        <v>0.46000000000000008</v>
      </c>
      <c r="K1762" s="4" t="str">
        <f ca="1">IF(计算结果!B$21=1,IF(I1762&gt;J1762,"买","卖"),IF(计算结果!B$21=2,IF(I1762&lt;计算结果!B$20,"买",IF(I1762&gt;1-计算结果!B$20,"卖",'000300'!K1761)),""))</f>
        <v>买</v>
      </c>
      <c r="L1762" s="4" t="str">
        <f t="shared" ca="1" si="82"/>
        <v/>
      </c>
      <c r="M1762" s="3">
        <f ca="1">IF(K1761="买",E1762/E1761-1,0)-IF(L1762=1,计算结果!B$17,0)</f>
        <v>2.7857037682612606E-3</v>
      </c>
      <c r="N1762" s="2">
        <f t="shared" ca="1" si="83"/>
        <v>5.4505831235433559</v>
      </c>
      <c r="O1762" s="3">
        <f ca="1">1-N1762/MAX(N$2:N1762)</f>
        <v>0.1982960497627132</v>
      </c>
    </row>
    <row r="1763" spans="1:15" x14ac:dyDescent="0.15">
      <c r="A1763" s="1">
        <v>41008</v>
      </c>
      <c r="B1763">
        <v>2510.5300000000002</v>
      </c>
      <c r="C1763">
        <v>2518.38</v>
      </c>
      <c r="D1763">
        <v>2491.59</v>
      </c>
      <c r="E1763" s="2">
        <v>2495.15</v>
      </c>
      <c r="F1763" s="16">
        <v>38180753408</v>
      </c>
      <c r="G1763" s="3">
        <f t="shared" si="81"/>
        <v>-9.7943115210152865E-3</v>
      </c>
      <c r="H1763" s="3">
        <f>1-E1763/MAX(E$2:E1763)</f>
        <v>0.57545259647451164</v>
      </c>
      <c r="I1763" s="3">
        <f ca="1">IFERROR(COUNTIF(OFFSET(G1763,0,0,-计算结果!B$18,1),"&gt;0")/计算结果!B$18,COUNTIF(OFFSET(G1763,0,0,-ROW(),1),"&gt;0")/计算结果!B$18)</f>
        <v>0.5</v>
      </c>
      <c r="J1763" s="3">
        <f ca="1">IFERROR(AVERAGE(OFFSET(I1763,0,0,-计算结果!B$19,1)),AVERAGE(OFFSET(I1763,0,0,-ROW(),1)))</f>
        <v>0.46166666666666678</v>
      </c>
      <c r="K1763" s="4" t="str">
        <f ca="1">IF(计算结果!B$21=1,IF(I1763&gt;J1763,"买","卖"),IF(计算结果!B$21=2,IF(I1763&lt;计算结果!B$20,"买",IF(I1763&gt;1-计算结果!B$20,"卖",'000300'!K1762)),""))</f>
        <v>买</v>
      </c>
      <c r="L1763" s="4" t="str">
        <f t="shared" ca="1" si="82"/>
        <v/>
      </c>
      <c r="M1763" s="3">
        <f ca="1">IF(K1762="买",E1763/E1762-1,0)-IF(L1763=1,计算结果!B$17,0)</f>
        <v>-9.7943115210152865E-3</v>
      </c>
      <c r="N1763" s="2">
        <f t="shared" ca="1" si="83"/>
        <v>5.3971984144601839</v>
      </c>
      <c r="O1763" s="3">
        <f ca="1">1-N1763/MAX(N$2:N1763)</f>
        <v>0.20614818799896573</v>
      </c>
    </row>
    <row r="1764" spans="1:15" x14ac:dyDescent="0.15">
      <c r="A1764" s="1">
        <v>41009</v>
      </c>
      <c r="B1764">
        <v>2490.2800000000002</v>
      </c>
      <c r="C1764">
        <v>2519.81</v>
      </c>
      <c r="D1764">
        <v>2459.35</v>
      </c>
      <c r="E1764" s="2">
        <v>2519.79</v>
      </c>
      <c r="F1764" s="16">
        <v>44064833536</v>
      </c>
      <c r="G1764" s="3">
        <f t="shared" si="81"/>
        <v>9.8751578061437861E-3</v>
      </c>
      <c r="H1764" s="3">
        <f>1-E1764/MAX(E$2:E1764)</f>
        <v>0.57126012386850888</v>
      </c>
      <c r="I1764" s="3">
        <f ca="1">IFERROR(COUNTIF(OFFSET(G1764,0,0,-计算结果!B$18,1),"&gt;0")/计算结果!B$18,COUNTIF(OFFSET(G1764,0,0,-ROW(),1),"&gt;0")/计算结果!B$18)</f>
        <v>0.5</v>
      </c>
      <c r="J1764" s="3">
        <f ca="1">IFERROR(AVERAGE(OFFSET(I1764,0,0,-计算结果!B$19,1)),AVERAGE(OFFSET(I1764,0,0,-ROW(),1)))</f>
        <v>0.46333333333333343</v>
      </c>
      <c r="K1764" s="4" t="str">
        <f ca="1">IF(计算结果!B$21=1,IF(I1764&gt;J1764,"买","卖"),IF(计算结果!B$21=2,IF(I1764&lt;计算结果!B$20,"买",IF(I1764&gt;1-计算结果!B$20,"卖",'000300'!K1763)),""))</f>
        <v>买</v>
      </c>
      <c r="L1764" s="4" t="str">
        <f t="shared" ca="1" si="82"/>
        <v/>
      </c>
      <c r="M1764" s="3">
        <f ca="1">IF(K1763="买",E1764/E1763-1,0)-IF(L1764=1,计算结果!B$17,0)</f>
        <v>9.8751578061437861E-3</v>
      </c>
      <c r="N1764" s="2">
        <f t="shared" ca="1" si="83"/>
        <v>5.4504966005140476</v>
      </c>
      <c r="O1764" s="3">
        <f ca="1">1-N1764/MAX(N$2:N1764)</f>
        <v>0.19830877608076225</v>
      </c>
    </row>
    <row r="1765" spans="1:15" x14ac:dyDescent="0.15">
      <c r="A1765" s="1">
        <v>41010</v>
      </c>
      <c r="B1765">
        <v>2494.52</v>
      </c>
      <c r="C1765">
        <v>2541.13</v>
      </c>
      <c r="D1765">
        <v>2489.33</v>
      </c>
      <c r="E1765" s="2">
        <v>2520.04</v>
      </c>
      <c r="F1765" s="16">
        <v>43627982848</v>
      </c>
      <c r="G1765" s="3">
        <f t="shared" si="81"/>
        <v>9.9214617091059054E-5</v>
      </c>
      <c r="H1765" s="3">
        <f>1-E1765/MAX(E$2:E1765)</f>
        <v>0.57121758660586675</v>
      </c>
      <c r="I1765" s="3">
        <f ca="1">IFERROR(COUNTIF(OFFSET(G1765,0,0,-计算结果!B$18,1),"&gt;0")/计算结果!B$18,COUNTIF(OFFSET(G1765,0,0,-ROW(),1),"&gt;0")/计算结果!B$18)</f>
        <v>0.5</v>
      </c>
      <c r="J1765" s="3">
        <f ca="1">IFERROR(AVERAGE(OFFSET(I1765,0,0,-计算结果!B$19,1)),AVERAGE(OFFSET(I1765,0,0,-ROW(),1)))</f>
        <v>0.46500000000000002</v>
      </c>
      <c r="K1765" s="4" t="str">
        <f ca="1">IF(计算结果!B$21=1,IF(I1765&gt;J1765,"买","卖"),IF(计算结果!B$21=2,IF(I1765&lt;计算结果!B$20,"买",IF(I1765&gt;1-计算结果!B$20,"卖",'000300'!K1764)),""))</f>
        <v>买</v>
      </c>
      <c r="L1765" s="4" t="str">
        <f t="shared" ca="1" si="82"/>
        <v/>
      </c>
      <c r="M1765" s="3">
        <f ca="1">IF(K1764="买",E1765/E1764-1,0)-IF(L1765=1,计算结果!B$17,0)</f>
        <v>9.9214617091059054E-5</v>
      </c>
      <c r="N1765" s="2">
        <f t="shared" ca="1" si="83"/>
        <v>5.4510373694472234</v>
      </c>
      <c r="O1765" s="3">
        <f ca="1">1-N1765/MAX(N$2:N1765)</f>
        <v>0.19822923659295588</v>
      </c>
    </row>
    <row r="1766" spans="1:15" x14ac:dyDescent="0.15">
      <c r="A1766" s="1">
        <v>41011</v>
      </c>
      <c r="B1766">
        <v>2522.83</v>
      </c>
      <c r="C1766">
        <v>2570.84</v>
      </c>
      <c r="D1766">
        <v>2516.5700000000002</v>
      </c>
      <c r="E1766" s="2">
        <v>2570.44</v>
      </c>
      <c r="F1766" s="16">
        <v>59536949248</v>
      </c>
      <c r="G1766" s="3">
        <f t="shared" si="81"/>
        <v>1.9999682544721509E-2</v>
      </c>
      <c r="H1766" s="3">
        <f>1-E1766/MAX(E$2:E1766)</f>
        <v>0.56264207445722447</v>
      </c>
      <c r="I1766" s="3">
        <f ca="1">IFERROR(COUNTIF(OFFSET(G1766,0,0,-计算结果!B$18,1),"&gt;0")/计算结果!B$18,COUNTIF(OFFSET(G1766,0,0,-ROW(),1),"&gt;0")/计算结果!B$18)</f>
        <v>0.5</v>
      </c>
      <c r="J1766" s="3">
        <f ca="1">IFERROR(AVERAGE(OFFSET(I1766,0,0,-计算结果!B$19,1)),AVERAGE(OFFSET(I1766,0,0,-ROW(),1)))</f>
        <v>0.46638888888888896</v>
      </c>
      <c r="K1766" s="4" t="str">
        <f ca="1">IF(计算结果!B$21=1,IF(I1766&gt;J1766,"买","卖"),IF(计算结果!B$21=2,IF(I1766&lt;计算结果!B$20,"买",IF(I1766&gt;1-计算结果!B$20,"卖",'000300'!K1765)),""))</f>
        <v>买</v>
      </c>
      <c r="L1766" s="4" t="str">
        <f t="shared" ca="1" si="82"/>
        <v/>
      </c>
      <c r="M1766" s="3">
        <f ca="1">IF(K1765="买",E1766/E1765-1,0)-IF(L1766=1,计算结果!B$17,0)</f>
        <v>1.9999682544721509E-2</v>
      </c>
      <c r="N1766" s="2">
        <f t="shared" ca="1" si="83"/>
        <v>5.5600563863755816</v>
      </c>
      <c r="O1766" s="3">
        <f ca="1">1-N1766/MAX(N$2:N1766)</f>
        <v>0.18219407585117608</v>
      </c>
    </row>
    <row r="1767" spans="1:15" x14ac:dyDescent="0.15">
      <c r="A1767" s="1">
        <v>41012</v>
      </c>
      <c r="B1767">
        <v>2575.0500000000002</v>
      </c>
      <c r="C1767">
        <v>2593.79</v>
      </c>
      <c r="D1767">
        <v>2570.04</v>
      </c>
      <c r="E1767" s="2">
        <v>2580.4499999999998</v>
      </c>
      <c r="F1767" s="16">
        <v>61892976640</v>
      </c>
      <c r="G1767" s="3">
        <f t="shared" si="81"/>
        <v>3.8942749101320562E-3</v>
      </c>
      <c r="H1767" s="3">
        <f>1-E1767/MAX(E$2:E1767)</f>
        <v>0.56093888246103596</v>
      </c>
      <c r="I1767" s="3">
        <f ca="1">IFERROR(COUNTIF(OFFSET(G1767,0,0,-计算结果!B$18,1),"&gt;0")/计算结果!B$18,COUNTIF(OFFSET(G1767,0,0,-ROW(),1),"&gt;0")/计算结果!B$18)</f>
        <v>0.5</v>
      </c>
      <c r="J1767" s="3">
        <f ca="1">IFERROR(AVERAGE(OFFSET(I1767,0,0,-计算结果!B$19,1)),AVERAGE(OFFSET(I1767,0,0,-ROW(),1)))</f>
        <v>0.46805555555555567</v>
      </c>
      <c r="K1767" s="4" t="str">
        <f ca="1">IF(计算结果!B$21=1,IF(I1767&gt;J1767,"买","卖"),IF(计算结果!B$21=2,IF(I1767&lt;计算结果!B$20,"买",IF(I1767&gt;1-计算结果!B$20,"卖",'000300'!K1766)),""))</f>
        <v>买</v>
      </c>
      <c r="L1767" s="4" t="str">
        <f t="shared" ca="1" si="82"/>
        <v/>
      </c>
      <c r="M1767" s="3">
        <f ca="1">IF(K1766="买",E1767/E1766-1,0)-IF(L1767=1,计算结果!B$17,0)</f>
        <v>3.8942749101320562E-3</v>
      </c>
      <c r="N1767" s="2">
        <f t="shared" ca="1" si="83"/>
        <v>5.5817087744599636</v>
      </c>
      <c r="O1767" s="3">
        <f ca="1">1-N1767/MAX(N$2:N1767)</f>
        <v>0.17900931475940585</v>
      </c>
    </row>
    <row r="1768" spans="1:15" x14ac:dyDescent="0.15">
      <c r="A1768" s="1">
        <v>41015</v>
      </c>
      <c r="B1768">
        <v>2564.23</v>
      </c>
      <c r="C1768">
        <v>2586.1999999999998</v>
      </c>
      <c r="D1768">
        <v>2559.7800000000002</v>
      </c>
      <c r="E1768" s="2">
        <v>2574.04</v>
      </c>
      <c r="F1768" s="16">
        <v>42650755072</v>
      </c>
      <c r="G1768" s="3">
        <f t="shared" si="81"/>
        <v>-2.484062857253555E-3</v>
      </c>
      <c r="H1768" s="3">
        <f>1-E1768/MAX(E$2:E1768)</f>
        <v>0.56202953787517873</v>
      </c>
      <c r="I1768" s="3">
        <f ca="1">IFERROR(COUNTIF(OFFSET(G1768,0,0,-计算结果!B$18,1),"&gt;0")/计算结果!B$18,COUNTIF(OFFSET(G1768,0,0,-ROW(),1),"&gt;0")/计算结果!B$18)</f>
        <v>0.5</v>
      </c>
      <c r="J1768" s="3">
        <f ca="1">IFERROR(AVERAGE(OFFSET(I1768,0,0,-计算结果!B$19,1)),AVERAGE(OFFSET(I1768,0,0,-ROW(),1)))</f>
        <v>0.4694444444444445</v>
      </c>
      <c r="K1768" s="4" t="str">
        <f ca="1">IF(计算结果!B$21=1,IF(I1768&gt;J1768,"买","卖"),IF(计算结果!B$21=2,IF(I1768&lt;计算结果!B$20,"买",IF(I1768&gt;1-计算结果!B$20,"卖",'000300'!K1767)),""))</f>
        <v>买</v>
      </c>
      <c r="L1768" s="4" t="str">
        <f t="shared" ca="1" si="82"/>
        <v/>
      </c>
      <c r="M1768" s="3">
        <f ca="1">IF(K1767="买",E1768/E1767-1,0)-IF(L1768=1,计算结果!B$17,0)</f>
        <v>-2.484062857253555E-3</v>
      </c>
      <c r="N1768" s="2">
        <f t="shared" ca="1" si="83"/>
        <v>5.5678434590133214</v>
      </c>
      <c r="O1768" s="3">
        <f ca="1">1-N1768/MAX(N$2:N1768)</f>
        <v>0.18104870722676314</v>
      </c>
    </row>
    <row r="1769" spans="1:15" x14ac:dyDescent="0.15">
      <c r="A1769" s="1">
        <v>41016</v>
      </c>
      <c r="B1769">
        <v>2572.36</v>
      </c>
      <c r="C1769">
        <v>2578.7600000000002</v>
      </c>
      <c r="D1769">
        <v>2541.54</v>
      </c>
      <c r="E1769" s="2">
        <v>2541.88</v>
      </c>
      <c r="F1769" s="16">
        <v>38328418304</v>
      </c>
      <c r="G1769" s="3">
        <f t="shared" si="81"/>
        <v>-1.2493978337554945E-2</v>
      </c>
      <c r="H1769" s="3">
        <f>1-E1769/MAX(E$2:E1769)</f>
        <v>0.56750153134145509</v>
      </c>
      <c r="I1769" s="3">
        <f ca="1">IFERROR(COUNTIF(OFFSET(G1769,0,0,-计算结果!B$18,1),"&gt;0")/计算结果!B$18,COUNTIF(OFFSET(G1769,0,0,-ROW(),1),"&gt;0")/计算结果!B$18)</f>
        <v>0.5</v>
      </c>
      <c r="J1769" s="3">
        <f ca="1">IFERROR(AVERAGE(OFFSET(I1769,0,0,-计算结果!B$19,1)),AVERAGE(OFFSET(I1769,0,0,-ROW(),1)))</f>
        <v>0.47083333333333344</v>
      </c>
      <c r="K1769" s="4" t="str">
        <f ca="1">IF(计算结果!B$21=1,IF(I1769&gt;J1769,"买","卖"),IF(计算结果!B$21=2,IF(I1769&lt;计算结果!B$20,"买",IF(I1769&gt;1-计算结果!B$20,"卖",'000300'!K1768)),""))</f>
        <v>买</v>
      </c>
      <c r="L1769" s="4" t="str">
        <f t="shared" ca="1" si="82"/>
        <v/>
      </c>
      <c r="M1769" s="3">
        <f ca="1">IF(K1768="买",E1769/E1768-1,0)-IF(L1769=1,计算结果!B$17,0)</f>
        <v>-1.2493978337554945E-2</v>
      </c>
      <c r="N1769" s="2">
        <f t="shared" ca="1" si="83"/>
        <v>5.4982789434495123</v>
      </c>
      <c r="O1769" s="3">
        <f ca="1">1-N1769/MAX(N$2:N1769)</f>
        <v>0.19128066693818457</v>
      </c>
    </row>
    <row r="1770" spans="1:15" x14ac:dyDescent="0.15">
      <c r="A1770" s="1">
        <v>41017</v>
      </c>
      <c r="B1770">
        <v>2550.91</v>
      </c>
      <c r="C1770">
        <v>2602.11</v>
      </c>
      <c r="D1770">
        <v>2546</v>
      </c>
      <c r="E1770" s="2">
        <v>2599.91</v>
      </c>
      <c r="F1770" s="16">
        <v>59361005568</v>
      </c>
      <c r="G1770" s="3">
        <f t="shared" si="81"/>
        <v>2.2829559223881413E-2</v>
      </c>
      <c r="H1770" s="3">
        <f>1-E1770/MAX(E$2:E1770)</f>
        <v>0.55762778193697682</v>
      </c>
      <c r="I1770" s="3">
        <f ca="1">IFERROR(COUNTIF(OFFSET(G1770,0,0,-计算结果!B$18,1),"&gt;0")/计算结果!B$18,COUNTIF(OFFSET(G1770,0,0,-ROW(),1),"&gt;0")/计算结果!B$18)</f>
        <v>0.5</v>
      </c>
      <c r="J1770" s="3">
        <f ca="1">IFERROR(AVERAGE(OFFSET(I1770,0,0,-计算结果!B$19,1)),AVERAGE(OFFSET(I1770,0,0,-ROW(),1)))</f>
        <v>0.47222222222222232</v>
      </c>
      <c r="K1770" s="4" t="str">
        <f ca="1">IF(计算结果!B$21=1,IF(I1770&gt;J1770,"买","卖"),IF(计算结果!B$21=2,IF(I1770&lt;计算结果!B$20,"买",IF(I1770&gt;1-计算结果!B$20,"卖",'000300'!K1769)),""))</f>
        <v>买</v>
      </c>
      <c r="L1770" s="4" t="str">
        <f t="shared" ca="1" si="82"/>
        <v/>
      </c>
      <c r="M1770" s="3">
        <f ca="1">IF(K1769="买",E1770/E1769-1,0)-IF(L1770=1,计算结果!B$17,0)</f>
        <v>2.2829559223881413E-2</v>
      </c>
      <c r="N1770" s="2">
        <f t="shared" ca="1" si="83"/>
        <v>5.6238022282184135</v>
      </c>
      <c r="O1770" s="3">
        <f ca="1">1-N1770/MAX(N$2:N1770)</f>
        <v>0.17281796102855196</v>
      </c>
    </row>
    <row r="1771" spans="1:15" x14ac:dyDescent="0.15">
      <c r="A1771" s="1">
        <v>41018</v>
      </c>
      <c r="B1771">
        <v>2598.33</v>
      </c>
      <c r="C1771">
        <v>2606.86</v>
      </c>
      <c r="D1771">
        <v>2585.3000000000002</v>
      </c>
      <c r="E1771" s="2">
        <v>2596.06</v>
      </c>
      <c r="F1771" s="16">
        <v>55512932352</v>
      </c>
      <c r="G1771" s="3">
        <f t="shared" si="81"/>
        <v>-1.4808204899400268E-3</v>
      </c>
      <c r="H1771" s="3">
        <f>1-E1771/MAX(E$2:E1771)</f>
        <v>0.55828285578166481</v>
      </c>
      <c r="I1771" s="3">
        <f ca="1">IFERROR(COUNTIF(OFFSET(G1771,0,0,-计算结果!B$18,1),"&gt;0")/计算结果!B$18,COUNTIF(OFFSET(G1771,0,0,-ROW(),1),"&gt;0")/计算结果!B$18)</f>
        <v>0.5</v>
      </c>
      <c r="J1771" s="3">
        <f ca="1">IFERROR(AVERAGE(OFFSET(I1771,0,0,-计算结果!B$19,1)),AVERAGE(OFFSET(I1771,0,0,-ROW(),1)))</f>
        <v>0.47388888888888897</v>
      </c>
      <c r="K1771" s="4" t="str">
        <f ca="1">IF(计算结果!B$21=1,IF(I1771&gt;J1771,"买","卖"),IF(计算结果!B$21=2,IF(I1771&lt;计算结果!B$20,"买",IF(I1771&gt;1-计算结果!B$20,"卖",'000300'!K1770)),""))</f>
        <v>买</v>
      </c>
      <c r="L1771" s="4" t="str">
        <f t="shared" ca="1" si="82"/>
        <v/>
      </c>
      <c r="M1771" s="3">
        <f ca="1">IF(K1770="买",E1771/E1770-1,0)-IF(L1771=1,计算结果!B$17,0)</f>
        <v>-1.4808204899400268E-3</v>
      </c>
      <c r="N1771" s="2">
        <f t="shared" ca="1" si="83"/>
        <v>5.615474386647497</v>
      </c>
      <c r="O1771" s="3">
        <f ca="1">1-N1771/MAX(N$2:N1771)</f>
        <v>0.17404286914077127</v>
      </c>
    </row>
    <row r="1772" spans="1:15" x14ac:dyDescent="0.15">
      <c r="A1772" s="1">
        <v>41019</v>
      </c>
      <c r="B1772">
        <v>2591.5100000000002</v>
      </c>
      <c r="C1772">
        <v>2627.38</v>
      </c>
      <c r="D1772">
        <v>2589.35</v>
      </c>
      <c r="E1772" s="2">
        <v>2626.84</v>
      </c>
      <c r="F1772" s="16">
        <v>63829909504</v>
      </c>
      <c r="G1772" s="3">
        <f t="shared" si="81"/>
        <v>1.1856428587937229E-2</v>
      </c>
      <c r="H1772" s="3">
        <f>1-E1772/MAX(E$2:E1772)</f>
        <v>0.55304566800517252</v>
      </c>
      <c r="I1772" s="3">
        <f ca="1">IFERROR(COUNTIF(OFFSET(G1772,0,0,-计算结果!B$18,1),"&gt;0")/计算结果!B$18,COUNTIF(OFFSET(G1772,0,0,-ROW(),1),"&gt;0")/计算结果!B$18)</f>
        <v>0.53333333333333333</v>
      </c>
      <c r="J1772" s="3">
        <f ca="1">IFERROR(AVERAGE(OFFSET(I1772,0,0,-计算结果!B$19,1)),AVERAGE(OFFSET(I1772,0,0,-ROW(),1)))</f>
        <v>0.47583333333333344</v>
      </c>
      <c r="K1772" s="4" t="str">
        <f ca="1">IF(计算结果!B$21=1,IF(I1772&gt;J1772,"买","卖"),IF(计算结果!B$21=2,IF(I1772&lt;计算结果!B$20,"买",IF(I1772&gt;1-计算结果!B$20,"卖",'000300'!K1771)),""))</f>
        <v>买</v>
      </c>
      <c r="L1772" s="4" t="str">
        <f t="shared" ca="1" si="82"/>
        <v/>
      </c>
      <c r="M1772" s="3">
        <f ca="1">IF(K1771="买",E1772/E1771-1,0)-IF(L1772=1,计算结果!B$17,0)</f>
        <v>1.1856428587937229E-2</v>
      </c>
      <c r="N1772" s="2">
        <f t="shared" ca="1" si="83"/>
        <v>5.6820538577001738</v>
      </c>
      <c r="O1772" s="3">
        <f ca="1">1-N1772/MAX(N$2:N1772)</f>
        <v>0.16424996740204123</v>
      </c>
    </row>
    <row r="1773" spans="1:15" x14ac:dyDescent="0.15">
      <c r="A1773" s="1">
        <v>41022</v>
      </c>
      <c r="B1773">
        <v>2624.75</v>
      </c>
      <c r="C1773">
        <v>2632.09</v>
      </c>
      <c r="D1773">
        <v>2599.11</v>
      </c>
      <c r="E1773" s="2">
        <v>2606.04</v>
      </c>
      <c r="F1773" s="16">
        <v>62073950208</v>
      </c>
      <c r="G1773" s="3">
        <f t="shared" si="81"/>
        <v>-7.9182592011695085E-3</v>
      </c>
      <c r="H1773" s="3">
        <f>1-E1773/MAX(E$2:E1773)</f>
        <v>0.5565847682569931</v>
      </c>
      <c r="I1773" s="3">
        <f ca="1">IFERROR(COUNTIF(OFFSET(G1773,0,0,-计算结果!B$18,1),"&gt;0")/计算结果!B$18,COUNTIF(OFFSET(G1773,0,0,-ROW(),1),"&gt;0")/计算结果!B$18)</f>
        <v>0.53333333333333333</v>
      </c>
      <c r="J1773" s="3">
        <f ca="1">IFERROR(AVERAGE(OFFSET(I1773,0,0,-计算结果!B$19,1)),AVERAGE(OFFSET(I1773,0,0,-ROW(),1)))</f>
        <v>0.47750000000000009</v>
      </c>
      <c r="K1773" s="4" t="str">
        <f ca="1">IF(计算结果!B$21=1,IF(I1773&gt;J1773,"买","卖"),IF(计算结果!B$21=2,IF(I1773&lt;计算结果!B$20,"买",IF(I1773&gt;1-计算结果!B$20,"卖",'000300'!K1772)),""))</f>
        <v>买</v>
      </c>
      <c r="L1773" s="4" t="str">
        <f t="shared" ca="1" si="82"/>
        <v/>
      </c>
      <c r="M1773" s="3">
        <f ca="1">IF(K1772="买",E1773/E1772-1,0)-IF(L1773=1,计算结果!B$17,0)</f>
        <v>-7.9182592011695085E-3</v>
      </c>
      <c r="N1773" s="2">
        <f t="shared" ca="1" si="83"/>
        <v>5.637061882459899</v>
      </c>
      <c r="O1773" s="3">
        <f ca="1">1-N1773/MAX(N$2:N1773)</f>
        <v>0.17086765278753768</v>
      </c>
    </row>
    <row r="1774" spans="1:15" x14ac:dyDescent="0.15">
      <c r="A1774" s="1">
        <v>41023</v>
      </c>
      <c r="B1774">
        <v>2594.8000000000002</v>
      </c>
      <c r="C1774">
        <v>2640.3</v>
      </c>
      <c r="D1774">
        <v>2559.46</v>
      </c>
      <c r="E1774" s="2">
        <v>2604.87</v>
      </c>
      <c r="F1774" s="16">
        <v>73150513152</v>
      </c>
      <c r="G1774" s="3">
        <f t="shared" si="81"/>
        <v>-4.4895703826497435E-4</v>
      </c>
      <c r="H1774" s="3">
        <f>1-E1774/MAX(E$2:E1774)</f>
        <v>0.55678384264615799</v>
      </c>
      <c r="I1774" s="3">
        <f ca="1">IFERROR(COUNTIF(OFFSET(G1774,0,0,-计算结果!B$18,1),"&gt;0")/计算结果!B$18,COUNTIF(OFFSET(G1774,0,0,-ROW(),1),"&gt;0")/计算结果!B$18)</f>
        <v>0.5</v>
      </c>
      <c r="J1774" s="3">
        <f ca="1">IFERROR(AVERAGE(OFFSET(I1774,0,0,-计算结果!B$19,1)),AVERAGE(OFFSET(I1774,0,0,-ROW(),1)))</f>
        <v>0.47861111111111126</v>
      </c>
      <c r="K1774" s="4" t="str">
        <f ca="1">IF(计算结果!B$21=1,IF(I1774&gt;J1774,"买","卖"),IF(计算结果!B$21=2,IF(I1774&lt;计算结果!B$20,"买",IF(I1774&gt;1-计算结果!B$20,"卖",'000300'!K1773)),""))</f>
        <v>买</v>
      </c>
      <c r="L1774" s="4" t="str">
        <f t="shared" ca="1" si="82"/>
        <v/>
      </c>
      <c r="M1774" s="3">
        <f ca="1">IF(K1773="买",E1774/E1773-1,0)-IF(L1774=1,计算结果!B$17,0)</f>
        <v>-4.4895703826497435E-4</v>
      </c>
      <c r="N1774" s="2">
        <f t="shared" ca="1" si="83"/>
        <v>5.6345310838526332</v>
      </c>
      <c r="O1774" s="3">
        <f ca="1">1-N1774/MAX(N$2:N1774)</f>
        <v>0.17123989759047198</v>
      </c>
    </row>
    <row r="1775" spans="1:15" x14ac:dyDescent="0.15">
      <c r="A1775" s="1">
        <v>41024</v>
      </c>
      <c r="B1775">
        <v>2598.23</v>
      </c>
      <c r="C1775">
        <v>2631.44</v>
      </c>
      <c r="D1775">
        <v>2593.33</v>
      </c>
      <c r="E1775" s="2">
        <v>2625.99</v>
      </c>
      <c r="F1775" s="16">
        <v>63529459712</v>
      </c>
      <c r="G1775" s="3">
        <f t="shared" si="81"/>
        <v>8.1078902210089954E-3</v>
      </c>
      <c r="H1775" s="3">
        <f>1-E1775/MAX(E$2:E1775)</f>
        <v>0.55319029469815562</v>
      </c>
      <c r="I1775" s="3">
        <f ca="1">IFERROR(COUNTIF(OFFSET(G1775,0,0,-计算结果!B$18,1),"&gt;0")/计算结果!B$18,COUNTIF(OFFSET(G1775,0,0,-ROW(),1),"&gt;0")/计算结果!B$18)</f>
        <v>0.5</v>
      </c>
      <c r="J1775" s="3">
        <f ca="1">IFERROR(AVERAGE(OFFSET(I1775,0,0,-计算结果!B$19,1)),AVERAGE(OFFSET(I1775,0,0,-ROW(),1)))</f>
        <v>0.47944444444444462</v>
      </c>
      <c r="K1775" s="4" t="str">
        <f ca="1">IF(计算结果!B$21=1,IF(I1775&gt;J1775,"买","卖"),IF(计算结果!B$21=2,IF(I1775&lt;计算结果!B$20,"买",IF(I1775&gt;1-计算结果!B$20,"卖",'000300'!K1774)),""))</f>
        <v>买</v>
      </c>
      <c r="L1775" s="4" t="str">
        <f t="shared" ca="1" si="82"/>
        <v/>
      </c>
      <c r="M1775" s="3">
        <f ca="1">IF(K1774="买",E1775/E1774-1,0)-IF(L1775=1,计算结果!B$17,0)</f>
        <v>8.1078902210089954E-3</v>
      </c>
      <c r="N1775" s="2">
        <f t="shared" ca="1" si="83"/>
        <v>5.6802152433273729</v>
      </c>
      <c r="O1775" s="3">
        <f ca="1">1-N1775/MAX(N$2:N1775)</f>
        <v>0.16452040166058335</v>
      </c>
    </row>
    <row r="1776" spans="1:15" x14ac:dyDescent="0.15">
      <c r="A1776" s="1">
        <v>41025</v>
      </c>
      <c r="B1776">
        <v>2632.72</v>
      </c>
      <c r="C1776">
        <v>2643.77</v>
      </c>
      <c r="D1776">
        <v>2617.09</v>
      </c>
      <c r="E1776" s="2">
        <v>2631.49</v>
      </c>
      <c r="F1776" s="16">
        <v>64377487360</v>
      </c>
      <c r="G1776" s="3">
        <f t="shared" si="81"/>
        <v>2.0944481890639022E-3</v>
      </c>
      <c r="H1776" s="3">
        <f>1-E1776/MAX(E$2:E1776)</f>
        <v>0.55225447492002999</v>
      </c>
      <c r="I1776" s="3">
        <f ca="1">IFERROR(COUNTIF(OFFSET(G1776,0,0,-计算结果!B$18,1),"&gt;0")/计算结果!B$18,COUNTIF(OFFSET(G1776,0,0,-ROW(),1),"&gt;0")/计算结果!B$18)</f>
        <v>0.53333333333333333</v>
      </c>
      <c r="J1776" s="3">
        <f ca="1">IFERROR(AVERAGE(OFFSET(I1776,0,0,-计算结果!B$19,1)),AVERAGE(OFFSET(I1776,0,0,-ROW(),1)))</f>
        <v>0.48055555555555574</v>
      </c>
      <c r="K1776" s="4" t="str">
        <f ca="1">IF(计算结果!B$21=1,IF(I1776&gt;J1776,"买","卖"),IF(计算结果!B$21=2,IF(I1776&lt;计算结果!B$20,"买",IF(I1776&gt;1-计算结果!B$20,"卖",'000300'!K1775)),""))</f>
        <v>买</v>
      </c>
      <c r="L1776" s="4" t="str">
        <f t="shared" ca="1" si="82"/>
        <v/>
      </c>
      <c r="M1776" s="3">
        <f ca="1">IF(K1775="买",E1776/E1775-1,0)-IF(L1776=1,计算结果!B$17,0)</f>
        <v>2.0944481890639022E-3</v>
      </c>
      <c r="N1776" s="2">
        <f t="shared" ca="1" si="83"/>
        <v>5.6921121598572535</v>
      </c>
      <c r="O1776" s="3">
        <f ca="1">1-N1776/MAX(N$2:N1776)</f>
        <v>0.16277053292884147</v>
      </c>
    </row>
    <row r="1777" spans="1:15" x14ac:dyDescent="0.15">
      <c r="A1777" s="1">
        <v>41026</v>
      </c>
      <c r="B1777">
        <v>2630.55</v>
      </c>
      <c r="C1777">
        <v>2637.92</v>
      </c>
      <c r="D1777">
        <v>2623.6</v>
      </c>
      <c r="E1777" s="2">
        <v>2626.16</v>
      </c>
      <c r="F1777" s="16">
        <v>53345517568</v>
      </c>
      <c r="G1777" s="3">
        <f t="shared" si="81"/>
        <v>-2.0254684608339568E-3</v>
      </c>
      <c r="H1777" s="3">
        <f>1-E1777/MAX(E$2:E1777)</f>
        <v>0.55316136935955895</v>
      </c>
      <c r="I1777" s="3">
        <f ca="1">IFERROR(COUNTIF(OFFSET(G1777,0,0,-计算结果!B$18,1),"&gt;0")/计算结果!B$18,COUNTIF(OFFSET(G1777,0,0,-ROW(),1),"&gt;0")/计算结果!B$18)</f>
        <v>0.5</v>
      </c>
      <c r="J1777" s="3">
        <f ca="1">IFERROR(AVERAGE(OFFSET(I1777,0,0,-计算结果!B$19,1)),AVERAGE(OFFSET(I1777,0,0,-ROW(),1)))</f>
        <v>0.48111111111111132</v>
      </c>
      <c r="K1777" s="4" t="str">
        <f ca="1">IF(计算结果!B$21=1,IF(I1777&gt;J1777,"买","卖"),IF(计算结果!B$21=2,IF(I1777&lt;计算结果!B$20,"买",IF(I1777&gt;1-计算结果!B$20,"卖",'000300'!K1776)),""))</f>
        <v>买</v>
      </c>
      <c r="L1777" s="4" t="str">
        <f t="shared" ca="1" si="82"/>
        <v/>
      </c>
      <c r="M1777" s="3">
        <f ca="1">IF(K1776="买",E1777/E1776-1,0)-IF(L1777=1,计算结果!B$17,0)</f>
        <v>-2.0254684608339568E-3</v>
      </c>
      <c r="N1777" s="2">
        <f t="shared" ca="1" si="83"/>
        <v>5.6805829662019329</v>
      </c>
      <c r="O1777" s="3">
        <f ca="1">1-N1777/MAX(N$2:N1777)</f>
        <v>0.16446631480887497</v>
      </c>
    </row>
    <row r="1778" spans="1:15" x14ac:dyDescent="0.15">
      <c r="A1778" s="1">
        <v>41031</v>
      </c>
      <c r="B1778">
        <v>2660.67</v>
      </c>
      <c r="C1778">
        <v>2697.95</v>
      </c>
      <c r="D1778">
        <v>2643.53</v>
      </c>
      <c r="E1778" s="2">
        <v>2683.49</v>
      </c>
      <c r="F1778" s="16">
        <v>92366094336</v>
      </c>
      <c r="G1778" s="3">
        <f t="shared" si="81"/>
        <v>2.1830353063027275E-2</v>
      </c>
      <c r="H1778" s="3">
        <f>1-E1778/MAX(E$2:E1778)</f>
        <v>0.54340672429047854</v>
      </c>
      <c r="I1778" s="3">
        <f ca="1">IFERROR(COUNTIF(OFFSET(G1778,0,0,-计算结果!B$18,1),"&gt;0")/计算结果!B$18,COUNTIF(OFFSET(G1778,0,0,-ROW(),1),"&gt;0")/计算结果!B$18)</f>
        <v>0.53333333333333333</v>
      </c>
      <c r="J1778" s="3">
        <f ca="1">IFERROR(AVERAGE(OFFSET(I1778,0,0,-计算结果!B$19,1)),AVERAGE(OFFSET(I1778,0,0,-ROW(),1)))</f>
        <v>0.48194444444444462</v>
      </c>
      <c r="K1778" s="4" t="str">
        <f ca="1">IF(计算结果!B$21=1,IF(I1778&gt;J1778,"买","卖"),IF(计算结果!B$21=2,IF(I1778&lt;计算结果!B$20,"买",IF(I1778&gt;1-计算结果!B$20,"卖",'000300'!K1777)),""))</f>
        <v>买</v>
      </c>
      <c r="L1778" s="4" t="str">
        <f t="shared" ca="1" si="82"/>
        <v/>
      </c>
      <c r="M1778" s="3">
        <f ca="1">IF(K1777="买",E1778/E1777-1,0)-IF(L1778=1,计算结果!B$17,0)</f>
        <v>2.1830353063027275E-2</v>
      </c>
      <c r="N1778" s="2">
        <f t="shared" ca="1" si="83"/>
        <v>5.80459209795794</v>
      </c>
      <c r="O1778" s="3">
        <f ca="1">1-N1778/MAX(N$2:N1778)</f>
        <v>0.14622631946510045</v>
      </c>
    </row>
    <row r="1779" spans="1:15" x14ac:dyDescent="0.15">
      <c r="A1779" s="1">
        <v>41032</v>
      </c>
      <c r="B1779">
        <v>2679.52</v>
      </c>
      <c r="C1779">
        <v>2693.88</v>
      </c>
      <c r="D1779">
        <v>2675.81</v>
      </c>
      <c r="E1779" s="2">
        <v>2691.52</v>
      </c>
      <c r="F1779" s="16">
        <v>72337334272</v>
      </c>
      <c r="G1779" s="3">
        <f t="shared" si="81"/>
        <v>2.9923718739404137E-3</v>
      </c>
      <c r="H1779" s="3">
        <f>1-E1779/MAX(E$2:E1779)</f>
        <v>0.54204042741441505</v>
      </c>
      <c r="I1779" s="3">
        <f ca="1">IFERROR(COUNTIF(OFFSET(G1779,0,0,-计算结果!B$18,1),"&gt;0")/计算结果!B$18,COUNTIF(OFFSET(G1779,0,0,-ROW(),1),"&gt;0")/计算结果!B$18)</f>
        <v>0.56666666666666665</v>
      </c>
      <c r="J1779" s="3">
        <f ca="1">IFERROR(AVERAGE(OFFSET(I1779,0,0,-计算结果!B$19,1)),AVERAGE(OFFSET(I1779,0,0,-ROW(),1)))</f>
        <v>0.48277777777777803</v>
      </c>
      <c r="K1779" s="4" t="str">
        <f ca="1">IF(计算结果!B$21=1,IF(I1779&gt;J1779,"买","卖"),IF(计算结果!B$21=2,IF(I1779&lt;计算结果!B$20,"买",IF(I1779&gt;1-计算结果!B$20,"卖",'000300'!K1778)),""))</f>
        <v>买</v>
      </c>
      <c r="L1779" s="4" t="str">
        <f t="shared" ca="1" si="82"/>
        <v/>
      </c>
      <c r="M1779" s="3">
        <f ca="1">IF(K1778="买",E1779/E1778-1,0)-IF(L1779=1,计算结果!B$17,0)</f>
        <v>2.9923718739404137E-3</v>
      </c>
      <c r="N1779" s="2">
        <f t="shared" ca="1" si="83"/>
        <v>5.8219615960915663</v>
      </c>
      <c r="O1779" s="3">
        <f ca="1">1-N1779/MAX(N$2:N1779)</f>
        <v>0.14367151111675713</v>
      </c>
    </row>
    <row r="1780" spans="1:15" x14ac:dyDescent="0.15">
      <c r="A1780" s="1">
        <v>41033</v>
      </c>
      <c r="B1780">
        <v>2689.62</v>
      </c>
      <c r="C1780">
        <v>2716.03</v>
      </c>
      <c r="D1780">
        <v>2677.14</v>
      </c>
      <c r="E1780" s="2">
        <v>2715.88</v>
      </c>
      <c r="F1780" s="16">
        <v>73699549184</v>
      </c>
      <c r="G1780" s="3">
        <f t="shared" si="81"/>
        <v>9.0506479610035218E-3</v>
      </c>
      <c r="H1780" s="3">
        <f>1-E1780/MAX(E$2:E1780)</f>
        <v>0.53789559654257124</v>
      </c>
      <c r="I1780" s="3">
        <f ca="1">IFERROR(COUNTIF(OFFSET(G1780,0,0,-计算结果!B$18,1),"&gt;0")/计算结果!B$18,COUNTIF(OFFSET(G1780,0,0,-ROW(),1),"&gt;0")/计算结果!B$18)</f>
        <v>0.56666666666666665</v>
      </c>
      <c r="J1780" s="3">
        <f ca="1">IFERROR(AVERAGE(OFFSET(I1780,0,0,-计算结果!B$19,1)),AVERAGE(OFFSET(I1780,0,0,-ROW(),1)))</f>
        <v>0.48361111111111138</v>
      </c>
      <c r="K1780" s="4" t="str">
        <f ca="1">IF(计算结果!B$21=1,IF(I1780&gt;J1780,"买","卖"),IF(计算结果!B$21=2,IF(I1780&lt;计算结果!B$20,"买",IF(I1780&gt;1-计算结果!B$20,"卖",'000300'!K1779)),""))</f>
        <v>买</v>
      </c>
      <c r="L1780" s="4" t="str">
        <f t="shared" ca="1" si="82"/>
        <v/>
      </c>
      <c r="M1780" s="3">
        <f ca="1">IF(K1779="买",E1780/E1779-1,0)-IF(L1780=1,计算结果!B$17,0)</f>
        <v>9.0506479610035218E-3</v>
      </c>
      <c r="N1780" s="2">
        <f t="shared" ca="1" si="83"/>
        <v>5.8746541209402734</v>
      </c>
      <c r="O1780" s="3">
        <f ca="1">1-N1780/MAX(N$2:N1780)</f>
        <v>0.13592118342489679</v>
      </c>
    </row>
    <row r="1781" spans="1:15" x14ac:dyDescent="0.15">
      <c r="A1781" s="1">
        <v>41036</v>
      </c>
      <c r="B1781">
        <v>2699.45</v>
      </c>
      <c r="C1781">
        <v>2717.78</v>
      </c>
      <c r="D1781">
        <v>2694.32</v>
      </c>
      <c r="E1781" s="2">
        <v>2717.78</v>
      </c>
      <c r="F1781" s="16">
        <v>82715672576</v>
      </c>
      <c r="G1781" s="3">
        <f t="shared" si="81"/>
        <v>6.9958908346468007E-4</v>
      </c>
      <c r="H1781" s="3">
        <f>1-E1781/MAX(E$2:E1781)</f>
        <v>0.53757231334649147</v>
      </c>
      <c r="I1781" s="3">
        <f ca="1">IFERROR(COUNTIF(OFFSET(G1781,0,0,-计算结果!B$18,1),"&gt;0")/计算结果!B$18,COUNTIF(OFFSET(G1781,0,0,-ROW(),1),"&gt;0")/计算结果!B$18)</f>
        <v>0.56666666666666665</v>
      </c>
      <c r="J1781" s="3">
        <f ca="1">IFERROR(AVERAGE(OFFSET(I1781,0,0,-计算结果!B$19,1)),AVERAGE(OFFSET(I1781,0,0,-ROW(),1)))</f>
        <v>0.48416666666666697</v>
      </c>
      <c r="K1781" s="4" t="str">
        <f ca="1">IF(计算结果!B$21=1,IF(I1781&gt;J1781,"买","卖"),IF(计算结果!B$21=2,IF(I1781&lt;计算结果!B$20,"买",IF(I1781&gt;1-计算结果!B$20,"卖",'000300'!K1780)),""))</f>
        <v>买</v>
      </c>
      <c r="L1781" s="4" t="str">
        <f t="shared" ca="1" si="82"/>
        <v/>
      </c>
      <c r="M1781" s="3">
        <f ca="1">IF(K1780="买",E1781/E1780-1,0)-IF(L1781=1,计算结果!B$17,0)</f>
        <v>6.9958908346468007E-4</v>
      </c>
      <c r="N1781" s="2">
        <f t="shared" ca="1" si="83"/>
        <v>5.8787639648324141</v>
      </c>
      <c r="O1781" s="3">
        <f ca="1">1-N1781/MAX(N$2:N1781)</f>
        <v>0.13531668331756774</v>
      </c>
    </row>
    <row r="1782" spans="1:15" x14ac:dyDescent="0.15">
      <c r="A1782" s="1">
        <v>41037</v>
      </c>
      <c r="B1782">
        <v>2717.41</v>
      </c>
      <c r="C1782">
        <v>2717.82</v>
      </c>
      <c r="D1782">
        <v>2683.56</v>
      </c>
      <c r="E1782" s="2">
        <v>2709.12</v>
      </c>
      <c r="F1782" s="16">
        <v>73744498688</v>
      </c>
      <c r="G1782" s="3">
        <f t="shared" si="81"/>
        <v>-3.1864242138806009E-3</v>
      </c>
      <c r="H1782" s="3">
        <f>1-E1782/MAX(E$2:E1782)</f>
        <v>0.53904580412441305</v>
      </c>
      <c r="I1782" s="3">
        <f ca="1">IFERROR(COUNTIF(OFFSET(G1782,0,0,-计算结果!B$18,1),"&gt;0")/计算结果!B$18,COUNTIF(OFFSET(G1782,0,0,-ROW(),1),"&gt;0")/计算结果!B$18)</f>
        <v>0.56666666666666665</v>
      </c>
      <c r="J1782" s="3">
        <f ca="1">IFERROR(AVERAGE(OFFSET(I1782,0,0,-计算结果!B$19,1)),AVERAGE(OFFSET(I1782,0,0,-ROW(),1)))</f>
        <v>0.48472222222222255</v>
      </c>
      <c r="K1782" s="4" t="str">
        <f ca="1">IF(计算结果!B$21=1,IF(I1782&gt;J1782,"买","卖"),IF(计算结果!B$21=2,IF(I1782&lt;计算结果!B$20,"买",IF(I1782&gt;1-计算结果!B$20,"卖",'000300'!K1781)),""))</f>
        <v>买</v>
      </c>
      <c r="L1782" s="4" t="str">
        <f t="shared" ca="1" si="82"/>
        <v/>
      </c>
      <c r="M1782" s="3">
        <f ca="1">IF(K1781="买",E1782/E1781-1,0)-IF(L1782=1,计算结果!B$17,0)</f>
        <v>-3.1864242138806009E-3</v>
      </c>
      <c r="N1782" s="2">
        <f t="shared" ca="1" si="83"/>
        <v>5.8600317289871837</v>
      </c>
      <c r="O1782" s="3">
        <f ca="1">1-N1782/MAX(N$2:N1782)</f>
        <v>0.13807193117518324</v>
      </c>
    </row>
    <row r="1783" spans="1:15" x14ac:dyDescent="0.15">
      <c r="A1783" s="1">
        <v>41038</v>
      </c>
      <c r="B1783">
        <v>2685.19</v>
      </c>
      <c r="C1783">
        <v>2685.19</v>
      </c>
      <c r="D1783">
        <v>2655.32</v>
      </c>
      <c r="E1783" s="2">
        <v>2657.51</v>
      </c>
      <c r="F1783" s="16">
        <v>69482577920</v>
      </c>
      <c r="G1783" s="3">
        <f t="shared" si="81"/>
        <v>-1.905046657217091E-2</v>
      </c>
      <c r="H1783" s="3">
        <f>1-E1783/MAX(E$2:E1783)</f>
        <v>0.54782719662424273</v>
      </c>
      <c r="I1783" s="3">
        <f ca="1">IFERROR(COUNTIF(OFFSET(G1783,0,0,-计算结果!B$18,1),"&gt;0")/计算结果!B$18,COUNTIF(OFFSET(G1783,0,0,-ROW(),1),"&gt;0")/计算结果!B$18)</f>
        <v>0.53333333333333333</v>
      </c>
      <c r="J1783" s="3">
        <f ca="1">IFERROR(AVERAGE(OFFSET(I1783,0,0,-计算结果!B$19,1)),AVERAGE(OFFSET(I1783,0,0,-ROW(),1)))</f>
        <v>0.48500000000000032</v>
      </c>
      <c r="K1783" s="4" t="str">
        <f ca="1">IF(计算结果!B$21=1,IF(I1783&gt;J1783,"买","卖"),IF(计算结果!B$21=2,IF(I1783&lt;计算结果!B$20,"买",IF(I1783&gt;1-计算结果!B$20,"卖",'000300'!K1782)),""))</f>
        <v>买</v>
      </c>
      <c r="L1783" s="4" t="str">
        <f t="shared" ca="1" si="82"/>
        <v/>
      </c>
      <c r="M1783" s="3">
        <f ca="1">IF(K1782="买",E1783/E1782-1,0)-IF(L1783=1,计算结果!B$17,0)</f>
        <v>-1.905046657217091E-2</v>
      </c>
      <c r="N1783" s="2">
        <f t="shared" ca="1" si="83"/>
        <v>5.7483953904222522</v>
      </c>
      <c r="O1783" s="3">
        <f ca="1">1-N1783/MAX(N$2:N1783)</f>
        <v>0.15449206303794627</v>
      </c>
    </row>
    <row r="1784" spans="1:15" x14ac:dyDescent="0.15">
      <c r="A1784" s="1">
        <v>41039</v>
      </c>
      <c r="B1784">
        <v>2657.87</v>
      </c>
      <c r="C1784">
        <v>2667.68</v>
      </c>
      <c r="D1784">
        <v>2649.38</v>
      </c>
      <c r="E1784" s="2">
        <v>2657.21</v>
      </c>
      <c r="F1784" s="16">
        <v>54056951808</v>
      </c>
      <c r="G1784" s="3">
        <f t="shared" si="81"/>
        <v>-1.1288762789229967E-4</v>
      </c>
      <c r="H1784" s="3">
        <f>1-E1784/MAX(E$2:E1784)</f>
        <v>0.54787824133941332</v>
      </c>
      <c r="I1784" s="3">
        <f ca="1">IFERROR(COUNTIF(OFFSET(G1784,0,0,-计算结果!B$18,1),"&gt;0")/计算结果!B$18,COUNTIF(OFFSET(G1784,0,0,-ROW(),1),"&gt;0")/计算结果!B$18)</f>
        <v>0.53333333333333333</v>
      </c>
      <c r="J1784" s="3">
        <f ca="1">IFERROR(AVERAGE(OFFSET(I1784,0,0,-计算结果!B$19,1)),AVERAGE(OFFSET(I1784,0,0,-ROW(),1)))</f>
        <v>0.48555555555555591</v>
      </c>
      <c r="K1784" s="4" t="str">
        <f ca="1">IF(计算结果!B$21=1,IF(I1784&gt;J1784,"买","卖"),IF(计算结果!B$21=2,IF(I1784&lt;计算结果!B$20,"买",IF(I1784&gt;1-计算结果!B$20,"卖",'000300'!K1783)),""))</f>
        <v>买</v>
      </c>
      <c r="L1784" s="4" t="str">
        <f t="shared" ca="1" si="82"/>
        <v/>
      </c>
      <c r="M1784" s="3">
        <f ca="1">IF(K1783="买",E1784/E1783-1,0)-IF(L1784=1,计算结果!B$17,0)</f>
        <v>-1.1288762789229967E-4</v>
      </c>
      <c r="N1784" s="2">
        <f t="shared" ca="1" si="83"/>
        <v>5.7477464677024406</v>
      </c>
      <c r="O1784" s="3">
        <f ca="1">1-N1784/MAX(N$2:N1784)</f>
        <v>0.15458751042331398</v>
      </c>
    </row>
    <row r="1785" spans="1:15" x14ac:dyDescent="0.15">
      <c r="A1785" s="1">
        <v>41040</v>
      </c>
      <c r="B1785">
        <v>2652.31</v>
      </c>
      <c r="C1785">
        <v>2666.57</v>
      </c>
      <c r="D1785">
        <v>2636.52</v>
      </c>
      <c r="E1785" s="2">
        <v>2636.92</v>
      </c>
      <c r="F1785" s="16">
        <v>49392898048</v>
      </c>
      <c r="G1785" s="3">
        <f t="shared" si="81"/>
        <v>-7.6358285570202744E-3</v>
      </c>
      <c r="H1785" s="3">
        <f>1-E1785/MAX(E$2:E1785)</f>
        <v>0.55133056557544413</v>
      </c>
      <c r="I1785" s="3">
        <f ca="1">IFERROR(COUNTIF(OFFSET(G1785,0,0,-计算结果!B$18,1),"&gt;0")/计算结果!B$18,COUNTIF(OFFSET(G1785,0,0,-ROW(),1),"&gt;0")/计算结果!B$18)</f>
        <v>0.53333333333333333</v>
      </c>
      <c r="J1785" s="3">
        <f ca="1">IFERROR(AVERAGE(OFFSET(I1785,0,0,-计算结果!B$19,1)),AVERAGE(OFFSET(I1785,0,0,-ROW(),1)))</f>
        <v>0.48611111111111144</v>
      </c>
      <c r="K1785" s="4" t="str">
        <f ca="1">IF(计算结果!B$21=1,IF(I1785&gt;J1785,"买","卖"),IF(计算结果!B$21=2,IF(I1785&lt;计算结果!B$20,"买",IF(I1785&gt;1-计算结果!B$20,"卖",'000300'!K1784)),""))</f>
        <v>买</v>
      </c>
      <c r="L1785" s="4" t="str">
        <f t="shared" ca="1" si="82"/>
        <v/>
      </c>
      <c r="M1785" s="3">
        <f ca="1">IF(K1784="买",E1785/E1784-1,0)-IF(L1785=1,计算结果!B$17,0)</f>
        <v>-7.6358285570202744E-3</v>
      </c>
      <c r="N1785" s="2">
        <f t="shared" ca="1" si="83"/>
        <v>5.7038576610858458</v>
      </c>
      <c r="O1785" s="3">
        <f ca="1">1-N1785/MAX(N$2:N1785)</f>
        <v>0.16104293525368529</v>
      </c>
    </row>
    <row r="1786" spans="1:15" x14ac:dyDescent="0.15">
      <c r="A1786" s="1">
        <v>41043</v>
      </c>
      <c r="B1786">
        <v>2653.81</v>
      </c>
      <c r="C1786">
        <v>2656.28</v>
      </c>
      <c r="D1786">
        <v>2613.35</v>
      </c>
      <c r="E1786" s="2">
        <v>2615.5300000000002</v>
      </c>
      <c r="F1786" s="16">
        <v>60331294720</v>
      </c>
      <c r="G1786" s="3">
        <f t="shared" si="81"/>
        <v>-8.111736419762372E-3</v>
      </c>
      <c r="H1786" s="3">
        <f>1-E1786/MAX(E$2:E1786)</f>
        <v>0.55497005376709996</v>
      </c>
      <c r="I1786" s="3">
        <f ca="1">IFERROR(COUNTIF(OFFSET(G1786,0,0,-计算结果!B$18,1),"&gt;0")/计算结果!B$18,COUNTIF(OFFSET(G1786,0,0,-ROW(),1),"&gt;0")/计算结果!B$18)</f>
        <v>0.5</v>
      </c>
      <c r="J1786" s="3">
        <f ca="1">IFERROR(AVERAGE(OFFSET(I1786,0,0,-计算结果!B$19,1)),AVERAGE(OFFSET(I1786,0,0,-ROW(),1)))</f>
        <v>0.4863888888888892</v>
      </c>
      <c r="K1786" s="4" t="str">
        <f ca="1">IF(计算结果!B$21=1,IF(I1786&gt;J1786,"买","卖"),IF(计算结果!B$21=2,IF(I1786&lt;计算结果!B$20,"买",IF(I1786&gt;1-计算结果!B$20,"卖",'000300'!K1785)),""))</f>
        <v>买</v>
      </c>
      <c r="L1786" s="4" t="str">
        <f t="shared" ca="1" si="82"/>
        <v/>
      </c>
      <c r="M1786" s="3">
        <f ca="1">IF(K1785="买",E1786/E1785-1,0)-IF(L1786=1,计算结果!B$17,0)</f>
        <v>-8.111736419762372E-3</v>
      </c>
      <c r="N1786" s="2">
        <f t="shared" ca="1" si="83"/>
        <v>5.6575894711632753</v>
      </c>
      <c r="O1786" s="3">
        <f ca="1">1-N1786/MAX(N$2:N1786)</f>
        <v>0.16784833383040487</v>
      </c>
    </row>
    <row r="1787" spans="1:15" x14ac:dyDescent="0.15">
      <c r="A1787" s="1">
        <v>41044</v>
      </c>
      <c r="B1787">
        <v>2597.64</v>
      </c>
      <c r="C1787">
        <v>2618.1799999999998</v>
      </c>
      <c r="D1787">
        <v>2591.6</v>
      </c>
      <c r="E1787" s="2">
        <v>2617.37</v>
      </c>
      <c r="F1787" s="16">
        <v>51374759936</v>
      </c>
      <c r="G1787" s="3">
        <f t="shared" si="81"/>
        <v>7.0349030597993689E-4</v>
      </c>
      <c r="H1787" s="3">
        <f>1-E1787/MAX(E$2:E1787)</f>
        <v>0.55465697951405435</v>
      </c>
      <c r="I1787" s="3">
        <f ca="1">IFERROR(COUNTIF(OFFSET(G1787,0,0,-计算结果!B$18,1),"&gt;0")/计算结果!B$18,COUNTIF(OFFSET(G1787,0,0,-ROW(),1),"&gt;0")/计算结果!B$18)</f>
        <v>0.53333333333333333</v>
      </c>
      <c r="J1787" s="3">
        <f ca="1">IFERROR(AVERAGE(OFFSET(I1787,0,0,-计算结果!B$19,1)),AVERAGE(OFFSET(I1787,0,0,-ROW(),1)))</f>
        <v>0.48694444444444479</v>
      </c>
      <c r="K1787" s="4" t="str">
        <f ca="1">IF(计算结果!B$21=1,IF(I1787&gt;J1787,"买","卖"),IF(计算结果!B$21=2,IF(I1787&lt;计算结果!B$20,"买",IF(I1787&gt;1-计算结果!B$20,"卖",'000300'!K1786)),""))</f>
        <v>买</v>
      </c>
      <c r="L1787" s="4" t="str">
        <f t="shared" ca="1" si="82"/>
        <v/>
      </c>
      <c r="M1787" s="3">
        <f ca="1">IF(K1786="买",E1787/E1786-1,0)-IF(L1787=1,计算结果!B$17,0)</f>
        <v>7.0349030597993689E-4</v>
      </c>
      <c r="N1787" s="2">
        <f t="shared" ca="1" si="83"/>
        <v>5.6615695305114526</v>
      </c>
      <c r="O1787" s="3">
        <f ca="1">1-N1787/MAX(N$2:N1787)</f>
        <v>0.16726292320014946</v>
      </c>
    </row>
    <row r="1788" spans="1:15" x14ac:dyDescent="0.15">
      <c r="A1788" s="1">
        <v>41045</v>
      </c>
      <c r="B1788">
        <v>2610.16</v>
      </c>
      <c r="C1788">
        <v>2612.63</v>
      </c>
      <c r="D1788">
        <v>2574.08</v>
      </c>
      <c r="E1788" s="2">
        <v>2574.65</v>
      </c>
      <c r="F1788" s="16">
        <v>47863537664</v>
      </c>
      <c r="G1788" s="3">
        <f t="shared" si="81"/>
        <v>-1.6321727535655972E-2</v>
      </c>
      <c r="H1788" s="3">
        <f>1-E1788/MAX(E$2:E1788)</f>
        <v>0.56192574695433195</v>
      </c>
      <c r="I1788" s="3">
        <f ca="1">IFERROR(COUNTIF(OFFSET(G1788,0,0,-计算结果!B$18,1),"&gt;0")/计算结果!B$18,COUNTIF(OFFSET(G1788,0,0,-ROW(),1),"&gt;0")/计算结果!B$18)</f>
        <v>0.53333333333333333</v>
      </c>
      <c r="J1788" s="3">
        <f ca="1">IFERROR(AVERAGE(OFFSET(I1788,0,0,-计算结果!B$19,1)),AVERAGE(OFFSET(I1788,0,0,-ROW(),1)))</f>
        <v>0.48722222222222256</v>
      </c>
      <c r="K1788" s="4" t="str">
        <f ca="1">IF(计算结果!B$21=1,IF(I1788&gt;J1788,"买","卖"),IF(计算结果!B$21=2,IF(I1788&lt;计算结果!B$20,"买",IF(I1788&gt;1-计算结果!B$20,"卖",'000300'!K1787)),""))</f>
        <v>买</v>
      </c>
      <c r="L1788" s="4" t="str">
        <f t="shared" ca="1" si="82"/>
        <v/>
      </c>
      <c r="M1788" s="3">
        <f ca="1">IF(K1787="买",E1788/E1787-1,0)-IF(L1788=1,计算结果!B$17,0)</f>
        <v>-1.6321727535655972E-2</v>
      </c>
      <c r="N1788" s="2">
        <f t="shared" ca="1" si="83"/>
        <v>5.5691629352102732</v>
      </c>
      <c r="O1788" s="3">
        <f ca="1">1-N1788/MAX(N$2:N1788)</f>
        <v>0.18085463087651521</v>
      </c>
    </row>
    <row r="1789" spans="1:15" x14ac:dyDescent="0.15">
      <c r="A1789" s="1">
        <v>41046</v>
      </c>
      <c r="B1789">
        <v>2577.96</v>
      </c>
      <c r="C1789">
        <v>2619.59</v>
      </c>
      <c r="D1789">
        <v>2571.1999999999998</v>
      </c>
      <c r="E1789" s="2">
        <v>2613.94</v>
      </c>
      <c r="F1789" s="16">
        <v>49203908608</v>
      </c>
      <c r="G1789" s="3">
        <f t="shared" si="81"/>
        <v>1.526032664634025E-2</v>
      </c>
      <c r="H1789" s="3">
        <f>1-E1789/MAX(E$2:E1789)</f>
        <v>0.55524059075750354</v>
      </c>
      <c r="I1789" s="3">
        <f ca="1">IFERROR(COUNTIF(OFFSET(G1789,0,0,-计算结果!B$18,1),"&gt;0")/计算结果!B$18,COUNTIF(OFFSET(G1789,0,0,-ROW(),1),"&gt;0")/计算结果!B$18)</f>
        <v>0.56666666666666665</v>
      </c>
      <c r="J1789" s="3">
        <f ca="1">IFERROR(AVERAGE(OFFSET(I1789,0,0,-计算结果!B$19,1)),AVERAGE(OFFSET(I1789,0,0,-ROW(),1)))</f>
        <v>0.48805555555555596</v>
      </c>
      <c r="K1789" s="4" t="str">
        <f ca="1">IF(计算结果!B$21=1,IF(I1789&gt;J1789,"买","卖"),IF(计算结果!B$21=2,IF(I1789&lt;计算结果!B$20,"买",IF(I1789&gt;1-计算结果!B$20,"卖",'000300'!K1788)),""))</f>
        <v>买</v>
      </c>
      <c r="L1789" s="4" t="str">
        <f t="shared" ca="1" si="82"/>
        <v/>
      </c>
      <c r="M1789" s="3">
        <f ca="1">IF(K1788="买",E1789/E1788-1,0)-IF(L1789=1,计算结果!B$17,0)</f>
        <v>1.526032664634025E-2</v>
      </c>
      <c r="N1789" s="2">
        <f t="shared" ca="1" si="83"/>
        <v>5.6541501807482728</v>
      </c>
      <c r="O1789" s="3">
        <f ca="1">1-N1789/MAX(N$2:N1789)</f>
        <v>0.16835420497285392</v>
      </c>
    </row>
    <row r="1790" spans="1:15" x14ac:dyDescent="0.15">
      <c r="A1790" s="1">
        <v>41047</v>
      </c>
      <c r="B1790">
        <v>2595.5500000000002</v>
      </c>
      <c r="C1790">
        <v>2603.19</v>
      </c>
      <c r="D1790">
        <v>2567.3000000000002</v>
      </c>
      <c r="E1790" s="2">
        <v>2573.98</v>
      </c>
      <c r="F1790" s="16">
        <v>46907510784</v>
      </c>
      <c r="G1790" s="3">
        <f t="shared" si="81"/>
        <v>-1.5287267496576051E-2</v>
      </c>
      <c r="H1790" s="3">
        <f>1-E1790/MAX(E$2:E1790)</f>
        <v>0.56203974681821278</v>
      </c>
      <c r="I1790" s="3">
        <f ca="1">IFERROR(COUNTIF(OFFSET(G1790,0,0,-计算结果!B$18,1),"&gt;0")/计算结果!B$18,COUNTIF(OFFSET(G1790,0,0,-ROW(),1),"&gt;0")/计算结果!B$18)</f>
        <v>0.53333333333333333</v>
      </c>
      <c r="J1790" s="3">
        <f ca="1">IFERROR(AVERAGE(OFFSET(I1790,0,0,-计算结果!B$19,1)),AVERAGE(OFFSET(I1790,0,0,-ROW(),1)))</f>
        <v>0.48861111111111144</v>
      </c>
      <c r="K1790" s="4" t="str">
        <f ca="1">IF(计算结果!B$21=1,IF(I1790&gt;J1790,"买","卖"),IF(计算结果!B$21=2,IF(I1790&lt;计算结果!B$20,"买",IF(I1790&gt;1-计算结果!B$20,"卖",'000300'!K1789)),""))</f>
        <v>买</v>
      </c>
      <c r="L1790" s="4" t="str">
        <f t="shared" ca="1" si="82"/>
        <v/>
      </c>
      <c r="M1790" s="3">
        <f ca="1">IF(K1789="买",E1790/E1789-1,0)-IF(L1790=1,计算结果!B$17,0)</f>
        <v>-1.5287267496576051E-2</v>
      </c>
      <c r="N1790" s="2">
        <f t="shared" ca="1" si="83"/>
        <v>5.5677136744693598</v>
      </c>
      <c r="O1790" s="3">
        <f ca="1">1-N1790/MAX(N$2:N1790)</f>
        <v>0.18106779670383666</v>
      </c>
    </row>
    <row r="1791" spans="1:15" x14ac:dyDescent="0.15">
      <c r="A1791" s="1">
        <v>41050</v>
      </c>
      <c r="B1791">
        <v>2572.37</v>
      </c>
      <c r="C1791">
        <v>2604.2199999999998</v>
      </c>
      <c r="D1791">
        <v>2563.9699999999998</v>
      </c>
      <c r="E1791" s="2">
        <v>2587.23</v>
      </c>
      <c r="F1791" s="16">
        <v>44300406784</v>
      </c>
      <c r="G1791" s="3">
        <f t="shared" si="81"/>
        <v>5.1476701450672291E-3</v>
      </c>
      <c r="H1791" s="3">
        <f>1-E1791/MAX(E$2:E1791)</f>
        <v>0.55978527189818283</v>
      </c>
      <c r="I1791" s="3">
        <f ca="1">IFERROR(COUNTIF(OFFSET(G1791,0,0,-计算结果!B$18,1),"&gt;0")/计算结果!B$18,COUNTIF(OFFSET(G1791,0,0,-ROW(),1),"&gt;0")/计算结果!B$18)</f>
        <v>0.53333333333333333</v>
      </c>
      <c r="J1791" s="3">
        <f ca="1">IFERROR(AVERAGE(OFFSET(I1791,0,0,-计算结果!B$19,1)),AVERAGE(OFFSET(I1791,0,0,-ROW(),1)))</f>
        <v>0.48916666666666697</v>
      </c>
      <c r="K1791" s="4" t="str">
        <f ca="1">IF(计算结果!B$21=1,IF(I1791&gt;J1791,"买","卖"),IF(计算结果!B$21=2,IF(I1791&lt;计算结果!B$20,"买",IF(I1791&gt;1-计算结果!B$20,"卖",'000300'!K1790)),""))</f>
        <v>买</v>
      </c>
      <c r="L1791" s="4" t="str">
        <f t="shared" ca="1" si="82"/>
        <v/>
      </c>
      <c r="M1791" s="3">
        <f ca="1">IF(K1790="买",E1791/E1790-1,0)-IF(L1791=1,计算结果!B$17,0)</f>
        <v>5.1476701450672291E-3</v>
      </c>
      <c r="N1791" s="2">
        <f t="shared" ca="1" si="83"/>
        <v>5.5963744279277083</v>
      </c>
      <c r="O1791" s="3">
        <f ca="1">1-N1791/MAX(N$2:N1791)</f>
        <v>0.17685220385009481</v>
      </c>
    </row>
    <row r="1792" spans="1:15" x14ac:dyDescent="0.15">
      <c r="A1792" s="1">
        <v>41051</v>
      </c>
      <c r="B1792">
        <v>2598.17</v>
      </c>
      <c r="C1792">
        <v>2627.6</v>
      </c>
      <c r="D1792">
        <v>2597.6</v>
      </c>
      <c r="E1792" s="2">
        <v>2627.52</v>
      </c>
      <c r="F1792" s="16">
        <v>49392414720</v>
      </c>
      <c r="G1792" s="3">
        <f t="shared" si="81"/>
        <v>1.5572639463828031E-2</v>
      </c>
      <c r="H1792" s="3">
        <f>1-E1792/MAX(E$2:E1792)</f>
        <v>0.55292996665078609</v>
      </c>
      <c r="I1792" s="3">
        <f ca="1">IFERROR(COUNTIF(OFFSET(G1792,0,0,-计算结果!B$18,1),"&gt;0")/计算结果!B$18,COUNTIF(OFFSET(G1792,0,0,-ROW(),1),"&gt;0")/计算结果!B$18)</f>
        <v>0.53333333333333333</v>
      </c>
      <c r="J1792" s="3">
        <f ca="1">IFERROR(AVERAGE(OFFSET(I1792,0,0,-计算结果!B$19,1)),AVERAGE(OFFSET(I1792,0,0,-ROW(),1)))</f>
        <v>0.4897222222222225</v>
      </c>
      <c r="K1792" s="4" t="str">
        <f ca="1">IF(计算结果!B$21=1,IF(I1792&gt;J1792,"买","卖"),IF(计算结果!B$21=2,IF(I1792&lt;计算结果!B$20,"买",IF(I1792&gt;1-计算结果!B$20,"卖",'000300'!K1791)),""))</f>
        <v>买</v>
      </c>
      <c r="L1792" s="4" t="str">
        <f t="shared" ca="1" si="82"/>
        <v/>
      </c>
      <c r="M1792" s="3">
        <f ca="1">IF(K1791="买",E1792/E1791-1,0)-IF(L1792=1,计算结果!B$17,0)</f>
        <v>1.5572639463828031E-2</v>
      </c>
      <c r="N1792" s="2">
        <f t="shared" ca="1" si="83"/>
        <v>5.6835247491984138</v>
      </c>
      <c r="O1792" s="3">
        <f ca="1">1-N1792/MAX(N$2:N1792)</f>
        <v>0.16403361999520771</v>
      </c>
    </row>
    <row r="1793" spans="1:15" x14ac:dyDescent="0.15">
      <c r="A1793" s="1">
        <v>41052</v>
      </c>
      <c r="B1793">
        <v>2621.79</v>
      </c>
      <c r="C1793">
        <v>2635.78</v>
      </c>
      <c r="D1793">
        <v>2598.29</v>
      </c>
      <c r="E1793" s="2">
        <v>2616.87</v>
      </c>
      <c r="F1793" s="16">
        <v>52563402752</v>
      </c>
      <c r="G1793" s="3">
        <f t="shared" si="81"/>
        <v>-4.0532517354768816E-3</v>
      </c>
      <c r="H1793" s="3">
        <f>1-E1793/MAX(E$2:E1793)</f>
        <v>0.55474205403933841</v>
      </c>
      <c r="I1793" s="3">
        <f ca="1">IFERROR(COUNTIF(OFFSET(G1793,0,0,-计算结果!B$18,1),"&gt;0")/计算结果!B$18,COUNTIF(OFFSET(G1793,0,0,-ROW(),1),"&gt;0")/计算结果!B$18)</f>
        <v>0.53333333333333333</v>
      </c>
      <c r="J1793" s="3">
        <f ca="1">IFERROR(AVERAGE(OFFSET(I1793,0,0,-计算结果!B$19,1)),AVERAGE(OFFSET(I1793,0,0,-ROW(),1)))</f>
        <v>0.49000000000000027</v>
      </c>
      <c r="K1793" s="4" t="str">
        <f ca="1">IF(计算结果!B$21=1,IF(I1793&gt;J1793,"买","卖"),IF(计算结果!B$21=2,IF(I1793&lt;计算结果!B$20,"买",IF(I1793&gt;1-计算结果!B$20,"卖",'000300'!K1792)),""))</f>
        <v>买</v>
      </c>
      <c r="L1793" s="4" t="str">
        <f t="shared" ca="1" si="82"/>
        <v/>
      </c>
      <c r="M1793" s="3">
        <f ca="1">IF(K1792="买",E1793/E1792-1,0)-IF(L1793=1,计算结果!B$17,0)</f>
        <v>-4.0532517354768816E-3</v>
      </c>
      <c r="N1793" s="2">
        <f t="shared" ca="1" si="83"/>
        <v>5.6604879926450993</v>
      </c>
      <c r="O1793" s="3">
        <f ca="1">1-N1793/MAX(N$2:N1793)</f>
        <v>0.16742200217576253</v>
      </c>
    </row>
    <row r="1794" spans="1:15" x14ac:dyDescent="0.15">
      <c r="A1794" s="1">
        <v>41053</v>
      </c>
      <c r="B1794">
        <v>2613.1</v>
      </c>
      <c r="C1794">
        <v>2630.41</v>
      </c>
      <c r="D1794">
        <v>2588.21</v>
      </c>
      <c r="E1794" s="2">
        <v>2595.2600000000002</v>
      </c>
      <c r="F1794" s="16">
        <v>50064441344</v>
      </c>
      <c r="G1794" s="3">
        <f t="shared" si="81"/>
        <v>-8.2579570249954326E-3</v>
      </c>
      <c r="H1794" s="3">
        <f>1-E1794/MAX(E$2:E1794)</f>
        <v>0.55841897502211935</v>
      </c>
      <c r="I1794" s="3">
        <f ca="1">IFERROR(COUNTIF(OFFSET(G1794,0,0,-计算结果!B$18,1),"&gt;0")/计算结果!B$18,COUNTIF(OFFSET(G1794,0,0,-ROW(),1),"&gt;0")/计算结果!B$18)</f>
        <v>0.5</v>
      </c>
      <c r="J1794" s="3">
        <f ca="1">IFERROR(AVERAGE(OFFSET(I1794,0,0,-计算结果!B$19,1)),AVERAGE(OFFSET(I1794,0,0,-ROW(),1)))</f>
        <v>0.49000000000000027</v>
      </c>
      <c r="K1794" s="4" t="str">
        <f ca="1">IF(计算结果!B$21=1,IF(I1794&gt;J1794,"买","卖"),IF(计算结果!B$21=2,IF(I1794&lt;计算结果!B$20,"买",IF(I1794&gt;1-计算结果!B$20,"卖",'000300'!K1793)),""))</f>
        <v>买</v>
      </c>
      <c r="L1794" s="4" t="str">
        <f t="shared" ca="1" si="82"/>
        <v/>
      </c>
      <c r="M1794" s="3">
        <f ca="1">IF(K1793="买",E1794/E1793-1,0)-IF(L1794=1,计算结果!B$17,0)</f>
        <v>-8.2579570249954326E-3</v>
      </c>
      <c r="N1794" s="2">
        <f t="shared" ca="1" si="83"/>
        <v>5.6137439260613338</v>
      </c>
      <c r="O1794" s="3">
        <f ca="1">1-N1794/MAX(N$2:N1794)</f>
        <v>0.17429739550175172</v>
      </c>
    </row>
    <row r="1795" spans="1:15" x14ac:dyDescent="0.15">
      <c r="A1795" s="1">
        <v>41054</v>
      </c>
      <c r="B1795">
        <v>2595.2600000000002</v>
      </c>
      <c r="C1795">
        <v>2602.17</v>
      </c>
      <c r="D1795">
        <v>2565.65</v>
      </c>
      <c r="E1795" s="2">
        <v>2573.1</v>
      </c>
      <c r="F1795" s="16">
        <v>41420083200</v>
      </c>
      <c r="G1795" s="3">
        <f t="shared" ref="G1795:G1858" si="84">E1795/E1794-1</f>
        <v>-8.5386435270455863E-3</v>
      </c>
      <c r="H1795" s="3">
        <f>1-E1795/MAX(E$2:E1795)</f>
        <v>0.56218947798271279</v>
      </c>
      <c r="I1795" s="3">
        <f ca="1">IFERROR(COUNTIF(OFFSET(G1795,0,0,-计算结果!B$18,1),"&gt;0")/计算结果!B$18,COUNTIF(OFFSET(G1795,0,0,-ROW(),1),"&gt;0")/计算结果!B$18)</f>
        <v>0.46666666666666667</v>
      </c>
      <c r="J1795" s="3">
        <f ca="1">IFERROR(AVERAGE(OFFSET(I1795,0,0,-计算结果!B$19,1)),AVERAGE(OFFSET(I1795,0,0,-ROW(),1)))</f>
        <v>0.49000000000000032</v>
      </c>
      <c r="K1795" s="4" t="str">
        <f ca="1">IF(计算结果!B$21=1,IF(I1795&gt;J1795,"买","卖"),IF(计算结果!B$21=2,IF(I1795&lt;计算结果!B$20,"买",IF(I1795&gt;1-计算结果!B$20,"卖",'000300'!K1794)),""))</f>
        <v>卖</v>
      </c>
      <c r="L1795" s="4">
        <f t="shared" ca="1" si="82"/>
        <v>1</v>
      </c>
      <c r="M1795" s="3">
        <f ca="1">IF(K1794="买",E1795/E1794-1,0)-IF(L1795=1,计算结果!B$17,0)</f>
        <v>-8.5386435270455863E-3</v>
      </c>
      <c r="N1795" s="2">
        <f t="shared" ca="1" si="83"/>
        <v>5.565810167824579</v>
      </c>
      <c r="O1795" s="3">
        <f ca="1">1-N1795/MAX(N$2:N1795)</f>
        <v>0.18134777570091531</v>
      </c>
    </row>
    <row r="1796" spans="1:15" x14ac:dyDescent="0.15">
      <c r="A1796" s="1">
        <v>41057</v>
      </c>
      <c r="B1796">
        <v>2562.6</v>
      </c>
      <c r="C1796">
        <v>2614.85</v>
      </c>
      <c r="D1796">
        <v>2545.34</v>
      </c>
      <c r="E1796" s="2">
        <v>2614.69</v>
      </c>
      <c r="F1796" s="16">
        <v>58412343296</v>
      </c>
      <c r="G1796" s="3">
        <f t="shared" si="84"/>
        <v>1.6163382690140393E-2</v>
      </c>
      <c r="H1796" s="3">
        <f>1-E1796/MAX(E$2:E1796)</f>
        <v>0.55511297896957734</v>
      </c>
      <c r="I1796" s="3">
        <f ca="1">IFERROR(COUNTIF(OFFSET(G1796,0,0,-计算结果!B$18,1),"&gt;0")/计算结果!B$18,COUNTIF(OFFSET(G1796,0,0,-ROW(),1),"&gt;0")/计算结果!B$18)</f>
        <v>0.46666666666666667</v>
      </c>
      <c r="J1796" s="3">
        <f ca="1">IFERROR(AVERAGE(OFFSET(I1796,0,0,-计算结果!B$19,1)),AVERAGE(OFFSET(I1796,0,0,-ROW(),1)))</f>
        <v>0.49000000000000032</v>
      </c>
      <c r="K1796" s="4" t="str">
        <f ca="1">IF(计算结果!B$21=1,IF(I1796&gt;J1796,"买","卖"),IF(计算结果!B$21=2,IF(I1796&lt;计算结果!B$20,"买",IF(I1796&gt;1-计算结果!B$20,"卖",'000300'!K1795)),""))</f>
        <v>卖</v>
      </c>
      <c r="L1796" s="4" t="str">
        <f t="shared" ref="L1796:L1859" ca="1" si="85">IF(K1795&lt;&gt;K1796,1,"")</f>
        <v/>
      </c>
      <c r="M1796" s="3">
        <f ca="1">IF(K1795="买",E1796/E1795-1,0)-IF(L1796=1,计算结果!B$17,0)</f>
        <v>0</v>
      </c>
      <c r="N1796" s="2">
        <f t="shared" ref="N1796:N1859" ca="1" si="86">IFERROR(N1795*(1+M1796),N1795)</f>
        <v>5.565810167824579</v>
      </c>
      <c r="O1796" s="3">
        <f ca="1">1-N1796/MAX(N$2:N1796)</f>
        <v>0.18134777570091531</v>
      </c>
    </row>
    <row r="1797" spans="1:15" x14ac:dyDescent="0.15">
      <c r="A1797" s="1">
        <v>41058</v>
      </c>
      <c r="B1797">
        <v>2615.15</v>
      </c>
      <c r="C1797">
        <v>2658.25</v>
      </c>
      <c r="D1797">
        <v>2612.56</v>
      </c>
      <c r="E1797" s="2">
        <v>2650.85</v>
      </c>
      <c r="F1797" s="16">
        <v>78681505792</v>
      </c>
      <c r="G1797" s="3">
        <f t="shared" si="84"/>
        <v>1.3829555320133524E-2</v>
      </c>
      <c r="H1797" s="3">
        <f>1-E1797/MAX(E$2:E1797)</f>
        <v>0.54896038930102775</v>
      </c>
      <c r="I1797" s="3">
        <f ca="1">IFERROR(COUNTIF(OFFSET(G1797,0,0,-计算结果!B$18,1),"&gt;0")/计算结果!B$18,COUNTIF(OFFSET(G1797,0,0,-ROW(),1),"&gt;0")/计算结果!B$18)</f>
        <v>0.46666666666666667</v>
      </c>
      <c r="J1797" s="3">
        <f ca="1">IFERROR(AVERAGE(OFFSET(I1797,0,0,-计算结果!B$19,1)),AVERAGE(OFFSET(I1797,0,0,-ROW(),1)))</f>
        <v>0.49000000000000032</v>
      </c>
      <c r="K1797" s="4" t="str">
        <f ca="1">IF(计算结果!B$21=1,IF(I1797&gt;J1797,"买","卖"),IF(计算结果!B$21=2,IF(I1797&lt;计算结果!B$20,"买",IF(I1797&gt;1-计算结果!B$20,"卖",'000300'!K1796)),""))</f>
        <v>卖</v>
      </c>
      <c r="L1797" s="4" t="str">
        <f t="shared" ca="1" si="85"/>
        <v/>
      </c>
      <c r="M1797" s="3">
        <f ca="1">IF(K1796="买",E1797/E1796-1,0)-IF(L1797=1,计算结果!B$17,0)</f>
        <v>0</v>
      </c>
      <c r="N1797" s="2">
        <f t="shared" ca="1" si="86"/>
        <v>5.565810167824579</v>
      </c>
      <c r="O1797" s="3">
        <f ca="1">1-N1797/MAX(N$2:N1797)</f>
        <v>0.18134777570091531</v>
      </c>
    </row>
    <row r="1798" spans="1:15" x14ac:dyDescent="0.15">
      <c r="A1798" s="1">
        <v>41059</v>
      </c>
      <c r="B1798">
        <v>2646.37</v>
      </c>
      <c r="C1798">
        <v>2655.16</v>
      </c>
      <c r="D1798">
        <v>2636.52</v>
      </c>
      <c r="E1798" s="2">
        <v>2642.26</v>
      </c>
      <c r="F1798" s="16">
        <v>56976273408</v>
      </c>
      <c r="G1798" s="3">
        <f t="shared" si="84"/>
        <v>-3.2404700379122797E-3</v>
      </c>
      <c r="H1798" s="3">
        <f>1-E1798/MAX(E$2:E1798)</f>
        <v>0.55042196964540935</v>
      </c>
      <c r="I1798" s="3">
        <f ca="1">IFERROR(COUNTIF(OFFSET(G1798,0,0,-计算结果!B$18,1),"&gt;0")/计算结果!B$18,COUNTIF(OFFSET(G1798,0,0,-ROW(),1),"&gt;0")/计算结果!B$18)</f>
        <v>0.46666666666666667</v>
      </c>
      <c r="J1798" s="3">
        <f ca="1">IFERROR(AVERAGE(OFFSET(I1798,0,0,-计算结果!B$19,1)),AVERAGE(OFFSET(I1798,0,0,-ROW(),1)))</f>
        <v>0.49000000000000032</v>
      </c>
      <c r="K1798" s="4" t="str">
        <f ca="1">IF(计算结果!B$21=1,IF(I1798&gt;J1798,"买","卖"),IF(计算结果!B$21=2,IF(I1798&lt;计算结果!B$20,"买",IF(I1798&gt;1-计算结果!B$20,"卖",'000300'!K1797)),""))</f>
        <v>卖</v>
      </c>
      <c r="L1798" s="4" t="str">
        <f t="shared" ca="1" si="85"/>
        <v/>
      </c>
      <c r="M1798" s="3">
        <f ca="1">IF(K1797="买",E1798/E1797-1,0)-IF(L1798=1,计算结果!B$17,0)</f>
        <v>0</v>
      </c>
      <c r="N1798" s="2">
        <f t="shared" ca="1" si="86"/>
        <v>5.565810167824579</v>
      </c>
      <c r="O1798" s="3">
        <f ca="1">1-N1798/MAX(N$2:N1798)</f>
        <v>0.18134777570091531</v>
      </c>
    </row>
    <row r="1799" spans="1:15" x14ac:dyDescent="0.15">
      <c r="A1799" s="1">
        <v>41060</v>
      </c>
      <c r="B1799">
        <v>2623.16</v>
      </c>
      <c r="C1799">
        <v>2645.59</v>
      </c>
      <c r="D1799">
        <v>2617.23</v>
      </c>
      <c r="E1799" s="2">
        <v>2632.04</v>
      </c>
      <c r="F1799" s="16">
        <v>49875042304</v>
      </c>
      <c r="G1799" s="3">
        <f t="shared" si="84"/>
        <v>-3.8679009635691486E-3</v>
      </c>
      <c r="H1799" s="3">
        <f>1-E1799/MAX(E$2:E1799)</f>
        <v>0.55216089294221737</v>
      </c>
      <c r="I1799" s="3">
        <f ca="1">IFERROR(COUNTIF(OFFSET(G1799,0,0,-计算结果!B$18,1),"&gt;0")/计算结果!B$18,COUNTIF(OFFSET(G1799,0,0,-ROW(),1),"&gt;0")/计算结果!B$18)</f>
        <v>0.46666666666666667</v>
      </c>
      <c r="J1799" s="3">
        <f ca="1">IFERROR(AVERAGE(OFFSET(I1799,0,0,-计算结果!B$19,1)),AVERAGE(OFFSET(I1799,0,0,-ROW(),1)))</f>
        <v>0.48972222222222256</v>
      </c>
      <c r="K1799" s="4" t="str">
        <f ca="1">IF(计算结果!B$21=1,IF(I1799&gt;J1799,"买","卖"),IF(计算结果!B$21=2,IF(I1799&lt;计算结果!B$20,"买",IF(I1799&gt;1-计算结果!B$20,"卖",'000300'!K1798)),""))</f>
        <v>卖</v>
      </c>
      <c r="L1799" s="4" t="str">
        <f t="shared" ca="1" si="85"/>
        <v/>
      </c>
      <c r="M1799" s="3">
        <f ca="1">IF(K1798="买",E1799/E1798-1,0)-IF(L1799=1,计算结果!B$17,0)</f>
        <v>0</v>
      </c>
      <c r="N1799" s="2">
        <f t="shared" ca="1" si="86"/>
        <v>5.565810167824579</v>
      </c>
      <c r="O1799" s="3">
        <f ca="1">1-N1799/MAX(N$2:N1799)</f>
        <v>0.18134777570091531</v>
      </c>
    </row>
    <row r="1800" spans="1:15" x14ac:dyDescent="0.15">
      <c r="A1800" s="1">
        <v>41061</v>
      </c>
      <c r="B1800">
        <v>2633.6</v>
      </c>
      <c r="C1800">
        <v>2653.86</v>
      </c>
      <c r="D1800">
        <v>2623.29</v>
      </c>
      <c r="E1800" s="2">
        <v>2633</v>
      </c>
      <c r="F1800" s="16">
        <v>53843402752</v>
      </c>
      <c r="G1800" s="3">
        <f t="shared" si="84"/>
        <v>3.6473609823550746E-4</v>
      </c>
      <c r="H1800" s="3">
        <f>1-E1800/MAX(E$2:E1800)</f>
        <v>0.55199754985367178</v>
      </c>
      <c r="I1800" s="3">
        <f ca="1">IFERROR(COUNTIF(OFFSET(G1800,0,0,-计算结果!B$18,1),"&gt;0")/计算结果!B$18,COUNTIF(OFFSET(G1800,0,0,-ROW(),1),"&gt;0")/计算结果!B$18)</f>
        <v>0.46666666666666667</v>
      </c>
      <c r="J1800" s="3">
        <f ca="1">IFERROR(AVERAGE(OFFSET(I1800,0,0,-计算结果!B$19,1)),AVERAGE(OFFSET(I1800,0,0,-ROW(),1)))</f>
        <v>0.48944444444444474</v>
      </c>
      <c r="K1800" s="4" t="str">
        <f ca="1">IF(计算结果!B$21=1,IF(I1800&gt;J1800,"买","卖"),IF(计算结果!B$21=2,IF(I1800&lt;计算结果!B$20,"买",IF(I1800&gt;1-计算结果!B$20,"卖",'000300'!K1799)),""))</f>
        <v>卖</v>
      </c>
      <c r="L1800" s="4" t="str">
        <f t="shared" ca="1" si="85"/>
        <v/>
      </c>
      <c r="M1800" s="3">
        <f ca="1">IF(K1799="买",E1800/E1799-1,0)-IF(L1800=1,计算结果!B$17,0)</f>
        <v>0</v>
      </c>
      <c r="N1800" s="2">
        <f t="shared" ca="1" si="86"/>
        <v>5.565810167824579</v>
      </c>
      <c r="O1800" s="3">
        <f ca="1">1-N1800/MAX(N$2:N1800)</f>
        <v>0.18134777570091531</v>
      </c>
    </row>
    <row r="1801" spans="1:15" x14ac:dyDescent="0.15">
      <c r="A1801" s="1">
        <v>41064</v>
      </c>
      <c r="B1801">
        <v>2598.73</v>
      </c>
      <c r="C1801">
        <v>2608.3200000000002</v>
      </c>
      <c r="D1801">
        <v>2558.92</v>
      </c>
      <c r="E1801" s="2">
        <v>2559.0300000000002</v>
      </c>
      <c r="F1801" s="16">
        <v>60615569408</v>
      </c>
      <c r="G1801" s="3">
        <f t="shared" si="84"/>
        <v>-2.8093429548043947E-2</v>
      </c>
      <c r="H1801" s="3">
        <f>1-E1801/MAX(E$2:E1801)</f>
        <v>0.5645834751242087</v>
      </c>
      <c r="I1801" s="3">
        <f ca="1">IFERROR(COUNTIF(OFFSET(G1801,0,0,-计算结果!B$18,1),"&gt;0")/计算结果!B$18,COUNTIF(OFFSET(G1801,0,0,-ROW(),1),"&gt;0")/计算结果!B$18)</f>
        <v>0.46666666666666667</v>
      </c>
      <c r="J1801" s="3">
        <f ca="1">IFERROR(AVERAGE(OFFSET(I1801,0,0,-计算结果!B$19,1)),AVERAGE(OFFSET(I1801,0,0,-ROW(),1)))</f>
        <v>0.48888888888888921</v>
      </c>
      <c r="K1801" s="4" t="str">
        <f ca="1">IF(计算结果!B$21=1,IF(I1801&gt;J1801,"买","卖"),IF(计算结果!B$21=2,IF(I1801&lt;计算结果!B$20,"买",IF(I1801&gt;1-计算结果!B$20,"卖",'000300'!K1800)),""))</f>
        <v>卖</v>
      </c>
      <c r="L1801" s="4" t="str">
        <f t="shared" ca="1" si="85"/>
        <v/>
      </c>
      <c r="M1801" s="3">
        <f ca="1">IF(K1800="买",E1801/E1800-1,0)-IF(L1801=1,计算结果!B$17,0)</f>
        <v>0</v>
      </c>
      <c r="N1801" s="2">
        <f t="shared" ca="1" si="86"/>
        <v>5.565810167824579</v>
      </c>
      <c r="O1801" s="3">
        <f ca="1">1-N1801/MAX(N$2:N1801)</f>
        <v>0.18134777570091531</v>
      </c>
    </row>
    <row r="1802" spans="1:15" x14ac:dyDescent="0.15">
      <c r="A1802" s="1">
        <v>41065</v>
      </c>
      <c r="B1802">
        <v>2565.19</v>
      </c>
      <c r="C1802">
        <v>2573.89</v>
      </c>
      <c r="D1802">
        <v>2548.7600000000002</v>
      </c>
      <c r="E1802" s="2">
        <v>2558.84</v>
      </c>
      <c r="F1802" s="16">
        <v>43553304576</v>
      </c>
      <c r="G1802" s="3">
        <f t="shared" si="84"/>
        <v>-7.4246882607931219E-5</v>
      </c>
      <c r="H1802" s="3">
        <f>1-E1802/MAX(E$2:E1802)</f>
        <v>0.56461580344381668</v>
      </c>
      <c r="I1802" s="3">
        <f ca="1">IFERROR(COUNTIF(OFFSET(G1802,0,0,-计算结果!B$18,1),"&gt;0")/计算结果!B$18,COUNTIF(OFFSET(G1802,0,0,-ROW(),1),"&gt;0")/计算结果!B$18)</f>
        <v>0.43333333333333335</v>
      </c>
      <c r="J1802" s="3">
        <f ca="1">IFERROR(AVERAGE(OFFSET(I1802,0,0,-计算结果!B$19,1)),AVERAGE(OFFSET(I1802,0,0,-ROW(),1)))</f>
        <v>0.4880555555555558</v>
      </c>
      <c r="K1802" s="4" t="str">
        <f ca="1">IF(计算结果!B$21=1,IF(I1802&gt;J1802,"买","卖"),IF(计算结果!B$21=2,IF(I1802&lt;计算结果!B$20,"买",IF(I1802&gt;1-计算结果!B$20,"卖",'000300'!K1801)),""))</f>
        <v>卖</v>
      </c>
      <c r="L1802" s="4" t="str">
        <f t="shared" ca="1" si="85"/>
        <v/>
      </c>
      <c r="M1802" s="3">
        <f ca="1">IF(K1801="买",E1802/E1801-1,0)-IF(L1802=1,计算结果!B$17,0)</f>
        <v>0</v>
      </c>
      <c r="N1802" s="2">
        <f t="shared" ca="1" si="86"/>
        <v>5.565810167824579</v>
      </c>
      <c r="O1802" s="3">
        <f ca="1">1-N1802/MAX(N$2:N1802)</f>
        <v>0.18134777570091531</v>
      </c>
    </row>
    <row r="1803" spans="1:15" x14ac:dyDescent="0.15">
      <c r="A1803" s="1">
        <v>41066</v>
      </c>
      <c r="B1803">
        <v>2564.23</v>
      </c>
      <c r="C1803">
        <v>2573.7399999999998</v>
      </c>
      <c r="D1803">
        <v>2547.33</v>
      </c>
      <c r="E1803" s="2">
        <v>2557.4</v>
      </c>
      <c r="F1803" s="16">
        <v>41316909056</v>
      </c>
      <c r="G1803" s="3">
        <f t="shared" si="84"/>
        <v>-5.6275499835867215E-4</v>
      </c>
      <c r="H1803" s="3">
        <f>1-E1803/MAX(E$2:E1803)</f>
        <v>0.56486081807663513</v>
      </c>
      <c r="I1803" s="3">
        <f ca="1">IFERROR(COUNTIF(OFFSET(G1803,0,0,-计算结果!B$18,1),"&gt;0")/计算结果!B$18,COUNTIF(OFFSET(G1803,0,0,-ROW(),1),"&gt;0")/计算结果!B$18)</f>
        <v>0.43333333333333335</v>
      </c>
      <c r="J1803" s="3">
        <f ca="1">IFERROR(AVERAGE(OFFSET(I1803,0,0,-计算结果!B$19,1)),AVERAGE(OFFSET(I1803,0,0,-ROW(),1)))</f>
        <v>0.48750000000000021</v>
      </c>
      <c r="K1803" s="4" t="str">
        <f ca="1">IF(计算结果!B$21=1,IF(I1803&gt;J1803,"买","卖"),IF(计算结果!B$21=2,IF(I1803&lt;计算结果!B$20,"买",IF(I1803&gt;1-计算结果!B$20,"卖",'000300'!K1802)),""))</f>
        <v>卖</v>
      </c>
      <c r="L1803" s="4" t="str">
        <f t="shared" ca="1" si="85"/>
        <v/>
      </c>
      <c r="M1803" s="3">
        <f ca="1">IF(K1802="买",E1803/E1802-1,0)-IF(L1803=1,计算结果!B$17,0)</f>
        <v>0</v>
      </c>
      <c r="N1803" s="2">
        <f t="shared" ca="1" si="86"/>
        <v>5.565810167824579</v>
      </c>
      <c r="O1803" s="3">
        <f ca="1">1-N1803/MAX(N$2:N1803)</f>
        <v>0.18134777570091531</v>
      </c>
    </row>
    <row r="1804" spans="1:15" x14ac:dyDescent="0.15">
      <c r="A1804" s="1">
        <v>41067</v>
      </c>
      <c r="B1804">
        <v>2579.4299999999998</v>
      </c>
      <c r="C1804">
        <v>2584.04</v>
      </c>
      <c r="D1804">
        <v>2536.2600000000002</v>
      </c>
      <c r="E1804" s="2">
        <v>2542.1799999999998</v>
      </c>
      <c r="F1804" s="16">
        <v>42053001216</v>
      </c>
      <c r="G1804" s="3">
        <f t="shared" si="84"/>
        <v>-5.9513568467975952E-3</v>
      </c>
      <c r="H1804" s="3">
        <f>1-E1804/MAX(E$2:E1804)</f>
        <v>0.56745048662628461</v>
      </c>
      <c r="I1804" s="3">
        <f ca="1">IFERROR(COUNTIF(OFFSET(G1804,0,0,-计算结果!B$18,1),"&gt;0")/计算结果!B$18,COUNTIF(OFFSET(G1804,0,0,-ROW(),1),"&gt;0")/计算结果!B$18)</f>
        <v>0.43333333333333335</v>
      </c>
      <c r="J1804" s="3">
        <f ca="1">IFERROR(AVERAGE(OFFSET(I1804,0,0,-计算结果!B$19,1)),AVERAGE(OFFSET(I1804,0,0,-ROW(),1)))</f>
        <v>0.48722222222222239</v>
      </c>
      <c r="K1804" s="4" t="str">
        <f ca="1">IF(计算结果!B$21=1,IF(I1804&gt;J1804,"买","卖"),IF(计算结果!B$21=2,IF(I1804&lt;计算结果!B$20,"买",IF(I1804&gt;1-计算结果!B$20,"卖",'000300'!K1803)),""))</f>
        <v>卖</v>
      </c>
      <c r="L1804" s="4" t="str">
        <f t="shared" ca="1" si="85"/>
        <v/>
      </c>
      <c r="M1804" s="3">
        <f ca="1">IF(K1803="买",E1804/E1803-1,0)-IF(L1804=1,计算结果!B$17,0)</f>
        <v>0</v>
      </c>
      <c r="N1804" s="2">
        <f t="shared" ca="1" si="86"/>
        <v>5.565810167824579</v>
      </c>
      <c r="O1804" s="3">
        <f ca="1">1-N1804/MAX(N$2:N1804)</f>
        <v>0.18134777570091531</v>
      </c>
    </row>
    <row r="1805" spans="1:15" x14ac:dyDescent="0.15">
      <c r="A1805" s="1">
        <v>41068</v>
      </c>
      <c r="B1805">
        <v>2558.84</v>
      </c>
      <c r="C1805">
        <v>2559.13</v>
      </c>
      <c r="D1805">
        <v>2520.41</v>
      </c>
      <c r="E1805" s="2">
        <v>2524.33</v>
      </c>
      <c r="F1805" s="16">
        <v>47638007808</v>
      </c>
      <c r="G1805" s="3">
        <f t="shared" si="84"/>
        <v>-7.0215327002808303E-3</v>
      </c>
      <c r="H1805" s="3">
        <f>1-E1805/MAX(E$2:E1805)</f>
        <v>0.57048764717892875</v>
      </c>
      <c r="I1805" s="3">
        <f ca="1">IFERROR(COUNTIF(OFFSET(G1805,0,0,-计算结果!B$18,1),"&gt;0")/计算结果!B$18,COUNTIF(OFFSET(G1805,0,0,-ROW(),1),"&gt;0")/计算结果!B$18)</f>
        <v>0.4</v>
      </c>
      <c r="J1805" s="3">
        <f ca="1">IFERROR(AVERAGE(OFFSET(I1805,0,0,-计算结果!B$19,1)),AVERAGE(OFFSET(I1805,0,0,-ROW(),1)))</f>
        <v>0.48666666666666686</v>
      </c>
      <c r="K1805" s="4" t="str">
        <f ca="1">IF(计算结果!B$21=1,IF(I1805&gt;J1805,"买","卖"),IF(计算结果!B$21=2,IF(I1805&lt;计算结果!B$20,"买",IF(I1805&gt;1-计算结果!B$20,"卖",'000300'!K1804)),""))</f>
        <v>卖</v>
      </c>
      <c r="L1805" s="4" t="str">
        <f t="shared" ca="1" si="85"/>
        <v/>
      </c>
      <c r="M1805" s="3">
        <f ca="1">IF(K1804="买",E1805/E1804-1,0)-IF(L1805=1,计算结果!B$17,0)</f>
        <v>0</v>
      </c>
      <c r="N1805" s="2">
        <f t="shared" ca="1" si="86"/>
        <v>5.565810167824579</v>
      </c>
      <c r="O1805" s="3">
        <f ca="1">1-N1805/MAX(N$2:N1805)</f>
        <v>0.18134777570091531</v>
      </c>
    </row>
    <row r="1806" spans="1:15" x14ac:dyDescent="0.15">
      <c r="A1806" s="1">
        <v>41071</v>
      </c>
      <c r="B1806">
        <v>2529.6</v>
      </c>
      <c r="C1806">
        <v>2565.4299999999998</v>
      </c>
      <c r="D1806">
        <v>2523.77</v>
      </c>
      <c r="E1806" s="2">
        <v>2558.2600000000002</v>
      </c>
      <c r="F1806" s="16">
        <v>43449659392</v>
      </c>
      <c r="G1806" s="3">
        <f t="shared" si="84"/>
        <v>1.3441190335653497E-2</v>
      </c>
      <c r="H1806" s="3">
        <f>1-E1806/MAX(E$2:E1806)</f>
        <v>0.56471448989314632</v>
      </c>
      <c r="I1806" s="3">
        <f ca="1">IFERROR(COUNTIF(OFFSET(G1806,0,0,-计算结果!B$18,1),"&gt;0")/计算结果!B$18,COUNTIF(OFFSET(G1806,0,0,-ROW(),1),"&gt;0")/计算结果!B$18)</f>
        <v>0.4</v>
      </c>
      <c r="J1806" s="3">
        <f ca="1">IFERROR(AVERAGE(OFFSET(I1806,0,0,-计算结果!B$19,1)),AVERAGE(OFFSET(I1806,0,0,-ROW(),1)))</f>
        <v>0.48638888888888909</v>
      </c>
      <c r="K1806" s="4" t="str">
        <f ca="1">IF(计算结果!B$21=1,IF(I1806&gt;J1806,"买","卖"),IF(计算结果!B$21=2,IF(I1806&lt;计算结果!B$20,"买",IF(I1806&gt;1-计算结果!B$20,"卖",'000300'!K1805)),""))</f>
        <v>卖</v>
      </c>
      <c r="L1806" s="4" t="str">
        <f t="shared" ca="1" si="85"/>
        <v/>
      </c>
      <c r="M1806" s="3">
        <f ca="1">IF(K1805="买",E1806/E1805-1,0)-IF(L1806=1,计算结果!B$17,0)</f>
        <v>0</v>
      </c>
      <c r="N1806" s="2">
        <f t="shared" ca="1" si="86"/>
        <v>5.565810167824579</v>
      </c>
      <c r="O1806" s="3">
        <f ca="1">1-N1806/MAX(N$2:N1806)</f>
        <v>0.18134777570091531</v>
      </c>
    </row>
    <row r="1807" spans="1:15" x14ac:dyDescent="0.15">
      <c r="A1807" s="1">
        <v>41072</v>
      </c>
      <c r="B1807">
        <v>2543.7600000000002</v>
      </c>
      <c r="C1807">
        <v>2553.92</v>
      </c>
      <c r="D1807">
        <v>2529.9499999999998</v>
      </c>
      <c r="E1807" s="2">
        <v>2540.1799999999998</v>
      </c>
      <c r="F1807" s="16">
        <v>40259911680</v>
      </c>
      <c r="G1807" s="3">
        <f t="shared" si="84"/>
        <v>-7.0673035578870946E-3</v>
      </c>
      <c r="H1807" s="3">
        <f>1-E1807/MAX(E$2:E1807)</f>
        <v>0.56779078472742128</v>
      </c>
      <c r="I1807" s="3">
        <f ca="1">IFERROR(COUNTIF(OFFSET(G1807,0,0,-计算结果!B$18,1),"&gt;0")/计算结果!B$18,COUNTIF(OFFSET(G1807,0,0,-ROW(),1),"&gt;0")/计算结果!B$18)</f>
        <v>0.4</v>
      </c>
      <c r="J1807" s="3">
        <f ca="1">IFERROR(AVERAGE(OFFSET(I1807,0,0,-计算结果!B$19,1)),AVERAGE(OFFSET(I1807,0,0,-ROW(),1)))</f>
        <v>0.48638888888888904</v>
      </c>
      <c r="K1807" s="4" t="str">
        <f ca="1">IF(计算结果!B$21=1,IF(I1807&gt;J1807,"买","卖"),IF(计算结果!B$21=2,IF(I1807&lt;计算结果!B$20,"买",IF(I1807&gt;1-计算结果!B$20,"卖",'000300'!K1806)),""))</f>
        <v>卖</v>
      </c>
      <c r="L1807" s="4" t="str">
        <f t="shared" ca="1" si="85"/>
        <v/>
      </c>
      <c r="M1807" s="3">
        <f ca="1">IF(K1806="买",E1807/E1806-1,0)-IF(L1807=1,计算结果!B$17,0)</f>
        <v>0</v>
      </c>
      <c r="N1807" s="2">
        <f t="shared" ca="1" si="86"/>
        <v>5.565810167824579</v>
      </c>
      <c r="O1807" s="3">
        <f ca="1">1-N1807/MAX(N$2:N1807)</f>
        <v>0.18134777570091531</v>
      </c>
    </row>
    <row r="1808" spans="1:15" x14ac:dyDescent="0.15">
      <c r="A1808" s="1">
        <v>41073</v>
      </c>
      <c r="B1808">
        <v>2546.79</v>
      </c>
      <c r="C1808">
        <v>2581.12</v>
      </c>
      <c r="D1808">
        <v>2539.63</v>
      </c>
      <c r="E1808" s="2">
        <v>2580.64</v>
      </c>
      <c r="F1808" s="16">
        <v>51291271168</v>
      </c>
      <c r="G1808" s="3">
        <f t="shared" si="84"/>
        <v>1.5928005102000764E-2</v>
      </c>
      <c r="H1808" s="3">
        <f>1-E1808/MAX(E$2:E1808)</f>
        <v>0.56090655414142798</v>
      </c>
      <c r="I1808" s="3">
        <f ca="1">IFERROR(COUNTIF(OFFSET(G1808,0,0,-计算结果!B$18,1),"&gt;0")/计算结果!B$18,COUNTIF(OFFSET(G1808,0,0,-ROW(),1),"&gt;0")/计算结果!B$18)</f>
        <v>0.4</v>
      </c>
      <c r="J1808" s="3">
        <f ca="1">IFERROR(AVERAGE(OFFSET(I1808,0,0,-计算结果!B$19,1)),AVERAGE(OFFSET(I1808,0,0,-ROW(),1)))</f>
        <v>0.48638888888888904</v>
      </c>
      <c r="K1808" s="4" t="str">
        <f ca="1">IF(计算结果!B$21=1,IF(I1808&gt;J1808,"买","卖"),IF(计算结果!B$21=2,IF(I1808&lt;计算结果!B$20,"买",IF(I1808&gt;1-计算结果!B$20,"卖",'000300'!K1807)),""))</f>
        <v>卖</v>
      </c>
      <c r="L1808" s="4" t="str">
        <f t="shared" ca="1" si="85"/>
        <v/>
      </c>
      <c r="M1808" s="3">
        <f ca="1">IF(K1807="买",E1808/E1807-1,0)-IF(L1808=1,计算结果!B$17,0)</f>
        <v>0</v>
      </c>
      <c r="N1808" s="2">
        <f t="shared" ca="1" si="86"/>
        <v>5.565810167824579</v>
      </c>
      <c r="O1808" s="3">
        <f ca="1">1-N1808/MAX(N$2:N1808)</f>
        <v>0.18134777570091531</v>
      </c>
    </row>
    <row r="1809" spans="1:15" x14ac:dyDescent="0.15">
      <c r="A1809" s="1">
        <v>41074</v>
      </c>
      <c r="B1809">
        <v>2573.33</v>
      </c>
      <c r="C1809">
        <v>2584.71</v>
      </c>
      <c r="D1809">
        <v>2558.56</v>
      </c>
      <c r="E1809" s="2">
        <v>2560.42</v>
      </c>
      <c r="F1809" s="16">
        <v>46331822080</v>
      </c>
      <c r="G1809" s="3">
        <f t="shared" si="84"/>
        <v>-7.8352656705312773E-3</v>
      </c>
      <c r="H1809" s="3">
        <f>1-E1809/MAX(E$2:E1809)</f>
        <v>0.56434696794391881</v>
      </c>
      <c r="I1809" s="3">
        <f ca="1">IFERROR(COUNTIF(OFFSET(G1809,0,0,-计算结果!B$18,1),"&gt;0")/计算结果!B$18,COUNTIF(OFFSET(G1809,0,0,-ROW(),1),"&gt;0")/计算结果!B$18)</f>
        <v>0.36666666666666664</v>
      </c>
      <c r="J1809" s="3">
        <f ca="1">IFERROR(AVERAGE(OFFSET(I1809,0,0,-计算结果!B$19,1)),AVERAGE(OFFSET(I1809,0,0,-ROW(),1)))</f>
        <v>0.48638888888888893</v>
      </c>
      <c r="K1809" s="4" t="str">
        <f ca="1">IF(计算结果!B$21=1,IF(I1809&gt;J1809,"买","卖"),IF(计算结果!B$21=2,IF(I1809&lt;计算结果!B$20,"买",IF(I1809&gt;1-计算结果!B$20,"卖",'000300'!K1808)),""))</f>
        <v>卖</v>
      </c>
      <c r="L1809" s="4" t="str">
        <f t="shared" ca="1" si="85"/>
        <v/>
      </c>
      <c r="M1809" s="3">
        <f ca="1">IF(K1808="买",E1809/E1808-1,0)-IF(L1809=1,计算结果!B$17,0)</f>
        <v>0</v>
      </c>
      <c r="N1809" s="2">
        <f t="shared" ca="1" si="86"/>
        <v>5.565810167824579</v>
      </c>
      <c r="O1809" s="3">
        <f ca="1">1-N1809/MAX(N$2:N1809)</f>
        <v>0.18134777570091531</v>
      </c>
    </row>
    <row r="1810" spans="1:15" x14ac:dyDescent="0.15">
      <c r="A1810" s="1">
        <v>41075</v>
      </c>
      <c r="B1810">
        <v>2565.19</v>
      </c>
      <c r="C1810">
        <v>2580.17</v>
      </c>
      <c r="D1810">
        <v>2538.5700000000002</v>
      </c>
      <c r="E1810" s="2">
        <v>2568.0500000000002</v>
      </c>
      <c r="F1810" s="16">
        <v>48868302848</v>
      </c>
      <c r="G1810" s="3">
        <f t="shared" si="84"/>
        <v>2.9799798470564465E-3</v>
      </c>
      <c r="H1810" s="3">
        <f>1-E1810/MAX(E$2:E1810)</f>
        <v>0.5630487306880827</v>
      </c>
      <c r="I1810" s="3">
        <f ca="1">IFERROR(COUNTIF(OFFSET(G1810,0,0,-计算结果!B$18,1),"&gt;0")/计算结果!B$18,COUNTIF(OFFSET(G1810,0,0,-ROW(),1),"&gt;0")/计算结果!B$18)</f>
        <v>0.36666666666666664</v>
      </c>
      <c r="J1810" s="3">
        <f ca="1">IFERROR(AVERAGE(OFFSET(I1810,0,0,-计算结果!B$19,1)),AVERAGE(OFFSET(I1810,0,0,-ROW(),1)))</f>
        <v>0.48666666666666669</v>
      </c>
      <c r="K1810" s="4" t="str">
        <f ca="1">IF(计算结果!B$21=1,IF(I1810&gt;J1810,"买","卖"),IF(计算结果!B$21=2,IF(I1810&lt;计算结果!B$20,"买",IF(I1810&gt;1-计算结果!B$20,"卖",'000300'!K1809)),""))</f>
        <v>卖</v>
      </c>
      <c r="L1810" s="4" t="str">
        <f t="shared" ca="1" si="85"/>
        <v/>
      </c>
      <c r="M1810" s="3">
        <f ca="1">IF(K1809="买",E1810/E1809-1,0)-IF(L1810=1,计算结果!B$17,0)</f>
        <v>0</v>
      </c>
      <c r="N1810" s="2">
        <f t="shared" ca="1" si="86"/>
        <v>5.565810167824579</v>
      </c>
      <c r="O1810" s="3">
        <f ca="1">1-N1810/MAX(N$2:N1810)</f>
        <v>0.18134777570091531</v>
      </c>
    </row>
    <row r="1811" spans="1:15" x14ac:dyDescent="0.15">
      <c r="A1811" s="1">
        <v>41078</v>
      </c>
      <c r="B1811">
        <v>2576.63</v>
      </c>
      <c r="C1811">
        <v>2593.2199999999998</v>
      </c>
      <c r="D1811">
        <v>2572.9899999999998</v>
      </c>
      <c r="E1811" s="2">
        <v>2581.21</v>
      </c>
      <c r="F1811" s="16">
        <v>40852451328</v>
      </c>
      <c r="G1811" s="3">
        <f t="shared" si="84"/>
        <v>5.1245108155992813E-3</v>
      </c>
      <c r="H1811" s="3">
        <f>1-E1811/MAX(E$2:E1811)</f>
        <v>0.56080956918260394</v>
      </c>
      <c r="I1811" s="3">
        <f ca="1">IFERROR(COUNTIF(OFFSET(G1811,0,0,-计算结果!B$18,1),"&gt;0")/计算结果!B$18,COUNTIF(OFFSET(G1811,0,0,-ROW(),1),"&gt;0")/计算结果!B$18)</f>
        <v>0.36666666666666664</v>
      </c>
      <c r="J1811" s="3">
        <f ca="1">IFERROR(AVERAGE(OFFSET(I1811,0,0,-计算结果!B$19,1)),AVERAGE(OFFSET(I1811,0,0,-ROW(),1)))</f>
        <v>0.48722222222222228</v>
      </c>
      <c r="K1811" s="4" t="str">
        <f ca="1">IF(计算结果!B$21=1,IF(I1811&gt;J1811,"买","卖"),IF(计算结果!B$21=2,IF(I1811&lt;计算结果!B$20,"买",IF(I1811&gt;1-计算结果!B$20,"卖",'000300'!K1810)),""))</f>
        <v>卖</v>
      </c>
      <c r="L1811" s="4" t="str">
        <f t="shared" ca="1" si="85"/>
        <v/>
      </c>
      <c r="M1811" s="3">
        <f ca="1">IF(K1810="买",E1811/E1810-1,0)-IF(L1811=1,计算结果!B$17,0)</f>
        <v>0</v>
      </c>
      <c r="N1811" s="2">
        <f t="shared" ca="1" si="86"/>
        <v>5.565810167824579</v>
      </c>
      <c r="O1811" s="3">
        <f ca="1">1-N1811/MAX(N$2:N1811)</f>
        <v>0.18134777570091531</v>
      </c>
    </row>
    <row r="1812" spans="1:15" x14ac:dyDescent="0.15">
      <c r="A1812" s="1">
        <v>41079</v>
      </c>
      <c r="B1812">
        <v>2577.36</v>
      </c>
      <c r="C1812">
        <v>2577.36</v>
      </c>
      <c r="D1812">
        <v>2556.1</v>
      </c>
      <c r="E1812" s="2">
        <v>2558.62</v>
      </c>
      <c r="F1812" s="16">
        <v>37020041216</v>
      </c>
      <c r="G1812" s="3">
        <f t="shared" si="84"/>
        <v>-8.7517094695899189E-3</v>
      </c>
      <c r="H1812" s="3">
        <f>1-E1812/MAX(E$2:E1812)</f>
        <v>0.56465323623494179</v>
      </c>
      <c r="I1812" s="3">
        <f ca="1">IFERROR(COUNTIF(OFFSET(G1812,0,0,-计算结果!B$18,1),"&gt;0")/计算结果!B$18,COUNTIF(OFFSET(G1812,0,0,-ROW(),1),"&gt;0")/计算结果!B$18)</f>
        <v>0.36666666666666664</v>
      </c>
      <c r="J1812" s="3">
        <f ca="1">IFERROR(AVERAGE(OFFSET(I1812,0,0,-计算结果!B$19,1)),AVERAGE(OFFSET(I1812,0,0,-ROW(),1)))</f>
        <v>0.48777777777777781</v>
      </c>
      <c r="K1812" s="4" t="str">
        <f ca="1">IF(计算结果!B$21=1,IF(I1812&gt;J1812,"买","卖"),IF(计算结果!B$21=2,IF(I1812&lt;计算结果!B$20,"买",IF(I1812&gt;1-计算结果!B$20,"卖",'000300'!K1811)),""))</f>
        <v>卖</v>
      </c>
      <c r="L1812" s="4" t="str">
        <f t="shared" ca="1" si="85"/>
        <v/>
      </c>
      <c r="M1812" s="3">
        <f ca="1">IF(K1811="买",E1812/E1811-1,0)-IF(L1812=1,计算结果!B$17,0)</f>
        <v>0</v>
      </c>
      <c r="N1812" s="2">
        <f t="shared" ca="1" si="86"/>
        <v>5.565810167824579</v>
      </c>
      <c r="O1812" s="3">
        <f ca="1">1-N1812/MAX(N$2:N1812)</f>
        <v>0.18134777570091531</v>
      </c>
    </row>
    <row r="1813" spans="1:15" x14ac:dyDescent="0.15">
      <c r="A1813" s="1">
        <v>41080</v>
      </c>
      <c r="B1813">
        <v>2563.64</v>
      </c>
      <c r="C1813">
        <v>2570.66</v>
      </c>
      <c r="D1813">
        <v>2549.44</v>
      </c>
      <c r="E1813" s="2">
        <v>2552.61</v>
      </c>
      <c r="F1813" s="16">
        <v>33573668864</v>
      </c>
      <c r="G1813" s="3">
        <f t="shared" si="84"/>
        <v>-2.3489224660167007E-3</v>
      </c>
      <c r="H1813" s="3">
        <f>1-E1813/MAX(E$2:E1813)</f>
        <v>0.56567583202885729</v>
      </c>
      <c r="I1813" s="3">
        <f ca="1">IFERROR(COUNTIF(OFFSET(G1813,0,0,-计算结果!B$18,1),"&gt;0")/计算结果!B$18,COUNTIF(OFFSET(G1813,0,0,-ROW(),1),"&gt;0")/计算结果!B$18)</f>
        <v>0.36666666666666664</v>
      </c>
      <c r="J1813" s="3">
        <f ca="1">IFERROR(AVERAGE(OFFSET(I1813,0,0,-计算结果!B$19,1)),AVERAGE(OFFSET(I1813,0,0,-ROW(),1)))</f>
        <v>0.4883333333333334</v>
      </c>
      <c r="K1813" s="4" t="str">
        <f ca="1">IF(计算结果!B$21=1,IF(I1813&gt;J1813,"买","卖"),IF(计算结果!B$21=2,IF(I1813&lt;计算结果!B$20,"买",IF(I1813&gt;1-计算结果!B$20,"卖",'000300'!K1812)),""))</f>
        <v>卖</v>
      </c>
      <c r="L1813" s="4" t="str">
        <f t="shared" ca="1" si="85"/>
        <v/>
      </c>
      <c r="M1813" s="3">
        <f ca="1">IF(K1812="买",E1813/E1812-1,0)-IF(L1813=1,计算结果!B$17,0)</f>
        <v>0</v>
      </c>
      <c r="N1813" s="2">
        <f t="shared" ca="1" si="86"/>
        <v>5.565810167824579</v>
      </c>
      <c r="O1813" s="3">
        <f ca="1">1-N1813/MAX(N$2:N1813)</f>
        <v>0.18134777570091531</v>
      </c>
    </row>
    <row r="1814" spans="1:15" x14ac:dyDescent="0.15">
      <c r="A1814" s="1">
        <v>41081</v>
      </c>
      <c r="B1814">
        <v>2547.0500000000002</v>
      </c>
      <c r="C1814">
        <v>2547.0500000000002</v>
      </c>
      <c r="D1814">
        <v>2502.42</v>
      </c>
      <c r="E1814" s="2">
        <v>2512.19</v>
      </c>
      <c r="F1814" s="16">
        <v>38607958016</v>
      </c>
      <c r="G1814" s="3">
        <f t="shared" si="84"/>
        <v>-1.5834773036225713E-2</v>
      </c>
      <c r="H1814" s="3">
        <f>1-E1814/MAX(E$2:E1814)</f>
        <v>0.57255325665282786</v>
      </c>
      <c r="I1814" s="3">
        <f ca="1">IFERROR(COUNTIF(OFFSET(G1814,0,0,-计算结果!B$18,1),"&gt;0")/计算结果!B$18,COUNTIF(OFFSET(G1814,0,0,-ROW(),1),"&gt;0")/计算结果!B$18)</f>
        <v>0.36666666666666664</v>
      </c>
      <c r="J1814" s="3">
        <f ca="1">IFERROR(AVERAGE(OFFSET(I1814,0,0,-计算结果!B$19,1)),AVERAGE(OFFSET(I1814,0,0,-ROW(),1)))</f>
        <v>0.48888888888888898</v>
      </c>
      <c r="K1814" s="4" t="str">
        <f ca="1">IF(计算结果!B$21=1,IF(I1814&gt;J1814,"买","卖"),IF(计算结果!B$21=2,IF(I1814&lt;计算结果!B$20,"买",IF(I1814&gt;1-计算结果!B$20,"卖",'000300'!K1813)),""))</f>
        <v>卖</v>
      </c>
      <c r="L1814" s="4" t="str">
        <f t="shared" ca="1" si="85"/>
        <v/>
      </c>
      <c r="M1814" s="3">
        <f ca="1">IF(K1813="买",E1814/E1813-1,0)-IF(L1814=1,计算结果!B$17,0)</f>
        <v>0</v>
      </c>
      <c r="N1814" s="2">
        <f t="shared" ca="1" si="86"/>
        <v>5.565810167824579</v>
      </c>
      <c r="O1814" s="3">
        <f ca="1">1-N1814/MAX(N$2:N1814)</f>
        <v>0.18134777570091531</v>
      </c>
    </row>
    <row r="1815" spans="1:15" x14ac:dyDescent="0.15">
      <c r="A1815" s="1">
        <v>41085</v>
      </c>
      <c r="B1815">
        <v>2501.16</v>
      </c>
      <c r="C1815">
        <v>2501.16</v>
      </c>
      <c r="D1815">
        <v>2455.0100000000002</v>
      </c>
      <c r="E1815" s="2">
        <v>2456.52</v>
      </c>
      <c r="F1815" s="16">
        <v>42503507968</v>
      </c>
      <c r="G1815" s="3">
        <f t="shared" si="84"/>
        <v>-2.215994809309807E-2</v>
      </c>
      <c r="H1815" s="3">
        <f>1-E1815/MAX(E$2:E1815)</f>
        <v>0.58202545429796504</v>
      </c>
      <c r="I1815" s="3">
        <f ca="1">IFERROR(COUNTIF(OFFSET(G1815,0,0,-计算结果!B$18,1),"&gt;0")/计算结果!B$18,COUNTIF(OFFSET(G1815,0,0,-ROW(),1),"&gt;0")/计算结果!B$18)</f>
        <v>0.36666666666666664</v>
      </c>
      <c r="J1815" s="3">
        <f ca="1">IFERROR(AVERAGE(OFFSET(I1815,0,0,-计算结果!B$19,1)),AVERAGE(OFFSET(I1815,0,0,-ROW(),1)))</f>
        <v>0.48972222222222234</v>
      </c>
      <c r="K1815" s="4" t="str">
        <f ca="1">IF(计算结果!B$21=1,IF(I1815&gt;J1815,"买","卖"),IF(计算结果!B$21=2,IF(I1815&lt;计算结果!B$20,"买",IF(I1815&gt;1-计算结果!B$20,"卖",'000300'!K1814)),""))</f>
        <v>卖</v>
      </c>
      <c r="L1815" s="4" t="str">
        <f t="shared" ca="1" si="85"/>
        <v/>
      </c>
      <c r="M1815" s="3">
        <f ca="1">IF(K1814="买",E1815/E1814-1,0)-IF(L1815=1,计算结果!B$17,0)</f>
        <v>0</v>
      </c>
      <c r="N1815" s="2">
        <f t="shared" ca="1" si="86"/>
        <v>5.565810167824579</v>
      </c>
      <c r="O1815" s="3">
        <f ca="1">1-N1815/MAX(N$2:N1815)</f>
        <v>0.18134777570091531</v>
      </c>
    </row>
    <row r="1816" spans="1:15" x14ac:dyDescent="0.15">
      <c r="A1816" s="1">
        <v>41086</v>
      </c>
      <c r="B1816">
        <v>2442.56</v>
      </c>
      <c r="C1816">
        <v>2465.12</v>
      </c>
      <c r="D1816">
        <v>2434.64</v>
      </c>
      <c r="E1816" s="2">
        <v>2454.92</v>
      </c>
      <c r="F1816" s="16">
        <v>33896511488</v>
      </c>
      <c r="G1816" s="3">
        <f t="shared" si="84"/>
        <v>-6.5132789474542374E-4</v>
      </c>
      <c r="H1816" s="3">
        <f>1-E1816/MAX(E$2:E1816)</f>
        <v>0.58229769277887433</v>
      </c>
      <c r="I1816" s="3">
        <f ca="1">IFERROR(COUNTIF(OFFSET(G1816,0,0,-计算结果!B$18,1),"&gt;0")/计算结果!B$18,COUNTIF(OFFSET(G1816,0,0,-ROW(),1),"&gt;0")/计算结果!B$18)</f>
        <v>0.36666666666666664</v>
      </c>
      <c r="J1816" s="3">
        <f ca="1">IFERROR(AVERAGE(OFFSET(I1816,0,0,-计算结果!B$19,1)),AVERAGE(OFFSET(I1816,0,0,-ROW(),1)))</f>
        <v>0.49027777777777792</v>
      </c>
      <c r="K1816" s="4" t="str">
        <f ca="1">IF(计算结果!B$21=1,IF(I1816&gt;J1816,"买","卖"),IF(计算结果!B$21=2,IF(I1816&lt;计算结果!B$20,"买",IF(I1816&gt;1-计算结果!B$20,"卖",'000300'!K1815)),""))</f>
        <v>卖</v>
      </c>
      <c r="L1816" s="4" t="str">
        <f t="shared" ca="1" si="85"/>
        <v/>
      </c>
      <c r="M1816" s="3">
        <f ca="1">IF(K1815="买",E1816/E1815-1,0)-IF(L1816=1,计算结果!B$17,0)</f>
        <v>0</v>
      </c>
      <c r="N1816" s="2">
        <f t="shared" ca="1" si="86"/>
        <v>5.565810167824579</v>
      </c>
      <c r="O1816" s="3">
        <f ca="1">1-N1816/MAX(N$2:N1816)</f>
        <v>0.18134777570091531</v>
      </c>
    </row>
    <row r="1817" spans="1:15" x14ac:dyDescent="0.15">
      <c r="A1817" s="1">
        <v>41087</v>
      </c>
      <c r="B1817">
        <v>2452.67</v>
      </c>
      <c r="C1817">
        <v>2470.7600000000002</v>
      </c>
      <c r="D1817">
        <v>2444.34</v>
      </c>
      <c r="E1817" s="2">
        <v>2447.1999999999998</v>
      </c>
      <c r="F1817" s="16">
        <v>31437596672</v>
      </c>
      <c r="G1817" s="3">
        <f t="shared" si="84"/>
        <v>-3.1447053264466174E-3</v>
      </c>
      <c r="H1817" s="3">
        <f>1-E1817/MAX(E$2:E1817)</f>
        <v>0.58361124344926152</v>
      </c>
      <c r="I1817" s="3">
        <f ca="1">IFERROR(COUNTIF(OFFSET(G1817,0,0,-计算结果!B$18,1),"&gt;0")/计算结果!B$18,COUNTIF(OFFSET(G1817,0,0,-ROW(),1),"&gt;0")/计算结果!B$18)</f>
        <v>0.33333333333333331</v>
      </c>
      <c r="J1817" s="3">
        <f ca="1">IFERROR(AVERAGE(OFFSET(I1817,0,0,-计算结果!B$19,1)),AVERAGE(OFFSET(I1817,0,0,-ROW(),1)))</f>
        <v>0.49027777777777792</v>
      </c>
      <c r="K1817" s="4" t="str">
        <f ca="1">IF(计算结果!B$21=1,IF(I1817&gt;J1817,"买","卖"),IF(计算结果!B$21=2,IF(I1817&lt;计算结果!B$20,"买",IF(I1817&gt;1-计算结果!B$20,"卖",'000300'!K1816)),""))</f>
        <v>卖</v>
      </c>
      <c r="L1817" s="4" t="str">
        <f t="shared" ca="1" si="85"/>
        <v/>
      </c>
      <c r="M1817" s="3">
        <f ca="1">IF(K1816="买",E1817/E1816-1,0)-IF(L1817=1,计算结果!B$17,0)</f>
        <v>0</v>
      </c>
      <c r="N1817" s="2">
        <f t="shared" ca="1" si="86"/>
        <v>5.565810167824579</v>
      </c>
      <c r="O1817" s="3">
        <f ca="1">1-N1817/MAX(N$2:N1817)</f>
        <v>0.18134777570091531</v>
      </c>
    </row>
    <row r="1818" spans="1:15" x14ac:dyDescent="0.15">
      <c r="A1818" s="1">
        <v>41088</v>
      </c>
      <c r="B1818">
        <v>2451.66</v>
      </c>
      <c r="C1818">
        <v>2459.19</v>
      </c>
      <c r="D1818">
        <v>2425.2399999999998</v>
      </c>
      <c r="E1818" s="2">
        <v>2425.73</v>
      </c>
      <c r="F1818" s="16">
        <v>34418794496</v>
      </c>
      <c r="G1818" s="3">
        <f t="shared" si="84"/>
        <v>-8.7732919254657205E-3</v>
      </c>
      <c r="H1818" s="3">
        <f>1-E1818/MAX(E$2:E1818)</f>
        <v>0.58726434356496293</v>
      </c>
      <c r="I1818" s="3">
        <f ca="1">IFERROR(COUNTIF(OFFSET(G1818,0,0,-计算结果!B$18,1),"&gt;0")/计算结果!B$18,COUNTIF(OFFSET(G1818,0,0,-ROW(),1),"&gt;0")/计算结果!B$18)</f>
        <v>0.33333333333333331</v>
      </c>
      <c r="J1818" s="3">
        <f ca="1">IFERROR(AVERAGE(OFFSET(I1818,0,0,-计算结果!B$19,1)),AVERAGE(OFFSET(I1818,0,0,-ROW(),1)))</f>
        <v>0.49055555555555574</v>
      </c>
      <c r="K1818" s="4" t="str">
        <f ca="1">IF(计算结果!B$21=1,IF(I1818&gt;J1818,"买","卖"),IF(计算结果!B$21=2,IF(I1818&lt;计算结果!B$20,"买",IF(I1818&gt;1-计算结果!B$20,"卖",'000300'!K1817)),""))</f>
        <v>卖</v>
      </c>
      <c r="L1818" s="4" t="str">
        <f t="shared" ca="1" si="85"/>
        <v/>
      </c>
      <c r="M1818" s="3">
        <f ca="1">IF(K1817="买",E1818/E1817-1,0)-IF(L1818=1,计算结果!B$17,0)</f>
        <v>0</v>
      </c>
      <c r="N1818" s="2">
        <f t="shared" ca="1" si="86"/>
        <v>5.565810167824579</v>
      </c>
      <c r="O1818" s="3">
        <f ca="1">1-N1818/MAX(N$2:N1818)</f>
        <v>0.18134777570091531</v>
      </c>
    </row>
    <row r="1819" spans="1:15" x14ac:dyDescent="0.15">
      <c r="A1819" s="1">
        <v>41089</v>
      </c>
      <c r="B1819">
        <v>2418.86</v>
      </c>
      <c r="C1819">
        <v>2462.81</v>
      </c>
      <c r="D1819">
        <v>2417.4899999999998</v>
      </c>
      <c r="E1819" s="2">
        <v>2461.61</v>
      </c>
      <c r="F1819" s="16">
        <v>40976539648</v>
      </c>
      <c r="G1819" s="3">
        <f t="shared" si="84"/>
        <v>1.4791423612685817E-2</v>
      </c>
      <c r="H1819" s="3">
        <f>1-E1819/MAX(E$2:E1819)</f>
        <v>0.58115939563057228</v>
      </c>
      <c r="I1819" s="3">
        <f ca="1">IFERROR(COUNTIF(OFFSET(G1819,0,0,-计算结果!B$18,1),"&gt;0")/计算结果!B$18,COUNTIF(OFFSET(G1819,0,0,-ROW(),1),"&gt;0")/计算结果!B$18)</f>
        <v>0.33333333333333331</v>
      </c>
      <c r="J1819" s="3">
        <f ca="1">IFERROR(AVERAGE(OFFSET(I1819,0,0,-计算结果!B$19,1)),AVERAGE(OFFSET(I1819,0,0,-ROW(),1)))</f>
        <v>0.49083333333333357</v>
      </c>
      <c r="K1819" s="4" t="str">
        <f ca="1">IF(计算结果!B$21=1,IF(I1819&gt;J1819,"买","卖"),IF(计算结果!B$21=2,IF(I1819&lt;计算结果!B$20,"买",IF(I1819&gt;1-计算结果!B$20,"卖",'000300'!K1818)),""))</f>
        <v>卖</v>
      </c>
      <c r="L1819" s="4" t="str">
        <f t="shared" ca="1" si="85"/>
        <v/>
      </c>
      <c r="M1819" s="3">
        <f ca="1">IF(K1818="买",E1819/E1818-1,0)-IF(L1819=1,计算结果!B$17,0)</f>
        <v>0</v>
      </c>
      <c r="N1819" s="2">
        <f t="shared" ca="1" si="86"/>
        <v>5.565810167824579</v>
      </c>
      <c r="O1819" s="3">
        <f ca="1">1-N1819/MAX(N$2:N1819)</f>
        <v>0.18134777570091531</v>
      </c>
    </row>
    <row r="1820" spans="1:15" x14ac:dyDescent="0.15">
      <c r="A1820" s="1">
        <v>41092</v>
      </c>
      <c r="B1820">
        <v>2473.54</v>
      </c>
      <c r="C1820">
        <v>2473.9699999999998</v>
      </c>
      <c r="D1820">
        <v>2452.9899999999998</v>
      </c>
      <c r="E1820" s="2">
        <v>2465.2399999999998</v>
      </c>
      <c r="F1820" s="16">
        <v>45651476480</v>
      </c>
      <c r="G1820" s="3">
        <f t="shared" si="84"/>
        <v>1.4746446431399551E-3</v>
      </c>
      <c r="H1820" s="3">
        <f>1-E1820/MAX(E$2:E1820)</f>
        <v>0.58054175457700952</v>
      </c>
      <c r="I1820" s="3">
        <f ca="1">IFERROR(COUNTIF(OFFSET(G1820,0,0,-计算结果!B$18,1),"&gt;0")/计算结果!B$18,COUNTIF(OFFSET(G1820,0,0,-ROW(),1),"&gt;0")/计算结果!B$18)</f>
        <v>0.36666666666666664</v>
      </c>
      <c r="J1820" s="3">
        <f ca="1">IFERROR(AVERAGE(OFFSET(I1820,0,0,-计算结果!B$19,1)),AVERAGE(OFFSET(I1820,0,0,-ROW(),1)))</f>
        <v>0.49111111111111139</v>
      </c>
      <c r="K1820" s="4" t="str">
        <f ca="1">IF(计算结果!B$21=1,IF(I1820&gt;J1820,"买","卖"),IF(计算结果!B$21=2,IF(I1820&lt;计算结果!B$20,"买",IF(I1820&gt;1-计算结果!B$20,"卖",'000300'!K1819)),""))</f>
        <v>卖</v>
      </c>
      <c r="L1820" s="4" t="str">
        <f t="shared" ca="1" si="85"/>
        <v/>
      </c>
      <c r="M1820" s="3">
        <f ca="1">IF(K1819="买",E1820/E1819-1,0)-IF(L1820=1,计算结果!B$17,0)</f>
        <v>0</v>
      </c>
      <c r="N1820" s="2">
        <f t="shared" ca="1" si="86"/>
        <v>5.565810167824579</v>
      </c>
      <c r="O1820" s="3">
        <f ca="1">1-N1820/MAX(N$2:N1820)</f>
        <v>0.18134777570091531</v>
      </c>
    </row>
    <row r="1821" spans="1:15" x14ac:dyDescent="0.15">
      <c r="A1821" s="1">
        <v>41093</v>
      </c>
      <c r="B1821">
        <v>2464.85</v>
      </c>
      <c r="C1821">
        <v>2490.5500000000002</v>
      </c>
      <c r="D1821">
        <v>2457.4499999999998</v>
      </c>
      <c r="E1821" s="2">
        <v>2468.7199999999998</v>
      </c>
      <c r="F1821" s="16">
        <v>45004652544</v>
      </c>
      <c r="G1821" s="3">
        <f t="shared" si="84"/>
        <v>1.4116272654995932E-3</v>
      </c>
      <c r="H1821" s="3">
        <f>1-E1821/MAX(E$2:E1821)</f>
        <v>0.57994963588103188</v>
      </c>
      <c r="I1821" s="3">
        <f ca="1">IFERROR(COUNTIF(OFFSET(G1821,0,0,-计算结果!B$18,1),"&gt;0")/计算结果!B$18,COUNTIF(OFFSET(G1821,0,0,-ROW(),1),"&gt;0")/计算结果!B$18)</f>
        <v>0.36666666666666664</v>
      </c>
      <c r="J1821" s="3">
        <f ca="1">IFERROR(AVERAGE(OFFSET(I1821,0,0,-计算结果!B$19,1)),AVERAGE(OFFSET(I1821,0,0,-ROW(),1)))</f>
        <v>0.49111111111111133</v>
      </c>
      <c r="K1821" s="4" t="str">
        <f ca="1">IF(计算结果!B$21=1,IF(I1821&gt;J1821,"买","卖"),IF(计算结果!B$21=2,IF(I1821&lt;计算结果!B$20,"买",IF(I1821&gt;1-计算结果!B$20,"卖",'000300'!K1820)),""))</f>
        <v>卖</v>
      </c>
      <c r="L1821" s="4" t="str">
        <f t="shared" ca="1" si="85"/>
        <v/>
      </c>
      <c r="M1821" s="3">
        <f ca="1">IF(K1820="买",E1821/E1820-1,0)-IF(L1821=1,计算结果!B$17,0)</f>
        <v>0</v>
      </c>
      <c r="N1821" s="2">
        <f t="shared" ca="1" si="86"/>
        <v>5.565810167824579</v>
      </c>
      <c r="O1821" s="3">
        <f ca="1">1-N1821/MAX(N$2:N1821)</f>
        <v>0.18134777570091531</v>
      </c>
    </row>
    <row r="1822" spans="1:15" x14ac:dyDescent="0.15">
      <c r="A1822" s="1">
        <v>41094</v>
      </c>
      <c r="B1822">
        <v>2474.5300000000002</v>
      </c>
      <c r="C1822">
        <v>2481.34</v>
      </c>
      <c r="D1822">
        <v>2456</v>
      </c>
      <c r="E1822" s="2">
        <v>2464.92</v>
      </c>
      <c r="F1822" s="16">
        <v>37837660160</v>
      </c>
      <c r="G1822" s="3">
        <f t="shared" si="84"/>
        <v>-1.5392592112510872E-3</v>
      </c>
      <c r="H1822" s="3">
        <f>1-E1822/MAX(E$2:E1822)</f>
        <v>0.58059620227319131</v>
      </c>
      <c r="I1822" s="3">
        <f ca="1">IFERROR(COUNTIF(OFFSET(G1822,0,0,-计算结果!B$18,1),"&gt;0")/计算结果!B$18,COUNTIF(OFFSET(G1822,0,0,-ROW(),1),"&gt;0")/计算结果!B$18)</f>
        <v>0.33333333333333331</v>
      </c>
      <c r="J1822" s="3">
        <f ca="1">IFERROR(AVERAGE(OFFSET(I1822,0,0,-计算结果!B$19,1)),AVERAGE(OFFSET(I1822,0,0,-ROW(),1)))</f>
        <v>0.4905555555555558</v>
      </c>
      <c r="K1822" s="4" t="str">
        <f ca="1">IF(计算结果!B$21=1,IF(I1822&gt;J1822,"买","卖"),IF(计算结果!B$21=2,IF(I1822&lt;计算结果!B$20,"买",IF(I1822&gt;1-计算结果!B$20,"卖",'000300'!K1821)),""))</f>
        <v>卖</v>
      </c>
      <c r="L1822" s="4" t="str">
        <f t="shared" ca="1" si="85"/>
        <v/>
      </c>
      <c r="M1822" s="3">
        <f ca="1">IF(K1821="买",E1822/E1821-1,0)-IF(L1822=1,计算结果!B$17,0)</f>
        <v>0</v>
      </c>
      <c r="N1822" s="2">
        <f t="shared" ca="1" si="86"/>
        <v>5.565810167824579</v>
      </c>
      <c r="O1822" s="3">
        <f ca="1">1-N1822/MAX(N$2:N1822)</f>
        <v>0.18134777570091531</v>
      </c>
    </row>
    <row r="1823" spans="1:15" x14ac:dyDescent="0.15">
      <c r="A1823" s="1">
        <v>41095</v>
      </c>
      <c r="B1823">
        <v>2450.3000000000002</v>
      </c>
      <c r="C1823">
        <v>2450.3000000000002</v>
      </c>
      <c r="D1823">
        <v>2420</v>
      </c>
      <c r="E1823" s="2">
        <v>2430.37</v>
      </c>
      <c r="F1823" s="16">
        <v>35946205184</v>
      </c>
      <c r="G1823" s="3">
        <f t="shared" si="84"/>
        <v>-1.4016682082988563E-2</v>
      </c>
      <c r="H1823" s="3">
        <f>1-E1823/MAX(E$2:E1823)</f>
        <v>0.58647485197032601</v>
      </c>
      <c r="I1823" s="3">
        <f ca="1">IFERROR(COUNTIF(OFFSET(G1823,0,0,-计算结果!B$18,1),"&gt;0")/计算结果!B$18,COUNTIF(OFFSET(G1823,0,0,-ROW(),1),"&gt;0")/计算结果!B$18)</f>
        <v>0.33333333333333331</v>
      </c>
      <c r="J1823" s="3">
        <f ca="1">IFERROR(AVERAGE(OFFSET(I1823,0,0,-计算结果!B$19,1)),AVERAGE(OFFSET(I1823,0,0,-ROW(),1)))</f>
        <v>0.49027777777777803</v>
      </c>
      <c r="K1823" s="4" t="str">
        <f ca="1">IF(计算结果!B$21=1,IF(I1823&gt;J1823,"买","卖"),IF(计算结果!B$21=2,IF(I1823&lt;计算结果!B$20,"买",IF(I1823&gt;1-计算结果!B$20,"卖",'000300'!K1822)),""))</f>
        <v>卖</v>
      </c>
      <c r="L1823" s="4" t="str">
        <f t="shared" ca="1" si="85"/>
        <v/>
      </c>
      <c r="M1823" s="3">
        <f ca="1">IF(K1822="买",E1823/E1822-1,0)-IF(L1823=1,计算结果!B$17,0)</f>
        <v>0</v>
      </c>
      <c r="N1823" s="2">
        <f t="shared" ca="1" si="86"/>
        <v>5.565810167824579</v>
      </c>
      <c r="O1823" s="3">
        <f ca="1">1-N1823/MAX(N$2:N1823)</f>
        <v>0.18134777570091531</v>
      </c>
    </row>
    <row r="1824" spans="1:15" x14ac:dyDescent="0.15">
      <c r="A1824" s="1">
        <v>41096</v>
      </c>
      <c r="B1824">
        <v>2435.06</v>
      </c>
      <c r="C1824">
        <v>2477.23</v>
      </c>
      <c r="D1824">
        <v>2420.36</v>
      </c>
      <c r="E1824" s="2">
        <v>2472.61</v>
      </c>
      <c r="F1824" s="16">
        <v>56601780224</v>
      </c>
      <c r="G1824" s="3">
        <f t="shared" si="84"/>
        <v>1.7380069701321332E-2</v>
      </c>
      <c r="H1824" s="3">
        <f>1-E1824/MAX(E$2:E1824)</f>
        <v>0.57928775607432104</v>
      </c>
      <c r="I1824" s="3">
        <f ca="1">IFERROR(COUNTIF(OFFSET(G1824,0,0,-计算结果!B$18,1),"&gt;0")/计算结果!B$18,COUNTIF(OFFSET(G1824,0,0,-ROW(),1),"&gt;0")/计算结果!B$18)</f>
        <v>0.36666666666666664</v>
      </c>
      <c r="J1824" s="3">
        <f ca="1">IFERROR(AVERAGE(OFFSET(I1824,0,0,-计算结果!B$19,1)),AVERAGE(OFFSET(I1824,0,0,-ROW(),1)))</f>
        <v>0.49027777777777803</v>
      </c>
      <c r="K1824" s="4" t="str">
        <f ca="1">IF(计算结果!B$21=1,IF(I1824&gt;J1824,"买","卖"),IF(计算结果!B$21=2,IF(I1824&lt;计算结果!B$20,"买",IF(I1824&gt;1-计算结果!B$20,"卖",'000300'!K1823)),""))</f>
        <v>卖</v>
      </c>
      <c r="L1824" s="4" t="str">
        <f t="shared" ca="1" si="85"/>
        <v/>
      </c>
      <c r="M1824" s="3">
        <f ca="1">IF(K1823="买",E1824/E1823-1,0)-IF(L1824=1,计算结果!B$17,0)</f>
        <v>0</v>
      </c>
      <c r="N1824" s="2">
        <f t="shared" ca="1" si="86"/>
        <v>5.565810167824579</v>
      </c>
      <c r="O1824" s="3">
        <f ca="1">1-N1824/MAX(N$2:N1824)</f>
        <v>0.18134777570091531</v>
      </c>
    </row>
    <row r="1825" spans="1:15" x14ac:dyDescent="0.15">
      <c r="A1825" s="1">
        <v>41099</v>
      </c>
      <c r="B1825">
        <v>2455.89</v>
      </c>
      <c r="C1825">
        <v>2470.21</v>
      </c>
      <c r="D1825">
        <v>2414.9499999999998</v>
      </c>
      <c r="E1825" s="2">
        <v>2416.04</v>
      </c>
      <c r="F1825" s="16">
        <v>54601732096</v>
      </c>
      <c r="G1825" s="3">
        <f t="shared" si="84"/>
        <v>-2.2878658583440181E-2</v>
      </c>
      <c r="H1825" s="3">
        <f>1-E1825/MAX(E$2:E1825)</f>
        <v>0.58891308786496976</v>
      </c>
      <c r="I1825" s="3">
        <f ca="1">IFERROR(COUNTIF(OFFSET(G1825,0,0,-计算结果!B$18,1),"&gt;0")/计算结果!B$18,COUNTIF(OFFSET(G1825,0,0,-ROW(),1),"&gt;0")/计算结果!B$18)</f>
        <v>0.36666666666666664</v>
      </c>
      <c r="J1825" s="3">
        <f ca="1">IFERROR(AVERAGE(OFFSET(I1825,0,0,-计算结果!B$19,1)),AVERAGE(OFFSET(I1825,0,0,-ROW(),1)))</f>
        <v>0.49000000000000027</v>
      </c>
      <c r="K1825" s="4" t="str">
        <f ca="1">IF(计算结果!B$21=1,IF(I1825&gt;J1825,"买","卖"),IF(计算结果!B$21=2,IF(I1825&lt;计算结果!B$20,"买",IF(I1825&gt;1-计算结果!B$20,"卖",'000300'!K1824)),""))</f>
        <v>卖</v>
      </c>
      <c r="L1825" s="4" t="str">
        <f t="shared" ca="1" si="85"/>
        <v/>
      </c>
      <c r="M1825" s="3">
        <f ca="1">IF(K1824="买",E1825/E1824-1,0)-IF(L1825=1,计算结果!B$17,0)</f>
        <v>0</v>
      </c>
      <c r="N1825" s="2">
        <f t="shared" ca="1" si="86"/>
        <v>5.565810167824579</v>
      </c>
      <c r="O1825" s="3">
        <f ca="1">1-N1825/MAX(N$2:N1825)</f>
        <v>0.18134777570091531</v>
      </c>
    </row>
    <row r="1826" spans="1:15" x14ac:dyDescent="0.15">
      <c r="A1826" s="1">
        <v>41100</v>
      </c>
      <c r="B1826">
        <v>2411</v>
      </c>
      <c r="C1826">
        <v>2426.5300000000002</v>
      </c>
      <c r="D1826">
        <v>2402.37</v>
      </c>
      <c r="E1826" s="2">
        <v>2406.71</v>
      </c>
      <c r="F1826" s="16">
        <v>38539026432</v>
      </c>
      <c r="G1826" s="3">
        <f t="shared" si="84"/>
        <v>-3.8616910316053854E-3</v>
      </c>
      <c r="H1826" s="3">
        <f>1-E1826/MAX(E$2:E1826)</f>
        <v>0.59050057850677184</v>
      </c>
      <c r="I1826" s="3">
        <f ca="1">IFERROR(COUNTIF(OFFSET(G1826,0,0,-计算结果!B$18,1),"&gt;0")/计算结果!B$18,COUNTIF(OFFSET(G1826,0,0,-ROW(),1),"&gt;0")/计算结果!B$18)</f>
        <v>0.33333333333333331</v>
      </c>
      <c r="J1826" s="3">
        <f ca="1">IFERROR(AVERAGE(OFFSET(I1826,0,0,-计算结果!B$19,1)),AVERAGE(OFFSET(I1826,0,0,-ROW(),1)))</f>
        <v>0.48944444444444468</v>
      </c>
      <c r="K1826" s="4" t="str">
        <f ca="1">IF(计算结果!B$21=1,IF(I1826&gt;J1826,"买","卖"),IF(计算结果!B$21=2,IF(I1826&lt;计算结果!B$20,"买",IF(I1826&gt;1-计算结果!B$20,"卖",'000300'!K1825)),""))</f>
        <v>卖</v>
      </c>
      <c r="L1826" s="4" t="str">
        <f t="shared" ca="1" si="85"/>
        <v/>
      </c>
      <c r="M1826" s="3">
        <f ca="1">IF(K1825="买",E1826/E1825-1,0)-IF(L1826=1,计算结果!B$17,0)</f>
        <v>0</v>
      </c>
      <c r="N1826" s="2">
        <f t="shared" ca="1" si="86"/>
        <v>5.565810167824579</v>
      </c>
      <c r="O1826" s="3">
        <f ca="1">1-N1826/MAX(N$2:N1826)</f>
        <v>0.18134777570091531</v>
      </c>
    </row>
    <row r="1827" spans="1:15" x14ac:dyDescent="0.15">
      <c r="A1827" s="1">
        <v>41101</v>
      </c>
      <c r="B1827">
        <v>2402.1799999999998</v>
      </c>
      <c r="C1827">
        <v>2427.79</v>
      </c>
      <c r="D1827">
        <v>2402.15</v>
      </c>
      <c r="E1827" s="2">
        <v>2425.5700000000002</v>
      </c>
      <c r="F1827" s="16">
        <v>39851892736</v>
      </c>
      <c r="G1827" s="3">
        <f t="shared" si="84"/>
        <v>7.8364239979058503E-3</v>
      </c>
      <c r="H1827" s="3">
        <f>1-E1827/MAX(E$2:E1827)</f>
        <v>0.58729156741305377</v>
      </c>
      <c r="I1827" s="3">
        <f ca="1">IFERROR(COUNTIF(OFFSET(G1827,0,0,-计算结果!B$18,1),"&gt;0")/计算结果!B$18,COUNTIF(OFFSET(G1827,0,0,-ROW(),1),"&gt;0")/计算结果!B$18)</f>
        <v>0.33333333333333331</v>
      </c>
      <c r="J1827" s="3">
        <f ca="1">IFERROR(AVERAGE(OFFSET(I1827,0,0,-计算结果!B$19,1)),AVERAGE(OFFSET(I1827,0,0,-ROW(),1)))</f>
        <v>0.48861111111111133</v>
      </c>
      <c r="K1827" s="4" t="str">
        <f ca="1">IF(计算结果!B$21=1,IF(I1827&gt;J1827,"买","卖"),IF(计算结果!B$21=2,IF(I1827&lt;计算结果!B$20,"买",IF(I1827&gt;1-计算结果!B$20,"卖",'000300'!K1826)),""))</f>
        <v>卖</v>
      </c>
      <c r="L1827" s="4" t="str">
        <f t="shared" ca="1" si="85"/>
        <v/>
      </c>
      <c r="M1827" s="3">
        <f ca="1">IF(K1826="买",E1827/E1826-1,0)-IF(L1827=1,计算结果!B$17,0)</f>
        <v>0</v>
      </c>
      <c r="N1827" s="2">
        <f t="shared" ca="1" si="86"/>
        <v>5.565810167824579</v>
      </c>
      <c r="O1827" s="3">
        <f ca="1">1-N1827/MAX(N$2:N1827)</f>
        <v>0.18134777570091531</v>
      </c>
    </row>
    <row r="1828" spans="1:15" x14ac:dyDescent="0.15">
      <c r="A1828" s="1">
        <v>41102</v>
      </c>
      <c r="B1828">
        <v>2420.04</v>
      </c>
      <c r="C1828">
        <v>2460.56</v>
      </c>
      <c r="D1828">
        <v>2404.58</v>
      </c>
      <c r="E1828" s="2">
        <v>2449.1799999999998</v>
      </c>
      <c r="F1828" s="16">
        <v>65137537024</v>
      </c>
      <c r="G1828" s="3">
        <f t="shared" si="84"/>
        <v>9.7337945307700569E-3</v>
      </c>
      <c r="H1828" s="3">
        <f>1-E1828/MAX(E$2:E1828)</f>
        <v>0.58327434832913627</v>
      </c>
      <c r="I1828" s="3">
        <f ca="1">IFERROR(COUNTIF(OFFSET(G1828,0,0,-计算结果!B$18,1),"&gt;0")/计算结果!B$18,COUNTIF(OFFSET(G1828,0,0,-ROW(),1),"&gt;0")/计算结果!B$18)</f>
        <v>0.36666666666666664</v>
      </c>
      <c r="J1828" s="3">
        <f ca="1">IFERROR(AVERAGE(OFFSET(I1828,0,0,-计算结果!B$19,1)),AVERAGE(OFFSET(I1828,0,0,-ROW(),1)))</f>
        <v>0.48833333333333362</v>
      </c>
      <c r="K1828" s="4" t="str">
        <f ca="1">IF(计算结果!B$21=1,IF(I1828&gt;J1828,"买","卖"),IF(计算结果!B$21=2,IF(I1828&lt;计算结果!B$20,"买",IF(I1828&gt;1-计算结果!B$20,"卖",'000300'!K1827)),""))</f>
        <v>卖</v>
      </c>
      <c r="L1828" s="4" t="str">
        <f t="shared" ca="1" si="85"/>
        <v/>
      </c>
      <c r="M1828" s="3">
        <f ca="1">IF(K1827="买",E1828/E1827-1,0)-IF(L1828=1,计算结果!B$17,0)</f>
        <v>0</v>
      </c>
      <c r="N1828" s="2">
        <f t="shared" ca="1" si="86"/>
        <v>5.565810167824579</v>
      </c>
      <c r="O1828" s="3">
        <f ca="1">1-N1828/MAX(N$2:N1828)</f>
        <v>0.18134777570091531</v>
      </c>
    </row>
    <row r="1829" spans="1:15" x14ac:dyDescent="0.15">
      <c r="A1829" s="1">
        <v>41103</v>
      </c>
      <c r="B1829">
        <v>2441.0100000000002</v>
      </c>
      <c r="C1829">
        <v>2467.9899999999998</v>
      </c>
      <c r="D1829">
        <v>2438.98</v>
      </c>
      <c r="E1829" s="2">
        <v>2450.63</v>
      </c>
      <c r="F1829" s="16">
        <v>42013581312</v>
      </c>
      <c r="G1829" s="3">
        <f t="shared" si="84"/>
        <v>5.9203488514536495E-4</v>
      </c>
      <c r="H1829" s="3">
        <f>1-E1829/MAX(E$2:E1829)</f>
        <v>0.58302763220581233</v>
      </c>
      <c r="I1829" s="3">
        <f ca="1">IFERROR(COUNTIF(OFFSET(G1829,0,0,-计算结果!B$18,1),"&gt;0")/计算结果!B$18,COUNTIF(OFFSET(G1829,0,0,-ROW(),1),"&gt;0")/计算结果!B$18)</f>
        <v>0.4</v>
      </c>
      <c r="J1829" s="3">
        <f ca="1">IFERROR(AVERAGE(OFFSET(I1829,0,0,-计算结果!B$19,1)),AVERAGE(OFFSET(I1829,0,0,-ROW(),1)))</f>
        <v>0.48861111111111133</v>
      </c>
      <c r="K1829" s="4" t="str">
        <f ca="1">IF(计算结果!B$21=1,IF(I1829&gt;J1829,"买","卖"),IF(计算结果!B$21=2,IF(I1829&lt;计算结果!B$20,"买",IF(I1829&gt;1-计算结果!B$20,"卖",'000300'!K1828)),""))</f>
        <v>卖</v>
      </c>
      <c r="L1829" s="4" t="str">
        <f t="shared" ca="1" si="85"/>
        <v/>
      </c>
      <c r="M1829" s="3">
        <f ca="1">IF(K1828="买",E1829/E1828-1,0)-IF(L1829=1,计算结果!B$17,0)</f>
        <v>0</v>
      </c>
      <c r="N1829" s="2">
        <f t="shared" ca="1" si="86"/>
        <v>5.565810167824579</v>
      </c>
      <c r="O1829" s="3">
        <f ca="1">1-N1829/MAX(N$2:N1829)</f>
        <v>0.18134777570091531</v>
      </c>
    </row>
    <row r="1830" spans="1:15" x14ac:dyDescent="0.15">
      <c r="A1830" s="1">
        <v>41106</v>
      </c>
      <c r="B1830">
        <v>2452.6</v>
      </c>
      <c r="C1830">
        <v>2452.6</v>
      </c>
      <c r="D1830">
        <v>2399.61</v>
      </c>
      <c r="E1830" s="2">
        <v>2399.73</v>
      </c>
      <c r="F1830" s="16">
        <v>45844881408</v>
      </c>
      <c r="G1830" s="3">
        <f t="shared" si="84"/>
        <v>-2.0770169303403696E-2</v>
      </c>
      <c r="H1830" s="3">
        <f>1-E1830/MAX(E$2:E1830)</f>
        <v>0.59168821887973866</v>
      </c>
      <c r="I1830" s="3">
        <f ca="1">IFERROR(COUNTIF(OFFSET(G1830,0,0,-计算结果!B$18,1),"&gt;0")/计算结果!B$18,COUNTIF(OFFSET(G1830,0,0,-ROW(),1),"&gt;0")/计算结果!B$18)</f>
        <v>0.36666666666666664</v>
      </c>
      <c r="J1830" s="3">
        <f ca="1">IFERROR(AVERAGE(OFFSET(I1830,0,0,-计算结果!B$19,1)),AVERAGE(OFFSET(I1830,0,0,-ROW(),1)))</f>
        <v>0.48861111111111138</v>
      </c>
      <c r="K1830" s="4" t="str">
        <f ca="1">IF(计算结果!B$21=1,IF(I1830&gt;J1830,"买","卖"),IF(计算结果!B$21=2,IF(I1830&lt;计算结果!B$20,"买",IF(I1830&gt;1-计算结果!B$20,"卖",'000300'!K1829)),""))</f>
        <v>卖</v>
      </c>
      <c r="L1830" s="4" t="str">
        <f t="shared" ca="1" si="85"/>
        <v/>
      </c>
      <c r="M1830" s="3">
        <f ca="1">IF(K1829="买",E1830/E1829-1,0)-IF(L1830=1,计算结果!B$17,0)</f>
        <v>0</v>
      </c>
      <c r="N1830" s="2">
        <f t="shared" ca="1" si="86"/>
        <v>5.565810167824579</v>
      </c>
      <c r="O1830" s="3">
        <f ca="1">1-N1830/MAX(N$2:N1830)</f>
        <v>0.18134777570091531</v>
      </c>
    </row>
    <row r="1831" spans="1:15" x14ac:dyDescent="0.15">
      <c r="A1831" s="1">
        <v>41107</v>
      </c>
      <c r="B1831">
        <v>2391.9</v>
      </c>
      <c r="C1831">
        <v>2421.9299999999998</v>
      </c>
      <c r="D1831">
        <v>2391.2800000000002</v>
      </c>
      <c r="E1831" s="2">
        <v>2414.1999999999998</v>
      </c>
      <c r="F1831" s="16">
        <v>38285443072</v>
      </c>
      <c r="G1831" s="3">
        <f t="shared" si="84"/>
        <v>6.0298450242317614E-3</v>
      </c>
      <c r="H1831" s="3">
        <f>1-E1831/MAX(E$2:E1831)</f>
        <v>0.58922616211801537</v>
      </c>
      <c r="I1831" s="3">
        <f ca="1">IFERROR(COUNTIF(OFFSET(G1831,0,0,-计算结果!B$18,1),"&gt;0")/计算结果!B$18,COUNTIF(OFFSET(G1831,0,0,-ROW(),1),"&gt;0")/计算结果!B$18)</f>
        <v>0.4</v>
      </c>
      <c r="J1831" s="3">
        <f ca="1">IFERROR(AVERAGE(OFFSET(I1831,0,0,-计算结果!B$19,1)),AVERAGE(OFFSET(I1831,0,0,-ROW(),1)))</f>
        <v>0.48916666666666686</v>
      </c>
      <c r="K1831" s="4" t="str">
        <f ca="1">IF(计算结果!B$21=1,IF(I1831&gt;J1831,"买","卖"),IF(计算结果!B$21=2,IF(I1831&lt;计算结果!B$20,"买",IF(I1831&gt;1-计算结果!B$20,"卖",'000300'!K1830)),""))</f>
        <v>卖</v>
      </c>
      <c r="L1831" s="4" t="str">
        <f t="shared" ca="1" si="85"/>
        <v/>
      </c>
      <c r="M1831" s="3">
        <f ca="1">IF(K1830="买",E1831/E1830-1,0)-IF(L1831=1,计算结果!B$17,0)</f>
        <v>0</v>
      </c>
      <c r="N1831" s="2">
        <f t="shared" ca="1" si="86"/>
        <v>5.565810167824579</v>
      </c>
      <c r="O1831" s="3">
        <f ca="1">1-N1831/MAX(N$2:N1831)</f>
        <v>0.18134777570091531</v>
      </c>
    </row>
    <row r="1832" spans="1:15" x14ac:dyDescent="0.15">
      <c r="A1832" s="1">
        <v>41108</v>
      </c>
      <c r="B1832">
        <v>2412.06</v>
      </c>
      <c r="C1832">
        <v>2420.7800000000002</v>
      </c>
      <c r="D1832">
        <v>2373.65</v>
      </c>
      <c r="E1832" s="2">
        <v>2414.33</v>
      </c>
      <c r="F1832" s="16">
        <v>44325490688</v>
      </c>
      <c r="G1832" s="3">
        <f t="shared" si="84"/>
        <v>5.3848065611816764E-5</v>
      </c>
      <c r="H1832" s="3">
        <f>1-E1832/MAX(E$2:E1832)</f>
        <v>0.58920404274144156</v>
      </c>
      <c r="I1832" s="3">
        <f ca="1">IFERROR(COUNTIF(OFFSET(G1832,0,0,-计算结果!B$18,1),"&gt;0")/计算结果!B$18,COUNTIF(OFFSET(G1832,0,0,-ROW(),1),"&gt;0")/计算结果!B$18)</f>
        <v>0.43333333333333335</v>
      </c>
      <c r="J1832" s="3">
        <f ca="1">IFERROR(AVERAGE(OFFSET(I1832,0,0,-计算结果!B$19,1)),AVERAGE(OFFSET(I1832,0,0,-ROW(),1)))</f>
        <v>0.48972222222222245</v>
      </c>
      <c r="K1832" s="4" t="str">
        <f ca="1">IF(计算结果!B$21=1,IF(I1832&gt;J1832,"买","卖"),IF(计算结果!B$21=2,IF(I1832&lt;计算结果!B$20,"买",IF(I1832&gt;1-计算结果!B$20,"卖",'000300'!K1831)),""))</f>
        <v>卖</v>
      </c>
      <c r="L1832" s="4" t="str">
        <f t="shared" ca="1" si="85"/>
        <v/>
      </c>
      <c r="M1832" s="3">
        <f ca="1">IF(K1831="买",E1832/E1831-1,0)-IF(L1832=1,计算结果!B$17,0)</f>
        <v>0</v>
      </c>
      <c r="N1832" s="2">
        <f t="shared" ca="1" si="86"/>
        <v>5.565810167824579</v>
      </c>
      <c r="O1832" s="3">
        <f ca="1">1-N1832/MAX(N$2:N1832)</f>
        <v>0.18134777570091531</v>
      </c>
    </row>
    <row r="1833" spans="1:15" x14ac:dyDescent="0.15">
      <c r="A1833" s="1">
        <v>41109</v>
      </c>
      <c r="B1833">
        <v>2407.44</v>
      </c>
      <c r="C1833">
        <v>2444.06</v>
      </c>
      <c r="D1833">
        <v>2401.29</v>
      </c>
      <c r="E1833" s="2">
        <v>2424.3200000000002</v>
      </c>
      <c r="F1833" s="16">
        <v>47704039424</v>
      </c>
      <c r="G1833" s="3">
        <f t="shared" si="84"/>
        <v>4.1377939221234339E-3</v>
      </c>
      <c r="H1833" s="3">
        <f>1-E1833/MAX(E$2:E1833)</f>
        <v>0.58750425372626425</v>
      </c>
      <c r="I1833" s="3">
        <f ca="1">IFERROR(COUNTIF(OFFSET(G1833,0,0,-计算结果!B$18,1),"&gt;0")/计算结果!B$18,COUNTIF(OFFSET(G1833,0,0,-ROW(),1),"&gt;0")/计算结果!B$18)</f>
        <v>0.46666666666666667</v>
      </c>
      <c r="J1833" s="3">
        <f ca="1">IFERROR(AVERAGE(OFFSET(I1833,0,0,-计算结果!B$19,1)),AVERAGE(OFFSET(I1833,0,0,-ROW(),1)))</f>
        <v>0.4905555555555558</v>
      </c>
      <c r="K1833" s="4" t="str">
        <f ca="1">IF(计算结果!B$21=1,IF(I1833&gt;J1833,"买","卖"),IF(计算结果!B$21=2,IF(I1833&lt;计算结果!B$20,"买",IF(I1833&gt;1-计算结果!B$20,"卖",'000300'!K1832)),""))</f>
        <v>卖</v>
      </c>
      <c r="L1833" s="4" t="str">
        <f t="shared" ca="1" si="85"/>
        <v/>
      </c>
      <c r="M1833" s="3">
        <f ca="1">IF(K1832="买",E1833/E1832-1,0)-IF(L1833=1,计算结果!B$17,0)</f>
        <v>0</v>
      </c>
      <c r="N1833" s="2">
        <f t="shared" ca="1" si="86"/>
        <v>5.565810167824579</v>
      </c>
      <c r="O1833" s="3">
        <f ca="1">1-N1833/MAX(N$2:N1833)</f>
        <v>0.18134777570091531</v>
      </c>
    </row>
    <row r="1834" spans="1:15" x14ac:dyDescent="0.15">
      <c r="A1834" s="1">
        <v>41110</v>
      </c>
      <c r="B1834">
        <v>2415.71</v>
      </c>
      <c r="C1834">
        <v>2423.8000000000002</v>
      </c>
      <c r="D1834">
        <v>2392.1799999999998</v>
      </c>
      <c r="E1834" s="2">
        <v>2398.46</v>
      </c>
      <c r="F1834" s="16">
        <v>36683624448</v>
      </c>
      <c r="G1834" s="3">
        <f t="shared" si="84"/>
        <v>-1.0666908658922947E-2</v>
      </c>
      <c r="H1834" s="3">
        <f>1-E1834/MAX(E$2:E1834)</f>
        <v>0.59190430817396034</v>
      </c>
      <c r="I1834" s="3">
        <f ca="1">IFERROR(COUNTIF(OFFSET(G1834,0,0,-计算结果!B$18,1),"&gt;0")/计算结果!B$18,COUNTIF(OFFSET(G1834,0,0,-ROW(),1),"&gt;0")/计算结果!B$18)</f>
        <v>0.46666666666666667</v>
      </c>
      <c r="J1834" s="3">
        <f ca="1">IFERROR(AVERAGE(OFFSET(I1834,0,0,-计算结果!B$19,1)),AVERAGE(OFFSET(I1834,0,0,-ROW(),1)))</f>
        <v>0.49111111111111139</v>
      </c>
      <c r="K1834" s="4" t="str">
        <f ca="1">IF(计算结果!B$21=1,IF(I1834&gt;J1834,"买","卖"),IF(计算结果!B$21=2,IF(I1834&lt;计算结果!B$20,"买",IF(I1834&gt;1-计算结果!B$20,"卖",'000300'!K1833)),""))</f>
        <v>卖</v>
      </c>
      <c r="L1834" s="4" t="str">
        <f t="shared" ca="1" si="85"/>
        <v/>
      </c>
      <c r="M1834" s="3">
        <f ca="1">IF(K1833="买",E1834/E1833-1,0)-IF(L1834=1,计算结果!B$17,0)</f>
        <v>0</v>
      </c>
      <c r="N1834" s="2">
        <f t="shared" ca="1" si="86"/>
        <v>5.565810167824579</v>
      </c>
      <c r="O1834" s="3">
        <f ca="1">1-N1834/MAX(N$2:N1834)</f>
        <v>0.18134777570091531</v>
      </c>
    </row>
    <row r="1835" spans="1:15" x14ac:dyDescent="0.15">
      <c r="A1835" s="1">
        <v>41113</v>
      </c>
      <c r="B1835">
        <v>2379.89</v>
      </c>
      <c r="C1835">
        <v>2379.89</v>
      </c>
      <c r="D1835">
        <v>2357.5100000000002</v>
      </c>
      <c r="E1835" s="2">
        <v>2365.4299999999998</v>
      </c>
      <c r="F1835" s="16">
        <v>33178929152</v>
      </c>
      <c r="G1835" s="3">
        <f t="shared" si="84"/>
        <v>-1.3771336607656615E-2</v>
      </c>
      <c r="H1835" s="3">
        <f>1-E1835/MAX(E$2:E1835)</f>
        <v>0.59752433131423133</v>
      </c>
      <c r="I1835" s="3">
        <f ca="1">IFERROR(COUNTIF(OFFSET(G1835,0,0,-计算结果!B$18,1),"&gt;0")/计算结果!B$18,COUNTIF(OFFSET(G1835,0,0,-ROW(),1),"&gt;0")/计算结果!B$18)</f>
        <v>0.46666666666666667</v>
      </c>
      <c r="J1835" s="3">
        <f ca="1">IFERROR(AVERAGE(OFFSET(I1835,0,0,-计算结果!B$19,1)),AVERAGE(OFFSET(I1835,0,0,-ROW(),1)))</f>
        <v>0.49166666666666692</v>
      </c>
      <c r="K1835" s="4" t="str">
        <f ca="1">IF(计算结果!B$21=1,IF(I1835&gt;J1835,"买","卖"),IF(计算结果!B$21=2,IF(I1835&lt;计算结果!B$20,"买",IF(I1835&gt;1-计算结果!B$20,"卖",'000300'!K1834)),""))</f>
        <v>卖</v>
      </c>
      <c r="L1835" s="4" t="str">
        <f t="shared" ca="1" si="85"/>
        <v/>
      </c>
      <c r="M1835" s="3">
        <f ca="1">IF(K1834="买",E1835/E1834-1,0)-IF(L1835=1,计算结果!B$17,0)</f>
        <v>0</v>
      </c>
      <c r="N1835" s="2">
        <f t="shared" ca="1" si="86"/>
        <v>5.565810167824579</v>
      </c>
      <c r="O1835" s="3">
        <f ca="1">1-N1835/MAX(N$2:N1835)</f>
        <v>0.18134777570091531</v>
      </c>
    </row>
    <row r="1836" spans="1:15" x14ac:dyDescent="0.15">
      <c r="A1836" s="1">
        <v>41114</v>
      </c>
      <c r="B1836">
        <v>2353.2199999999998</v>
      </c>
      <c r="C1836">
        <v>2392.35</v>
      </c>
      <c r="D1836">
        <v>2352.8000000000002</v>
      </c>
      <c r="E1836" s="2">
        <v>2375.9899999999998</v>
      </c>
      <c r="F1836" s="16">
        <v>31149105152</v>
      </c>
      <c r="G1836" s="3">
        <f t="shared" si="84"/>
        <v>4.4643045873264953E-3</v>
      </c>
      <c r="H1836" s="3">
        <f>1-E1836/MAX(E$2:E1836)</f>
        <v>0.59572755734023009</v>
      </c>
      <c r="I1836" s="3">
        <f ca="1">IFERROR(COUNTIF(OFFSET(G1836,0,0,-计算结果!B$18,1),"&gt;0")/计算结果!B$18,COUNTIF(OFFSET(G1836,0,0,-ROW(),1),"&gt;0")/计算结果!B$18)</f>
        <v>0.46666666666666667</v>
      </c>
      <c r="J1836" s="3">
        <f ca="1">IFERROR(AVERAGE(OFFSET(I1836,0,0,-计算结果!B$19,1)),AVERAGE(OFFSET(I1836,0,0,-ROW(),1)))</f>
        <v>0.49222222222222251</v>
      </c>
      <c r="K1836" s="4" t="str">
        <f ca="1">IF(计算结果!B$21=1,IF(I1836&gt;J1836,"买","卖"),IF(计算结果!B$21=2,IF(I1836&lt;计算结果!B$20,"买",IF(I1836&gt;1-计算结果!B$20,"卖",'000300'!K1835)),""))</f>
        <v>卖</v>
      </c>
      <c r="L1836" s="4" t="str">
        <f t="shared" ca="1" si="85"/>
        <v/>
      </c>
      <c r="M1836" s="3">
        <f ca="1">IF(K1835="买",E1836/E1835-1,0)-IF(L1836=1,计算结果!B$17,0)</f>
        <v>0</v>
      </c>
      <c r="N1836" s="2">
        <f t="shared" ca="1" si="86"/>
        <v>5.565810167824579</v>
      </c>
      <c r="O1836" s="3">
        <f ca="1">1-N1836/MAX(N$2:N1836)</f>
        <v>0.18134777570091531</v>
      </c>
    </row>
    <row r="1837" spans="1:15" x14ac:dyDescent="0.15">
      <c r="A1837" s="1">
        <v>41115</v>
      </c>
      <c r="B1837">
        <v>2368.38</v>
      </c>
      <c r="C1837">
        <v>2381.04</v>
      </c>
      <c r="D1837">
        <v>2357.4699999999998</v>
      </c>
      <c r="E1837" s="2">
        <v>2360.08</v>
      </c>
      <c r="F1837" s="16">
        <v>25730598912</v>
      </c>
      <c r="G1837" s="3">
        <f t="shared" si="84"/>
        <v>-6.6961561286031923E-3</v>
      </c>
      <c r="H1837" s="3">
        <f>1-E1837/MAX(E$2:E1837)</f>
        <v>0.59843462873477171</v>
      </c>
      <c r="I1837" s="3">
        <f ca="1">IFERROR(COUNTIF(OFFSET(G1837,0,0,-计算结果!B$18,1),"&gt;0")/计算结果!B$18,COUNTIF(OFFSET(G1837,0,0,-ROW(),1),"&gt;0")/计算结果!B$18)</f>
        <v>0.46666666666666667</v>
      </c>
      <c r="J1837" s="3">
        <f ca="1">IFERROR(AVERAGE(OFFSET(I1837,0,0,-计算结果!B$19,1)),AVERAGE(OFFSET(I1837,0,0,-ROW(),1)))</f>
        <v>0.49250000000000033</v>
      </c>
      <c r="K1837" s="4" t="str">
        <f ca="1">IF(计算结果!B$21=1,IF(I1837&gt;J1837,"买","卖"),IF(计算结果!B$21=2,IF(I1837&lt;计算结果!B$20,"买",IF(I1837&gt;1-计算结果!B$20,"卖",'000300'!K1836)),""))</f>
        <v>卖</v>
      </c>
      <c r="L1837" s="4" t="str">
        <f t="shared" ca="1" si="85"/>
        <v/>
      </c>
      <c r="M1837" s="3">
        <f ca="1">IF(K1836="买",E1837/E1836-1,0)-IF(L1837=1,计算结果!B$17,0)</f>
        <v>0</v>
      </c>
      <c r="N1837" s="2">
        <f t="shared" ca="1" si="86"/>
        <v>5.565810167824579</v>
      </c>
      <c r="O1837" s="3">
        <f ca="1">1-N1837/MAX(N$2:N1837)</f>
        <v>0.18134777570091531</v>
      </c>
    </row>
    <row r="1838" spans="1:15" x14ac:dyDescent="0.15">
      <c r="A1838" s="1">
        <v>41116</v>
      </c>
      <c r="B1838">
        <v>2360.13</v>
      </c>
      <c r="C1838">
        <v>2374.87</v>
      </c>
      <c r="D1838">
        <v>2344.6999999999998</v>
      </c>
      <c r="E1838" s="2">
        <v>2347.4899999999998</v>
      </c>
      <c r="F1838" s="16">
        <v>31326394368</v>
      </c>
      <c r="G1838" s="3">
        <f t="shared" si="84"/>
        <v>-5.3345649300023945E-3</v>
      </c>
      <c r="H1838" s="3">
        <f>1-E1838/MAX(E$2:E1838)</f>
        <v>0.60057680528142654</v>
      </c>
      <c r="I1838" s="3">
        <f ca="1">IFERROR(COUNTIF(OFFSET(G1838,0,0,-计算结果!B$18,1),"&gt;0")/计算结果!B$18,COUNTIF(OFFSET(G1838,0,0,-ROW(),1),"&gt;0")/计算结果!B$18)</f>
        <v>0.43333333333333335</v>
      </c>
      <c r="J1838" s="3">
        <f ca="1">IFERROR(AVERAGE(OFFSET(I1838,0,0,-计算结果!B$19,1)),AVERAGE(OFFSET(I1838,0,0,-ROW(),1)))</f>
        <v>0.49250000000000027</v>
      </c>
      <c r="K1838" s="4" t="str">
        <f ca="1">IF(计算结果!B$21=1,IF(I1838&gt;J1838,"买","卖"),IF(计算结果!B$21=2,IF(I1838&lt;计算结果!B$20,"买",IF(I1838&gt;1-计算结果!B$20,"卖",'000300'!K1837)),""))</f>
        <v>卖</v>
      </c>
      <c r="L1838" s="4" t="str">
        <f t="shared" ca="1" si="85"/>
        <v/>
      </c>
      <c r="M1838" s="3">
        <f ca="1">IF(K1837="买",E1838/E1837-1,0)-IF(L1838=1,计算结果!B$17,0)</f>
        <v>0</v>
      </c>
      <c r="N1838" s="2">
        <f t="shared" ca="1" si="86"/>
        <v>5.565810167824579</v>
      </c>
      <c r="O1838" s="3">
        <f ca="1">1-N1838/MAX(N$2:N1838)</f>
        <v>0.18134777570091531</v>
      </c>
    </row>
    <row r="1839" spans="1:15" x14ac:dyDescent="0.15">
      <c r="A1839" s="1">
        <v>41117</v>
      </c>
      <c r="B1839">
        <v>2353.94</v>
      </c>
      <c r="C1839">
        <v>2364.98</v>
      </c>
      <c r="D1839">
        <v>2341.29</v>
      </c>
      <c r="E1839" s="2">
        <v>2349.11</v>
      </c>
      <c r="F1839" s="16">
        <v>33048182784</v>
      </c>
      <c r="G1839" s="3">
        <f t="shared" si="84"/>
        <v>6.9009878636339117E-4</v>
      </c>
      <c r="H1839" s="3">
        <f>1-E1839/MAX(E$2:E1839)</f>
        <v>0.60030116381950593</v>
      </c>
      <c r="I1839" s="3">
        <f ca="1">IFERROR(COUNTIF(OFFSET(G1839,0,0,-计算结果!B$18,1),"&gt;0")/计算结果!B$18,COUNTIF(OFFSET(G1839,0,0,-ROW(),1),"&gt;0")/计算结果!B$18)</f>
        <v>0.46666666666666667</v>
      </c>
      <c r="J1839" s="3">
        <f ca="1">IFERROR(AVERAGE(OFFSET(I1839,0,0,-计算结果!B$19,1)),AVERAGE(OFFSET(I1839,0,0,-ROW(),1)))</f>
        <v>0.49250000000000033</v>
      </c>
      <c r="K1839" s="4" t="str">
        <f ca="1">IF(计算结果!B$21=1,IF(I1839&gt;J1839,"买","卖"),IF(计算结果!B$21=2,IF(I1839&lt;计算结果!B$20,"买",IF(I1839&gt;1-计算结果!B$20,"卖",'000300'!K1838)),""))</f>
        <v>卖</v>
      </c>
      <c r="L1839" s="4" t="str">
        <f t="shared" ca="1" si="85"/>
        <v/>
      </c>
      <c r="M1839" s="3">
        <f ca="1">IF(K1838="买",E1839/E1838-1,0)-IF(L1839=1,计算结果!B$17,0)</f>
        <v>0</v>
      </c>
      <c r="N1839" s="2">
        <f t="shared" ca="1" si="86"/>
        <v>5.565810167824579</v>
      </c>
      <c r="O1839" s="3">
        <f ca="1">1-N1839/MAX(N$2:N1839)</f>
        <v>0.18134777570091531</v>
      </c>
    </row>
    <row r="1840" spans="1:15" x14ac:dyDescent="0.15">
      <c r="A1840" s="1">
        <v>41120</v>
      </c>
      <c r="B1840">
        <v>2350.7800000000002</v>
      </c>
      <c r="C1840">
        <v>2367.0300000000002</v>
      </c>
      <c r="D1840">
        <v>2334</v>
      </c>
      <c r="E1840" s="2">
        <v>2335.79</v>
      </c>
      <c r="F1840" s="16">
        <v>29907972096</v>
      </c>
      <c r="G1840" s="3">
        <f t="shared" si="84"/>
        <v>-5.6702325561596156E-3</v>
      </c>
      <c r="H1840" s="3">
        <f>1-E1840/MAX(E$2:E1840)</f>
        <v>0.60256754917307553</v>
      </c>
      <c r="I1840" s="3">
        <f ca="1">IFERROR(COUNTIF(OFFSET(G1840,0,0,-计算结果!B$18,1),"&gt;0")/计算结果!B$18,COUNTIF(OFFSET(G1840,0,0,-ROW(),1),"&gt;0")/计算结果!B$18)</f>
        <v>0.43333333333333335</v>
      </c>
      <c r="J1840" s="3">
        <f ca="1">IFERROR(AVERAGE(OFFSET(I1840,0,0,-计算结果!B$19,1)),AVERAGE(OFFSET(I1840,0,0,-ROW(),1)))</f>
        <v>0.49194444444444474</v>
      </c>
      <c r="K1840" s="4" t="str">
        <f ca="1">IF(计算结果!B$21=1,IF(I1840&gt;J1840,"买","卖"),IF(计算结果!B$21=2,IF(I1840&lt;计算结果!B$20,"买",IF(I1840&gt;1-计算结果!B$20,"卖",'000300'!K1839)),""))</f>
        <v>卖</v>
      </c>
      <c r="L1840" s="4" t="str">
        <f t="shared" ca="1" si="85"/>
        <v/>
      </c>
      <c r="M1840" s="3">
        <f ca="1">IF(K1839="买",E1840/E1839-1,0)-IF(L1840=1,计算结果!B$17,0)</f>
        <v>0</v>
      </c>
      <c r="N1840" s="2">
        <f t="shared" ca="1" si="86"/>
        <v>5.565810167824579</v>
      </c>
      <c r="O1840" s="3">
        <f ca="1">1-N1840/MAX(N$2:N1840)</f>
        <v>0.18134777570091531</v>
      </c>
    </row>
    <row r="1841" spans="1:15" x14ac:dyDescent="0.15">
      <c r="A1841" s="1">
        <v>41121</v>
      </c>
      <c r="B1841">
        <v>2336.88</v>
      </c>
      <c r="C1841">
        <v>2350.0700000000002</v>
      </c>
      <c r="D1841">
        <v>2329.5</v>
      </c>
      <c r="E1841" s="2">
        <v>2332.92</v>
      </c>
      <c r="F1841" s="16">
        <v>31196332032</v>
      </c>
      <c r="G1841" s="3">
        <f t="shared" si="84"/>
        <v>-1.2287063477453009E-3</v>
      </c>
      <c r="H1841" s="3">
        <f>1-E1841/MAX(E$2:E1841)</f>
        <v>0.60305587694820662</v>
      </c>
      <c r="I1841" s="3">
        <f ca="1">IFERROR(COUNTIF(OFFSET(G1841,0,0,-计算结果!B$18,1),"&gt;0")/计算结果!B$18,COUNTIF(OFFSET(G1841,0,0,-ROW(),1),"&gt;0")/计算结果!B$18)</f>
        <v>0.4</v>
      </c>
      <c r="J1841" s="3">
        <f ca="1">IFERROR(AVERAGE(OFFSET(I1841,0,0,-计算结果!B$19,1)),AVERAGE(OFFSET(I1841,0,0,-ROW(),1)))</f>
        <v>0.49111111111111133</v>
      </c>
      <c r="K1841" s="4" t="str">
        <f ca="1">IF(计算结果!B$21=1,IF(I1841&gt;J1841,"买","卖"),IF(计算结果!B$21=2,IF(I1841&lt;计算结果!B$20,"买",IF(I1841&gt;1-计算结果!B$20,"卖",'000300'!K1840)),""))</f>
        <v>卖</v>
      </c>
      <c r="L1841" s="4" t="str">
        <f t="shared" ca="1" si="85"/>
        <v/>
      </c>
      <c r="M1841" s="3">
        <f ca="1">IF(K1840="买",E1841/E1840-1,0)-IF(L1841=1,计算结果!B$17,0)</f>
        <v>0</v>
      </c>
      <c r="N1841" s="2">
        <f t="shared" ca="1" si="86"/>
        <v>5.565810167824579</v>
      </c>
      <c r="O1841" s="3">
        <f ca="1">1-N1841/MAX(N$2:N1841)</f>
        <v>0.18134777570091531</v>
      </c>
    </row>
    <row r="1842" spans="1:15" x14ac:dyDescent="0.15">
      <c r="A1842" s="1">
        <v>41122</v>
      </c>
      <c r="B1842">
        <v>2332.13</v>
      </c>
      <c r="C1842">
        <v>2371.12</v>
      </c>
      <c r="D1842">
        <v>2331.9499999999998</v>
      </c>
      <c r="E1842" s="2">
        <v>2358.65</v>
      </c>
      <c r="F1842" s="16">
        <v>31277764608</v>
      </c>
      <c r="G1842" s="3">
        <f t="shared" si="84"/>
        <v>1.102909658282325E-2</v>
      </c>
      <c r="H1842" s="3">
        <f>1-E1842/MAX(E$2:E1842)</f>
        <v>0.59867794187708423</v>
      </c>
      <c r="I1842" s="3">
        <f ca="1">IFERROR(COUNTIF(OFFSET(G1842,0,0,-计算结果!B$18,1),"&gt;0")/计算结果!B$18,COUNTIF(OFFSET(G1842,0,0,-ROW(),1),"&gt;0")/计算结果!B$18)</f>
        <v>0.43333333333333335</v>
      </c>
      <c r="J1842" s="3">
        <f ca="1">IFERROR(AVERAGE(OFFSET(I1842,0,0,-计算结果!B$19,1)),AVERAGE(OFFSET(I1842,0,0,-ROW(),1)))</f>
        <v>0.49083333333333357</v>
      </c>
      <c r="K1842" s="4" t="str">
        <f ca="1">IF(计算结果!B$21=1,IF(I1842&gt;J1842,"买","卖"),IF(计算结果!B$21=2,IF(I1842&lt;计算结果!B$20,"买",IF(I1842&gt;1-计算结果!B$20,"卖",'000300'!K1841)),""))</f>
        <v>卖</v>
      </c>
      <c r="L1842" s="4" t="str">
        <f t="shared" ca="1" si="85"/>
        <v/>
      </c>
      <c r="M1842" s="3">
        <f ca="1">IF(K1841="买",E1842/E1841-1,0)-IF(L1842=1,计算结果!B$17,0)</f>
        <v>0</v>
      </c>
      <c r="N1842" s="2">
        <f t="shared" ca="1" si="86"/>
        <v>5.565810167824579</v>
      </c>
      <c r="O1842" s="3">
        <f ca="1">1-N1842/MAX(N$2:N1842)</f>
        <v>0.18134777570091531</v>
      </c>
    </row>
    <row r="1843" spans="1:15" x14ac:dyDescent="0.15">
      <c r="A1843" s="1">
        <v>41123</v>
      </c>
      <c r="B1843">
        <v>2354.0700000000002</v>
      </c>
      <c r="C1843">
        <v>2358.56</v>
      </c>
      <c r="D1843">
        <v>2325.61</v>
      </c>
      <c r="E1843" s="2">
        <v>2334.88</v>
      </c>
      <c r="F1843" s="16">
        <v>29751166976</v>
      </c>
      <c r="G1843" s="3">
        <f t="shared" si="84"/>
        <v>-1.0077798740805166E-2</v>
      </c>
      <c r="H1843" s="3">
        <f>1-E1843/MAX(E$2:E1843)</f>
        <v>0.60272238480909279</v>
      </c>
      <c r="I1843" s="3">
        <f ca="1">IFERROR(COUNTIF(OFFSET(G1843,0,0,-计算结果!B$18,1),"&gt;0")/计算结果!B$18,COUNTIF(OFFSET(G1843,0,0,-ROW(),1),"&gt;0")/计算结果!B$18)</f>
        <v>0.43333333333333335</v>
      </c>
      <c r="J1843" s="3">
        <f ca="1">IFERROR(AVERAGE(OFFSET(I1843,0,0,-计算结果!B$19,1)),AVERAGE(OFFSET(I1843,0,0,-ROW(),1)))</f>
        <v>0.49027777777777792</v>
      </c>
      <c r="K1843" s="4" t="str">
        <f ca="1">IF(计算结果!B$21=1,IF(I1843&gt;J1843,"买","卖"),IF(计算结果!B$21=2,IF(I1843&lt;计算结果!B$20,"买",IF(I1843&gt;1-计算结果!B$20,"卖",'000300'!K1842)),""))</f>
        <v>卖</v>
      </c>
      <c r="L1843" s="4" t="str">
        <f t="shared" ca="1" si="85"/>
        <v/>
      </c>
      <c r="M1843" s="3">
        <f ca="1">IF(K1842="买",E1843/E1842-1,0)-IF(L1843=1,计算结果!B$17,0)</f>
        <v>0</v>
      </c>
      <c r="N1843" s="2">
        <f t="shared" ca="1" si="86"/>
        <v>5.565810167824579</v>
      </c>
      <c r="O1843" s="3">
        <f ca="1">1-N1843/MAX(N$2:N1843)</f>
        <v>0.18134777570091531</v>
      </c>
    </row>
    <row r="1844" spans="1:15" x14ac:dyDescent="0.15">
      <c r="A1844" s="1">
        <v>41124</v>
      </c>
      <c r="B1844">
        <v>2340.25</v>
      </c>
      <c r="C1844">
        <v>2354.16</v>
      </c>
      <c r="D1844">
        <v>2329.9299999999998</v>
      </c>
      <c r="E1844" s="2">
        <v>2353.7399999999998</v>
      </c>
      <c r="F1844" s="16">
        <v>31106947072</v>
      </c>
      <c r="G1844" s="3">
        <f t="shared" si="84"/>
        <v>8.0775029123552056E-3</v>
      </c>
      <c r="H1844" s="3">
        <f>1-E1844/MAX(E$2:E1844)</f>
        <v>0.59951337371537472</v>
      </c>
      <c r="I1844" s="3">
        <f ca="1">IFERROR(COUNTIF(OFFSET(G1844,0,0,-计算结果!B$18,1),"&gt;0")/计算结果!B$18,COUNTIF(OFFSET(G1844,0,0,-ROW(),1),"&gt;0")/计算结果!B$18)</f>
        <v>0.46666666666666667</v>
      </c>
      <c r="J1844" s="3">
        <f ca="1">IFERROR(AVERAGE(OFFSET(I1844,0,0,-计算结果!B$19,1)),AVERAGE(OFFSET(I1844,0,0,-ROW(),1)))</f>
        <v>0.48972222222222234</v>
      </c>
      <c r="K1844" s="4" t="str">
        <f ca="1">IF(计算结果!B$21=1,IF(I1844&gt;J1844,"买","卖"),IF(计算结果!B$21=2,IF(I1844&lt;计算结果!B$20,"买",IF(I1844&gt;1-计算结果!B$20,"卖",'000300'!K1843)),""))</f>
        <v>卖</v>
      </c>
      <c r="L1844" s="4" t="str">
        <f t="shared" ca="1" si="85"/>
        <v/>
      </c>
      <c r="M1844" s="3">
        <f ca="1">IF(K1843="买",E1844/E1843-1,0)-IF(L1844=1,计算结果!B$17,0)</f>
        <v>0</v>
      </c>
      <c r="N1844" s="2">
        <f t="shared" ca="1" si="86"/>
        <v>5.565810167824579</v>
      </c>
      <c r="O1844" s="3">
        <f ca="1">1-N1844/MAX(N$2:N1844)</f>
        <v>0.18134777570091531</v>
      </c>
    </row>
    <row r="1845" spans="1:15" x14ac:dyDescent="0.15">
      <c r="A1845" s="1">
        <v>41127</v>
      </c>
      <c r="B1845">
        <v>2350.12</v>
      </c>
      <c r="C1845">
        <v>2388.36</v>
      </c>
      <c r="D1845">
        <v>2348.12</v>
      </c>
      <c r="E1845" s="2">
        <v>2385.61</v>
      </c>
      <c r="F1845" s="16">
        <v>43686686720</v>
      </c>
      <c r="G1845" s="3">
        <f t="shared" si="84"/>
        <v>1.3540153118016596E-2</v>
      </c>
      <c r="H1845" s="3">
        <f>1-E1845/MAX(E$2:E1845)</f>
        <v>0.59409072347376291</v>
      </c>
      <c r="I1845" s="3">
        <f ca="1">IFERROR(COUNTIF(OFFSET(G1845,0,0,-计算结果!B$18,1),"&gt;0")/计算结果!B$18,COUNTIF(OFFSET(G1845,0,0,-ROW(),1),"&gt;0")/计算结果!B$18)</f>
        <v>0.5</v>
      </c>
      <c r="J1845" s="3">
        <f ca="1">IFERROR(AVERAGE(OFFSET(I1845,0,0,-计算结果!B$19,1)),AVERAGE(OFFSET(I1845,0,0,-ROW(),1)))</f>
        <v>0.48916666666666675</v>
      </c>
      <c r="K1845" s="4" t="str">
        <f ca="1">IF(计算结果!B$21=1,IF(I1845&gt;J1845,"买","卖"),IF(计算结果!B$21=2,IF(I1845&lt;计算结果!B$20,"买",IF(I1845&gt;1-计算结果!B$20,"卖",'000300'!K1844)),""))</f>
        <v>买</v>
      </c>
      <c r="L1845" s="4">
        <f t="shared" ca="1" si="85"/>
        <v>1</v>
      </c>
      <c r="M1845" s="3">
        <f ca="1">IF(K1844="买",E1845/E1844-1,0)-IF(L1845=1,计算结果!B$17,0)</f>
        <v>0</v>
      </c>
      <c r="N1845" s="2">
        <f t="shared" ca="1" si="86"/>
        <v>5.565810167824579</v>
      </c>
      <c r="O1845" s="3">
        <f ca="1">1-N1845/MAX(N$2:N1845)</f>
        <v>0.18134777570091531</v>
      </c>
    </row>
    <row r="1846" spans="1:15" x14ac:dyDescent="0.15">
      <c r="A1846" s="1">
        <v>41128</v>
      </c>
      <c r="B1846">
        <v>2383.2600000000002</v>
      </c>
      <c r="C1846">
        <v>2390.7800000000002</v>
      </c>
      <c r="D1846">
        <v>2379.4499999999998</v>
      </c>
      <c r="E1846" s="2">
        <v>2388.87</v>
      </c>
      <c r="F1846" s="16">
        <v>40403709952</v>
      </c>
      <c r="G1846" s="3">
        <f t="shared" si="84"/>
        <v>1.3665268002731601E-3</v>
      </c>
      <c r="H1846" s="3">
        <f>1-E1846/MAX(E$2:E1846)</f>
        <v>0.59353603756891038</v>
      </c>
      <c r="I1846" s="3">
        <f ca="1">IFERROR(COUNTIF(OFFSET(G1846,0,0,-计算结果!B$18,1),"&gt;0")/计算结果!B$18,COUNTIF(OFFSET(G1846,0,0,-ROW(),1),"&gt;0")/计算结果!B$18)</f>
        <v>0.53333333333333333</v>
      </c>
      <c r="J1846" s="3">
        <f ca="1">IFERROR(AVERAGE(OFFSET(I1846,0,0,-计算结果!B$19,1)),AVERAGE(OFFSET(I1846,0,0,-ROW(),1)))</f>
        <v>0.48916666666666675</v>
      </c>
      <c r="K1846" s="4" t="str">
        <f ca="1">IF(计算结果!B$21=1,IF(I1846&gt;J1846,"买","卖"),IF(计算结果!B$21=2,IF(I1846&lt;计算结果!B$20,"买",IF(I1846&gt;1-计算结果!B$20,"卖",'000300'!K1845)),""))</f>
        <v>买</v>
      </c>
      <c r="L1846" s="4" t="str">
        <f t="shared" ca="1" si="85"/>
        <v/>
      </c>
      <c r="M1846" s="3">
        <f ca="1">IF(K1845="买",E1846/E1845-1,0)-IF(L1846=1,计算结果!B$17,0)</f>
        <v>1.3665268002731601E-3</v>
      </c>
      <c r="N1846" s="2">
        <f t="shared" ca="1" si="86"/>
        <v>5.5734159965841439</v>
      </c>
      <c r="O1846" s="3">
        <f ca="1">1-N1846/MAX(N$2:N1846)</f>
        <v>0.18022906549630746</v>
      </c>
    </row>
    <row r="1847" spans="1:15" x14ac:dyDescent="0.15">
      <c r="A1847" s="1">
        <v>41129</v>
      </c>
      <c r="B1847">
        <v>2390.96</v>
      </c>
      <c r="C1847">
        <v>2405.1799999999998</v>
      </c>
      <c r="D1847">
        <v>2382.8200000000002</v>
      </c>
      <c r="E1847" s="2">
        <v>2389.79</v>
      </c>
      <c r="F1847" s="16">
        <v>41340862464</v>
      </c>
      <c r="G1847" s="3">
        <f t="shared" si="84"/>
        <v>3.8511932419926787E-4</v>
      </c>
      <c r="H1847" s="3">
        <f>1-E1847/MAX(E$2:E1847)</f>
        <v>0.59337950044238752</v>
      </c>
      <c r="I1847" s="3">
        <f ca="1">IFERROR(COUNTIF(OFFSET(G1847,0,0,-计算结果!B$18,1),"&gt;0")/计算结果!B$18,COUNTIF(OFFSET(G1847,0,0,-ROW(),1),"&gt;0")/计算结果!B$18)</f>
        <v>0.56666666666666665</v>
      </c>
      <c r="J1847" s="3">
        <f ca="1">IFERROR(AVERAGE(OFFSET(I1847,0,0,-计算结果!B$19,1)),AVERAGE(OFFSET(I1847,0,0,-ROW(),1)))</f>
        <v>0.48972222222222239</v>
      </c>
      <c r="K1847" s="4" t="str">
        <f ca="1">IF(计算结果!B$21=1,IF(I1847&gt;J1847,"买","卖"),IF(计算结果!B$21=2,IF(I1847&lt;计算结果!B$20,"买",IF(I1847&gt;1-计算结果!B$20,"卖",'000300'!K1846)),""))</f>
        <v>买</v>
      </c>
      <c r="L1847" s="4" t="str">
        <f t="shared" ca="1" si="85"/>
        <v/>
      </c>
      <c r="M1847" s="3">
        <f ca="1">IF(K1846="买",E1847/E1846-1,0)-IF(L1847=1,计算结果!B$17,0)</f>
        <v>3.8511932419926787E-4</v>
      </c>
      <c r="N1847" s="2">
        <f t="shared" ca="1" si="86"/>
        <v>5.57556242678623</v>
      </c>
      <c r="O1847" s="3">
        <f ca="1">1-N1847/MAX(N$2:N1847)</f>
        <v>0.17991335586801316</v>
      </c>
    </row>
    <row r="1848" spans="1:15" x14ac:dyDescent="0.15">
      <c r="A1848" s="1">
        <v>41130</v>
      </c>
      <c r="B1848">
        <v>2388.4299999999998</v>
      </c>
      <c r="C1848">
        <v>2412.14</v>
      </c>
      <c r="D1848">
        <v>2378.85</v>
      </c>
      <c r="E1848" s="2">
        <v>2411.6999999999998</v>
      </c>
      <c r="F1848" s="16">
        <v>43256098816</v>
      </c>
      <c r="G1848" s="3">
        <f t="shared" si="84"/>
        <v>9.168169588122721E-3</v>
      </c>
      <c r="H1848" s="3">
        <f>1-E1848/MAX(E$2:E1848)</f>
        <v>0.58965153474443621</v>
      </c>
      <c r="I1848" s="3">
        <f ca="1">IFERROR(COUNTIF(OFFSET(G1848,0,0,-计算结果!B$18,1),"&gt;0")/计算结果!B$18,COUNTIF(OFFSET(G1848,0,0,-ROW(),1),"&gt;0")/计算结果!B$18)</f>
        <v>0.6</v>
      </c>
      <c r="J1848" s="3">
        <f ca="1">IFERROR(AVERAGE(OFFSET(I1848,0,0,-计算结果!B$19,1)),AVERAGE(OFFSET(I1848,0,0,-ROW(),1)))</f>
        <v>0.49027777777777792</v>
      </c>
      <c r="K1848" s="4" t="str">
        <f ca="1">IF(计算结果!B$21=1,IF(I1848&gt;J1848,"买","卖"),IF(计算结果!B$21=2,IF(I1848&lt;计算结果!B$20,"买",IF(I1848&gt;1-计算结果!B$20,"卖",'000300'!K1847)),""))</f>
        <v>买</v>
      </c>
      <c r="L1848" s="4" t="str">
        <f t="shared" ca="1" si="85"/>
        <v/>
      </c>
      <c r="M1848" s="3">
        <f ca="1">IF(K1847="买",E1848/E1847-1,0)-IF(L1848=1,计算结果!B$17,0)</f>
        <v>9.168169588122721E-3</v>
      </c>
      <c r="N1848" s="2">
        <f t="shared" ca="1" si="86"/>
        <v>5.6266801286641712</v>
      </c>
      <c r="O1848" s="3">
        <f ca="1">1-N1848/MAX(N$2:N1848)</f>
        <v>0.17239466243765666</v>
      </c>
    </row>
    <row r="1849" spans="1:15" x14ac:dyDescent="0.15">
      <c r="A1849" s="1">
        <v>41131</v>
      </c>
      <c r="B1849">
        <v>2409.94</v>
      </c>
      <c r="C1849">
        <v>2413.42</v>
      </c>
      <c r="D1849">
        <v>2395.91</v>
      </c>
      <c r="E1849" s="2">
        <v>2399.75</v>
      </c>
      <c r="F1849" s="16">
        <v>40699224064</v>
      </c>
      <c r="G1849" s="3">
        <f t="shared" si="84"/>
        <v>-4.9550109880995841E-3</v>
      </c>
      <c r="H1849" s="3">
        <f>1-E1849/MAX(E$2:E1849)</f>
        <v>0.59168481589872735</v>
      </c>
      <c r="I1849" s="3">
        <f ca="1">IFERROR(COUNTIF(OFFSET(G1849,0,0,-计算结果!B$18,1),"&gt;0")/计算结果!B$18,COUNTIF(OFFSET(G1849,0,0,-ROW(),1),"&gt;0")/计算结果!B$18)</f>
        <v>0.56666666666666665</v>
      </c>
      <c r="J1849" s="3">
        <f ca="1">IFERROR(AVERAGE(OFFSET(I1849,0,0,-计算结果!B$19,1)),AVERAGE(OFFSET(I1849,0,0,-ROW(),1)))</f>
        <v>0.4905555555555558</v>
      </c>
      <c r="K1849" s="4" t="str">
        <f ca="1">IF(计算结果!B$21=1,IF(I1849&gt;J1849,"买","卖"),IF(计算结果!B$21=2,IF(I1849&lt;计算结果!B$20,"买",IF(I1849&gt;1-计算结果!B$20,"卖",'000300'!K1848)),""))</f>
        <v>买</v>
      </c>
      <c r="L1849" s="4" t="str">
        <f t="shared" ca="1" si="85"/>
        <v/>
      </c>
      <c r="M1849" s="3">
        <f ca="1">IF(K1848="买",E1849/E1848-1,0)-IF(L1849=1,计算结果!B$17,0)</f>
        <v>-4.9550109880995841E-3</v>
      </c>
      <c r="N1849" s="2">
        <f t="shared" ca="1" si="86"/>
        <v>5.5987998668001184</v>
      </c>
      <c r="O1849" s="3">
        <f ca="1">1-N1849/MAX(N$2:N1849)</f>
        <v>0.17649545597908789</v>
      </c>
    </row>
    <row r="1850" spans="1:15" x14ac:dyDescent="0.15">
      <c r="A1850" s="1">
        <v>41134</v>
      </c>
      <c r="B1850">
        <v>2394.5</v>
      </c>
      <c r="C1850">
        <v>2394.5</v>
      </c>
      <c r="D1850">
        <v>2350.81</v>
      </c>
      <c r="E1850" s="2">
        <v>2351.9299999999998</v>
      </c>
      <c r="F1850" s="16">
        <v>46249676800</v>
      </c>
      <c r="G1850" s="3">
        <f t="shared" si="84"/>
        <v>-1.9927075737055988E-2</v>
      </c>
      <c r="H1850" s="3">
        <f>1-E1850/MAX(E$2:E1850)</f>
        <v>0.5998213434969033</v>
      </c>
      <c r="I1850" s="3">
        <f ca="1">IFERROR(COUNTIF(OFFSET(G1850,0,0,-计算结果!B$18,1),"&gt;0")/计算结果!B$18,COUNTIF(OFFSET(G1850,0,0,-ROW(),1),"&gt;0")/计算结果!B$18)</f>
        <v>0.53333333333333333</v>
      </c>
      <c r="J1850" s="3">
        <f ca="1">IFERROR(AVERAGE(OFFSET(I1850,0,0,-计算结果!B$19,1)),AVERAGE(OFFSET(I1850,0,0,-ROW(),1)))</f>
        <v>0.4905555555555558</v>
      </c>
      <c r="K1850" s="4" t="str">
        <f ca="1">IF(计算结果!B$21=1,IF(I1850&gt;J1850,"买","卖"),IF(计算结果!B$21=2,IF(I1850&lt;计算结果!B$20,"买",IF(I1850&gt;1-计算结果!B$20,"卖",'000300'!K1849)),""))</f>
        <v>买</v>
      </c>
      <c r="L1850" s="4" t="str">
        <f t="shared" ca="1" si="85"/>
        <v/>
      </c>
      <c r="M1850" s="3">
        <f ca="1">IF(K1849="买",E1850/E1849-1,0)-IF(L1850=1,计算结果!B$17,0)</f>
        <v>-1.9927075737055988E-2</v>
      </c>
      <c r="N1850" s="2">
        <f t="shared" ca="1" si="86"/>
        <v>5.4872321578177736</v>
      </c>
      <c r="O1850" s="3">
        <f ca="1">1-N1850/MAX(N$2:N1850)</f>
        <v>0.19290549339760243</v>
      </c>
    </row>
    <row r="1851" spans="1:15" x14ac:dyDescent="0.15">
      <c r="A1851" s="1">
        <v>41135</v>
      </c>
      <c r="B1851">
        <v>2352.66</v>
      </c>
      <c r="C1851">
        <v>2357.85</v>
      </c>
      <c r="D1851">
        <v>2324.91</v>
      </c>
      <c r="E1851" s="2">
        <v>2357.02</v>
      </c>
      <c r="F1851" s="16">
        <v>42404687872</v>
      </c>
      <c r="G1851" s="3">
        <f t="shared" si="84"/>
        <v>2.1641800563791946E-3</v>
      </c>
      <c r="H1851" s="3">
        <f>1-E1851/MAX(E$2:E1851)</f>
        <v>0.59895528482951066</v>
      </c>
      <c r="I1851" s="3">
        <f ca="1">IFERROR(COUNTIF(OFFSET(G1851,0,0,-计算结果!B$18,1),"&gt;0")/计算结果!B$18,COUNTIF(OFFSET(G1851,0,0,-ROW(),1),"&gt;0")/计算结果!B$18)</f>
        <v>0.53333333333333333</v>
      </c>
      <c r="J1851" s="3">
        <f ca="1">IFERROR(AVERAGE(OFFSET(I1851,0,0,-计算结果!B$19,1)),AVERAGE(OFFSET(I1851,0,0,-ROW(),1)))</f>
        <v>0.49055555555555574</v>
      </c>
      <c r="K1851" s="4" t="str">
        <f ca="1">IF(计算结果!B$21=1,IF(I1851&gt;J1851,"买","卖"),IF(计算结果!B$21=2,IF(I1851&lt;计算结果!B$20,"买",IF(I1851&gt;1-计算结果!B$20,"卖",'000300'!K1850)),""))</f>
        <v>买</v>
      </c>
      <c r="L1851" s="4" t="str">
        <f t="shared" ca="1" si="85"/>
        <v/>
      </c>
      <c r="M1851" s="3">
        <f ca="1">IF(K1850="买",E1851/E1850-1,0)-IF(L1851=1,计算结果!B$17,0)</f>
        <v>2.1641800563791946E-3</v>
      </c>
      <c r="N1851" s="2">
        <f t="shared" ca="1" si="86"/>
        <v>5.4991075162184453</v>
      </c>
      <c r="O1851" s="3">
        <f ca="1">1-N1851/MAX(N$2:N1851)</f>
        <v>0.19115879556280024</v>
      </c>
    </row>
    <row r="1852" spans="1:15" x14ac:dyDescent="0.15">
      <c r="A1852" s="1">
        <v>41136</v>
      </c>
      <c r="B1852">
        <v>2350.02</v>
      </c>
      <c r="C1852">
        <v>2350.02</v>
      </c>
      <c r="D1852">
        <v>2330.15</v>
      </c>
      <c r="E1852" s="2">
        <v>2331.62</v>
      </c>
      <c r="F1852" s="16">
        <v>30332555264</v>
      </c>
      <c r="G1852" s="3">
        <f t="shared" si="84"/>
        <v>-1.0776319250579203E-2</v>
      </c>
      <c r="H1852" s="3">
        <f>1-E1852/MAX(E$2:E1852)</f>
        <v>0.60327707071394543</v>
      </c>
      <c r="I1852" s="3">
        <f ca="1">IFERROR(COUNTIF(OFFSET(G1852,0,0,-计算结果!B$18,1),"&gt;0")/计算结果!B$18,COUNTIF(OFFSET(G1852,0,0,-ROW(),1),"&gt;0")/计算结果!B$18)</f>
        <v>0.53333333333333333</v>
      </c>
      <c r="J1852" s="3">
        <f ca="1">IFERROR(AVERAGE(OFFSET(I1852,0,0,-计算结果!B$19,1)),AVERAGE(OFFSET(I1852,0,0,-ROW(),1)))</f>
        <v>0.49055555555555574</v>
      </c>
      <c r="K1852" s="4" t="str">
        <f ca="1">IF(计算结果!B$21=1,IF(I1852&gt;J1852,"买","卖"),IF(计算结果!B$21=2,IF(I1852&lt;计算结果!B$20,"买",IF(I1852&gt;1-计算结果!B$20,"卖",'000300'!K1851)),""))</f>
        <v>买</v>
      </c>
      <c r="L1852" s="4" t="str">
        <f t="shared" ca="1" si="85"/>
        <v/>
      </c>
      <c r="M1852" s="3">
        <f ca="1">IF(K1851="买",E1852/E1851-1,0)-IF(L1852=1,计算结果!B$17,0)</f>
        <v>-1.0776319250579203E-2</v>
      </c>
      <c r="N1852" s="2">
        <f t="shared" ca="1" si="86"/>
        <v>5.4398473780304153</v>
      </c>
      <c r="O1852" s="3">
        <f ca="1">1-N1852/MAX(N$2:N1852)</f>
        <v>0.19987512660483864</v>
      </c>
    </row>
    <row r="1853" spans="1:15" x14ac:dyDescent="0.15">
      <c r="A1853" s="1">
        <v>41137</v>
      </c>
      <c r="B1853">
        <v>2327.91</v>
      </c>
      <c r="C1853">
        <v>2335.4</v>
      </c>
      <c r="D1853">
        <v>2317.06</v>
      </c>
      <c r="E1853" s="2">
        <v>2319.67</v>
      </c>
      <c r="F1853" s="16">
        <v>27076003840</v>
      </c>
      <c r="G1853" s="3">
        <f t="shared" si="84"/>
        <v>-5.12519192664318E-3</v>
      </c>
      <c r="H1853" s="3">
        <f>1-E1853/MAX(E$2:E1853)</f>
        <v>0.60531035186823656</v>
      </c>
      <c r="I1853" s="3">
        <f ca="1">IFERROR(COUNTIF(OFFSET(G1853,0,0,-计算结果!B$18,1),"&gt;0")/计算结果!B$18,COUNTIF(OFFSET(G1853,0,0,-ROW(),1),"&gt;0")/计算结果!B$18)</f>
        <v>0.53333333333333333</v>
      </c>
      <c r="J1853" s="3">
        <f ca="1">IFERROR(AVERAGE(OFFSET(I1853,0,0,-计算结果!B$19,1)),AVERAGE(OFFSET(I1853,0,0,-ROW(),1)))</f>
        <v>0.49027777777777798</v>
      </c>
      <c r="K1853" s="4" t="str">
        <f ca="1">IF(计算结果!B$21=1,IF(I1853&gt;J1853,"买","卖"),IF(计算结果!B$21=2,IF(I1853&lt;计算结果!B$20,"买",IF(I1853&gt;1-计算结果!B$20,"卖",'000300'!K1852)),""))</f>
        <v>买</v>
      </c>
      <c r="L1853" s="4" t="str">
        <f t="shared" ca="1" si="85"/>
        <v/>
      </c>
      <c r="M1853" s="3">
        <f ca="1">IF(K1852="买",E1853/E1852-1,0)-IF(L1853=1,计算结果!B$17,0)</f>
        <v>-5.12519192664318E-3</v>
      </c>
      <c r="N1853" s="2">
        <f t="shared" ca="1" si="86"/>
        <v>5.4119671161663625</v>
      </c>
      <c r="O1853" s="3">
        <f ca="1">1-N1853/MAX(N$2:N1853)</f>
        <v>0.20397592014626997</v>
      </c>
    </row>
    <row r="1854" spans="1:15" x14ac:dyDescent="0.15">
      <c r="A1854" s="1">
        <v>41138</v>
      </c>
      <c r="B1854">
        <v>2318.4299999999998</v>
      </c>
      <c r="C1854">
        <v>2322.89</v>
      </c>
      <c r="D1854">
        <v>2295.16</v>
      </c>
      <c r="E1854" s="2">
        <v>2313.48</v>
      </c>
      <c r="F1854" s="16">
        <v>28629966848</v>
      </c>
      <c r="G1854" s="3">
        <f t="shared" si="84"/>
        <v>-2.6684830169808604E-3</v>
      </c>
      <c r="H1854" s="3">
        <f>1-E1854/MAX(E$2:E1854)</f>
        <v>0.60636357449125433</v>
      </c>
      <c r="I1854" s="3">
        <f ca="1">IFERROR(COUNTIF(OFFSET(G1854,0,0,-计算结果!B$18,1),"&gt;0")/计算结果!B$18,COUNTIF(OFFSET(G1854,0,0,-ROW(),1),"&gt;0")/计算结果!B$18)</f>
        <v>0.5</v>
      </c>
      <c r="J1854" s="3">
        <f ca="1">IFERROR(AVERAGE(OFFSET(I1854,0,0,-计算结果!B$19,1)),AVERAGE(OFFSET(I1854,0,0,-ROW(),1)))</f>
        <v>0.48944444444444463</v>
      </c>
      <c r="K1854" s="4" t="str">
        <f ca="1">IF(计算结果!B$21=1,IF(I1854&gt;J1854,"买","卖"),IF(计算结果!B$21=2,IF(I1854&lt;计算结果!B$20,"买",IF(I1854&gt;1-计算结果!B$20,"卖",'000300'!K1853)),""))</f>
        <v>买</v>
      </c>
      <c r="L1854" s="4" t="str">
        <f t="shared" ca="1" si="85"/>
        <v/>
      </c>
      <c r="M1854" s="3">
        <f ca="1">IF(K1853="买",E1854/E1853-1,0)-IF(L1854=1,计算结果!B$17,0)</f>
        <v>-2.6684830169808604E-3</v>
      </c>
      <c r="N1854" s="2">
        <f t="shared" ca="1" si="86"/>
        <v>5.3975253738284135</v>
      </c>
      <c r="O1854" s="3">
        <f ca="1">1-N1854/MAX(N$2:N1854)</f>
        <v>0.20610009688446751</v>
      </c>
    </row>
    <row r="1855" spans="1:15" x14ac:dyDescent="0.15">
      <c r="A1855" s="1">
        <v>41141</v>
      </c>
      <c r="B1855">
        <v>2294.9</v>
      </c>
      <c r="C1855">
        <v>2307.41</v>
      </c>
      <c r="D1855">
        <v>2279.9499999999998</v>
      </c>
      <c r="E1855" s="2">
        <v>2301.79</v>
      </c>
      <c r="F1855" s="16">
        <v>27174817792</v>
      </c>
      <c r="G1855" s="3">
        <f t="shared" si="84"/>
        <v>-5.0529937583208007E-3</v>
      </c>
      <c r="H1855" s="3">
        <f>1-E1855/MAX(E$2:E1855)</f>
        <v>0.60835261689239772</v>
      </c>
      <c r="I1855" s="3">
        <f ca="1">IFERROR(COUNTIF(OFFSET(G1855,0,0,-计算结果!B$18,1),"&gt;0")/计算结果!B$18,COUNTIF(OFFSET(G1855,0,0,-ROW(),1),"&gt;0")/计算结果!B$18)</f>
        <v>0.5</v>
      </c>
      <c r="J1855" s="3">
        <f ca="1">IFERROR(AVERAGE(OFFSET(I1855,0,0,-计算结果!B$19,1)),AVERAGE(OFFSET(I1855,0,0,-ROW(),1)))</f>
        <v>0.48861111111111133</v>
      </c>
      <c r="K1855" s="4" t="str">
        <f ca="1">IF(计算结果!B$21=1,IF(I1855&gt;J1855,"买","卖"),IF(计算结果!B$21=2,IF(I1855&lt;计算结果!B$20,"买",IF(I1855&gt;1-计算结果!B$20,"卖",'000300'!K1854)),""))</f>
        <v>买</v>
      </c>
      <c r="L1855" s="4" t="str">
        <f t="shared" ca="1" si="85"/>
        <v/>
      </c>
      <c r="M1855" s="3">
        <f ca="1">IF(K1854="买",E1855/E1854-1,0)-IF(L1855=1,计算结果!B$17,0)</f>
        <v>-5.0529937583208007E-3</v>
      </c>
      <c r="N1855" s="2">
        <f t="shared" ca="1" si="86"/>
        <v>5.3702517118040802</v>
      </c>
      <c r="O1855" s="3">
        <f ca="1">1-N1855/MAX(N$2:N1855)</f>
        <v>0.21011166813964177</v>
      </c>
    </row>
    <row r="1856" spans="1:15" x14ac:dyDescent="0.15">
      <c r="A1856" s="1">
        <v>41142</v>
      </c>
      <c r="B1856">
        <v>2301.9299999999998</v>
      </c>
      <c r="C1856">
        <v>2327.38</v>
      </c>
      <c r="D1856">
        <v>2296.5500000000002</v>
      </c>
      <c r="E1856" s="2">
        <v>2313.6999999999998</v>
      </c>
      <c r="F1856" s="16">
        <v>34757869568</v>
      </c>
      <c r="G1856" s="3">
        <f t="shared" si="84"/>
        <v>5.174233965739683E-3</v>
      </c>
      <c r="H1856" s="3">
        <f>1-E1856/MAX(E$2:E1856)</f>
        <v>0.60632614170012933</v>
      </c>
      <c r="I1856" s="3">
        <f ca="1">IFERROR(COUNTIF(OFFSET(G1856,0,0,-计算结果!B$18,1),"&gt;0")/计算结果!B$18,COUNTIF(OFFSET(G1856,0,0,-ROW(),1),"&gt;0")/计算结果!B$18)</f>
        <v>0.53333333333333333</v>
      </c>
      <c r="J1856" s="3">
        <f ca="1">IFERROR(AVERAGE(OFFSET(I1856,0,0,-计算结果!B$19,1)),AVERAGE(OFFSET(I1856,0,0,-ROW(),1)))</f>
        <v>0.48805555555555574</v>
      </c>
      <c r="K1856" s="4" t="str">
        <f ca="1">IF(计算结果!B$21=1,IF(I1856&gt;J1856,"买","卖"),IF(计算结果!B$21=2,IF(I1856&lt;计算结果!B$20,"买",IF(I1856&gt;1-计算结果!B$20,"卖",'000300'!K1855)),""))</f>
        <v>买</v>
      </c>
      <c r="L1856" s="4" t="str">
        <f t="shared" ca="1" si="85"/>
        <v/>
      </c>
      <c r="M1856" s="3">
        <f ca="1">IF(K1855="买",E1856/E1855-1,0)-IF(L1856=1,计算结果!B$17,0)</f>
        <v>5.174233965739683E-3</v>
      </c>
      <c r="N1856" s="2">
        <f t="shared" ca="1" si="86"/>
        <v>5.3980386506158684</v>
      </c>
      <c r="O1856" s="3">
        <f ca="1">1-N1856/MAX(N$2:N1856)</f>
        <v>0.2060246011037884</v>
      </c>
    </row>
    <row r="1857" spans="1:15" x14ac:dyDescent="0.15">
      <c r="A1857" s="1">
        <v>41143</v>
      </c>
      <c r="B1857">
        <v>2315.14</v>
      </c>
      <c r="C1857">
        <v>2317.37</v>
      </c>
      <c r="D1857">
        <v>2285.75</v>
      </c>
      <c r="E1857" s="2">
        <v>2295.59</v>
      </c>
      <c r="F1857" s="16">
        <v>31547518976</v>
      </c>
      <c r="G1857" s="3">
        <f t="shared" si="84"/>
        <v>-7.8272896226820876E-3</v>
      </c>
      <c r="H1857" s="3">
        <f>1-E1857/MAX(E$2:E1857)</f>
        <v>0.60940754100592121</v>
      </c>
      <c r="I1857" s="3">
        <f ca="1">IFERROR(COUNTIF(OFFSET(G1857,0,0,-计算结果!B$18,1),"&gt;0")/计算结果!B$18,COUNTIF(OFFSET(G1857,0,0,-ROW(),1),"&gt;0")/计算结果!B$18)</f>
        <v>0.5</v>
      </c>
      <c r="J1857" s="3">
        <f ca="1">IFERROR(AVERAGE(OFFSET(I1857,0,0,-计算结果!B$19,1)),AVERAGE(OFFSET(I1857,0,0,-ROW(),1)))</f>
        <v>0.48722222222222239</v>
      </c>
      <c r="K1857" s="4" t="str">
        <f ca="1">IF(计算结果!B$21=1,IF(I1857&gt;J1857,"买","卖"),IF(计算结果!B$21=2,IF(I1857&lt;计算结果!B$20,"买",IF(I1857&gt;1-计算结果!B$20,"卖",'000300'!K1856)),""))</f>
        <v>买</v>
      </c>
      <c r="L1857" s="4" t="str">
        <f t="shared" ca="1" si="85"/>
        <v/>
      </c>
      <c r="M1857" s="3">
        <f ca="1">IF(K1856="买",E1857/E1856-1,0)-IF(L1857=1,计算结果!B$17,0)</f>
        <v>-7.8272896226820876E-3</v>
      </c>
      <c r="N1857" s="2">
        <f t="shared" ca="1" si="86"/>
        <v>5.3557866387030657</v>
      </c>
      <c r="O1857" s="3">
        <f ca="1">1-N1857/MAX(N$2:N1857)</f>
        <v>0.21223927650423369</v>
      </c>
    </row>
    <row r="1858" spans="1:15" x14ac:dyDescent="0.15">
      <c r="A1858" s="1">
        <v>41144</v>
      </c>
      <c r="B1858">
        <v>2298.1799999999998</v>
      </c>
      <c r="C1858">
        <v>2311.65</v>
      </c>
      <c r="D1858">
        <v>2285.37</v>
      </c>
      <c r="E1858" s="2">
        <v>2302.1999999999998</v>
      </c>
      <c r="F1858" s="16">
        <v>33789603840</v>
      </c>
      <c r="G1858" s="3">
        <f t="shared" si="84"/>
        <v>2.8794340452780176E-3</v>
      </c>
      <c r="H1858" s="3">
        <f>1-E1858/MAX(E$2:E1858)</f>
        <v>0.60828285578166474</v>
      </c>
      <c r="I1858" s="3">
        <f ca="1">IFERROR(COUNTIF(OFFSET(G1858,0,0,-计算结果!B$18,1),"&gt;0")/计算结果!B$18,COUNTIF(OFFSET(G1858,0,0,-ROW(),1),"&gt;0")/计算结果!B$18)</f>
        <v>0.5</v>
      </c>
      <c r="J1858" s="3">
        <f ca="1">IFERROR(AVERAGE(OFFSET(I1858,0,0,-计算结果!B$19,1)),AVERAGE(OFFSET(I1858,0,0,-ROW(),1)))</f>
        <v>0.48638888888888909</v>
      </c>
      <c r="K1858" s="4" t="str">
        <f ca="1">IF(计算结果!B$21=1,IF(I1858&gt;J1858,"买","卖"),IF(计算结果!B$21=2,IF(I1858&lt;计算结果!B$20,"买",IF(I1858&gt;1-计算结果!B$20,"卖",'000300'!K1857)),""))</f>
        <v>买</v>
      </c>
      <c r="L1858" s="4" t="str">
        <f t="shared" ca="1" si="85"/>
        <v/>
      </c>
      <c r="M1858" s="3">
        <f ca="1">IF(K1857="买",E1858/E1857-1,0)-IF(L1858=1,计算结果!B$17,0)</f>
        <v>2.8794340452780176E-3</v>
      </c>
      <c r="N1858" s="2">
        <f t="shared" ca="1" si="86"/>
        <v>5.3712082730897928</v>
      </c>
      <c r="O1858" s="3">
        <f ca="1">1-N1858/MAX(N$2:N1858)</f>
        <v>0.20997097145746713</v>
      </c>
    </row>
    <row r="1859" spans="1:15" x14ac:dyDescent="0.15">
      <c r="A1859" s="1">
        <v>41145</v>
      </c>
      <c r="B1859">
        <v>2295.6799999999998</v>
      </c>
      <c r="C1859">
        <v>2299.3000000000002</v>
      </c>
      <c r="D1859">
        <v>2274.5700000000002</v>
      </c>
      <c r="E1859" s="2">
        <v>2275.6799999999998</v>
      </c>
      <c r="F1859" s="16">
        <v>32986337280</v>
      </c>
      <c r="G1859" s="3">
        <f t="shared" ref="G1859:G1922" si="87">E1859/E1858-1</f>
        <v>-1.1519416210581168E-2</v>
      </c>
      <c r="H1859" s="3">
        <f>1-E1859/MAX(E$2:E1859)</f>
        <v>0.61279520860273595</v>
      </c>
      <c r="I1859" s="3">
        <f ca="1">IFERROR(COUNTIF(OFFSET(G1859,0,0,-计算结果!B$18,1),"&gt;0")/计算结果!B$18,COUNTIF(OFFSET(G1859,0,0,-ROW(),1),"&gt;0")/计算结果!B$18)</f>
        <v>0.46666666666666667</v>
      </c>
      <c r="J1859" s="3">
        <f ca="1">IFERROR(AVERAGE(OFFSET(I1859,0,0,-计算结果!B$19,1)),AVERAGE(OFFSET(I1859,0,0,-ROW(),1)))</f>
        <v>0.48527777777777792</v>
      </c>
      <c r="K1859" s="4" t="str">
        <f ca="1">IF(计算结果!B$21=1,IF(I1859&gt;J1859,"买","卖"),IF(计算结果!B$21=2,IF(I1859&lt;计算结果!B$20,"买",IF(I1859&gt;1-计算结果!B$20,"卖",'000300'!K1858)),""))</f>
        <v>卖</v>
      </c>
      <c r="L1859" s="4">
        <f t="shared" ca="1" si="85"/>
        <v>1</v>
      </c>
      <c r="M1859" s="3">
        <f ca="1">IF(K1858="买",E1859/E1858-1,0)-IF(L1859=1,计算结果!B$17,0)</f>
        <v>-1.1519416210581168E-2</v>
      </c>
      <c r="N1859" s="2">
        <f t="shared" ca="1" si="86"/>
        <v>5.3093350894383544</v>
      </c>
      <c r="O1859" s="3">
        <f ca="1">1-N1859/MAX(N$2:N1859)</f>
        <v>0.21907164465568962</v>
      </c>
    </row>
    <row r="1860" spans="1:15" x14ac:dyDescent="0.15">
      <c r="A1860" s="1">
        <v>41148</v>
      </c>
      <c r="B1860">
        <v>2268.4899999999998</v>
      </c>
      <c r="C1860">
        <v>2268.4899999999998</v>
      </c>
      <c r="D1860">
        <v>2228.15</v>
      </c>
      <c r="E1860" s="2">
        <v>2228.1999999999998</v>
      </c>
      <c r="F1860" s="16">
        <v>35384156160</v>
      </c>
      <c r="G1860" s="3">
        <f t="shared" si="87"/>
        <v>-2.086409336989381E-2</v>
      </c>
      <c r="H1860" s="3">
        <f>1-E1860/MAX(E$2:E1860)</f>
        <v>0.6208738855237188</v>
      </c>
      <c r="I1860" s="3">
        <f ca="1">IFERROR(COUNTIF(OFFSET(G1860,0,0,-计算结果!B$18,1),"&gt;0")/计算结果!B$18,COUNTIF(OFFSET(G1860,0,0,-ROW(),1),"&gt;0")/计算结果!B$18)</f>
        <v>0.46666666666666667</v>
      </c>
      <c r="J1860" s="3">
        <f ca="1">IFERROR(AVERAGE(OFFSET(I1860,0,0,-计算结果!B$19,1)),AVERAGE(OFFSET(I1860,0,0,-ROW(),1)))</f>
        <v>0.48388888888888898</v>
      </c>
      <c r="K1860" s="4" t="str">
        <f ca="1">IF(计算结果!B$21=1,IF(I1860&gt;J1860,"买","卖"),IF(计算结果!B$21=2,IF(I1860&lt;计算结果!B$20,"买",IF(I1860&gt;1-计算结果!B$20,"卖",'000300'!K1859)),""))</f>
        <v>卖</v>
      </c>
      <c r="L1860" s="4" t="str">
        <f t="shared" ref="L1860:L1923" ca="1" si="88">IF(K1859&lt;&gt;K1860,1,"")</f>
        <v/>
      </c>
      <c r="M1860" s="3">
        <f ca="1">IF(K1859="买",E1860/E1859-1,0)-IF(L1860=1,计算结果!B$17,0)</f>
        <v>0</v>
      </c>
      <c r="N1860" s="2">
        <f t="shared" ref="N1860:N1923" ca="1" si="89">IFERROR(N1859*(1+M1860),N1859)</f>
        <v>5.3093350894383544</v>
      </c>
      <c r="O1860" s="3">
        <f ca="1">1-N1860/MAX(N$2:N1860)</f>
        <v>0.21907164465568962</v>
      </c>
    </row>
    <row r="1861" spans="1:15" x14ac:dyDescent="0.15">
      <c r="A1861" s="1">
        <v>41149</v>
      </c>
      <c r="B1861">
        <v>2226.9</v>
      </c>
      <c r="C1861">
        <v>2250.6</v>
      </c>
      <c r="D1861">
        <v>2222</v>
      </c>
      <c r="E1861" s="2">
        <v>2238.41</v>
      </c>
      <c r="F1861" s="16">
        <v>30331076608</v>
      </c>
      <c r="G1861" s="3">
        <f t="shared" si="87"/>
        <v>4.5821739520690574E-3</v>
      </c>
      <c r="H1861" s="3">
        <f>1-E1861/MAX(E$2:E1861)</f>
        <v>0.61913666371741649</v>
      </c>
      <c r="I1861" s="3">
        <f ca="1">IFERROR(COUNTIF(OFFSET(G1861,0,0,-计算结果!B$18,1),"&gt;0")/计算结果!B$18,COUNTIF(OFFSET(G1861,0,0,-ROW(),1),"&gt;0")/计算结果!B$18)</f>
        <v>0.46666666666666667</v>
      </c>
      <c r="J1861" s="3">
        <f ca="1">IFERROR(AVERAGE(OFFSET(I1861,0,0,-计算结果!B$19,1)),AVERAGE(OFFSET(I1861,0,0,-ROW(),1)))</f>
        <v>0.4825000000000001</v>
      </c>
      <c r="K1861" s="4" t="str">
        <f ca="1">IF(计算结果!B$21=1,IF(I1861&gt;J1861,"买","卖"),IF(计算结果!B$21=2,IF(I1861&lt;计算结果!B$20,"买",IF(I1861&gt;1-计算结果!B$20,"卖",'000300'!K1860)),""))</f>
        <v>卖</v>
      </c>
      <c r="L1861" s="4" t="str">
        <f t="shared" ca="1" si="88"/>
        <v/>
      </c>
      <c r="M1861" s="3">
        <f ca="1">IF(K1860="买",E1861/E1860-1,0)-IF(L1861=1,计算结果!B$17,0)</f>
        <v>0</v>
      </c>
      <c r="N1861" s="2">
        <f t="shared" ca="1" si="89"/>
        <v>5.3093350894383544</v>
      </c>
      <c r="O1861" s="3">
        <f ca="1">1-N1861/MAX(N$2:N1861)</f>
        <v>0.21907164465568962</v>
      </c>
    </row>
    <row r="1862" spans="1:15" x14ac:dyDescent="0.15">
      <c r="A1862" s="1">
        <v>41150</v>
      </c>
      <c r="B1862">
        <v>2230.1999999999998</v>
      </c>
      <c r="C1862">
        <v>2240.11</v>
      </c>
      <c r="D1862">
        <v>2214.4299999999998</v>
      </c>
      <c r="E1862" s="2">
        <v>2214.81</v>
      </c>
      <c r="F1862" s="16">
        <v>27396186112</v>
      </c>
      <c r="G1862" s="3">
        <f t="shared" si="87"/>
        <v>-1.0543198073632576E-2</v>
      </c>
      <c r="H1862" s="3">
        <f>1-E1862/MAX(E$2:E1862)</f>
        <v>0.62315218131082828</v>
      </c>
      <c r="I1862" s="3">
        <f ca="1">IFERROR(COUNTIF(OFFSET(G1862,0,0,-计算结果!B$18,1),"&gt;0")/计算结果!B$18,COUNTIF(OFFSET(G1862,0,0,-ROW(),1),"&gt;0")/计算结果!B$18)</f>
        <v>0.43333333333333335</v>
      </c>
      <c r="J1862" s="3">
        <f ca="1">IFERROR(AVERAGE(OFFSET(I1862,0,0,-计算结果!B$19,1)),AVERAGE(OFFSET(I1862,0,0,-ROW(),1)))</f>
        <v>0.48111111111111116</v>
      </c>
      <c r="K1862" s="4" t="str">
        <f ca="1">IF(计算结果!B$21=1,IF(I1862&gt;J1862,"买","卖"),IF(计算结果!B$21=2,IF(I1862&lt;计算结果!B$20,"买",IF(I1862&gt;1-计算结果!B$20,"卖",'000300'!K1861)),""))</f>
        <v>卖</v>
      </c>
      <c r="L1862" s="4" t="str">
        <f t="shared" ca="1" si="88"/>
        <v/>
      </c>
      <c r="M1862" s="3">
        <f ca="1">IF(K1861="买",E1862/E1861-1,0)-IF(L1862=1,计算结果!B$17,0)</f>
        <v>0</v>
      </c>
      <c r="N1862" s="2">
        <f t="shared" ca="1" si="89"/>
        <v>5.3093350894383544</v>
      </c>
      <c r="O1862" s="3">
        <f ca="1">1-N1862/MAX(N$2:N1862)</f>
        <v>0.21907164465568962</v>
      </c>
    </row>
    <row r="1863" spans="1:15" x14ac:dyDescent="0.15">
      <c r="A1863" s="1">
        <v>41151</v>
      </c>
      <c r="B1863">
        <v>2204.5100000000002</v>
      </c>
      <c r="C1863">
        <v>2223.1999999999998</v>
      </c>
      <c r="D1863">
        <v>2188.7199999999998</v>
      </c>
      <c r="E1863" s="2">
        <v>2211.37</v>
      </c>
      <c r="F1863" s="16">
        <v>33867206656</v>
      </c>
      <c r="G1863" s="3">
        <f t="shared" si="87"/>
        <v>-1.5531806340047805E-3</v>
      </c>
      <c r="H1863" s="3">
        <f>1-E1863/MAX(E$2:E1863)</f>
        <v>0.62373749404478329</v>
      </c>
      <c r="I1863" s="3">
        <f ca="1">IFERROR(COUNTIF(OFFSET(G1863,0,0,-计算结果!B$18,1),"&gt;0")/计算结果!B$18,COUNTIF(OFFSET(G1863,0,0,-ROW(),1),"&gt;0")/计算结果!B$18)</f>
        <v>0.4</v>
      </c>
      <c r="J1863" s="3">
        <f ca="1">IFERROR(AVERAGE(OFFSET(I1863,0,0,-计算结果!B$19,1)),AVERAGE(OFFSET(I1863,0,0,-ROW(),1)))</f>
        <v>0.47944444444444456</v>
      </c>
      <c r="K1863" s="4" t="str">
        <f ca="1">IF(计算结果!B$21=1,IF(I1863&gt;J1863,"买","卖"),IF(计算结果!B$21=2,IF(I1863&lt;计算结果!B$20,"买",IF(I1863&gt;1-计算结果!B$20,"卖",'000300'!K1862)),""))</f>
        <v>卖</v>
      </c>
      <c r="L1863" s="4" t="str">
        <f t="shared" ca="1" si="88"/>
        <v/>
      </c>
      <c r="M1863" s="3">
        <f ca="1">IF(K1862="买",E1863/E1862-1,0)-IF(L1863=1,计算结果!B$17,0)</f>
        <v>0</v>
      </c>
      <c r="N1863" s="2">
        <f t="shared" ca="1" si="89"/>
        <v>5.3093350894383544</v>
      </c>
      <c r="O1863" s="3">
        <f ca="1">1-N1863/MAX(N$2:N1863)</f>
        <v>0.21907164465568962</v>
      </c>
    </row>
    <row r="1864" spans="1:15" x14ac:dyDescent="0.15">
      <c r="A1864" s="1">
        <v>41152</v>
      </c>
      <c r="B1864">
        <v>2205.5700000000002</v>
      </c>
      <c r="C1864">
        <v>2218.87</v>
      </c>
      <c r="D1864">
        <v>2203.12</v>
      </c>
      <c r="E1864" s="2">
        <v>2204.87</v>
      </c>
      <c r="F1864" s="16">
        <v>23340890112</v>
      </c>
      <c r="G1864" s="3">
        <f t="shared" si="87"/>
        <v>-2.9393543369042874E-3</v>
      </c>
      <c r="H1864" s="3">
        <f>1-E1864/MAX(E$2:E1864)</f>
        <v>0.62484346287347714</v>
      </c>
      <c r="I1864" s="3">
        <f ca="1">IFERROR(COUNTIF(OFFSET(G1864,0,0,-计算结果!B$18,1),"&gt;0")/计算结果!B$18,COUNTIF(OFFSET(G1864,0,0,-ROW(),1),"&gt;0")/计算结果!B$18)</f>
        <v>0.4</v>
      </c>
      <c r="J1864" s="3">
        <f ca="1">IFERROR(AVERAGE(OFFSET(I1864,0,0,-计算结果!B$19,1)),AVERAGE(OFFSET(I1864,0,0,-ROW(),1)))</f>
        <v>0.47777777777777786</v>
      </c>
      <c r="K1864" s="4" t="str">
        <f ca="1">IF(计算结果!B$21=1,IF(I1864&gt;J1864,"买","卖"),IF(计算结果!B$21=2,IF(I1864&lt;计算结果!B$20,"买",IF(I1864&gt;1-计算结果!B$20,"卖",'000300'!K1863)),""))</f>
        <v>卖</v>
      </c>
      <c r="L1864" s="4" t="str">
        <f t="shared" ca="1" si="88"/>
        <v/>
      </c>
      <c r="M1864" s="3">
        <f ca="1">IF(K1863="买",E1864/E1863-1,0)-IF(L1864=1,计算结果!B$17,0)</f>
        <v>0</v>
      </c>
      <c r="N1864" s="2">
        <f t="shared" ca="1" si="89"/>
        <v>5.3093350894383544</v>
      </c>
      <c r="O1864" s="3">
        <f ca="1">1-N1864/MAX(N$2:N1864)</f>
        <v>0.21907164465568962</v>
      </c>
    </row>
    <row r="1865" spans="1:15" x14ac:dyDescent="0.15">
      <c r="A1865" s="1">
        <v>41155</v>
      </c>
      <c r="B1865">
        <v>2201.12</v>
      </c>
      <c r="C1865">
        <v>2236.56</v>
      </c>
      <c r="D1865">
        <v>2197.71</v>
      </c>
      <c r="E1865" s="2">
        <v>2228.37</v>
      </c>
      <c r="F1865" s="16">
        <v>35299176448</v>
      </c>
      <c r="G1865" s="3">
        <f t="shared" si="87"/>
        <v>1.0658224747944312E-2</v>
      </c>
      <c r="H1865" s="3">
        <f>1-E1865/MAX(E$2:E1865)</f>
        <v>0.62084496018512225</v>
      </c>
      <c r="I1865" s="3">
        <f ca="1">IFERROR(COUNTIF(OFFSET(G1865,0,0,-计算结果!B$18,1),"&gt;0")/计算结果!B$18,COUNTIF(OFFSET(G1865,0,0,-ROW(),1),"&gt;0")/计算结果!B$18)</f>
        <v>0.43333333333333335</v>
      </c>
      <c r="J1865" s="3">
        <f ca="1">IFERROR(AVERAGE(OFFSET(I1865,0,0,-计算结果!B$19,1)),AVERAGE(OFFSET(I1865,0,0,-ROW(),1)))</f>
        <v>0.47638888888888892</v>
      </c>
      <c r="K1865" s="4" t="str">
        <f ca="1">IF(计算结果!B$21=1,IF(I1865&gt;J1865,"买","卖"),IF(计算结果!B$21=2,IF(I1865&lt;计算结果!B$20,"买",IF(I1865&gt;1-计算结果!B$20,"卖",'000300'!K1864)),""))</f>
        <v>卖</v>
      </c>
      <c r="L1865" s="4" t="str">
        <f t="shared" ca="1" si="88"/>
        <v/>
      </c>
      <c r="M1865" s="3">
        <f ca="1">IF(K1864="买",E1865/E1864-1,0)-IF(L1865=1,计算结果!B$17,0)</f>
        <v>0</v>
      </c>
      <c r="N1865" s="2">
        <f t="shared" ca="1" si="89"/>
        <v>5.3093350894383544</v>
      </c>
      <c r="O1865" s="3">
        <f ca="1">1-N1865/MAX(N$2:N1865)</f>
        <v>0.21907164465568962</v>
      </c>
    </row>
    <row r="1866" spans="1:15" x14ac:dyDescent="0.15">
      <c r="A1866" s="1">
        <v>41156</v>
      </c>
      <c r="B1866">
        <v>2231.7199999999998</v>
      </c>
      <c r="C1866">
        <v>2234.88</v>
      </c>
      <c r="D1866">
        <v>2199.5100000000002</v>
      </c>
      <c r="E1866" s="2">
        <v>2204.41</v>
      </c>
      <c r="F1866" s="16">
        <v>33220204544</v>
      </c>
      <c r="G1866" s="3">
        <f t="shared" si="87"/>
        <v>-1.0752253889614427E-2</v>
      </c>
      <c r="H1866" s="3">
        <f>1-E1866/MAX(E$2:E1866)</f>
        <v>0.62492173143673857</v>
      </c>
      <c r="I1866" s="3">
        <f ca="1">IFERROR(COUNTIF(OFFSET(G1866,0,0,-计算结果!B$18,1),"&gt;0")/计算结果!B$18,COUNTIF(OFFSET(G1866,0,0,-ROW(),1),"&gt;0")/计算结果!B$18)</f>
        <v>0.4</v>
      </c>
      <c r="J1866" s="3">
        <f ca="1">IFERROR(AVERAGE(OFFSET(I1866,0,0,-计算结果!B$19,1)),AVERAGE(OFFSET(I1866,0,0,-ROW(),1)))</f>
        <v>0.47472222222222221</v>
      </c>
      <c r="K1866" s="4" t="str">
        <f ca="1">IF(计算结果!B$21=1,IF(I1866&gt;J1866,"买","卖"),IF(计算结果!B$21=2,IF(I1866&lt;计算结果!B$20,"买",IF(I1866&gt;1-计算结果!B$20,"卖",'000300'!K1865)),""))</f>
        <v>卖</v>
      </c>
      <c r="L1866" s="4" t="str">
        <f t="shared" ca="1" si="88"/>
        <v/>
      </c>
      <c r="M1866" s="3">
        <f ca="1">IF(K1865="买",E1866/E1865-1,0)-IF(L1866=1,计算结果!B$17,0)</f>
        <v>0</v>
      </c>
      <c r="N1866" s="2">
        <f t="shared" ca="1" si="89"/>
        <v>5.3093350894383544</v>
      </c>
      <c r="O1866" s="3">
        <f ca="1">1-N1866/MAX(N$2:N1866)</f>
        <v>0.21907164465568962</v>
      </c>
    </row>
    <row r="1867" spans="1:15" x14ac:dyDescent="0.15">
      <c r="A1867" s="1">
        <v>41157</v>
      </c>
      <c r="B1867">
        <v>2199.7399999999998</v>
      </c>
      <c r="C1867">
        <v>2209.54</v>
      </c>
      <c r="D1867">
        <v>2186.96</v>
      </c>
      <c r="E1867" s="2">
        <v>2199.88</v>
      </c>
      <c r="F1867" s="16">
        <v>30445168640</v>
      </c>
      <c r="G1867" s="3">
        <f t="shared" si="87"/>
        <v>-2.0549716250605199E-3</v>
      </c>
      <c r="H1867" s="3">
        <f>1-E1867/MAX(E$2:E1867)</f>
        <v>0.62569250663581299</v>
      </c>
      <c r="I1867" s="3">
        <f ca="1">IFERROR(COUNTIF(OFFSET(G1867,0,0,-计算结果!B$18,1),"&gt;0")/计算结果!B$18,COUNTIF(OFFSET(G1867,0,0,-ROW(),1),"&gt;0")/计算结果!B$18)</f>
        <v>0.4</v>
      </c>
      <c r="J1867" s="3">
        <f ca="1">IFERROR(AVERAGE(OFFSET(I1867,0,0,-计算结果!B$19,1)),AVERAGE(OFFSET(I1867,0,0,-ROW(),1)))</f>
        <v>0.47305555555555556</v>
      </c>
      <c r="K1867" s="4" t="str">
        <f ca="1">IF(计算结果!B$21=1,IF(I1867&gt;J1867,"买","卖"),IF(计算结果!B$21=2,IF(I1867&lt;计算结果!B$20,"买",IF(I1867&gt;1-计算结果!B$20,"卖",'000300'!K1866)),""))</f>
        <v>卖</v>
      </c>
      <c r="L1867" s="4" t="str">
        <f t="shared" ca="1" si="88"/>
        <v/>
      </c>
      <c r="M1867" s="3">
        <f ca="1">IF(K1866="买",E1867/E1866-1,0)-IF(L1867=1,计算结果!B$17,0)</f>
        <v>0</v>
      </c>
      <c r="N1867" s="2">
        <f t="shared" ca="1" si="89"/>
        <v>5.3093350894383544</v>
      </c>
      <c r="O1867" s="3">
        <f ca="1">1-N1867/MAX(N$2:N1867)</f>
        <v>0.21907164465568962</v>
      </c>
    </row>
    <row r="1868" spans="1:15" x14ac:dyDescent="0.15">
      <c r="A1868" s="1">
        <v>41158</v>
      </c>
      <c r="B1868">
        <v>2204.44</v>
      </c>
      <c r="C1868">
        <v>2218.6799999999998</v>
      </c>
      <c r="D1868">
        <v>2199.86</v>
      </c>
      <c r="E1868" s="2">
        <v>2217.8200000000002</v>
      </c>
      <c r="F1868" s="16">
        <v>26873315328</v>
      </c>
      <c r="G1868" s="3">
        <f t="shared" si="87"/>
        <v>8.1549902721966827E-3</v>
      </c>
      <c r="H1868" s="3">
        <f>1-E1868/MAX(E$2:E1868)</f>
        <v>0.62264003266861767</v>
      </c>
      <c r="I1868" s="3">
        <f ca="1">IFERROR(COUNTIF(OFFSET(G1868,0,0,-计算结果!B$18,1),"&gt;0")/计算结果!B$18,COUNTIF(OFFSET(G1868,0,0,-ROW(),1),"&gt;0")/计算结果!B$18)</f>
        <v>0.43333333333333335</v>
      </c>
      <c r="J1868" s="3">
        <f ca="1">IFERROR(AVERAGE(OFFSET(I1868,0,0,-计算结果!B$19,1)),AVERAGE(OFFSET(I1868,0,0,-ROW(),1)))</f>
        <v>0.47166666666666662</v>
      </c>
      <c r="K1868" s="4" t="str">
        <f ca="1">IF(计算结果!B$21=1,IF(I1868&gt;J1868,"买","卖"),IF(计算结果!B$21=2,IF(I1868&lt;计算结果!B$20,"买",IF(I1868&gt;1-计算结果!B$20,"卖",'000300'!K1867)),""))</f>
        <v>卖</v>
      </c>
      <c r="L1868" s="4" t="str">
        <f t="shared" ca="1" si="88"/>
        <v/>
      </c>
      <c r="M1868" s="3">
        <f ca="1">IF(K1867="买",E1868/E1867-1,0)-IF(L1868=1,计算结果!B$17,0)</f>
        <v>0</v>
      </c>
      <c r="N1868" s="2">
        <f t="shared" ca="1" si="89"/>
        <v>5.3093350894383544</v>
      </c>
      <c r="O1868" s="3">
        <f ca="1">1-N1868/MAX(N$2:N1868)</f>
        <v>0.21907164465568962</v>
      </c>
    </row>
    <row r="1869" spans="1:15" x14ac:dyDescent="0.15">
      <c r="A1869" s="1">
        <v>41159</v>
      </c>
      <c r="B1869">
        <v>2233.91</v>
      </c>
      <c r="C1869">
        <v>2341.52</v>
      </c>
      <c r="D1869">
        <v>2233.91</v>
      </c>
      <c r="E1869" s="2">
        <v>2317.1799999999998</v>
      </c>
      <c r="F1869" s="16">
        <v>84302249984</v>
      </c>
      <c r="G1869" s="3">
        <f t="shared" si="87"/>
        <v>4.4800750286317026E-2</v>
      </c>
      <c r="H1869" s="3">
        <f>1-E1869/MAX(E$2:E1869)</f>
        <v>0.60573402300415169</v>
      </c>
      <c r="I1869" s="3">
        <f ca="1">IFERROR(COUNTIF(OFFSET(G1869,0,0,-计算结果!B$18,1),"&gt;0")/计算结果!B$18,COUNTIF(OFFSET(G1869,0,0,-ROW(),1),"&gt;0")/计算结果!B$18)</f>
        <v>0.43333333333333335</v>
      </c>
      <c r="J1869" s="3">
        <f ca="1">IFERROR(AVERAGE(OFFSET(I1869,0,0,-计算结果!B$19,1)),AVERAGE(OFFSET(I1869,0,0,-ROW(),1)))</f>
        <v>0.4705555555555555</v>
      </c>
      <c r="K1869" s="4" t="str">
        <f ca="1">IF(计算结果!B$21=1,IF(I1869&gt;J1869,"买","卖"),IF(计算结果!B$21=2,IF(I1869&lt;计算结果!B$20,"买",IF(I1869&gt;1-计算结果!B$20,"卖",'000300'!K1868)),""))</f>
        <v>卖</v>
      </c>
      <c r="L1869" s="4" t="str">
        <f t="shared" ca="1" si="88"/>
        <v/>
      </c>
      <c r="M1869" s="3">
        <f ca="1">IF(K1868="买",E1869/E1868-1,0)-IF(L1869=1,计算结果!B$17,0)</f>
        <v>0</v>
      </c>
      <c r="N1869" s="2">
        <f t="shared" ca="1" si="89"/>
        <v>5.3093350894383544</v>
      </c>
      <c r="O1869" s="3">
        <f ca="1">1-N1869/MAX(N$2:N1869)</f>
        <v>0.21907164465568962</v>
      </c>
    </row>
    <row r="1870" spans="1:15" x14ac:dyDescent="0.15">
      <c r="A1870" s="1">
        <v>41162</v>
      </c>
      <c r="B1870">
        <v>2320.56</v>
      </c>
      <c r="C1870">
        <v>2334.5</v>
      </c>
      <c r="D1870">
        <v>2313.5700000000002</v>
      </c>
      <c r="E1870" s="2">
        <v>2326.67</v>
      </c>
      <c r="F1870" s="16">
        <v>63252037632</v>
      </c>
      <c r="G1870" s="3">
        <f t="shared" si="87"/>
        <v>4.0954953866338961E-3</v>
      </c>
      <c r="H1870" s="3">
        <f>1-E1870/MAX(E$2:E1870)</f>
        <v>0.60411930851425844</v>
      </c>
      <c r="I1870" s="3">
        <f ca="1">IFERROR(COUNTIF(OFFSET(G1870,0,0,-计算结果!B$18,1),"&gt;0")/计算结果!B$18,COUNTIF(OFFSET(G1870,0,0,-ROW(),1),"&gt;0")/计算结果!B$18)</f>
        <v>0.46666666666666667</v>
      </c>
      <c r="J1870" s="3">
        <f ca="1">IFERROR(AVERAGE(OFFSET(I1870,0,0,-计算结果!B$19,1)),AVERAGE(OFFSET(I1870,0,0,-ROW(),1)))</f>
        <v>0.46972222222222215</v>
      </c>
      <c r="K1870" s="4" t="str">
        <f ca="1">IF(计算结果!B$21=1,IF(I1870&gt;J1870,"买","卖"),IF(计算结果!B$21=2,IF(I1870&lt;计算结果!B$20,"买",IF(I1870&gt;1-计算结果!B$20,"卖",'000300'!K1869)),""))</f>
        <v>卖</v>
      </c>
      <c r="L1870" s="4" t="str">
        <f t="shared" ca="1" si="88"/>
        <v/>
      </c>
      <c r="M1870" s="3">
        <f ca="1">IF(K1869="买",E1870/E1869-1,0)-IF(L1870=1,计算结果!B$17,0)</f>
        <v>0</v>
      </c>
      <c r="N1870" s="2">
        <f t="shared" ca="1" si="89"/>
        <v>5.3093350894383544</v>
      </c>
      <c r="O1870" s="3">
        <f ca="1">1-N1870/MAX(N$2:N1870)</f>
        <v>0.21907164465568962</v>
      </c>
    </row>
    <row r="1871" spans="1:15" x14ac:dyDescent="0.15">
      <c r="A1871" s="1">
        <v>41163</v>
      </c>
      <c r="B1871">
        <v>2316.5300000000002</v>
      </c>
      <c r="C1871">
        <v>2316.5300000000002</v>
      </c>
      <c r="D1871">
        <v>2294.8200000000002</v>
      </c>
      <c r="E1871" s="2">
        <v>2311.89</v>
      </c>
      <c r="F1871" s="16">
        <v>43389767680</v>
      </c>
      <c r="G1871" s="3">
        <f t="shared" si="87"/>
        <v>-6.3524264291885402E-3</v>
      </c>
      <c r="H1871" s="3">
        <f>1-E1871/MAX(E$2:E1871)</f>
        <v>0.60663411148165802</v>
      </c>
      <c r="I1871" s="3">
        <f ca="1">IFERROR(COUNTIF(OFFSET(G1871,0,0,-计算结果!B$18,1),"&gt;0")/计算结果!B$18,COUNTIF(OFFSET(G1871,0,0,-ROW(),1),"&gt;0")/计算结果!B$18)</f>
        <v>0.46666666666666667</v>
      </c>
      <c r="J1871" s="3">
        <f ca="1">IFERROR(AVERAGE(OFFSET(I1871,0,0,-计算结果!B$19,1)),AVERAGE(OFFSET(I1871,0,0,-ROW(),1)))</f>
        <v>0.46861111111111103</v>
      </c>
      <c r="K1871" s="4" t="str">
        <f ca="1">IF(计算结果!B$21=1,IF(I1871&gt;J1871,"买","卖"),IF(计算结果!B$21=2,IF(I1871&lt;计算结果!B$20,"买",IF(I1871&gt;1-计算结果!B$20,"卖",'000300'!K1870)),""))</f>
        <v>卖</v>
      </c>
      <c r="L1871" s="4" t="str">
        <f t="shared" ca="1" si="88"/>
        <v/>
      </c>
      <c r="M1871" s="3">
        <f ca="1">IF(K1870="买",E1871/E1870-1,0)-IF(L1871=1,计算结果!B$17,0)</f>
        <v>0</v>
      </c>
      <c r="N1871" s="2">
        <f t="shared" ca="1" si="89"/>
        <v>5.3093350894383544</v>
      </c>
      <c r="O1871" s="3">
        <f ca="1">1-N1871/MAX(N$2:N1871)</f>
        <v>0.21907164465568962</v>
      </c>
    </row>
    <row r="1872" spans="1:15" x14ac:dyDescent="0.15">
      <c r="A1872" s="1">
        <v>41164</v>
      </c>
      <c r="B1872">
        <v>2325.9299999999998</v>
      </c>
      <c r="C1872">
        <v>2337.1999999999998</v>
      </c>
      <c r="D1872">
        <v>2298.3000000000002</v>
      </c>
      <c r="E1872" s="2">
        <v>2320.0700000000002</v>
      </c>
      <c r="F1872" s="16">
        <v>46485176320</v>
      </c>
      <c r="G1872" s="3">
        <f t="shared" si="87"/>
        <v>3.5382306251596773E-3</v>
      </c>
      <c r="H1872" s="3">
        <f>1-E1872/MAX(E$2:E1872)</f>
        <v>0.60524229224800918</v>
      </c>
      <c r="I1872" s="3">
        <f ca="1">IFERROR(COUNTIF(OFFSET(G1872,0,0,-计算结果!B$18,1),"&gt;0")/计算结果!B$18,COUNTIF(OFFSET(G1872,0,0,-ROW(),1),"&gt;0")/计算结果!B$18)</f>
        <v>0.46666666666666667</v>
      </c>
      <c r="J1872" s="3">
        <f ca="1">IFERROR(AVERAGE(OFFSET(I1872,0,0,-计算结果!B$19,1)),AVERAGE(OFFSET(I1872,0,0,-ROW(),1)))</f>
        <v>0.46749999999999997</v>
      </c>
      <c r="K1872" s="4" t="str">
        <f ca="1">IF(计算结果!B$21=1,IF(I1872&gt;J1872,"买","卖"),IF(计算结果!B$21=2,IF(I1872&lt;计算结果!B$20,"买",IF(I1872&gt;1-计算结果!B$20,"卖",'000300'!K1871)),""))</f>
        <v>卖</v>
      </c>
      <c r="L1872" s="4" t="str">
        <f t="shared" ca="1" si="88"/>
        <v/>
      </c>
      <c r="M1872" s="3">
        <f ca="1">IF(K1871="买",E1872/E1871-1,0)-IF(L1872=1,计算结果!B$17,0)</f>
        <v>0</v>
      </c>
      <c r="N1872" s="2">
        <f t="shared" ca="1" si="89"/>
        <v>5.3093350894383544</v>
      </c>
      <c r="O1872" s="3">
        <f ca="1">1-N1872/MAX(N$2:N1872)</f>
        <v>0.21907164465568962</v>
      </c>
    </row>
    <row r="1873" spans="1:15" x14ac:dyDescent="0.15">
      <c r="A1873" s="1">
        <v>41165</v>
      </c>
      <c r="B1873">
        <v>2316.6799999999998</v>
      </c>
      <c r="C1873">
        <v>2325.5300000000002</v>
      </c>
      <c r="D1873">
        <v>2298.37</v>
      </c>
      <c r="E1873" s="2">
        <v>2298.46</v>
      </c>
      <c r="F1873" s="16">
        <v>38023999488</v>
      </c>
      <c r="G1873" s="3">
        <f t="shared" si="87"/>
        <v>-9.3143741352632592E-3</v>
      </c>
      <c r="H1873" s="3">
        <f>1-E1873/MAX(E$2:E1873)</f>
        <v>0.60891921323079012</v>
      </c>
      <c r="I1873" s="3">
        <f ca="1">IFERROR(COUNTIF(OFFSET(G1873,0,0,-计算结果!B$18,1),"&gt;0")/计算结果!B$18,COUNTIF(OFFSET(G1873,0,0,-ROW(),1),"&gt;0")/计算结果!B$18)</f>
        <v>0.46666666666666667</v>
      </c>
      <c r="J1873" s="3">
        <f ca="1">IFERROR(AVERAGE(OFFSET(I1873,0,0,-计算结果!B$19,1)),AVERAGE(OFFSET(I1873,0,0,-ROW(),1)))</f>
        <v>0.4663888888888888</v>
      </c>
      <c r="K1873" s="4" t="str">
        <f ca="1">IF(计算结果!B$21=1,IF(I1873&gt;J1873,"买","卖"),IF(计算结果!B$21=2,IF(I1873&lt;计算结果!B$20,"买",IF(I1873&gt;1-计算结果!B$20,"卖",'000300'!K1872)),""))</f>
        <v>买</v>
      </c>
      <c r="L1873" s="4">
        <f t="shared" ca="1" si="88"/>
        <v>1</v>
      </c>
      <c r="M1873" s="3">
        <f ca="1">IF(K1872="买",E1873/E1872-1,0)-IF(L1873=1,计算结果!B$17,0)</f>
        <v>0</v>
      </c>
      <c r="N1873" s="2">
        <f t="shared" ca="1" si="89"/>
        <v>5.3093350894383544</v>
      </c>
      <c r="O1873" s="3">
        <f ca="1">1-N1873/MAX(N$2:N1873)</f>
        <v>0.21907164465568962</v>
      </c>
    </row>
    <row r="1874" spans="1:15" x14ac:dyDescent="0.15">
      <c r="A1874" s="1">
        <v>41166</v>
      </c>
      <c r="B1874">
        <v>2324.0100000000002</v>
      </c>
      <c r="C1874">
        <v>2332.42</v>
      </c>
      <c r="D1874">
        <v>2298.83</v>
      </c>
      <c r="E1874" s="2">
        <v>2315.54</v>
      </c>
      <c r="F1874" s="16">
        <v>55438614528</v>
      </c>
      <c r="G1874" s="3">
        <f t="shared" si="87"/>
        <v>7.4310625375251238E-3</v>
      </c>
      <c r="H1874" s="3">
        <f>1-E1874/MAX(E$2:E1874)</f>
        <v>0.60601306744708361</v>
      </c>
      <c r="I1874" s="3">
        <f ca="1">IFERROR(COUNTIF(OFFSET(G1874,0,0,-计算结果!B$18,1),"&gt;0")/计算结果!B$18,COUNTIF(OFFSET(G1874,0,0,-ROW(),1),"&gt;0")/计算结果!B$18)</f>
        <v>0.46666666666666667</v>
      </c>
      <c r="J1874" s="3">
        <f ca="1">IFERROR(AVERAGE(OFFSET(I1874,0,0,-计算结果!B$19,1)),AVERAGE(OFFSET(I1874,0,0,-ROW(),1)))</f>
        <v>0.46555555555555544</v>
      </c>
      <c r="K1874" s="4" t="str">
        <f ca="1">IF(计算结果!B$21=1,IF(I1874&gt;J1874,"买","卖"),IF(计算结果!B$21=2,IF(I1874&lt;计算结果!B$20,"买",IF(I1874&gt;1-计算结果!B$20,"卖",'000300'!K1873)),""))</f>
        <v>买</v>
      </c>
      <c r="L1874" s="4" t="str">
        <f t="shared" ca="1" si="88"/>
        <v/>
      </c>
      <c r="M1874" s="3">
        <f ca="1">IF(K1873="买",E1874/E1873-1,0)-IF(L1874=1,计算结果!B$17,0)</f>
        <v>7.4310625375251238E-3</v>
      </c>
      <c r="N1874" s="2">
        <f t="shared" ca="1" si="89"/>
        <v>5.348789090520647</v>
      </c>
      <c r="O1874" s="3">
        <f ca="1">1-N1874/MAX(N$2:N1874)</f>
        <v>0.21326851720979945</v>
      </c>
    </row>
    <row r="1875" spans="1:15" x14ac:dyDescent="0.15">
      <c r="A1875" s="1">
        <v>41169</v>
      </c>
      <c r="B1875">
        <v>2312.0500000000002</v>
      </c>
      <c r="C1875">
        <v>2314.9899999999998</v>
      </c>
      <c r="D1875">
        <v>2258.1799999999998</v>
      </c>
      <c r="E1875" s="2">
        <v>2258.71</v>
      </c>
      <c r="F1875" s="16">
        <v>43753168896</v>
      </c>
      <c r="G1875" s="3">
        <f t="shared" si="87"/>
        <v>-2.4542871209307537E-2</v>
      </c>
      <c r="H1875" s="3">
        <f>1-E1875/MAX(E$2:E1875)</f>
        <v>0.61568263799087997</v>
      </c>
      <c r="I1875" s="3">
        <f ca="1">IFERROR(COUNTIF(OFFSET(G1875,0,0,-计算结果!B$18,1),"&gt;0")/计算结果!B$18,COUNTIF(OFFSET(G1875,0,0,-ROW(),1),"&gt;0")/计算结果!B$18)</f>
        <v>0.43333333333333335</v>
      </c>
      <c r="J1875" s="3">
        <f ca="1">IFERROR(AVERAGE(OFFSET(I1875,0,0,-计算结果!B$19,1)),AVERAGE(OFFSET(I1875,0,0,-ROW(),1)))</f>
        <v>0.46472222222222204</v>
      </c>
      <c r="K1875" s="4" t="str">
        <f ca="1">IF(计算结果!B$21=1,IF(I1875&gt;J1875,"买","卖"),IF(计算结果!B$21=2,IF(I1875&lt;计算结果!B$20,"买",IF(I1875&gt;1-计算结果!B$20,"卖",'000300'!K1874)),""))</f>
        <v>卖</v>
      </c>
      <c r="L1875" s="4">
        <f t="shared" ca="1" si="88"/>
        <v>1</v>
      </c>
      <c r="M1875" s="3">
        <f ca="1">IF(K1874="买",E1875/E1874-1,0)-IF(L1875=1,计算结果!B$17,0)</f>
        <v>-2.4542871209307537E-2</v>
      </c>
      <c r="N1875" s="2">
        <f t="shared" ca="1" si="89"/>
        <v>5.2175144487462495</v>
      </c>
      <c r="O1875" s="3">
        <f ca="1">1-N1875/MAX(N$2:N1875)</f>
        <v>0.23257716666822692</v>
      </c>
    </row>
    <row r="1876" spans="1:15" x14ac:dyDescent="0.15">
      <c r="A1876" s="1">
        <v>41170</v>
      </c>
      <c r="B1876">
        <v>2249.4299999999998</v>
      </c>
      <c r="C1876">
        <v>2253.14</v>
      </c>
      <c r="D1876">
        <v>2228.04</v>
      </c>
      <c r="E1876" s="2">
        <v>2235.2399999999998</v>
      </c>
      <c r="F1876" s="16">
        <v>30171496448</v>
      </c>
      <c r="G1876" s="3">
        <f t="shared" si="87"/>
        <v>-1.0390886833635204E-2</v>
      </c>
      <c r="H1876" s="3">
        <f>1-E1876/MAX(E$2:E1876)</f>
        <v>0.61967603620771805</v>
      </c>
      <c r="I1876" s="3">
        <f ca="1">IFERROR(COUNTIF(OFFSET(G1876,0,0,-计算结果!B$18,1),"&gt;0")/计算结果!B$18,COUNTIF(OFFSET(G1876,0,0,-ROW(),1),"&gt;0")/计算结果!B$18)</f>
        <v>0.4</v>
      </c>
      <c r="J1876" s="3">
        <f ca="1">IFERROR(AVERAGE(OFFSET(I1876,0,0,-计算结果!B$19,1)),AVERAGE(OFFSET(I1876,0,0,-ROW(),1)))</f>
        <v>0.4633333333333331</v>
      </c>
      <c r="K1876" s="4" t="str">
        <f ca="1">IF(计算结果!B$21=1,IF(I1876&gt;J1876,"买","卖"),IF(计算结果!B$21=2,IF(I1876&lt;计算结果!B$20,"买",IF(I1876&gt;1-计算结果!B$20,"卖",'000300'!K1875)),""))</f>
        <v>卖</v>
      </c>
      <c r="L1876" s="4" t="str">
        <f t="shared" ca="1" si="88"/>
        <v/>
      </c>
      <c r="M1876" s="3">
        <f ca="1">IF(K1875="买",E1876/E1875-1,0)-IF(L1876=1,计算结果!B$17,0)</f>
        <v>0</v>
      </c>
      <c r="N1876" s="2">
        <f t="shared" ca="1" si="89"/>
        <v>5.2175144487462495</v>
      </c>
      <c r="O1876" s="3">
        <f ca="1">1-N1876/MAX(N$2:N1876)</f>
        <v>0.23257716666822692</v>
      </c>
    </row>
    <row r="1877" spans="1:15" x14ac:dyDescent="0.15">
      <c r="A1877" s="1">
        <v>41171</v>
      </c>
      <c r="B1877">
        <v>2237.2199999999998</v>
      </c>
      <c r="C1877">
        <v>2249.2399999999998</v>
      </c>
      <c r="D1877">
        <v>2229.4899999999998</v>
      </c>
      <c r="E1877" s="2">
        <v>2246.2399999999998</v>
      </c>
      <c r="F1877" s="16">
        <v>32607010816</v>
      </c>
      <c r="G1877" s="3">
        <f t="shared" si="87"/>
        <v>4.9211717757378093E-3</v>
      </c>
      <c r="H1877" s="3">
        <f>1-E1877/MAX(E$2:E1877)</f>
        <v>0.61780439665146669</v>
      </c>
      <c r="I1877" s="3">
        <f ca="1">IFERROR(COUNTIF(OFFSET(G1877,0,0,-计算结果!B$18,1),"&gt;0")/计算结果!B$18,COUNTIF(OFFSET(G1877,0,0,-ROW(),1),"&gt;0")/计算结果!B$18)</f>
        <v>0.4</v>
      </c>
      <c r="J1877" s="3">
        <f ca="1">IFERROR(AVERAGE(OFFSET(I1877,0,0,-计算结果!B$19,1)),AVERAGE(OFFSET(I1877,0,0,-ROW(),1)))</f>
        <v>0.46194444444444416</v>
      </c>
      <c r="K1877" s="4" t="str">
        <f ca="1">IF(计算结果!B$21=1,IF(I1877&gt;J1877,"买","卖"),IF(计算结果!B$21=2,IF(I1877&lt;计算结果!B$20,"买",IF(I1877&gt;1-计算结果!B$20,"卖",'000300'!K1876)),""))</f>
        <v>卖</v>
      </c>
      <c r="L1877" s="4" t="str">
        <f t="shared" ca="1" si="88"/>
        <v/>
      </c>
      <c r="M1877" s="3">
        <f ca="1">IF(K1876="买",E1877/E1876-1,0)-IF(L1877=1,计算结果!B$17,0)</f>
        <v>0</v>
      </c>
      <c r="N1877" s="2">
        <f t="shared" ca="1" si="89"/>
        <v>5.2175144487462495</v>
      </c>
      <c r="O1877" s="3">
        <f ca="1">1-N1877/MAX(N$2:N1877)</f>
        <v>0.23257716666822692</v>
      </c>
    </row>
    <row r="1878" spans="1:15" x14ac:dyDescent="0.15">
      <c r="A1878" s="1">
        <v>41172</v>
      </c>
      <c r="B1878">
        <v>2236.19</v>
      </c>
      <c r="C1878">
        <v>2236.19</v>
      </c>
      <c r="D1878">
        <v>2194.2199999999998</v>
      </c>
      <c r="E1878" s="2">
        <v>2195.9499999999998</v>
      </c>
      <c r="F1878" s="16">
        <v>38385856512</v>
      </c>
      <c r="G1878" s="3">
        <f t="shared" si="87"/>
        <v>-2.2388524823705347E-2</v>
      </c>
      <c r="H1878" s="3">
        <f>1-E1878/MAX(E$2:E1878)</f>
        <v>0.62636119240454646</v>
      </c>
      <c r="I1878" s="3">
        <f ca="1">IFERROR(COUNTIF(OFFSET(G1878,0,0,-计算结果!B$18,1),"&gt;0")/计算结果!B$18,COUNTIF(OFFSET(G1878,0,0,-ROW(),1),"&gt;0")/计算结果!B$18)</f>
        <v>0.36666666666666664</v>
      </c>
      <c r="J1878" s="3">
        <f ca="1">IFERROR(AVERAGE(OFFSET(I1878,0,0,-计算结果!B$19,1)),AVERAGE(OFFSET(I1878,0,0,-ROW(),1)))</f>
        <v>0.46055555555555527</v>
      </c>
      <c r="K1878" s="4" t="str">
        <f ca="1">IF(计算结果!B$21=1,IF(I1878&gt;J1878,"买","卖"),IF(计算结果!B$21=2,IF(I1878&lt;计算结果!B$20,"买",IF(I1878&gt;1-计算结果!B$20,"卖",'000300'!K1877)),""))</f>
        <v>卖</v>
      </c>
      <c r="L1878" s="4" t="str">
        <f t="shared" ca="1" si="88"/>
        <v/>
      </c>
      <c r="M1878" s="3">
        <f ca="1">IF(K1877="买",E1878/E1877-1,0)-IF(L1878=1,计算结果!B$17,0)</f>
        <v>0</v>
      </c>
      <c r="N1878" s="2">
        <f t="shared" ca="1" si="89"/>
        <v>5.2175144487462495</v>
      </c>
      <c r="O1878" s="3">
        <f ca="1">1-N1878/MAX(N$2:N1878)</f>
        <v>0.23257716666822692</v>
      </c>
    </row>
    <row r="1879" spans="1:15" x14ac:dyDescent="0.15">
      <c r="A1879" s="1">
        <v>41173</v>
      </c>
      <c r="B1879">
        <v>2190.33</v>
      </c>
      <c r="C1879">
        <v>2217.4699999999998</v>
      </c>
      <c r="D1879">
        <v>2186.5300000000002</v>
      </c>
      <c r="E1879" s="2">
        <v>2199.06</v>
      </c>
      <c r="F1879" s="16">
        <v>34043367424</v>
      </c>
      <c r="G1879" s="3">
        <f t="shared" si="87"/>
        <v>1.4162435392428563E-3</v>
      </c>
      <c r="H1879" s="3">
        <f>1-E1879/MAX(E$2:E1879)</f>
        <v>0.62583202885727895</v>
      </c>
      <c r="I1879" s="3">
        <f ca="1">IFERROR(COUNTIF(OFFSET(G1879,0,0,-计算结果!B$18,1),"&gt;0")/计算结果!B$18,COUNTIF(OFFSET(G1879,0,0,-ROW(),1),"&gt;0")/计算结果!B$18)</f>
        <v>0.4</v>
      </c>
      <c r="J1879" s="3">
        <f ca="1">IFERROR(AVERAGE(OFFSET(I1879,0,0,-计算结果!B$19,1)),AVERAGE(OFFSET(I1879,0,0,-ROW(),1)))</f>
        <v>0.45944444444444416</v>
      </c>
      <c r="K1879" s="4" t="str">
        <f ca="1">IF(计算结果!B$21=1,IF(I1879&gt;J1879,"买","卖"),IF(计算结果!B$21=2,IF(I1879&lt;计算结果!B$20,"买",IF(I1879&gt;1-计算结果!B$20,"卖",'000300'!K1878)),""))</f>
        <v>卖</v>
      </c>
      <c r="L1879" s="4" t="str">
        <f t="shared" ca="1" si="88"/>
        <v/>
      </c>
      <c r="M1879" s="3">
        <f ca="1">IF(K1878="买",E1879/E1878-1,0)-IF(L1879=1,计算结果!B$17,0)</f>
        <v>0</v>
      </c>
      <c r="N1879" s="2">
        <f t="shared" ca="1" si="89"/>
        <v>5.2175144487462495</v>
      </c>
      <c r="O1879" s="3">
        <f ca="1">1-N1879/MAX(N$2:N1879)</f>
        <v>0.23257716666822692</v>
      </c>
    </row>
    <row r="1880" spans="1:15" x14ac:dyDescent="0.15">
      <c r="A1880" s="1">
        <v>41176</v>
      </c>
      <c r="B1880">
        <v>2183.9699999999998</v>
      </c>
      <c r="C1880">
        <v>2225.8000000000002</v>
      </c>
      <c r="D1880">
        <v>2172.88</v>
      </c>
      <c r="E1880" s="2">
        <v>2215.52</v>
      </c>
      <c r="F1880" s="16">
        <v>33608761344</v>
      </c>
      <c r="G1880" s="3">
        <f t="shared" si="87"/>
        <v>7.48501632515719E-3</v>
      </c>
      <c r="H1880" s="3">
        <f>1-E1880/MAX(E$2:E1880)</f>
        <v>0.62303137548492482</v>
      </c>
      <c r="I1880" s="3">
        <f ca="1">IFERROR(COUNTIF(OFFSET(G1880,0,0,-计算结果!B$18,1),"&gt;0")/计算结果!B$18,COUNTIF(OFFSET(G1880,0,0,-ROW(),1),"&gt;0")/计算结果!B$18)</f>
        <v>0.43333333333333335</v>
      </c>
      <c r="J1880" s="3">
        <f ca="1">IFERROR(AVERAGE(OFFSET(I1880,0,0,-计算结果!B$19,1)),AVERAGE(OFFSET(I1880,0,0,-ROW(),1)))</f>
        <v>0.4586111111111108</v>
      </c>
      <c r="K1880" s="4" t="str">
        <f ca="1">IF(计算结果!B$21=1,IF(I1880&gt;J1880,"买","卖"),IF(计算结果!B$21=2,IF(I1880&lt;计算结果!B$20,"买",IF(I1880&gt;1-计算结果!B$20,"卖",'000300'!K1879)),""))</f>
        <v>卖</v>
      </c>
      <c r="L1880" s="4" t="str">
        <f t="shared" ca="1" si="88"/>
        <v/>
      </c>
      <c r="M1880" s="3">
        <f ca="1">IF(K1879="买",E1880/E1879-1,0)-IF(L1880=1,计算结果!B$17,0)</f>
        <v>0</v>
      </c>
      <c r="N1880" s="2">
        <f t="shared" ca="1" si="89"/>
        <v>5.2175144487462495</v>
      </c>
      <c r="O1880" s="3">
        <f ca="1">1-N1880/MAX(N$2:N1880)</f>
        <v>0.23257716666822692</v>
      </c>
    </row>
    <row r="1881" spans="1:15" x14ac:dyDescent="0.15">
      <c r="A1881" s="1">
        <v>41177</v>
      </c>
      <c r="B1881">
        <v>2209.98</v>
      </c>
      <c r="C1881">
        <v>2225.33</v>
      </c>
      <c r="D1881">
        <v>2202.38</v>
      </c>
      <c r="E1881" s="2">
        <v>2210.15</v>
      </c>
      <c r="F1881" s="16">
        <v>26677063680</v>
      </c>
      <c r="G1881" s="3">
        <f t="shared" si="87"/>
        <v>-2.4238102115980986E-3</v>
      </c>
      <c r="H1881" s="3">
        <f>1-E1881/MAX(E$2:E1881)</f>
        <v>0.62394507588647652</v>
      </c>
      <c r="I1881" s="3">
        <f ca="1">IFERROR(COUNTIF(OFFSET(G1881,0,0,-计算结果!B$18,1),"&gt;0")/计算结果!B$18,COUNTIF(OFFSET(G1881,0,0,-ROW(),1),"&gt;0")/计算结果!B$18)</f>
        <v>0.4</v>
      </c>
      <c r="J1881" s="3">
        <f ca="1">IFERROR(AVERAGE(OFFSET(I1881,0,0,-计算结果!B$19,1)),AVERAGE(OFFSET(I1881,0,0,-ROW(),1)))</f>
        <v>0.45749999999999963</v>
      </c>
      <c r="K1881" s="4" t="str">
        <f ca="1">IF(计算结果!B$21=1,IF(I1881&gt;J1881,"买","卖"),IF(计算结果!B$21=2,IF(I1881&lt;计算结果!B$20,"买",IF(I1881&gt;1-计算结果!B$20,"卖",'000300'!K1880)),""))</f>
        <v>卖</v>
      </c>
      <c r="L1881" s="4" t="str">
        <f t="shared" ca="1" si="88"/>
        <v/>
      </c>
      <c r="M1881" s="3">
        <f ca="1">IF(K1880="买",E1881/E1880-1,0)-IF(L1881=1,计算结果!B$17,0)</f>
        <v>0</v>
      </c>
      <c r="N1881" s="2">
        <f t="shared" ca="1" si="89"/>
        <v>5.2175144487462495</v>
      </c>
      <c r="O1881" s="3">
        <f ca="1">1-N1881/MAX(N$2:N1881)</f>
        <v>0.23257716666822692</v>
      </c>
    </row>
    <row r="1882" spans="1:15" x14ac:dyDescent="0.15">
      <c r="A1882" s="1">
        <v>41178</v>
      </c>
      <c r="B1882">
        <v>2208.91</v>
      </c>
      <c r="C1882">
        <v>2216.8200000000002</v>
      </c>
      <c r="D1882">
        <v>2181.08</v>
      </c>
      <c r="E1882" s="2">
        <v>2184.89</v>
      </c>
      <c r="F1882" s="16">
        <v>24918917120</v>
      </c>
      <c r="G1882" s="3">
        <f t="shared" si="87"/>
        <v>-1.1429088523403519E-2</v>
      </c>
      <c r="H1882" s="3">
        <f>1-E1882/MAX(E$2:E1882)</f>
        <v>0.62824304090383176</v>
      </c>
      <c r="I1882" s="3">
        <f ca="1">IFERROR(COUNTIF(OFFSET(G1882,0,0,-计算结果!B$18,1),"&gt;0")/计算结果!B$18,COUNTIF(OFFSET(G1882,0,0,-ROW(),1),"&gt;0")/计算结果!B$18)</f>
        <v>0.4</v>
      </c>
      <c r="J1882" s="3">
        <f ca="1">IFERROR(AVERAGE(OFFSET(I1882,0,0,-计算结果!B$19,1)),AVERAGE(OFFSET(I1882,0,0,-ROW(),1)))</f>
        <v>0.45638888888888851</v>
      </c>
      <c r="K1882" s="4" t="str">
        <f ca="1">IF(计算结果!B$21=1,IF(I1882&gt;J1882,"买","卖"),IF(计算结果!B$21=2,IF(I1882&lt;计算结果!B$20,"买",IF(I1882&gt;1-计算结果!B$20,"卖",'000300'!K1881)),""))</f>
        <v>卖</v>
      </c>
      <c r="L1882" s="4" t="str">
        <f t="shared" ca="1" si="88"/>
        <v/>
      </c>
      <c r="M1882" s="3">
        <f ca="1">IF(K1881="买",E1882/E1881-1,0)-IF(L1882=1,计算结果!B$17,0)</f>
        <v>0</v>
      </c>
      <c r="N1882" s="2">
        <f t="shared" ca="1" si="89"/>
        <v>5.2175144487462495</v>
      </c>
      <c r="O1882" s="3">
        <f ca="1">1-N1882/MAX(N$2:N1882)</f>
        <v>0.23257716666822692</v>
      </c>
    </row>
    <row r="1883" spans="1:15" x14ac:dyDescent="0.15">
      <c r="A1883" s="1">
        <v>41179</v>
      </c>
      <c r="B1883">
        <v>2186</v>
      </c>
      <c r="C1883">
        <v>2266.3000000000002</v>
      </c>
      <c r="D1883">
        <v>2185.77</v>
      </c>
      <c r="E1883" s="2">
        <v>2251.7199999999998</v>
      </c>
      <c r="F1883" s="16">
        <v>48210579456</v>
      </c>
      <c r="G1883" s="3">
        <f t="shared" si="87"/>
        <v>3.0587352223681696E-2</v>
      </c>
      <c r="H1883" s="3">
        <f>1-E1883/MAX(E$2:E1883)</f>
        <v>0.61687197985435249</v>
      </c>
      <c r="I1883" s="3">
        <f ca="1">IFERROR(COUNTIF(OFFSET(G1883,0,0,-计算结果!B$18,1),"&gt;0")/计算结果!B$18,COUNTIF(OFFSET(G1883,0,0,-ROW(),1),"&gt;0")/计算结果!B$18)</f>
        <v>0.43333333333333335</v>
      </c>
      <c r="J1883" s="3">
        <f ca="1">IFERROR(AVERAGE(OFFSET(I1883,0,0,-计算结果!B$19,1)),AVERAGE(OFFSET(I1883,0,0,-ROW(),1)))</f>
        <v>0.45583333333333287</v>
      </c>
      <c r="K1883" s="4" t="str">
        <f ca="1">IF(计算结果!B$21=1,IF(I1883&gt;J1883,"买","卖"),IF(计算结果!B$21=2,IF(I1883&lt;计算结果!B$20,"买",IF(I1883&gt;1-计算结果!B$20,"卖",'000300'!K1882)),""))</f>
        <v>卖</v>
      </c>
      <c r="L1883" s="4" t="str">
        <f t="shared" ca="1" si="88"/>
        <v/>
      </c>
      <c r="M1883" s="3">
        <f ca="1">IF(K1882="买",E1883/E1882-1,0)-IF(L1883=1,计算结果!B$17,0)</f>
        <v>0</v>
      </c>
      <c r="N1883" s="2">
        <f t="shared" ca="1" si="89"/>
        <v>5.2175144487462495</v>
      </c>
      <c r="O1883" s="3">
        <f ca="1">1-N1883/MAX(N$2:N1883)</f>
        <v>0.23257716666822692</v>
      </c>
    </row>
    <row r="1884" spans="1:15" x14ac:dyDescent="0.15">
      <c r="A1884" s="1">
        <v>41180</v>
      </c>
      <c r="B1884">
        <v>2235.06</v>
      </c>
      <c r="C1884">
        <v>2297.0300000000002</v>
      </c>
      <c r="D1884">
        <v>2234.3200000000002</v>
      </c>
      <c r="E1884" s="2">
        <v>2293.11</v>
      </c>
      <c r="F1884" s="16">
        <v>54431465472</v>
      </c>
      <c r="G1884" s="3">
        <f t="shared" si="87"/>
        <v>1.8381503917005881E-2</v>
      </c>
      <c r="H1884" s="3">
        <f>1-E1884/MAX(E$2:E1884)</f>
        <v>0.60982951065133051</v>
      </c>
      <c r="I1884" s="3">
        <f ca="1">IFERROR(COUNTIF(OFFSET(G1884,0,0,-计算结果!B$18,1),"&gt;0")/计算结果!B$18,COUNTIF(OFFSET(G1884,0,0,-ROW(),1),"&gt;0")/计算结果!B$18)</f>
        <v>0.46666666666666667</v>
      </c>
      <c r="J1884" s="3">
        <f ca="1">IFERROR(AVERAGE(OFFSET(I1884,0,0,-计算结果!B$19,1)),AVERAGE(OFFSET(I1884,0,0,-ROW(),1)))</f>
        <v>0.4555555555555551</v>
      </c>
      <c r="K1884" s="4" t="str">
        <f ca="1">IF(计算结果!B$21=1,IF(I1884&gt;J1884,"买","卖"),IF(计算结果!B$21=2,IF(I1884&lt;计算结果!B$20,"买",IF(I1884&gt;1-计算结果!B$20,"卖",'000300'!K1883)),""))</f>
        <v>买</v>
      </c>
      <c r="L1884" s="4">
        <f t="shared" ca="1" si="88"/>
        <v>1</v>
      </c>
      <c r="M1884" s="3">
        <f ca="1">IF(K1883="买",E1884/E1883-1,0)-IF(L1884=1,计算结果!B$17,0)</f>
        <v>0</v>
      </c>
      <c r="N1884" s="2">
        <f t="shared" ca="1" si="89"/>
        <v>5.2175144487462495</v>
      </c>
      <c r="O1884" s="3">
        <f ca="1">1-N1884/MAX(N$2:N1884)</f>
        <v>0.23257716666822692</v>
      </c>
    </row>
    <row r="1885" spans="1:15" x14ac:dyDescent="0.15">
      <c r="A1885" s="1">
        <v>41190</v>
      </c>
      <c r="B1885">
        <v>2291.96</v>
      </c>
      <c r="C1885">
        <v>2305.1799999999998</v>
      </c>
      <c r="D1885">
        <v>2258.11</v>
      </c>
      <c r="E1885" s="2">
        <v>2270.0500000000002</v>
      </c>
      <c r="F1885" s="16">
        <v>33915840512</v>
      </c>
      <c r="G1885" s="3">
        <f t="shared" si="87"/>
        <v>-1.0056211869469811E-2</v>
      </c>
      <c r="H1885" s="3">
        <f>1-E1885/MAX(E$2:E1885)</f>
        <v>0.61375314775743539</v>
      </c>
      <c r="I1885" s="3">
        <f ca="1">IFERROR(COUNTIF(OFFSET(G1885,0,0,-计算结果!B$18,1),"&gt;0")/计算结果!B$18,COUNTIF(OFFSET(G1885,0,0,-ROW(),1),"&gt;0")/计算结果!B$18)</f>
        <v>0.46666666666666667</v>
      </c>
      <c r="J1885" s="3">
        <f ca="1">IFERROR(AVERAGE(OFFSET(I1885,0,0,-计算结果!B$19,1)),AVERAGE(OFFSET(I1885,0,0,-ROW(),1)))</f>
        <v>0.45527777777777728</v>
      </c>
      <c r="K1885" s="4" t="str">
        <f ca="1">IF(计算结果!B$21=1,IF(I1885&gt;J1885,"买","卖"),IF(计算结果!B$21=2,IF(I1885&lt;计算结果!B$20,"买",IF(I1885&gt;1-计算结果!B$20,"卖",'000300'!K1884)),""))</f>
        <v>买</v>
      </c>
      <c r="L1885" s="4" t="str">
        <f t="shared" ca="1" si="88"/>
        <v/>
      </c>
      <c r="M1885" s="3">
        <f ca="1">IF(K1884="买",E1885/E1884-1,0)-IF(L1885=1,计算结果!B$17,0)</f>
        <v>-1.0056211869469811E-2</v>
      </c>
      <c r="N1885" s="2">
        <f t="shared" ca="1" si="89"/>
        <v>5.1650460180176374</v>
      </c>
      <c r="O1885" s="3">
        <f ca="1">1-N1885/MAX(N$2:N1885)</f>
        <v>0.24029453327368</v>
      </c>
    </row>
    <row r="1886" spans="1:15" x14ac:dyDescent="0.15">
      <c r="A1886" s="1">
        <v>41191</v>
      </c>
      <c r="B1886">
        <v>2281.75</v>
      </c>
      <c r="C1886">
        <v>2327.73</v>
      </c>
      <c r="D1886">
        <v>2281.75</v>
      </c>
      <c r="E1886" s="2">
        <v>2320.16</v>
      </c>
      <c r="F1886" s="16">
        <v>48330194944</v>
      </c>
      <c r="G1886" s="3">
        <f t="shared" si="87"/>
        <v>2.2074403647496688E-2</v>
      </c>
      <c r="H1886" s="3">
        <f>1-E1886/MAX(E$2:E1886)</f>
        <v>0.60522697883345811</v>
      </c>
      <c r="I1886" s="3">
        <f ca="1">IFERROR(COUNTIF(OFFSET(G1886,0,0,-计算结果!B$18,1),"&gt;0")/计算结果!B$18,COUNTIF(OFFSET(G1886,0,0,-ROW(),1),"&gt;0")/计算结果!B$18)</f>
        <v>0.46666666666666667</v>
      </c>
      <c r="J1886" s="3">
        <f ca="1">IFERROR(AVERAGE(OFFSET(I1886,0,0,-计算结果!B$19,1)),AVERAGE(OFFSET(I1886,0,0,-ROW(),1)))</f>
        <v>0.45499999999999952</v>
      </c>
      <c r="K1886" s="4" t="str">
        <f ca="1">IF(计算结果!B$21=1,IF(I1886&gt;J1886,"买","卖"),IF(计算结果!B$21=2,IF(I1886&lt;计算结果!B$20,"买",IF(I1886&gt;1-计算结果!B$20,"卖",'000300'!K1885)),""))</f>
        <v>买</v>
      </c>
      <c r="L1886" s="4" t="str">
        <f t="shared" ca="1" si="88"/>
        <v/>
      </c>
      <c r="M1886" s="3">
        <f ca="1">IF(K1885="买",E1886/E1885-1,0)-IF(L1886=1,计算结果!B$17,0)</f>
        <v>2.2074403647496688E-2</v>
      </c>
      <c r="N1886" s="2">
        <f t="shared" ca="1" si="89"/>
        <v>5.2790613286772539</v>
      </c>
      <c r="O1886" s="3">
        <f ca="1">1-N1886/MAX(N$2:N1886)</f>
        <v>0.22352448814795345</v>
      </c>
    </row>
    <row r="1887" spans="1:15" x14ac:dyDescent="0.15">
      <c r="A1887" s="1">
        <v>41192</v>
      </c>
      <c r="B1887">
        <v>2314.59</v>
      </c>
      <c r="C1887">
        <v>2325.75</v>
      </c>
      <c r="D1887">
        <v>2304.61</v>
      </c>
      <c r="E1887" s="2">
        <v>2324.12</v>
      </c>
      <c r="F1887" s="16">
        <v>37873995776</v>
      </c>
      <c r="G1887" s="3">
        <f t="shared" si="87"/>
        <v>1.7067788428384301E-3</v>
      </c>
      <c r="H1887" s="3">
        <f>1-E1887/MAX(E$2:E1887)</f>
        <v>0.60455318859320761</v>
      </c>
      <c r="I1887" s="3">
        <f ca="1">IFERROR(COUNTIF(OFFSET(G1887,0,0,-计算结果!B$18,1),"&gt;0")/计算结果!B$18,COUNTIF(OFFSET(G1887,0,0,-ROW(),1),"&gt;0")/计算结果!B$18)</f>
        <v>0.5</v>
      </c>
      <c r="J1887" s="3">
        <f ca="1">IFERROR(AVERAGE(OFFSET(I1887,0,0,-计算结果!B$19,1)),AVERAGE(OFFSET(I1887,0,0,-ROW(),1)))</f>
        <v>0.45499999999999952</v>
      </c>
      <c r="K1887" s="4" t="str">
        <f ca="1">IF(计算结果!B$21=1,IF(I1887&gt;J1887,"买","卖"),IF(计算结果!B$21=2,IF(I1887&lt;计算结果!B$20,"买",IF(I1887&gt;1-计算结果!B$20,"卖",'000300'!K1886)),""))</f>
        <v>买</v>
      </c>
      <c r="L1887" s="4" t="str">
        <f t="shared" ca="1" si="88"/>
        <v/>
      </c>
      <c r="M1887" s="3">
        <f ca="1">IF(K1886="买",E1887/E1886-1,0)-IF(L1887=1,计算结果!B$17,0)</f>
        <v>1.7067788428384301E-3</v>
      </c>
      <c r="N1887" s="2">
        <f t="shared" ca="1" si="89"/>
        <v>5.2880715188630871</v>
      </c>
      <c r="O1887" s="3">
        <f ca="1">1-N1887/MAX(N$2:N1887)</f>
        <v>0.22219921617234217</v>
      </c>
    </row>
    <row r="1888" spans="1:15" x14ac:dyDescent="0.15">
      <c r="A1888" s="1">
        <v>41193</v>
      </c>
      <c r="B1888">
        <v>2315.9</v>
      </c>
      <c r="C1888">
        <v>2321.35</v>
      </c>
      <c r="D1888">
        <v>2300.9299999999998</v>
      </c>
      <c r="E1888" s="2">
        <v>2302.5300000000002</v>
      </c>
      <c r="F1888" s="16">
        <v>36172963840</v>
      </c>
      <c r="G1888" s="3">
        <f t="shared" si="87"/>
        <v>-9.2895375453934115E-3</v>
      </c>
      <c r="H1888" s="3">
        <f>1-E1888/MAX(E$2:E1888)</f>
        <v>0.60822670659497713</v>
      </c>
      <c r="I1888" s="3">
        <f ca="1">IFERROR(COUNTIF(OFFSET(G1888,0,0,-计算结果!B$18,1),"&gt;0")/计算结果!B$18,COUNTIF(OFFSET(G1888,0,0,-ROW(),1),"&gt;0")/计算结果!B$18)</f>
        <v>0.46666666666666667</v>
      </c>
      <c r="J1888" s="3">
        <f ca="1">IFERROR(AVERAGE(OFFSET(I1888,0,0,-计算结果!B$19,1)),AVERAGE(OFFSET(I1888,0,0,-ROW(),1)))</f>
        <v>0.45472222222222186</v>
      </c>
      <c r="K1888" s="4" t="str">
        <f ca="1">IF(计算结果!B$21=1,IF(I1888&gt;J1888,"买","卖"),IF(计算结果!B$21=2,IF(I1888&lt;计算结果!B$20,"买",IF(I1888&gt;1-计算结果!B$20,"卖",'000300'!K1887)),""))</f>
        <v>买</v>
      </c>
      <c r="L1888" s="4" t="str">
        <f t="shared" ca="1" si="88"/>
        <v/>
      </c>
      <c r="M1888" s="3">
        <f ca="1">IF(K1887="买",E1888/E1887-1,0)-IF(L1888=1,计算结果!B$17,0)</f>
        <v>-9.2895375453934115E-3</v>
      </c>
      <c r="N1888" s="2">
        <f t="shared" ca="1" si="89"/>
        <v>5.2389477799458826</v>
      </c>
      <c r="O1888" s="3">
        <f ca="1">1-N1888/MAX(N$2:N1888)</f>
        <v>0.22942462575654565</v>
      </c>
    </row>
    <row r="1889" spans="1:15" x14ac:dyDescent="0.15">
      <c r="A1889" s="1">
        <v>41194</v>
      </c>
      <c r="B1889">
        <v>2311.2800000000002</v>
      </c>
      <c r="C1889">
        <v>2332.15</v>
      </c>
      <c r="D1889">
        <v>2287.0100000000002</v>
      </c>
      <c r="E1889" s="2">
        <v>2304.5300000000002</v>
      </c>
      <c r="F1889" s="16">
        <v>33205903360</v>
      </c>
      <c r="G1889" s="3">
        <f t="shared" si="87"/>
        <v>8.6860974666991275E-4</v>
      </c>
      <c r="H1889" s="3">
        <f>1-E1889/MAX(E$2:E1889)</f>
        <v>0.60788640849384057</v>
      </c>
      <c r="I1889" s="3">
        <f ca="1">IFERROR(COUNTIF(OFFSET(G1889,0,0,-计算结果!B$18,1),"&gt;0")/计算结果!B$18,COUNTIF(OFFSET(G1889,0,0,-ROW(),1),"&gt;0")/计算结果!B$18)</f>
        <v>0.5</v>
      </c>
      <c r="J1889" s="3">
        <f ca="1">IFERROR(AVERAGE(OFFSET(I1889,0,0,-计算结果!B$19,1)),AVERAGE(OFFSET(I1889,0,0,-ROW(),1)))</f>
        <v>0.45472222222222186</v>
      </c>
      <c r="K1889" s="4" t="str">
        <f ca="1">IF(计算结果!B$21=1,IF(I1889&gt;J1889,"买","卖"),IF(计算结果!B$21=2,IF(I1889&lt;计算结果!B$20,"买",IF(I1889&gt;1-计算结果!B$20,"卖",'000300'!K1888)),""))</f>
        <v>买</v>
      </c>
      <c r="L1889" s="4" t="str">
        <f t="shared" ca="1" si="88"/>
        <v/>
      </c>
      <c r="M1889" s="3">
        <f ca="1">IF(K1888="买",E1889/E1888-1,0)-IF(L1889=1,计算结果!B$17,0)</f>
        <v>8.6860974666991275E-4</v>
      </c>
      <c r="N1889" s="2">
        <f t="shared" ca="1" si="89"/>
        <v>5.2434983810498386</v>
      </c>
      <c r="O1889" s="3">
        <f ca="1">1-N1889/MAX(N$2:N1889)</f>
        <v>0.22875529647593396</v>
      </c>
    </row>
    <row r="1890" spans="1:15" x14ac:dyDescent="0.15">
      <c r="A1890" s="1">
        <v>41197</v>
      </c>
      <c r="B1890">
        <v>2306.0100000000002</v>
      </c>
      <c r="C1890">
        <v>2307.88</v>
      </c>
      <c r="D1890">
        <v>2278.46</v>
      </c>
      <c r="E1890" s="2">
        <v>2294.86</v>
      </c>
      <c r="F1890" s="16">
        <v>28569022464</v>
      </c>
      <c r="G1890" s="3">
        <f t="shared" si="87"/>
        <v>-4.1960833662395558E-3</v>
      </c>
      <c r="H1890" s="3">
        <f>1-E1890/MAX(E$2:E1890)</f>
        <v>0.60953174981283609</v>
      </c>
      <c r="I1890" s="3">
        <f ca="1">IFERROR(COUNTIF(OFFSET(G1890,0,0,-计算结果!B$18,1),"&gt;0")/计算结果!B$18,COUNTIF(OFFSET(G1890,0,0,-ROW(),1),"&gt;0")/计算结果!B$18)</f>
        <v>0.5</v>
      </c>
      <c r="J1890" s="3">
        <f ca="1">IFERROR(AVERAGE(OFFSET(I1890,0,0,-计算结果!B$19,1)),AVERAGE(OFFSET(I1890,0,0,-ROW(),1)))</f>
        <v>0.45472222222222192</v>
      </c>
      <c r="K1890" s="4" t="str">
        <f ca="1">IF(计算结果!B$21=1,IF(I1890&gt;J1890,"买","卖"),IF(计算结果!B$21=2,IF(I1890&lt;计算结果!B$20,"买",IF(I1890&gt;1-计算结果!B$20,"卖",'000300'!K1889)),""))</f>
        <v>买</v>
      </c>
      <c r="L1890" s="4" t="str">
        <f t="shared" ca="1" si="88"/>
        <v/>
      </c>
      <c r="M1890" s="3">
        <f ca="1">IF(K1889="买",E1890/E1889-1,0)-IF(L1890=1,计算结果!B$17,0)</f>
        <v>-4.1960833662395558E-3</v>
      </c>
      <c r="N1890" s="2">
        <f t="shared" ca="1" si="89"/>
        <v>5.2214962247122116</v>
      </c>
      <c r="O1890" s="3">
        <f ca="1">1-N1890/MAX(N$2:N1890)</f>
        <v>0.2319915035476916</v>
      </c>
    </row>
    <row r="1891" spans="1:15" x14ac:dyDescent="0.15">
      <c r="A1891" s="1">
        <v>41198</v>
      </c>
      <c r="B1891">
        <v>2293.2399999999998</v>
      </c>
      <c r="C1891">
        <v>2315.4499999999998</v>
      </c>
      <c r="D1891">
        <v>2287.59</v>
      </c>
      <c r="E1891" s="2">
        <v>2298.16</v>
      </c>
      <c r="F1891" s="16">
        <v>32705140736</v>
      </c>
      <c r="G1891" s="3">
        <f t="shared" si="87"/>
        <v>1.4379962176340744E-3</v>
      </c>
      <c r="H1891" s="3">
        <f>1-E1891/MAX(E$2:E1891)</f>
        <v>0.6089702579459606</v>
      </c>
      <c r="I1891" s="3">
        <f ca="1">IFERROR(COUNTIF(OFFSET(G1891,0,0,-计算结果!B$18,1),"&gt;0")/计算结果!B$18,COUNTIF(OFFSET(G1891,0,0,-ROW(),1),"&gt;0")/计算结果!B$18)</f>
        <v>0.5</v>
      </c>
      <c r="J1891" s="3">
        <f ca="1">IFERROR(AVERAGE(OFFSET(I1891,0,0,-计算结果!B$19,1)),AVERAGE(OFFSET(I1891,0,0,-ROW(),1)))</f>
        <v>0.45472222222222192</v>
      </c>
      <c r="K1891" s="4" t="str">
        <f ca="1">IF(计算结果!B$21=1,IF(I1891&gt;J1891,"买","卖"),IF(计算结果!B$21=2,IF(I1891&lt;计算结果!B$20,"买",IF(I1891&gt;1-计算结果!B$20,"卖",'000300'!K1890)),""))</f>
        <v>买</v>
      </c>
      <c r="L1891" s="4" t="str">
        <f t="shared" ca="1" si="88"/>
        <v/>
      </c>
      <c r="M1891" s="3">
        <f ca="1">IF(K1890="买",E1891/E1890-1,0)-IF(L1891=1,计算结果!B$17,0)</f>
        <v>1.4379962176340744E-3</v>
      </c>
      <c r="N1891" s="2">
        <f t="shared" ca="1" si="89"/>
        <v>5.2290047165337388</v>
      </c>
      <c r="O1891" s="3">
        <f ca="1">1-N1891/MAX(N$2:N1891)</f>
        <v>0.23088711023468222</v>
      </c>
    </row>
    <row r="1892" spans="1:15" x14ac:dyDescent="0.15">
      <c r="A1892" s="1">
        <v>41199</v>
      </c>
      <c r="B1892">
        <v>2307.36</v>
      </c>
      <c r="C1892">
        <v>2312.17</v>
      </c>
      <c r="D1892">
        <v>2280.8200000000002</v>
      </c>
      <c r="E1892" s="2">
        <v>2300.8000000000002</v>
      </c>
      <c r="F1892" s="16">
        <v>31270899712</v>
      </c>
      <c r="G1892" s="3">
        <f t="shared" si="87"/>
        <v>1.1487450830229839E-3</v>
      </c>
      <c r="H1892" s="3">
        <f>1-E1892/MAX(E$2:E1892)</f>
        <v>0.60852106445246035</v>
      </c>
      <c r="I1892" s="3">
        <f ca="1">IFERROR(COUNTIF(OFFSET(G1892,0,0,-计算结果!B$18,1),"&gt;0")/计算结果!B$18,COUNTIF(OFFSET(G1892,0,0,-ROW(),1),"&gt;0")/计算结果!B$18)</f>
        <v>0.53333333333333333</v>
      </c>
      <c r="J1892" s="3">
        <f ca="1">IFERROR(AVERAGE(OFFSET(I1892,0,0,-计算结果!B$19,1)),AVERAGE(OFFSET(I1892,0,0,-ROW(),1)))</f>
        <v>0.45472222222222186</v>
      </c>
      <c r="K1892" s="4" t="str">
        <f ca="1">IF(计算结果!B$21=1,IF(I1892&gt;J1892,"买","卖"),IF(计算结果!B$21=2,IF(I1892&lt;计算结果!B$20,"买",IF(I1892&gt;1-计算结果!B$20,"卖",'000300'!K1891)),""))</f>
        <v>买</v>
      </c>
      <c r="L1892" s="4" t="str">
        <f t="shared" ca="1" si="88"/>
        <v/>
      </c>
      <c r="M1892" s="3">
        <f ca="1">IF(K1891="买",E1892/E1891-1,0)-IF(L1892=1,计算结果!B$17,0)</f>
        <v>1.1487450830229839E-3</v>
      </c>
      <c r="N1892" s="2">
        <f t="shared" ca="1" si="89"/>
        <v>5.2350115099909607</v>
      </c>
      <c r="O1892" s="3">
        <f ca="1">1-N1892/MAX(N$2:N1892)</f>
        <v>0.23000359558427486</v>
      </c>
    </row>
    <row r="1893" spans="1:15" x14ac:dyDescent="0.15">
      <c r="A1893" s="1">
        <v>41200</v>
      </c>
      <c r="B1893">
        <v>2307.4899999999998</v>
      </c>
      <c r="C1893">
        <v>2341.12</v>
      </c>
      <c r="D1893">
        <v>2305.88</v>
      </c>
      <c r="E1893" s="2">
        <v>2336.08</v>
      </c>
      <c r="F1893" s="16">
        <v>45050294272</v>
      </c>
      <c r="G1893" s="3">
        <f t="shared" si="87"/>
        <v>1.5333796940194544E-2</v>
      </c>
      <c r="H1893" s="3">
        <f>1-E1893/MAX(E$2:E1893)</f>
        <v>0.60251820594841088</v>
      </c>
      <c r="I1893" s="3">
        <f ca="1">IFERROR(COUNTIF(OFFSET(G1893,0,0,-计算结果!B$18,1),"&gt;0")/计算结果!B$18,COUNTIF(OFFSET(G1893,0,0,-ROW(),1),"&gt;0")/计算结果!B$18)</f>
        <v>0.56666666666666665</v>
      </c>
      <c r="J1893" s="3">
        <f ca="1">IFERROR(AVERAGE(OFFSET(I1893,0,0,-计算结果!B$19,1)),AVERAGE(OFFSET(I1893,0,0,-ROW(),1)))</f>
        <v>0.45499999999999974</v>
      </c>
      <c r="K1893" s="4" t="str">
        <f ca="1">IF(计算结果!B$21=1,IF(I1893&gt;J1893,"买","卖"),IF(计算结果!B$21=2,IF(I1893&lt;计算结果!B$20,"买",IF(I1893&gt;1-计算结果!B$20,"卖",'000300'!K1892)),""))</f>
        <v>买</v>
      </c>
      <c r="L1893" s="4" t="str">
        <f t="shared" ca="1" si="88"/>
        <v/>
      </c>
      <c r="M1893" s="3">
        <f ca="1">IF(K1892="买",E1893/E1892-1,0)-IF(L1893=1,计算结果!B$17,0)</f>
        <v>1.5333796940194544E-2</v>
      </c>
      <c r="N1893" s="2">
        <f t="shared" ca="1" si="89"/>
        <v>5.3152841134647435</v>
      </c>
      <c r="O1893" s="3">
        <f ca="1">1-N1893/MAX(N$2:N1893)</f>
        <v>0.21819662707428411</v>
      </c>
    </row>
    <row r="1894" spans="1:15" x14ac:dyDescent="0.15">
      <c r="A1894" s="1">
        <v>41201</v>
      </c>
      <c r="B1894">
        <v>2335.11</v>
      </c>
      <c r="C1894">
        <v>2342.5300000000002</v>
      </c>
      <c r="D1894">
        <v>2328.73</v>
      </c>
      <c r="E1894" s="2">
        <v>2332.4699999999998</v>
      </c>
      <c r="F1894" s="16">
        <v>33173030912</v>
      </c>
      <c r="G1894" s="3">
        <f t="shared" si="87"/>
        <v>-1.5453237902811612E-3</v>
      </c>
      <c r="H1894" s="3">
        <f>1-E1894/MAX(E$2:E1894)</f>
        <v>0.60313244402096244</v>
      </c>
      <c r="I1894" s="3">
        <f ca="1">IFERROR(COUNTIF(OFFSET(G1894,0,0,-计算结果!B$18,1),"&gt;0")/计算结果!B$18,COUNTIF(OFFSET(G1894,0,0,-ROW(),1),"&gt;0")/计算结果!B$18)</f>
        <v>0.56666666666666665</v>
      </c>
      <c r="J1894" s="3">
        <f ca="1">IFERROR(AVERAGE(OFFSET(I1894,0,0,-计算结果!B$19,1)),AVERAGE(OFFSET(I1894,0,0,-ROW(),1)))</f>
        <v>0.45555555555555532</v>
      </c>
      <c r="K1894" s="4" t="str">
        <f ca="1">IF(计算结果!B$21=1,IF(I1894&gt;J1894,"买","卖"),IF(计算结果!B$21=2,IF(I1894&lt;计算结果!B$20,"买",IF(I1894&gt;1-计算结果!B$20,"卖",'000300'!K1893)),""))</f>
        <v>买</v>
      </c>
      <c r="L1894" s="4" t="str">
        <f t="shared" ca="1" si="88"/>
        <v/>
      </c>
      <c r="M1894" s="3">
        <f ca="1">IF(K1893="买",E1894/E1893-1,0)-IF(L1894=1,计算结果!B$17,0)</f>
        <v>-1.5453237902811612E-3</v>
      </c>
      <c r="N1894" s="2">
        <f t="shared" ca="1" si="89"/>
        <v>5.3070702784721027</v>
      </c>
      <c r="O1894" s="3">
        <f ca="1">1-N1894/MAX(N$2:N1894)</f>
        <v>0.21940476642578832</v>
      </c>
    </row>
    <row r="1895" spans="1:15" x14ac:dyDescent="0.15">
      <c r="A1895" s="1">
        <v>41204</v>
      </c>
      <c r="B1895">
        <v>2320.4699999999998</v>
      </c>
      <c r="C1895">
        <v>2347.9</v>
      </c>
      <c r="D1895">
        <v>2315.9</v>
      </c>
      <c r="E1895" s="2">
        <v>2341.59</v>
      </c>
      <c r="F1895" s="16">
        <v>32815273984</v>
      </c>
      <c r="G1895" s="3">
        <f t="shared" si="87"/>
        <v>3.9100181352815788E-3</v>
      </c>
      <c r="H1895" s="3">
        <f>1-E1895/MAX(E$2:E1895)</f>
        <v>0.60158068467977943</v>
      </c>
      <c r="I1895" s="3">
        <f ca="1">IFERROR(COUNTIF(OFFSET(G1895,0,0,-计算结果!B$18,1),"&gt;0")/计算结果!B$18,COUNTIF(OFFSET(G1895,0,0,-ROW(),1),"&gt;0")/计算结果!B$18)</f>
        <v>0.56666666666666665</v>
      </c>
      <c r="J1895" s="3">
        <f ca="1">IFERROR(AVERAGE(OFFSET(I1895,0,0,-计算结果!B$19,1)),AVERAGE(OFFSET(I1895,0,0,-ROW(),1)))</f>
        <v>0.45611111111111097</v>
      </c>
      <c r="K1895" s="4" t="str">
        <f ca="1">IF(计算结果!B$21=1,IF(I1895&gt;J1895,"买","卖"),IF(计算结果!B$21=2,IF(I1895&lt;计算结果!B$20,"买",IF(I1895&gt;1-计算结果!B$20,"卖",'000300'!K1894)),""))</f>
        <v>买</v>
      </c>
      <c r="L1895" s="4" t="str">
        <f t="shared" ca="1" si="88"/>
        <v/>
      </c>
      <c r="M1895" s="3">
        <f ca="1">IF(K1894="买",E1895/E1894-1,0)-IF(L1895=1,计算结果!B$17,0)</f>
        <v>3.9100181352815788E-3</v>
      </c>
      <c r="N1895" s="2">
        <f t="shared" ca="1" si="89"/>
        <v>5.3278210195061426</v>
      </c>
      <c r="O1895" s="3">
        <f ca="1">1-N1895/MAX(N$2:N1895)</f>
        <v>0.21635262490619878</v>
      </c>
    </row>
    <row r="1896" spans="1:15" x14ac:dyDescent="0.15">
      <c r="A1896" s="1">
        <v>41205</v>
      </c>
      <c r="B1896">
        <v>2340.89</v>
      </c>
      <c r="C1896">
        <v>2344.04</v>
      </c>
      <c r="D1896">
        <v>2309.25</v>
      </c>
      <c r="E1896" s="2">
        <v>2312.08</v>
      </c>
      <c r="F1896" s="16">
        <v>33716877312</v>
      </c>
      <c r="G1896" s="3">
        <f t="shared" si="87"/>
        <v>-1.2602547841424117E-2</v>
      </c>
      <c r="H1896" s="3">
        <f>1-E1896/MAX(E$2:E1896)</f>
        <v>0.60660178316204993</v>
      </c>
      <c r="I1896" s="3">
        <f ca="1">IFERROR(COUNTIF(OFFSET(G1896,0,0,-计算结果!B$18,1),"&gt;0")/计算结果!B$18,COUNTIF(OFFSET(G1896,0,0,-ROW(),1),"&gt;0")/计算结果!B$18)</f>
        <v>0.56666666666666665</v>
      </c>
      <c r="J1896" s="3">
        <f ca="1">IFERROR(AVERAGE(OFFSET(I1896,0,0,-计算结果!B$19,1)),AVERAGE(OFFSET(I1896,0,0,-ROW(),1)))</f>
        <v>0.45638888888888868</v>
      </c>
      <c r="K1896" s="4" t="str">
        <f ca="1">IF(计算结果!B$21=1,IF(I1896&gt;J1896,"买","卖"),IF(计算结果!B$21=2,IF(I1896&lt;计算结果!B$20,"买",IF(I1896&gt;1-计算结果!B$20,"卖",'000300'!K1895)),""))</f>
        <v>买</v>
      </c>
      <c r="L1896" s="4" t="str">
        <f t="shared" ca="1" si="88"/>
        <v/>
      </c>
      <c r="M1896" s="3">
        <f ca="1">IF(K1895="买",E1896/E1895-1,0)-IF(L1896=1,计算结果!B$17,0)</f>
        <v>-1.2602547841424117E-2</v>
      </c>
      <c r="N1896" s="2">
        <f t="shared" ca="1" si="89"/>
        <v>5.2606769002172715</v>
      </c>
      <c r="O1896" s="3">
        <f ca="1">1-N1896/MAX(N$2:N1896)</f>
        <v>0.22622857844162481</v>
      </c>
    </row>
    <row r="1897" spans="1:15" x14ac:dyDescent="0.15">
      <c r="A1897" s="1">
        <v>41206</v>
      </c>
      <c r="B1897">
        <v>2303.4</v>
      </c>
      <c r="C1897">
        <v>2321.4299999999998</v>
      </c>
      <c r="D1897">
        <v>2302.17</v>
      </c>
      <c r="E1897" s="2">
        <v>2307.7800000000002</v>
      </c>
      <c r="F1897" s="16">
        <v>30392377344</v>
      </c>
      <c r="G1897" s="3">
        <f t="shared" si="87"/>
        <v>-1.8597972388497697E-3</v>
      </c>
      <c r="H1897" s="3">
        <f>1-E1897/MAX(E$2:E1897)</f>
        <v>0.60733342407949364</v>
      </c>
      <c r="I1897" s="3">
        <f ca="1">IFERROR(COUNTIF(OFFSET(G1897,0,0,-计算结果!B$18,1),"&gt;0")/计算结果!B$18,COUNTIF(OFFSET(G1897,0,0,-ROW(),1),"&gt;0")/计算结果!B$18)</f>
        <v>0.56666666666666665</v>
      </c>
      <c r="J1897" s="3">
        <f ca="1">IFERROR(AVERAGE(OFFSET(I1897,0,0,-计算结果!B$19,1)),AVERAGE(OFFSET(I1897,0,0,-ROW(),1)))</f>
        <v>0.45694444444444426</v>
      </c>
      <c r="K1897" s="4" t="str">
        <f ca="1">IF(计算结果!B$21=1,IF(I1897&gt;J1897,"买","卖"),IF(计算结果!B$21=2,IF(I1897&lt;计算结果!B$20,"买",IF(I1897&gt;1-计算结果!B$20,"卖",'000300'!K1896)),""))</f>
        <v>买</v>
      </c>
      <c r="L1897" s="4" t="str">
        <f t="shared" ca="1" si="88"/>
        <v/>
      </c>
      <c r="M1897" s="3">
        <f ca="1">IF(K1896="买",E1897/E1896-1,0)-IF(L1897=1,计算结果!B$17,0)</f>
        <v>-1.8597972388497697E-3</v>
      </c>
      <c r="N1897" s="2">
        <f t="shared" ca="1" si="89"/>
        <v>5.2508931078437664</v>
      </c>
      <c r="O1897" s="3">
        <f ca="1">1-N1897/MAX(N$2:N1897)</f>
        <v>0.22766763639494003</v>
      </c>
    </row>
    <row r="1898" spans="1:15" x14ac:dyDescent="0.15">
      <c r="A1898" s="1">
        <v>41207</v>
      </c>
      <c r="B1898">
        <v>2306.73</v>
      </c>
      <c r="C1898">
        <v>2322.92</v>
      </c>
      <c r="D1898">
        <v>2288.6</v>
      </c>
      <c r="E1898" s="2">
        <v>2291.2399999999998</v>
      </c>
      <c r="F1898" s="16">
        <v>33183528960</v>
      </c>
      <c r="G1898" s="3">
        <f t="shared" si="87"/>
        <v>-7.1670609850160716E-3</v>
      </c>
      <c r="H1898" s="3">
        <f>1-E1898/MAX(E$2:E1898)</f>
        <v>0.61014768937589325</v>
      </c>
      <c r="I1898" s="3">
        <f ca="1">IFERROR(COUNTIF(OFFSET(G1898,0,0,-计算结果!B$18,1),"&gt;0")/计算结果!B$18,COUNTIF(OFFSET(G1898,0,0,-ROW(),1),"&gt;0")/计算结果!B$18)</f>
        <v>0.53333333333333333</v>
      </c>
      <c r="J1898" s="3">
        <f ca="1">IFERROR(AVERAGE(OFFSET(I1898,0,0,-计算结果!B$19,1)),AVERAGE(OFFSET(I1898,0,0,-ROW(),1)))</f>
        <v>0.45694444444444426</v>
      </c>
      <c r="K1898" s="4" t="str">
        <f ca="1">IF(计算结果!B$21=1,IF(I1898&gt;J1898,"买","卖"),IF(计算结果!B$21=2,IF(I1898&lt;计算结果!B$20,"买",IF(I1898&gt;1-计算结果!B$20,"卖",'000300'!K1897)),""))</f>
        <v>买</v>
      </c>
      <c r="L1898" s="4" t="str">
        <f t="shared" ca="1" si="88"/>
        <v/>
      </c>
      <c r="M1898" s="3">
        <f ca="1">IF(K1897="买",E1898/E1897-1,0)-IF(L1898=1,计算结果!B$17,0)</f>
        <v>-7.1670609850160716E-3</v>
      </c>
      <c r="N1898" s="2">
        <f t="shared" ca="1" si="89"/>
        <v>5.2132596367140493</v>
      </c>
      <c r="O1898" s="3">
        <f ca="1">1-N1898/MAX(N$2:N1898)</f>
        <v>0.23320298954559904</v>
      </c>
    </row>
    <row r="1899" spans="1:15" x14ac:dyDescent="0.15">
      <c r="A1899" s="1">
        <v>41208</v>
      </c>
      <c r="B1899">
        <v>2291.31</v>
      </c>
      <c r="C1899">
        <v>2293.1799999999998</v>
      </c>
      <c r="D1899">
        <v>2237.06</v>
      </c>
      <c r="E1899" s="2">
        <v>2247.91</v>
      </c>
      <c r="F1899" s="16">
        <v>34530066432</v>
      </c>
      <c r="G1899" s="3">
        <f t="shared" si="87"/>
        <v>-1.8911157277282098E-2</v>
      </c>
      <c r="H1899" s="3">
        <f>1-E1899/MAX(E$2:E1899)</f>
        <v>0.61752024773701764</v>
      </c>
      <c r="I1899" s="3">
        <f ca="1">IFERROR(COUNTIF(OFFSET(G1899,0,0,-计算结果!B$18,1),"&gt;0")/计算结果!B$18,COUNTIF(OFFSET(G1899,0,0,-ROW(),1),"&gt;0")/计算结果!B$18)</f>
        <v>0.5</v>
      </c>
      <c r="J1899" s="3">
        <f ca="1">IFERROR(AVERAGE(OFFSET(I1899,0,0,-计算结果!B$19,1)),AVERAGE(OFFSET(I1899,0,0,-ROW(),1)))</f>
        <v>0.45638888888888879</v>
      </c>
      <c r="K1899" s="4" t="str">
        <f ca="1">IF(计算结果!B$21=1,IF(I1899&gt;J1899,"买","卖"),IF(计算结果!B$21=2,IF(I1899&lt;计算结果!B$20,"买",IF(I1899&gt;1-计算结果!B$20,"卖",'000300'!K1898)),""))</f>
        <v>买</v>
      </c>
      <c r="L1899" s="4" t="str">
        <f t="shared" ca="1" si="88"/>
        <v/>
      </c>
      <c r="M1899" s="3">
        <f ca="1">IF(K1898="买",E1899/E1898-1,0)-IF(L1899=1,计算结果!B$17,0)</f>
        <v>-1.8911157277282098E-2</v>
      </c>
      <c r="N1899" s="2">
        <f t="shared" ca="1" si="89"/>
        <v>5.1146708637968432</v>
      </c>
      <c r="O1899" s="3">
        <f ca="1">1-N1899/MAX(N$2:N1899)</f>
        <v>0.24770400841005202</v>
      </c>
    </row>
    <row r="1900" spans="1:15" x14ac:dyDescent="0.15">
      <c r="A1900" s="1">
        <v>41211</v>
      </c>
      <c r="B1900">
        <v>2241.8000000000002</v>
      </c>
      <c r="C1900">
        <v>2248.14</v>
      </c>
      <c r="D1900">
        <v>2227.65</v>
      </c>
      <c r="E1900" s="2">
        <v>2235.85</v>
      </c>
      <c r="F1900" s="16">
        <v>25328650240</v>
      </c>
      <c r="G1900" s="3">
        <f t="shared" si="87"/>
        <v>-5.3649834735376434E-3</v>
      </c>
      <c r="H1900" s="3">
        <f>1-E1900/MAX(E$2:E1900)</f>
        <v>0.61957224528687127</v>
      </c>
      <c r="I1900" s="3">
        <f ca="1">IFERROR(COUNTIF(OFFSET(G1900,0,0,-计算结果!B$18,1),"&gt;0")/计算结果!B$18,COUNTIF(OFFSET(G1900,0,0,-ROW(),1),"&gt;0")/计算结果!B$18)</f>
        <v>0.46666666666666667</v>
      </c>
      <c r="J1900" s="3">
        <f ca="1">IFERROR(AVERAGE(OFFSET(I1900,0,0,-计算结果!B$19,1)),AVERAGE(OFFSET(I1900,0,0,-ROW(),1)))</f>
        <v>0.45555555555555549</v>
      </c>
      <c r="K1900" s="4" t="str">
        <f ca="1">IF(计算结果!B$21=1,IF(I1900&gt;J1900,"买","卖"),IF(计算结果!B$21=2,IF(I1900&lt;计算结果!B$20,"买",IF(I1900&gt;1-计算结果!B$20,"卖",'000300'!K1899)),""))</f>
        <v>买</v>
      </c>
      <c r="L1900" s="4" t="str">
        <f t="shared" ca="1" si="88"/>
        <v/>
      </c>
      <c r="M1900" s="3">
        <f ca="1">IF(K1899="买",E1900/E1899-1,0)-IF(L1900=1,计算结果!B$17,0)</f>
        <v>-5.3649834735376434E-3</v>
      </c>
      <c r="N1900" s="2">
        <f t="shared" ca="1" si="89"/>
        <v>5.0872307391399882</v>
      </c>
      <c r="O1900" s="3">
        <f ca="1">1-N1900/MAX(N$2:N1900)</f>
        <v>0.25174006397214077</v>
      </c>
    </row>
    <row r="1901" spans="1:15" x14ac:dyDescent="0.15">
      <c r="A1901" s="1">
        <v>41212</v>
      </c>
      <c r="B1901">
        <v>2236.3200000000002</v>
      </c>
      <c r="C1901">
        <v>2257.9499999999998</v>
      </c>
      <c r="D1901">
        <v>2231.7800000000002</v>
      </c>
      <c r="E1901" s="2">
        <v>2239.88</v>
      </c>
      <c r="F1901" s="16">
        <v>29516627968</v>
      </c>
      <c r="G1901" s="3">
        <f t="shared" si="87"/>
        <v>1.8024464968580123E-3</v>
      </c>
      <c r="H1901" s="3">
        <f>1-E1901/MAX(E$2:E1901)</f>
        <v>0.61888654461308101</v>
      </c>
      <c r="I1901" s="3">
        <f ca="1">IFERROR(COUNTIF(OFFSET(G1901,0,0,-计算结果!B$18,1),"&gt;0")/计算结果!B$18,COUNTIF(OFFSET(G1901,0,0,-ROW(),1),"&gt;0")/计算结果!B$18)</f>
        <v>0.5</v>
      </c>
      <c r="J1901" s="3">
        <f ca="1">IFERROR(AVERAGE(OFFSET(I1901,0,0,-计算结果!B$19,1)),AVERAGE(OFFSET(I1901,0,0,-ROW(),1)))</f>
        <v>0.45499999999999996</v>
      </c>
      <c r="K1901" s="4" t="str">
        <f ca="1">IF(计算结果!B$21=1,IF(I1901&gt;J1901,"买","卖"),IF(计算结果!B$21=2,IF(I1901&lt;计算结果!B$20,"买",IF(I1901&gt;1-计算结果!B$20,"卖",'000300'!K1900)),""))</f>
        <v>买</v>
      </c>
      <c r="L1901" s="4" t="str">
        <f t="shared" ca="1" si="88"/>
        <v/>
      </c>
      <c r="M1901" s="3">
        <f ca="1">IF(K1900="买",E1901/E1900-1,0)-IF(L1901=1,计算结果!B$17,0)</f>
        <v>1.8024464968580123E-3</v>
      </c>
      <c r="N1901" s="2">
        <f t="shared" ca="1" si="89"/>
        <v>5.0964002003644593</v>
      </c>
      <c r="O1901" s="3">
        <f ca="1">1-N1901/MAX(N$2:N1901)</f>
        <v>0.25039136547170815</v>
      </c>
    </row>
    <row r="1902" spans="1:15" x14ac:dyDescent="0.15">
      <c r="A1902" s="1">
        <v>41213</v>
      </c>
      <c r="B1902">
        <v>2241.4299999999998</v>
      </c>
      <c r="C1902">
        <v>2256.1</v>
      </c>
      <c r="D1902">
        <v>2233.6799999999998</v>
      </c>
      <c r="E1902" s="2">
        <v>2254.8200000000002</v>
      </c>
      <c r="F1902" s="16">
        <v>30634360832</v>
      </c>
      <c r="G1902" s="3">
        <f t="shared" si="87"/>
        <v>6.6700001785811036E-3</v>
      </c>
      <c r="H1902" s="3">
        <f>1-E1902/MAX(E$2:E1902)</f>
        <v>0.61634451779759059</v>
      </c>
      <c r="I1902" s="3">
        <f ca="1">IFERROR(COUNTIF(OFFSET(G1902,0,0,-计算结果!B$18,1),"&gt;0")/计算结果!B$18,COUNTIF(OFFSET(G1902,0,0,-ROW(),1),"&gt;0")/计算结果!B$18)</f>
        <v>0.5</v>
      </c>
      <c r="J1902" s="3">
        <f ca="1">IFERROR(AVERAGE(OFFSET(I1902,0,0,-计算结果!B$19,1)),AVERAGE(OFFSET(I1902,0,0,-ROW(),1)))</f>
        <v>0.45444444444444443</v>
      </c>
      <c r="K1902" s="4" t="str">
        <f ca="1">IF(计算结果!B$21=1,IF(I1902&gt;J1902,"买","卖"),IF(计算结果!B$21=2,IF(I1902&lt;计算结果!B$20,"买",IF(I1902&gt;1-计算结果!B$20,"卖",'000300'!K1901)),""))</f>
        <v>买</v>
      </c>
      <c r="L1902" s="4" t="str">
        <f t="shared" ca="1" si="88"/>
        <v/>
      </c>
      <c r="M1902" s="3">
        <f ca="1">IF(K1901="买",E1902/E1901-1,0)-IF(L1902=1,计算结果!B$17,0)</f>
        <v>6.6700001785811036E-3</v>
      </c>
      <c r="N1902" s="2">
        <f t="shared" ca="1" si="89"/>
        <v>5.1303931906110112</v>
      </c>
      <c r="O1902" s="3">
        <f ca="1">1-N1902/MAX(N$2:N1902)</f>
        <v>0.24539147574553855</v>
      </c>
    </row>
    <row r="1903" spans="1:15" x14ac:dyDescent="0.15">
      <c r="A1903" s="1">
        <v>41214</v>
      </c>
      <c r="B1903">
        <v>2256.61</v>
      </c>
      <c r="C1903">
        <v>2305.63</v>
      </c>
      <c r="D1903">
        <v>2256.41</v>
      </c>
      <c r="E1903" s="2">
        <v>2297.88</v>
      </c>
      <c r="F1903" s="16">
        <v>45602140160</v>
      </c>
      <c r="G1903" s="3">
        <f t="shared" si="87"/>
        <v>1.9096868042681958E-2</v>
      </c>
      <c r="H1903" s="3">
        <f>1-E1903/MAX(E$2:E1903)</f>
        <v>0.60901789968011977</v>
      </c>
      <c r="I1903" s="3">
        <f ca="1">IFERROR(COUNTIF(OFFSET(G1903,0,0,-计算结果!B$18,1),"&gt;0")/计算结果!B$18,COUNTIF(OFFSET(G1903,0,0,-ROW(),1),"&gt;0")/计算结果!B$18)</f>
        <v>0.53333333333333333</v>
      </c>
      <c r="J1903" s="3">
        <f ca="1">IFERROR(AVERAGE(OFFSET(I1903,0,0,-计算结果!B$19,1)),AVERAGE(OFFSET(I1903,0,0,-ROW(),1)))</f>
        <v>0.45444444444444443</v>
      </c>
      <c r="K1903" s="4" t="str">
        <f ca="1">IF(计算结果!B$21=1,IF(I1903&gt;J1903,"买","卖"),IF(计算结果!B$21=2,IF(I1903&lt;计算结果!B$20,"买",IF(I1903&gt;1-计算结果!B$20,"卖",'000300'!K1902)),""))</f>
        <v>买</v>
      </c>
      <c r="L1903" s="4" t="str">
        <f t="shared" ca="1" si="88"/>
        <v/>
      </c>
      <c r="M1903" s="3">
        <f ca="1">IF(K1902="买",E1903/E1902-1,0)-IF(L1903=1,计算结果!B$17,0)</f>
        <v>1.9096868042681958E-2</v>
      </c>
      <c r="N1903" s="2">
        <f t="shared" ca="1" si="89"/>
        <v>5.2283676323791841</v>
      </c>
      <c r="O1903" s="3">
        <f ca="1">1-N1903/MAX(N$2:N1903)</f>
        <v>0.23098081633396805</v>
      </c>
    </row>
    <row r="1904" spans="1:15" x14ac:dyDescent="0.15">
      <c r="A1904" s="1">
        <v>41215</v>
      </c>
      <c r="B1904">
        <v>2297.9</v>
      </c>
      <c r="C1904">
        <v>2309.67</v>
      </c>
      <c r="D1904">
        <v>2284.7199999999998</v>
      </c>
      <c r="E1904" s="2">
        <v>2306.77</v>
      </c>
      <c r="F1904" s="16">
        <v>34893877248</v>
      </c>
      <c r="G1904" s="3">
        <f t="shared" si="87"/>
        <v>3.868783400351683E-3</v>
      </c>
      <c r="H1904" s="3">
        <f>1-E1904/MAX(E$2:E1904)</f>
        <v>0.60750527462056758</v>
      </c>
      <c r="I1904" s="3">
        <f ca="1">IFERROR(COUNTIF(OFFSET(G1904,0,0,-计算结果!B$18,1),"&gt;0")/计算结果!B$18,COUNTIF(OFFSET(G1904,0,0,-ROW(),1),"&gt;0")/计算结果!B$18)</f>
        <v>0.53333333333333333</v>
      </c>
      <c r="J1904" s="3">
        <f ca="1">IFERROR(AVERAGE(OFFSET(I1904,0,0,-计算结果!B$19,1)),AVERAGE(OFFSET(I1904,0,0,-ROW(),1)))</f>
        <v>0.45444444444444443</v>
      </c>
      <c r="K1904" s="4" t="str">
        <f ca="1">IF(计算结果!B$21=1,IF(I1904&gt;J1904,"买","卖"),IF(计算结果!B$21=2,IF(I1904&lt;计算结果!B$20,"买",IF(I1904&gt;1-计算结果!B$20,"卖",'000300'!K1903)),""))</f>
        <v>买</v>
      </c>
      <c r="L1904" s="4" t="str">
        <f t="shared" ca="1" si="88"/>
        <v/>
      </c>
      <c r="M1904" s="3">
        <f ca="1">IF(K1903="买",E1904/E1903-1,0)-IF(L1904=1,计算结果!B$17,0)</f>
        <v>3.868783400351683E-3</v>
      </c>
      <c r="N1904" s="2">
        <f t="shared" ca="1" si="89"/>
        <v>5.2485950542862687</v>
      </c>
      <c r="O1904" s="3">
        <f ca="1">1-N1904/MAX(N$2:N1904)</f>
        <v>0.22800564768164888</v>
      </c>
    </row>
    <row r="1905" spans="1:15" x14ac:dyDescent="0.15">
      <c r="A1905" s="1">
        <v>41218</v>
      </c>
      <c r="B1905">
        <v>2302.7399999999998</v>
      </c>
      <c r="C1905">
        <v>2318.23</v>
      </c>
      <c r="D1905">
        <v>2290.14</v>
      </c>
      <c r="E1905" s="2">
        <v>2301.88</v>
      </c>
      <c r="F1905" s="16">
        <v>33663152128</v>
      </c>
      <c r="G1905" s="3">
        <f t="shared" si="87"/>
        <v>-2.1198472322770945E-3</v>
      </c>
      <c r="H1905" s="3">
        <f>1-E1905/MAX(E$2:E1905)</f>
        <v>0.60833730347784654</v>
      </c>
      <c r="I1905" s="3">
        <f ca="1">IFERROR(COUNTIF(OFFSET(G1905,0,0,-计算结果!B$18,1),"&gt;0")/计算结果!B$18,COUNTIF(OFFSET(G1905,0,0,-ROW(),1),"&gt;0")/计算结果!B$18)</f>
        <v>0.53333333333333333</v>
      </c>
      <c r="J1905" s="3">
        <f ca="1">IFERROR(AVERAGE(OFFSET(I1905,0,0,-计算结果!B$19,1)),AVERAGE(OFFSET(I1905,0,0,-ROW(),1)))</f>
        <v>0.45444444444444443</v>
      </c>
      <c r="K1905" s="4" t="str">
        <f ca="1">IF(计算结果!B$21=1,IF(I1905&gt;J1905,"买","卖"),IF(计算结果!B$21=2,IF(I1905&lt;计算结果!B$20,"买",IF(I1905&gt;1-计算结果!B$20,"卖",'000300'!K1904)),""))</f>
        <v>买</v>
      </c>
      <c r="L1905" s="4" t="str">
        <f t="shared" ca="1" si="88"/>
        <v/>
      </c>
      <c r="M1905" s="3">
        <f ca="1">IF(K1904="买",E1905/E1904-1,0)-IF(L1905=1,计算结果!B$17,0)</f>
        <v>-2.1198472322770945E-3</v>
      </c>
      <c r="N1905" s="2">
        <f t="shared" ca="1" si="89"/>
        <v>5.237468834587097</v>
      </c>
      <c r="O1905" s="3">
        <f ca="1">1-N1905/MAX(N$2:N1905)</f>
        <v>0.22964215777274444</v>
      </c>
    </row>
    <row r="1906" spans="1:15" x14ac:dyDescent="0.15">
      <c r="A1906" s="1">
        <v>41219</v>
      </c>
      <c r="B1906">
        <v>2301.98</v>
      </c>
      <c r="C1906">
        <v>2304.0500000000002</v>
      </c>
      <c r="D1906">
        <v>2260.5100000000002</v>
      </c>
      <c r="E1906" s="2">
        <v>2292.21</v>
      </c>
      <c r="F1906" s="16">
        <v>34473381888</v>
      </c>
      <c r="G1906" s="3">
        <f t="shared" si="87"/>
        <v>-4.2009140354840602E-3</v>
      </c>
      <c r="H1906" s="3">
        <f>1-E1906/MAX(E$2:E1906)</f>
        <v>0.60998264479684194</v>
      </c>
      <c r="I1906" s="3">
        <f ca="1">IFERROR(COUNTIF(OFFSET(G1906,0,0,-计算结果!B$18,1),"&gt;0")/计算结果!B$18,COUNTIF(OFFSET(G1906,0,0,-ROW(),1),"&gt;0")/计算结果!B$18)</f>
        <v>0.53333333333333333</v>
      </c>
      <c r="J1906" s="3">
        <f ca="1">IFERROR(AVERAGE(OFFSET(I1906,0,0,-计算结果!B$19,1)),AVERAGE(OFFSET(I1906,0,0,-ROW(),1)))</f>
        <v>0.45472222222222219</v>
      </c>
      <c r="K1906" s="4" t="str">
        <f ca="1">IF(计算结果!B$21=1,IF(I1906&gt;J1906,"买","卖"),IF(计算结果!B$21=2,IF(I1906&lt;计算结果!B$20,"买",IF(I1906&gt;1-计算结果!B$20,"卖",'000300'!K1905)),""))</f>
        <v>买</v>
      </c>
      <c r="L1906" s="4" t="str">
        <f t="shared" ca="1" si="88"/>
        <v/>
      </c>
      <c r="M1906" s="3">
        <f ca="1">IF(K1905="买",E1906/E1905-1,0)-IF(L1906=1,计算结果!B$17,0)</f>
        <v>-4.2009140354840602E-3</v>
      </c>
      <c r="N1906" s="2">
        <f t="shared" ca="1" si="89"/>
        <v>5.2154666782494701</v>
      </c>
      <c r="O1906" s="3">
        <f ca="1">1-N1906/MAX(N$2:N1906)</f>
        <v>0.23287836484450208</v>
      </c>
    </row>
    <row r="1907" spans="1:15" x14ac:dyDescent="0.15">
      <c r="A1907" s="1">
        <v>41220</v>
      </c>
      <c r="B1907">
        <v>2288.7600000000002</v>
      </c>
      <c r="C1907">
        <v>2300.89</v>
      </c>
      <c r="D1907">
        <v>2277.02</v>
      </c>
      <c r="E1907" s="2">
        <v>2287.5</v>
      </c>
      <c r="F1907" s="16">
        <v>30278449152</v>
      </c>
      <c r="G1907" s="3">
        <f t="shared" si="87"/>
        <v>-2.0547855562972339E-3</v>
      </c>
      <c r="H1907" s="3">
        <f>1-E1907/MAX(E$2:E1907)</f>
        <v>0.61078404682501874</v>
      </c>
      <c r="I1907" s="3">
        <f ca="1">IFERROR(COUNTIF(OFFSET(G1907,0,0,-计算结果!B$18,1),"&gt;0")/计算结果!B$18,COUNTIF(OFFSET(G1907,0,0,-ROW(),1),"&gt;0")/计算结果!B$18)</f>
        <v>0.5</v>
      </c>
      <c r="J1907" s="3">
        <f ca="1">IFERROR(AVERAGE(OFFSET(I1907,0,0,-计算结果!B$19,1)),AVERAGE(OFFSET(I1907,0,0,-ROW(),1)))</f>
        <v>0.45444444444444443</v>
      </c>
      <c r="K1907" s="4" t="str">
        <f ca="1">IF(计算结果!B$21=1,IF(I1907&gt;J1907,"买","卖"),IF(计算结果!B$21=2,IF(I1907&lt;计算结果!B$20,"买",IF(I1907&gt;1-计算结果!B$20,"卖",'000300'!K1906)),""))</f>
        <v>买</v>
      </c>
      <c r="L1907" s="4" t="str">
        <f t="shared" ca="1" si="88"/>
        <v/>
      </c>
      <c r="M1907" s="3">
        <f ca="1">IF(K1906="买",E1907/E1906-1,0)-IF(L1907=1,计算结果!B$17,0)</f>
        <v>-2.0547855562972339E-3</v>
      </c>
      <c r="N1907" s="2">
        <f t="shared" ca="1" si="89"/>
        <v>5.2047500126496535</v>
      </c>
      <c r="O1907" s="3">
        <f ca="1">1-N1907/MAX(N$2:N1907)</f>
        <v>0.23445463530034272</v>
      </c>
    </row>
    <row r="1908" spans="1:15" x14ac:dyDescent="0.15">
      <c r="A1908" s="1">
        <v>41221</v>
      </c>
      <c r="B1908">
        <v>2269.58</v>
      </c>
      <c r="C1908">
        <v>2275.4</v>
      </c>
      <c r="D1908">
        <v>2245.4</v>
      </c>
      <c r="E1908" s="2">
        <v>2245.41</v>
      </c>
      <c r="F1908" s="16">
        <v>30411864064</v>
      </c>
      <c r="G1908" s="3">
        <f t="shared" si="87"/>
        <v>-1.8400000000000083E-2</v>
      </c>
      <c r="H1908" s="3">
        <f>1-E1908/MAX(E$2:E1908)</f>
        <v>0.61794562036343836</v>
      </c>
      <c r="I1908" s="3">
        <f ca="1">IFERROR(COUNTIF(OFFSET(G1908,0,0,-计算结果!B$18,1),"&gt;0")/计算结果!B$18,COUNTIF(OFFSET(G1908,0,0,-ROW(),1),"&gt;0")/计算结果!B$18)</f>
        <v>0.5</v>
      </c>
      <c r="J1908" s="3">
        <f ca="1">IFERROR(AVERAGE(OFFSET(I1908,0,0,-计算结果!B$19,1)),AVERAGE(OFFSET(I1908,0,0,-ROW(),1)))</f>
        <v>0.45416666666666661</v>
      </c>
      <c r="K1908" s="4" t="str">
        <f ca="1">IF(计算结果!B$21=1,IF(I1908&gt;J1908,"买","卖"),IF(计算结果!B$21=2,IF(I1908&lt;计算结果!B$20,"买",IF(I1908&gt;1-计算结果!B$20,"卖",'000300'!K1907)),""))</f>
        <v>买</v>
      </c>
      <c r="L1908" s="4" t="str">
        <f t="shared" ca="1" si="88"/>
        <v/>
      </c>
      <c r="M1908" s="3">
        <f ca="1">IF(K1907="买",E1908/E1907-1,0)-IF(L1908=1,计算结果!B$17,0)</f>
        <v>-1.8400000000000083E-2</v>
      </c>
      <c r="N1908" s="2">
        <f t="shared" ca="1" si="89"/>
        <v>5.1089826124168995</v>
      </c>
      <c r="O1908" s="3">
        <f ca="1">1-N1908/MAX(N$2:N1908)</f>
        <v>0.24854067001081648</v>
      </c>
    </row>
    <row r="1909" spans="1:15" x14ac:dyDescent="0.15">
      <c r="A1909" s="1">
        <v>41222</v>
      </c>
      <c r="B1909">
        <v>2241.7600000000002</v>
      </c>
      <c r="C1909">
        <v>2252.1999999999998</v>
      </c>
      <c r="D1909">
        <v>2235.23</v>
      </c>
      <c r="E1909" s="2">
        <v>2240.92</v>
      </c>
      <c r="F1909" s="16">
        <v>24374278144</v>
      </c>
      <c r="G1909" s="3">
        <f t="shared" si="87"/>
        <v>-1.9996348105689732E-3</v>
      </c>
      <c r="H1909" s="3">
        <f>1-E1909/MAX(E$2:E1909)</f>
        <v>0.61870958960048994</v>
      </c>
      <c r="I1909" s="3">
        <f ca="1">IFERROR(COUNTIF(OFFSET(G1909,0,0,-计算结果!B$18,1),"&gt;0")/计算结果!B$18,COUNTIF(OFFSET(G1909,0,0,-ROW(),1),"&gt;0")/计算结果!B$18)</f>
        <v>0.46666666666666667</v>
      </c>
      <c r="J1909" s="3">
        <f ca="1">IFERROR(AVERAGE(OFFSET(I1909,0,0,-计算结果!B$19,1)),AVERAGE(OFFSET(I1909,0,0,-ROW(),1)))</f>
        <v>0.45333333333333331</v>
      </c>
      <c r="K1909" s="4" t="str">
        <f ca="1">IF(计算结果!B$21=1,IF(I1909&gt;J1909,"买","卖"),IF(计算结果!B$21=2,IF(I1909&lt;计算结果!B$20,"买",IF(I1909&gt;1-计算结果!B$20,"卖",'000300'!K1908)),""))</f>
        <v>买</v>
      </c>
      <c r="L1909" s="4" t="str">
        <f t="shared" ca="1" si="88"/>
        <v/>
      </c>
      <c r="M1909" s="3">
        <f ca="1">IF(K1908="买",E1909/E1908-1,0)-IF(L1909=1,计算结果!B$17,0)</f>
        <v>-1.9996348105689732E-3</v>
      </c>
      <c r="N1909" s="2">
        <f t="shared" ca="1" si="89"/>
        <v>5.0987665129385187</v>
      </c>
      <c r="O1909" s="3">
        <f ca="1">1-N1909/MAX(N$2:N1909)</f>
        <v>0.25004331424578974</v>
      </c>
    </row>
    <row r="1910" spans="1:15" x14ac:dyDescent="0.15">
      <c r="A1910" s="1">
        <v>41225</v>
      </c>
      <c r="B1910">
        <v>2242.96</v>
      </c>
      <c r="C1910">
        <v>2254.6999999999998</v>
      </c>
      <c r="D1910">
        <v>2232.7399999999998</v>
      </c>
      <c r="E1910" s="2">
        <v>2251.85</v>
      </c>
      <c r="F1910" s="16">
        <v>29040822272</v>
      </c>
      <c r="G1910" s="3">
        <f t="shared" si="87"/>
        <v>4.8774610427859688E-3</v>
      </c>
      <c r="H1910" s="3">
        <f>1-E1910/MAX(E$2:E1910)</f>
        <v>0.61684986047777857</v>
      </c>
      <c r="I1910" s="3">
        <f ca="1">IFERROR(COUNTIF(OFFSET(G1910,0,0,-计算结果!B$18,1),"&gt;0")/计算结果!B$18,COUNTIF(OFFSET(G1910,0,0,-ROW(),1),"&gt;0")/计算结果!B$18)</f>
        <v>0.46666666666666667</v>
      </c>
      <c r="J1910" s="3">
        <f ca="1">IFERROR(AVERAGE(OFFSET(I1910,0,0,-计算结果!B$19,1)),AVERAGE(OFFSET(I1910,0,0,-ROW(),1)))</f>
        <v>0.45277777777777778</v>
      </c>
      <c r="K1910" s="4" t="str">
        <f ca="1">IF(计算结果!B$21=1,IF(I1910&gt;J1910,"买","卖"),IF(计算结果!B$21=2,IF(I1910&lt;计算结果!B$20,"买",IF(I1910&gt;1-计算结果!B$20,"卖",'000300'!K1909)),""))</f>
        <v>买</v>
      </c>
      <c r="L1910" s="4" t="str">
        <f t="shared" ca="1" si="88"/>
        <v/>
      </c>
      <c r="M1910" s="3">
        <f ca="1">IF(K1909="买",E1910/E1909-1,0)-IF(L1910=1,计算结果!B$17,0)</f>
        <v>4.8774610427859688E-3</v>
      </c>
      <c r="N1910" s="2">
        <f t="shared" ca="1" si="89"/>
        <v>5.123635547971638</v>
      </c>
      <c r="O1910" s="3">
        <f ca="1">1-N1910/MAX(N$2:N1910)</f>
        <v>0.24638542972724675</v>
      </c>
    </row>
    <row r="1911" spans="1:15" x14ac:dyDescent="0.15">
      <c r="A1911" s="1">
        <v>41226</v>
      </c>
      <c r="B1911">
        <v>2250.84</v>
      </c>
      <c r="C1911">
        <v>2250.84</v>
      </c>
      <c r="D1911">
        <v>2208.7199999999998</v>
      </c>
      <c r="E1911" s="2">
        <v>2212.44</v>
      </c>
      <c r="F1911" s="16">
        <v>28818452480</v>
      </c>
      <c r="G1911" s="3">
        <f t="shared" si="87"/>
        <v>-1.7501165708195376E-2</v>
      </c>
      <c r="H1911" s="3">
        <f>1-E1911/MAX(E$2:E1911)</f>
        <v>0.62355543456067508</v>
      </c>
      <c r="I1911" s="3">
        <f ca="1">IFERROR(COUNTIF(OFFSET(G1911,0,0,-计算结果!B$18,1),"&gt;0")/计算结果!B$18,COUNTIF(OFFSET(G1911,0,0,-ROW(),1),"&gt;0")/计算结果!B$18)</f>
        <v>0.46666666666666667</v>
      </c>
      <c r="J1911" s="3">
        <f ca="1">IFERROR(AVERAGE(OFFSET(I1911,0,0,-计算结果!B$19,1)),AVERAGE(OFFSET(I1911,0,0,-ROW(),1)))</f>
        <v>0.45222222222222225</v>
      </c>
      <c r="K1911" s="4" t="str">
        <f ca="1">IF(计算结果!B$21=1,IF(I1911&gt;J1911,"买","卖"),IF(计算结果!B$21=2,IF(I1911&lt;计算结果!B$20,"买",IF(I1911&gt;1-计算结果!B$20,"卖",'000300'!K1910)),""))</f>
        <v>买</v>
      </c>
      <c r="L1911" s="4" t="str">
        <f t="shared" ca="1" si="88"/>
        <v/>
      </c>
      <c r="M1911" s="3">
        <f ca="1">IF(K1910="买",E1911/E1910-1,0)-IF(L1911=1,计算结果!B$17,0)</f>
        <v>-1.7501165708195376E-2</v>
      </c>
      <c r="N1911" s="2">
        <f t="shared" ca="1" si="89"/>
        <v>5.0339659532181855</v>
      </c>
      <c r="O1911" s="3">
        <f ca="1">1-N1911/MAX(N$2:N1911)</f>
        <v>0.25957456320170069</v>
      </c>
    </row>
    <row r="1912" spans="1:15" x14ac:dyDescent="0.15">
      <c r="A1912" s="1">
        <v>41227</v>
      </c>
      <c r="B1912">
        <v>2213.09</v>
      </c>
      <c r="C1912">
        <v>2225.12</v>
      </c>
      <c r="D1912">
        <v>2206</v>
      </c>
      <c r="E1912" s="2">
        <v>2223.11</v>
      </c>
      <c r="F1912" s="16">
        <v>23592323072</v>
      </c>
      <c r="G1912" s="3">
        <f t="shared" si="87"/>
        <v>4.8227296559455457E-3</v>
      </c>
      <c r="H1912" s="3">
        <f>1-E1912/MAX(E$2:E1912)</f>
        <v>0.62173994419111134</v>
      </c>
      <c r="I1912" s="3">
        <f ca="1">IFERROR(COUNTIF(OFFSET(G1912,0,0,-计算结果!B$18,1),"&gt;0")/计算结果!B$18,COUNTIF(OFFSET(G1912,0,0,-ROW(),1),"&gt;0")/计算结果!B$18)</f>
        <v>0.5</v>
      </c>
      <c r="J1912" s="3">
        <f ca="1">IFERROR(AVERAGE(OFFSET(I1912,0,0,-计算结果!B$19,1)),AVERAGE(OFFSET(I1912,0,0,-ROW(),1)))</f>
        <v>0.45194444444444454</v>
      </c>
      <c r="K1912" s="4" t="str">
        <f ca="1">IF(计算结果!B$21=1,IF(I1912&gt;J1912,"买","卖"),IF(计算结果!B$21=2,IF(I1912&lt;计算结果!B$20,"买",IF(I1912&gt;1-计算结果!B$20,"卖",'000300'!K1911)),""))</f>
        <v>买</v>
      </c>
      <c r="L1912" s="4" t="str">
        <f t="shared" ca="1" si="88"/>
        <v/>
      </c>
      <c r="M1912" s="3">
        <f ca="1">IF(K1911="买",E1912/E1911-1,0)-IF(L1912=1,计算结果!B$17,0)</f>
        <v>4.8227296559455457E-3</v>
      </c>
      <c r="N1912" s="2">
        <f t="shared" ca="1" si="89"/>
        <v>5.0582434101077913</v>
      </c>
      <c r="O1912" s="3">
        <f ca="1">1-N1912/MAX(N$2:N1912)</f>
        <v>0.25600369148963709</v>
      </c>
    </row>
    <row r="1913" spans="1:15" x14ac:dyDescent="0.15">
      <c r="A1913" s="1">
        <v>41228</v>
      </c>
      <c r="B1913">
        <v>2210.75</v>
      </c>
      <c r="C1913">
        <v>2220.9899999999998</v>
      </c>
      <c r="D1913">
        <v>2193.52</v>
      </c>
      <c r="E1913" s="2">
        <v>2193.62</v>
      </c>
      <c r="F1913" s="16">
        <v>23778695168</v>
      </c>
      <c r="G1913" s="3">
        <f t="shared" si="87"/>
        <v>-1.3265200552379453E-2</v>
      </c>
      <c r="H1913" s="3">
        <f>1-E1913/MAX(E$2:E1913)</f>
        <v>0.62675763969237053</v>
      </c>
      <c r="I1913" s="3">
        <f ca="1">IFERROR(COUNTIF(OFFSET(G1913,0,0,-计算结果!B$18,1),"&gt;0")/计算结果!B$18,COUNTIF(OFFSET(G1913,0,0,-ROW(),1),"&gt;0")/计算结果!B$18)</f>
        <v>0.46666666666666667</v>
      </c>
      <c r="J1913" s="3">
        <f ca="1">IFERROR(AVERAGE(OFFSET(I1913,0,0,-计算结果!B$19,1)),AVERAGE(OFFSET(I1913,0,0,-ROW(),1)))</f>
        <v>0.45138888888888901</v>
      </c>
      <c r="K1913" s="4" t="str">
        <f ca="1">IF(计算结果!B$21=1,IF(I1913&gt;J1913,"买","卖"),IF(计算结果!B$21=2,IF(I1913&lt;计算结果!B$20,"买",IF(I1913&gt;1-计算结果!B$20,"卖",'000300'!K1912)),""))</f>
        <v>买</v>
      </c>
      <c r="L1913" s="4" t="str">
        <f t="shared" ca="1" si="88"/>
        <v/>
      </c>
      <c r="M1913" s="3">
        <f ca="1">IF(K1912="买",E1913/E1912-1,0)-IF(L1913=1,计算结果!B$17,0)</f>
        <v>-1.3265200552379453E-2</v>
      </c>
      <c r="N1913" s="2">
        <f t="shared" ca="1" si="89"/>
        <v>4.9911447968299596</v>
      </c>
      <c r="O1913" s="3">
        <f ca="1">1-N1913/MAX(N$2:N1913)</f>
        <v>0.265872951732257</v>
      </c>
    </row>
    <row r="1914" spans="1:15" x14ac:dyDescent="0.15">
      <c r="A1914" s="1">
        <v>41229</v>
      </c>
      <c r="B1914">
        <v>2189.5100000000002</v>
      </c>
      <c r="C1914">
        <v>2191.61</v>
      </c>
      <c r="D1914">
        <v>2162.98</v>
      </c>
      <c r="E1914" s="2">
        <v>2177.2399999999998</v>
      </c>
      <c r="F1914" s="16">
        <v>26118246400</v>
      </c>
      <c r="G1914" s="3">
        <f t="shared" si="87"/>
        <v>-7.4671091620244212E-3</v>
      </c>
      <c r="H1914" s="3">
        <f>1-E1914/MAX(E$2:E1914)</f>
        <v>0.6295446811406793</v>
      </c>
      <c r="I1914" s="3">
        <f ca="1">IFERROR(COUNTIF(OFFSET(G1914,0,0,-计算结果!B$18,1),"&gt;0")/计算结果!B$18,COUNTIF(OFFSET(G1914,0,0,-ROW(),1),"&gt;0")/计算结果!B$18)</f>
        <v>0.43333333333333335</v>
      </c>
      <c r="J1914" s="3">
        <f ca="1">IFERROR(AVERAGE(OFFSET(I1914,0,0,-计算结果!B$19,1)),AVERAGE(OFFSET(I1914,0,0,-ROW(),1)))</f>
        <v>0.45083333333333342</v>
      </c>
      <c r="K1914" s="4" t="str">
        <f ca="1">IF(计算结果!B$21=1,IF(I1914&gt;J1914,"买","卖"),IF(计算结果!B$21=2,IF(I1914&lt;计算结果!B$20,"买",IF(I1914&gt;1-计算结果!B$20,"卖",'000300'!K1913)),""))</f>
        <v>卖</v>
      </c>
      <c r="L1914" s="4">
        <f t="shared" ca="1" si="88"/>
        <v>1</v>
      </c>
      <c r="M1914" s="3">
        <f ca="1">IF(K1913="买",E1914/E1913-1,0)-IF(L1914=1,计算结果!B$17,0)</f>
        <v>-7.4671091620244212E-3</v>
      </c>
      <c r="N1914" s="2">
        <f t="shared" ca="1" si="89"/>
        <v>4.9538753737885601</v>
      </c>
      <c r="O1914" s="3">
        <f ca="1">1-N1914/MAX(N$2:N1914)</f>
        <v>0.27135475854046698</v>
      </c>
    </row>
    <row r="1915" spans="1:15" x14ac:dyDescent="0.15">
      <c r="A1915" s="1">
        <v>41232</v>
      </c>
      <c r="B1915">
        <v>2175.1799999999998</v>
      </c>
      <c r="C1915">
        <v>2176.4899999999998</v>
      </c>
      <c r="D1915">
        <v>2149.54</v>
      </c>
      <c r="E1915" s="2">
        <v>2174.9899999999998</v>
      </c>
      <c r="F1915" s="16">
        <v>26737221632</v>
      </c>
      <c r="G1915" s="3">
        <f t="shared" si="87"/>
        <v>-1.0334184563943749E-3</v>
      </c>
      <c r="H1915" s="3">
        <f>1-E1915/MAX(E$2:E1915)</f>
        <v>0.629927516504458</v>
      </c>
      <c r="I1915" s="3">
        <f ca="1">IFERROR(COUNTIF(OFFSET(G1915,0,0,-计算结果!B$18,1),"&gt;0")/计算结果!B$18,COUNTIF(OFFSET(G1915,0,0,-ROW(),1),"&gt;0")/计算结果!B$18)</f>
        <v>0.43333333333333335</v>
      </c>
      <c r="J1915" s="3">
        <f ca="1">IFERROR(AVERAGE(OFFSET(I1915,0,0,-计算结果!B$19,1)),AVERAGE(OFFSET(I1915,0,0,-ROW(),1)))</f>
        <v>0.45055555555555565</v>
      </c>
      <c r="K1915" s="4" t="str">
        <f ca="1">IF(计算结果!B$21=1,IF(I1915&gt;J1915,"买","卖"),IF(计算结果!B$21=2,IF(I1915&lt;计算结果!B$20,"买",IF(I1915&gt;1-计算结果!B$20,"卖",'000300'!K1914)),""))</f>
        <v>卖</v>
      </c>
      <c r="L1915" s="4" t="str">
        <f t="shared" ca="1" si="88"/>
        <v/>
      </c>
      <c r="M1915" s="3">
        <f ca="1">IF(K1914="买",E1915/E1914-1,0)-IF(L1915=1,计算结果!B$17,0)</f>
        <v>0</v>
      </c>
      <c r="N1915" s="2">
        <f t="shared" ca="1" si="89"/>
        <v>4.9538753737885601</v>
      </c>
      <c r="O1915" s="3">
        <f ca="1">1-N1915/MAX(N$2:N1915)</f>
        <v>0.27135475854046698</v>
      </c>
    </row>
    <row r="1916" spans="1:15" x14ac:dyDescent="0.15">
      <c r="A1916" s="1">
        <v>41233</v>
      </c>
      <c r="B1916">
        <v>2180.21</v>
      </c>
      <c r="C1916">
        <v>2184.33</v>
      </c>
      <c r="D1916">
        <v>2163.5300000000002</v>
      </c>
      <c r="E1916" s="2">
        <v>2164.88</v>
      </c>
      <c r="F1916" s="16">
        <v>22999195648</v>
      </c>
      <c r="G1916" s="3">
        <f t="shared" si="87"/>
        <v>-4.6482972335503137E-3</v>
      </c>
      <c r="H1916" s="3">
        <f>1-E1916/MAX(E$2:E1916)</f>
        <v>0.63164772340570341</v>
      </c>
      <c r="I1916" s="3">
        <f ca="1">IFERROR(COUNTIF(OFFSET(G1916,0,0,-计算结果!B$18,1),"&gt;0")/计算结果!B$18,COUNTIF(OFFSET(G1916,0,0,-ROW(),1),"&gt;0")/计算结果!B$18)</f>
        <v>0.4</v>
      </c>
      <c r="J1916" s="3">
        <f ca="1">IFERROR(AVERAGE(OFFSET(I1916,0,0,-计算结果!B$19,1)),AVERAGE(OFFSET(I1916,0,0,-ROW(),1)))</f>
        <v>0.45000000000000007</v>
      </c>
      <c r="K1916" s="4" t="str">
        <f ca="1">IF(计算结果!B$21=1,IF(I1916&gt;J1916,"买","卖"),IF(计算结果!B$21=2,IF(I1916&lt;计算结果!B$20,"买",IF(I1916&gt;1-计算结果!B$20,"卖",'000300'!K1915)),""))</f>
        <v>卖</v>
      </c>
      <c r="L1916" s="4" t="str">
        <f t="shared" ca="1" si="88"/>
        <v/>
      </c>
      <c r="M1916" s="3">
        <f ca="1">IF(K1915="买",E1916/E1915-1,0)-IF(L1916=1,计算结果!B$17,0)</f>
        <v>0</v>
      </c>
      <c r="N1916" s="2">
        <f t="shared" ca="1" si="89"/>
        <v>4.9538753737885601</v>
      </c>
      <c r="O1916" s="3">
        <f ca="1">1-N1916/MAX(N$2:N1916)</f>
        <v>0.27135475854046698</v>
      </c>
    </row>
    <row r="1917" spans="1:15" x14ac:dyDescent="0.15">
      <c r="A1917" s="1">
        <v>41234</v>
      </c>
      <c r="B1917">
        <v>2165.41</v>
      </c>
      <c r="C1917">
        <v>2195.46</v>
      </c>
      <c r="D1917">
        <v>2151.38</v>
      </c>
      <c r="E1917" s="2">
        <v>2194.9</v>
      </c>
      <c r="F1917" s="16">
        <v>27121950720</v>
      </c>
      <c r="G1917" s="3">
        <f t="shared" si="87"/>
        <v>1.386681940800405E-2</v>
      </c>
      <c r="H1917" s="3">
        <f>1-E1917/MAX(E$2:E1917)</f>
        <v>0.62653984890764303</v>
      </c>
      <c r="I1917" s="3">
        <f ca="1">IFERROR(COUNTIF(OFFSET(G1917,0,0,-计算结果!B$18,1),"&gt;0")/计算结果!B$18,COUNTIF(OFFSET(G1917,0,0,-ROW(),1),"&gt;0")/计算结果!B$18)</f>
        <v>0.4</v>
      </c>
      <c r="J1917" s="3">
        <f ca="1">IFERROR(AVERAGE(OFFSET(I1917,0,0,-计算结果!B$19,1)),AVERAGE(OFFSET(I1917,0,0,-ROW(),1)))</f>
        <v>0.44944444444444442</v>
      </c>
      <c r="K1917" s="4" t="str">
        <f ca="1">IF(计算结果!B$21=1,IF(I1917&gt;J1917,"买","卖"),IF(计算结果!B$21=2,IF(I1917&lt;计算结果!B$20,"买",IF(I1917&gt;1-计算结果!B$20,"卖",'000300'!K1916)),""))</f>
        <v>卖</v>
      </c>
      <c r="L1917" s="4" t="str">
        <f t="shared" ca="1" si="88"/>
        <v/>
      </c>
      <c r="M1917" s="3">
        <f ca="1">IF(K1916="买",E1917/E1916-1,0)-IF(L1917=1,计算结果!B$17,0)</f>
        <v>0</v>
      </c>
      <c r="N1917" s="2">
        <f t="shared" ca="1" si="89"/>
        <v>4.9538753737885601</v>
      </c>
      <c r="O1917" s="3">
        <f ca="1">1-N1917/MAX(N$2:N1917)</f>
        <v>0.27135475854046698</v>
      </c>
    </row>
    <row r="1918" spans="1:15" x14ac:dyDescent="0.15">
      <c r="A1918" s="1">
        <v>41235</v>
      </c>
      <c r="B1918">
        <v>2181.1799999999998</v>
      </c>
      <c r="C1918">
        <v>2185.58</v>
      </c>
      <c r="D1918">
        <v>2169.66</v>
      </c>
      <c r="E1918" s="2">
        <v>2177.5500000000002</v>
      </c>
      <c r="F1918" s="16">
        <v>21536153600</v>
      </c>
      <c r="G1918" s="3">
        <f t="shared" si="87"/>
        <v>-7.9046881406897862E-3</v>
      </c>
      <c r="H1918" s="3">
        <f>1-E1918/MAX(E$2:E1918)</f>
        <v>0.62949193493500299</v>
      </c>
      <c r="I1918" s="3">
        <f ca="1">IFERROR(COUNTIF(OFFSET(G1918,0,0,-计算结果!B$18,1),"&gt;0")/计算结果!B$18,COUNTIF(OFFSET(G1918,0,0,-ROW(),1),"&gt;0")/计算结果!B$18)</f>
        <v>0.4</v>
      </c>
      <c r="J1918" s="3">
        <f ca="1">IFERROR(AVERAGE(OFFSET(I1918,0,0,-计算结果!B$19,1)),AVERAGE(OFFSET(I1918,0,0,-ROW(),1)))</f>
        <v>0.44888888888888884</v>
      </c>
      <c r="K1918" s="4" t="str">
        <f ca="1">IF(计算结果!B$21=1,IF(I1918&gt;J1918,"买","卖"),IF(计算结果!B$21=2,IF(I1918&lt;计算结果!B$20,"买",IF(I1918&gt;1-计算结果!B$20,"卖",'000300'!K1917)),""))</f>
        <v>卖</v>
      </c>
      <c r="L1918" s="4" t="str">
        <f t="shared" ca="1" si="88"/>
        <v/>
      </c>
      <c r="M1918" s="3">
        <f ca="1">IF(K1917="买",E1918/E1917-1,0)-IF(L1918=1,计算结果!B$17,0)</f>
        <v>0</v>
      </c>
      <c r="N1918" s="2">
        <f t="shared" ca="1" si="89"/>
        <v>4.9538753737885601</v>
      </c>
      <c r="O1918" s="3">
        <f ca="1">1-N1918/MAX(N$2:N1918)</f>
        <v>0.27135475854046698</v>
      </c>
    </row>
    <row r="1919" spans="1:15" x14ac:dyDescent="0.15">
      <c r="A1919" s="1">
        <v>41236</v>
      </c>
      <c r="B1919">
        <v>2184.41</v>
      </c>
      <c r="C1919">
        <v>2202.4699999999998</v>
      </c>
      <c r="D1919">
        <v>2179.73</v>
      </c>
      <c r="E1919" s="2">
        <v>2192.6799999999998</v>
      </c>
      <c r="F1919" s="16">
        <v>26307629056</v>
      </c>
      <c r="G1919" s="3">
        <f t="shared" si="87"/>
        <v>6.9481757020504187E-3</v>
      </c>
      <c r="H1919" s="3">
        <f>1-E1919/MAX(E$2:E1919)</f>
        <v>0.6269175797999047</v>
      </c>
      <c r="I1919" s="3">
        <f ca="1">IFERROR(COUNTIF(OFFSET(G1919,0,0,-计算结果!B$18,1),"&gt;0")/计算结果!B$18,COUNTIF(OFFSET(G1919,0,0,-ROW(),1),"&gt;0")/计算结果!B$18)</f>
        <v>0.4</v>
      </c>
      <c r="J1919" s="3">
        <f ca="1">IFERROR(AVERAGE(OFFSET(I1919,0,0,-计算结果!B$19,1)),AVERAGE(OFFSET(I1919,0,0,-ROW(),1)))</f>
        <v>0.44833333333333325</v>
      </c>
      <c r="K1919" s="4" t="str">
        <f ca="1">IF(计算结果!B$21=1,IF(I1919&gt;J1919,"买","卖"),IF(计算结果!B$21=2,IF(I1919&lt;计算结果!B$20,"买",IF(I1919&gt;1-计算结果!B$20,"卖",'000300'!K1918)),""))</f>
        <v>卖</v>
      </c>
      <c r="L1919" s="4" t="str">
        <f t="shared" ca="1" si="88"/>
        <v/>
      </c>
      <c r="M1919" s="3">
        <f ca="1">IF(K1918="买",E1919/E1918-1,0)-IF(L1919=1,计算结果!B$17,0)</f>
        <v>0</v>
      </c>
      <c r="N1919" s="2">
        <f t="shared" ca="1" si="89"/>
        <v>4.9538753737885601</v>
      </c>
      <c r="O1919" s="3">
        <f ca="1">1-N1919/MAX(N$2:N1919)</f>
        <v>0.27135475854046698</v>
      </c>
    </row>
    <row r="1920" spans="1:15" x14ac:dyDescent="0.15">
      <c r="A1920" s="1">
        <v>41239</v>
      </c>
      <c r="B1920">
        <v>2187.2399999999998</v>
      </c>
      <c r="C1920">
        <v>2191.36</v>
      </c>
      <c r="D1920">
        <v>2172.1</v>
      </c>
      <c r="E1920" s="2">
        <v>2175.6</v>
      </c>
      <c r="F1920" s="16">
        <v>22231498752</v>
      </c>
      <c r="G1920" s="3">
        <f t="shared" si="87"/>
        <v>-7.7895543353339036E-3</v>
      </c>
      <c r="H1920" s="3">
        <f>1-E1920/MAX(E$2:E1920)</f>
        <v>0.62982372558361122</v>
      </c>
      <c r="I1920" s="3">
        <f ca="1">IFERROR(COUNTIF(OFFSET(G1920,0,0,-计算结果!B$18,1),"&gt;0")/计算结果!B$18,COUNTIF(OFFSET(G1920,0,0,-ROW(),1),"&gt;0")/计算结果!B$18)</f>
        <v>0.4</v>
      </c>
      <c r="J1920" s="3">
        <f ca="1">IFERROR(AVERAGE(OFFSET(I1920,0,0,-计算结果!B$19,1)),AVERAGE(OFFSET(I1920,0,0,-ROW(),1)))</f>
        <v>0.44777777777777766</v>
      </c>
      <c r="K1920" s="4" t="str">
        <f ca="1">IF(计算结果!B$21=1,IF(I1920&gt;J1920,"买","卖"),IF(计算结果!B$21=2,IF(I1920&lt;计算结果!B$20,"买",IF(I1920&gt;1-计算结果!B$20,"卖",'000300'!K1919)),""))</f>
        <v>卖</v>
      </c>
      <c r="L1920" s="4" t="str">
        <f t="shared" ca="1" si="88"/>
        <v/>
      </c>
      <c r="M1920" s="3">
        <f ca="1">IF(K1919="买",E1920/E1919-1,0)-IF(L1920=1,计算结果!B$17,0)</f>
        <v>0</v>
      </c>
      <c r="N1920" s="2">
        <f t="shared" ca="1" si="89"/>
        <v>4.9538753737885601</v>
      </c>
      <c r="O1920" s="3">
        <f ca="1">1-N1920/MAX(N$2:N1920)</f>
        <v>0.27135475854046698</v>
      </c>
    </row>
    <row r="1921" spans="1:15" x14ac:dyDescent="0.15">
      <c r="A1921" s="1">
        <v>41240</v>
      </c>
      <c r="B1921">
        <v>2168.59</v>
      </c>
      <c r="C1921">
        <v>2173.46</v>
      </c>
      <c r="D1921">
        <v>2150.2199999999998</v>
      </c>
      <c r="E1921" s="2">
        <v>2150.64</v>
      </c>
      <c r="F1921" s="16">
        <v>26149734400</v>
      </c>
      <c r="G1921" s="3">
        <f t="shared" si="87"/>
        <v>-1.1472697186982961E-2</v>
      </c>
      <c r="H1921" s="3">
        <f>1-E1921/MAX(E$2:E1921)</f>
        <v>0.63407064588579598</v>
      </c>
      <c r="I1921" s="3">
        <f ca="1">IFERROR(COUNTIF(OFFSET(G1921,0,0,-计算结果!B$18,1),"&gt;0")/计算结果!B$18,COUNTIF(OFFSET(G1921,0,0,-ROW(),1),"&gt;0")/计算结果!B$18)</f>
        <v>0.36666666666666664</v>
      </c>
      <c r="J1921" s="3">
        <f ca="1">IFERROR(AVERAGE(OFFSET(I1921,0,0,-计算结果!B$19,1)),AVERAGE(OFFSET(I1921,0,0,-ROW(),1)))</f>
        <v>0.44694444444444437</v>
      </c>
      <c r="K1921" s="4" t="str">
        <f ca="1">IF(计算结果!B$21=1,IF(I1921&gt;J1921,"买","卖"),IF(计算结果!B$21=2,IF(I1921&lt;计算结果!B$20,"买",IF(I1921&gt;1-计算结果!B$20,"卖",'000300'!K1920)),""))</f>
        <v>卖</v>
      </c>
      <c r="L1921" s="4" t="str">
        <f t="shared" ca="1" si="88"/>
        <v/>
      </c>
      <c r="M1921" s="3">
        <f ca="1">IF(K1920="买",E1921/E1920-1,0)-IF(L1921=1,计算结果!B$17,0)</f>
        <v>0</v>
      </c>
      <c r="N1921" s="2">
        <f t="shared" ca="1" si="89"/>
        <v>4.9538753737885601</v>
      </c>
      <c r="O1921" s="3">
        <f ca="1">1-N1921/MAX(N$2:N1921)</f>
        <v>0.27135475854046698</v>
      </c>
    </row>
    <row r="1922" spans="1:15" x14ac:dyDescent="0.15">
      <c r="A1922" s="1">
        <v>41241</v>
      </c>
      <c r="B1922">
        <v>2142.5</v>
      </c>
      <c r="C1922">
        <v>2144.8000000000002</v>
      </c>
      <c r="D1922">
        <v>2126.0300000000002</v>
      </c>
      <c r="E1922" s="2">
        <v>2129.16</v>
      </c>
      <c r="F1922" s="16">
        <v>24423321600</v>
      </c>
      <c r="G1922" s="3">
        <f t="shared" si="87"/>
        <v>-9.9877245843097429E-3</v>
      </c>
      <c r="H1922" s="3">
        <f>1-E1922/MAX(E$2:E1922)</f>
        <v>0.63772544749200299</v>
      </c>
      <c r="I1922" s="3">
        <f ca="1">IFERROR(COUNTIF(OFFSET(G1922,0,0,-计算结果!B$18,1),"&gt;0")/计算结果!B$18,COUNTIF(OFFSET(G1922,0,0,-ROW(),1),"&gt;0")/计算结果!B$18)</f>
        <v>0.33333333333333331</v>
      </c>
      <c r="J1922" s="3">
        <f ca="1">IFERROR(AVERAGE(OFFSET(I1922,0,0,-计算结果!B$19,1)),AVERAGE(OFFSET(I1922,0,0,-ROW(),1)))</f>
        <v>0.44611111111111101</v>
      </c>
      <c r="K1922" s="4" t="str">
        <f ca="1">IF(计算结果!B$21=1,IF(I1922&gt;J1922,"买","卖"),IF(计算结果!B$21=2,IF(I1922&lt;计算结果!B$20,"买",IF(I1922&gt;1-计算结果!B$20,"卖",'000300'!K1921)),""))</f>
        <v>卖</v>
      </c>
      <c r="L1922" s="4" t="str">
        <f t="shared" ca="1" si="88"/>
        <v/>
      </c>
      <c r="M1922" s="3">
        <f ca="1">IF(K1921="买",E1922/E1921-1,0)-IF(L1922=1,计算结果!B$17,0)</f>
        <v>0</v>
      </c>
      <c r="N1922" s="2">
        <f t="shared" ca="1" si="89"/>
        <v>4.9538753737885601</v>
      </c>
      <c r="O1922" s="3">
        <f ca="1">1-N1922/MAX(N$2:N1922)</f>
        <v>0.27135475854046698</v>
      </c>
    </row>
    <row r="1923" spans="1:15" x14ac:dyDescent="0.15">
      <c r="A1923" s="1">
        <v>41242</v>
      </c>
      <c r="B1923">
        <v>2128.8000000000002</v>
      </c>
      <c r="C1923">
        <v>2140.88</v>
      </c>
      <c r="D1923">
        <v>2114.48</v>
      </c>
      <c r="E1923" s="2">
        <v>2115.6799999999998</v>
      </c>
      <c r="F1923" s="16">
        <v>24016257024</v>
      </c>
      <c r="G1923" s="3">
        <f t="shared" ref="G1923:G1986" si="90">E1923/E1922-1</f>
        <v>-6.331135283398126E-3</v>
      </c>
      <c r="H1923" s="3">
        <f>1-E1923/MAX(E$2:E1923)</f>
        <v>0.64001905669366366</v>
      </c>
      <c r="I1923" s="3">
        <f ca="1">IFERROR(COUNTIF(OFFSET(G1923,0,0,-计算结果!B$18,1),"&gt;0")/计算结果!B$18,COUNTIF(OFFSET(G1923,0,0,-ROW(),1),"&gt;0")/计算结果!B$18)</f>
        <v>0.3</v>
      </c>
      <c r="J1923" s="3">
        <f ca="1">IFERROR(AVERAGE(OFFSET(I1923,0,0,-计算结果!B$19,1)),AVERAGE(OFFSET(I1923,0,0,-ROW(),1)))</f>
        <v>0.4449999999999999</v>
      </c>
      <c r="K1923" s="4" t="str">
        <f ca="1">IF(计算结果!B$21=1,IF(I1923&gt;J1923,"买","卖"),IF(计算结果!B$21=2,IF(I1923&lt;计算结果!B$20,"买",IF(I1923&gt;1-计算结果!B$20,"卖",'000300'!K1922)),""))</f>
        <v>卖</v>
      </c>
      <c r="L1923" s="4" t="str">
        <f t="shared" ca="1" si="88"/>
        <v/>
      </c>
      <c r="M1923" s="3">
        <f ca="1">IF(K1922="买",E1923/E1922-1,0)-IF(L1923=1,计算结果!B$17,0)</f>
        <v>0</v>
      </c>
      <c r="N1923" s="2">
        <f t="shared" ca="1" si="89"/>
        <v>4.9538753737885601</v>
      </c>
      <c r="O1923" s="3">
        <f ca="1">1-N1923/MAX(N$2:N1923)</f>
        <v>0.27135475854046698</v>
      </c>
    </row>
    <row r="1924" spans="1:15" x14ac:dyDescent="0.15">
      <c r="A1924" s="1">
        <v>41243</v>
      </c>
      <c r="B1924">
        <v>2114.2399999999998</v>
      </c>
      <c r="C1924">
        <v>2142.86</v>
      </c>
      <c r="D1924">
        <v>2109.96</v>
      </c>
      <c r="E1924" s="2">
        <v>2139.66</v>
      </c>
      <c r="F1924" s="16">
        <v>28552067072</v>
      </c>
      <c r="G1924" s="3">
        <f t="shared" si="90"/>
        <v>1.1334417303183963E-2</v>
      </c>
      <c r="H1924" s="3">
        <f>1-E1924/MAX(E$2:E1924)</f>
        <v>0.63593888246103591</v>
      </c>
      <c r="I1924" s="3">
        <f ca="1">IFERROR(COUNTIF(OFFSET(G1924,0,0,-计算结果!B$18,1),"&gt;0")/计算结果!B$18,COUNTIF(OFFSET(G1924,0,0,-ROW(),1),"&gt;0")/计算结果!B$18)</f>
        <v>0.33333333333333331</v>
      </c>
      <c r="J1924" s="3">
        <f ca="1">IFERROR(AVERAGE(OFFSET(I1924,0,0,-计算结果!B$19,1)),AVERAGE(OFFSET(I1924,0,0,-ROW(),1)))</f>
        <v>0.44416666666666665</v>
      </c>
      <c r="K1924" s="4" t="str">
        <f ca="1">IF(计算结果!B$21=1,IF(I1924&gt;J1924,"买","卖"),IF(计算结果!B$21=2,IF(I1924&lt;计算结果!B$20,"买",IF(I1924&gt;1-计算结果!B$20,"卖",'000300'!K1923)),""))</f>
        <v>卖</v>
      </c>
      <c r="L1924" s="4" t="str">
        <f t="shared" ref="L1924:L1987" ca="1" si="91">IF(K1923&lt;&gt;K1924,1,"")</f>
        <v/>
      </c>
      <c r="M1924" s="3">
        <f ca="1">IF(K1923="买",E1924/E1923-1,0)-IF(L1924=1,计算结果!B$17,0)</f>
        <v>0</v>
      </c>
      <c r="N1924" s="2">
        <f t="shared" ref="N1924:N1987" ca="1" si="92">IFERROR(N1923*(1+M1924),N1923)</f>
        <v>4.9538753737885601</v>
      </c>
      <c r="O1924" s="3">
        <f ca="1">1-N1924/MAX(N$2:N1924)</f>
        <v>0.27135475854046698</v>
      </c>
    </row>
    <row r="1925" spans="1:15" x14ac:dyDescent="0.15">
      <c r="A1925" s="1">
        <v>41246</v>
      </c>
      <c r="B1925">
        <v>2136.6999999999998</v>
      </c>
      <c r="C1925">
        <v>2152.61</v>
      </c>
      <c r="D1925">
        <v>2108.15</v>
      </c>
      <c r="E1925" s="2">
        <v>2108.85</v>
      </c>
      <c r="F1925" s="16">
        <v>34173652992</v>
      </c>
      <c r="G1925" s="3">
        <f t="shared" si="90"/>
        <v>-1.4399484030172993E-2</v>
      </c>
      <c r="H1925" s="3">
        <f>1-E1925/MAX(E$2:E1925)</f>
        <v>0.64118117470904512</v>
      </c>
      <c r="I1925" s="3">
        <f ca="1">IFERROR(COUNTIF(OFFSET(G1925,0,0,-计算结果!B$18,1),"&gt;0")/计算结果!B$18,COUNTIF(OFFSET(G1925,0,0,-ROW(),1),"&gt;0")/计算结果!B$18)</f>
        <v>0.3</v>
      </c>
      <c r="J1925" s="3">
        <f ca="1">IFERROR(AVERAGE(OFFSET(I1925,0,0,-计算结果!B$19,1)),AVERAGE(OFFSET(I1925,0,0,-ROW(),1)))</f>
        <v>0.44333333333333325</v>
      </c>
      <c r="K1925" s="4" t="str">
        <f ca="1">IF(计算结果!B$21=1,IF(I1925&gt;J1925,"买","卖"),IF(计算结果!B$21=2,IF(I1925&lt;计算结果!B$20,"买",IF(I1925&gt;1-计算结果!B$20,"卖",'000300'!K1924)),""))</f>
        <v>卖</v>
      </c>
      <c r="L1925" s="4" t="str">
        <f t="shared" ca="1" si="91"/>
        <v/>
      </c>
      <c r="M1925" s="3">
        <f ca="1">IF(K1924="买",E1925/E1924-1,0)-IF(L1925=1,计算结果!B$17,0)</f>
        <v>0</v>
      </c>
      <c r="N1925" s="2">
        <f t="shared" ca="1" si="92"/>
        <v>4.9538753737885601</v>
      </c>
      <c r="O1925" s="3">
        <f ca="1">1-N1925/MAX(N$2:N1925)</f>
        <v>0.27135475854046698</v>
      </c>
    </row>
    <row r="1926" spans="1:15" x14ac:dyDescent="0.15">
      <c r="A1926" s="1">
        <v>41247</v>
      </c>
      <c r="B1926">
        <v>2104.9299999999998</v>
      </c>
      <c r="C1926">
        <v>2135.66</v>
      </c>
      <c r="D1926">
        <v>2102.14</v>
      </c>
      <c r="E1926" s="2">
        <v>2131.4699999999998</v>
      </c>
      <c r="F1926" s="16">
        <v>31732336640</v>
      </c>
      <c r="G1926" s="3">
        <f t="shared" si="90"/>
        <v>1.0726225193826044E-2</v>
      </c>
      <c r="H1926" s="3">
        <f>1-E1926/MAX(E$2:E1926)</f>
        <v>0.63733240318519024</v>
      </c>
      <c r="I1926" s="3">
        <f ca="1">IFERROR(COUNTIF(OFFSET(G1926,0,0,-计算结果!B$18,1),"&gt;0")/计算结果!B$18,COUNTIF(OFFSET(G1926,0,0,-ROW(),1),"&gt;0")/计算结果!B$18)</f>
        <v>0.33333333333333331</v>
      </c>
      <c r="J1926" s="3">
        <f ca="1">IFERROR(AVERAGE(OFFSET(I1926,0,0,-计算结果!B$19,1)),AVERAGE(OFFSET(I1926,0,0,-ROW(),1)))</f>
        <v>0.44277777777777771</v>
      </c>
      <c r="K1926" s="4" t="str">
        <f ca="1">IF(计算结果!B$21=1,IF(I1926&gt;J1926,"买","卖"),IF(计算结果!B$21=2,IF(I1926&lt;计算结果!B$20,"买",IF(I1926&gt;1-计算结果!B$20,"卖",'000300'!K1925)),""))</f>
        <v>卖</v>
      </c>
      <c r="L1926" s="4" t="str">
        <f t="shared" ca="1" si="91"/>
        <v/>
      </c>
      <c r="M1926" s="3">
        <f ca="1">IF(K1925="买",E1926/E1925-1,0)-IF(L1926=1,计算结果!B$17,0)</f>
        <v>0</v>
      </c>
      <c r="N1926" s="2">
        <f t="shared" ca="1" si="92"/>
        <v>4.9538753737885601</v>
      </c>
      <c r="O1926" s="3">
        <f ca="1">1-N1926/MAX(N$2:N1926)</f>
        <v>0.27135475854046698</v>
      </c>
    </row>
    <row r="1927" spans="1:15" x14ac:dyDescent="0.15">
      <c r="A1927" s="1">
        <v>41248</v>
      </c>
      <c r="B1927">
        <v>2128.39</v>
      </c>
      <c r="C1927">
        <v>2219.09</v>
      </c>
      <c r="D1927">
        <v>2126.79</v>
      </c>
      <c r="E1927" s="2">
        <v>2207.88</v>
      </c>
      <c r="F1927" s="16">
        <v>69109047296</v>
      </c>
      <c r="G1927" s="3">
        <f t="shared" si="90"/>
        <v>3.5848498923278349E-2</v>
      </c>
      <c r="H1927" s="3">
        <f>1-E1927/MAX(E$2:E1927)</f>
        <v>0.62433131423126653</v>
      </c>
      <c r="I1927" s="3">
        <f ca="1">IFERROR(COUNTIF(OFFSET(G1927,0,0,-计算结果!B$18,1),"&gt;0")/计算结果!B$18,COUNTIF(OFFSET(G1927,0,0,-ROW(),1),"&gt;0")/计算结果!B$18)</f>
        <v>0.36666666666666664</v>
      </c>
      <c r="J1927" s="3">
        <f ca="1">IFERROR(AVERAGE(OFFSET(I1927,0,0,-计算结果!B$19,1)),AVERAGE(OFFSET(I1927,0,0,-ROW(),1)))</f>
        <v>0.44249999999999995</v>
      </c>
      <c r="K1927" s="4" t="str">
        <f ca="1">IF(计算结果!B$21=1,IF(I1927&gt;J1927,"买","卖"),IF(计算结果!B$21=2,IF(I1927&lt;计算结果!B$20,"买",IF(I1927&gt;1-计算结果!B$20,"卖",'000300'!K1926)),""))</f>
        <v>卖</v>
      </c>
      <c r="L1927" s="4" t="str">
        <f t="shared" ca="1" si="91"/>
        <v/>
      </c>
      <c r="M1927" s="3">
        <f ca="1">IF(K1926="买",E1927/E1926-1,0)-IF(L1927=1,计算结果!B$17,0)</f>
        <v>0</v>
      </c>
      <c r="N1927" s="2">
        <f t="shared" ca="1" si="92"/>
        <v>4.9538753737885601</v>
      </c>
      <c r="O1927" s="3">
        <f ca="1">1-N1927/MAX(N$2:N1927)</f>
        <v>0.27135475854046698</v>
      </c>
    </row>
    <row r="1928" spans="1:15" x14ac:dyDescent="0.15">
      <c r="A1928" s="1">
        <v>41249</v>
      </c>
      <c r="B1928">
        <v>2205.61</v>
      </c>
      <c r="C1928">
        <v>2216.98</v>
      </c>
      <c r="D1928">
        <v>2191.23</v>
      </c>
      <c r="E1928" s="2">
        <v>2203.6</v>
      </c>
      <c r="F1928" s="16">
        <v>42758569984</v>
      </c>
      <c r="G1928" s="3">
        <f t="shared" si="90"/>
        <v>-1.9385111509684361E-3</v>
      </c>
      <c r="H1928" s="3">
        <f>1-E1928/MAX(E$2:E1928)</f>
        <v>0.62505955216769893</v>
      </c>
      <c r="I1928" s="3">
        <f ca="1">IFERROR(COUNTIF(OFFSET(G1928,0,0,-计算结果!B$18,1),"&gt;0")/计算结果!B$18,COUNTIF(OFFSET(G1928,0,0,-ROW(),1),"&gt;0")/计算结果!B$18)</f>
        <v>0.36666666666666664</v>
      </c>
      <c r="J1928" s="3">
        <f ca="1">IFERROR(AVERAGE(OFFSET(I1928,0,0,-计算结果!B$19,1)),AVERAGE(OFFSET(I1928,0,0,-ROW(),1)))</f>
        <v>0.44222222222222218</v>
      </c>
      <c r="K1928" s="4" t="str">
        <f ca="1">IF(计算结果!B$21=1,IF(I1928&gt;J1928,"买","卖"),IF(计算结果!B$21=2,IF(I1928&lt;计算结果!B$20,"买",IF(I1928&gt;1-计算结果!B$20,"卖",'000300'!K1927)),""))</f>
        <v>卖</v>
      </c>
      <c r="L1928" s="4" t="str">
        <f t="shared" ca="1" si="91"/>
        <v/>
      </c>
      <c r="M1928" s="3">
        <f ca="1">IF(K1927="买",E1928/E1927-1,0)-IF(L1928=1,计算结果!B$17,0)</f>
        <v>0</v>
      </c>
      <c r="N1928" s="2">
        <f t="shared" ca="1" si="92"/>
        <v>4.9538753737885601</v>
      </c>
      <c r="O1928" s="3">
        <f ca="1">1-N1928/MAX(N$2:N1928)</f>
        <v>0.27135475854046698</v>
      </c>
    </row>
    <row r="1929" spans="1:15" x14ac:dyDescent="0.15">
      <c r="A1929" s="1">
        <v>41250</v>
      </c>
      <c r="B1929">
        <v>2203.89</v>
      </c>
      <c r="C1929">
        <v>2250.5300000000002</v>
      </c>
      <c r="D1929">
        <v>2198.11</v>
      </c>
      <c r="E1929" s="2">
        <v>2246.7600000000002</v>
      </c>
      <c r="F1929" s="16">
        <v>64996499456</v>
      </c>
      <c r="G1929" s="3">
        <f t="shared" si="90"/>
        <v>1.9586131784353089E-2</v>
      </c>
      <c r="H1929" s="3">
        <f>1-E1929/MAX(E$2:E1929)</f>
        <v>0.6177159191451711</v>
      </c>
      <c r="I1929" s="3">
        <f ca="1">IFERROR(COUNTIF(OFFSET(G1929,0,0,-计算结果!B$18,1),"&gt;0")/计算结果!B$18,COUNTIF(OFFSET(G1929,0,0,-ROW(),1),"&gt;0")/计算结果!B$18)</f>
        <v>0.4</v>
      </c>
      <c r="J1929" s="3">
        <f ca="1">IFERROR(AVERAGE(OFFSET(I1929,0,0,-计算结果!B$19,1)),AVERAGE(OFFSET(I1929,0,0,-ROW(),1)))</f>
        <v>0.44249999999999995</v>
      </c>
      <c r="K1929" s="4" t="str">
        <f ca="1">IF(计算结果!B$21=1,IF(I1929&gt;J1929,"买","卖"),IF(计算结果!B$21=2,IF(I1929&lt;计算结果!B$20,"买",IF(I1929&gt;1-计算结果!B$20,"卖",'000300'!K1928)),""))</f>
        <v>卖</v>
      </c>
      <c r="L1929" s="4" t="str">
        <f t="shared" ca="1" si="91"/>
        <v/>
      </c>
      <c r="M1929" s="3">
        <f ca="1">IF(K1928="买",E1929/E1928-1,0)-IF(L1929=1,计算结果!B$17,0)</f>
        <v>0</v>
      </c>
      <c r="N1929" s="2">
        <f t="shared" ca="1" si="92"/>
        <v>4.9538753737885601</v>
      </c>
      <c r="O1929" s="3">
        <f ca="1">1-N1929/MAX(N$2:N1929)</f>
        <v>0.27135475854046698</v>
      </c>
    </row>
    <row r="1930" spans="1:15" x14ac:dyDescent="0.15">
      <c r="A1930" s="1">
        <v>41253</v>
      </c>
      <c r="B1930">
        <v>2254.92</v>
      </c>
      <c r="C1930">
        <v>2276.2800000000002</v>
      </c>
      <c r="D1930">
        <v>2250.44</v>
      </c>
      <c r="E1930" s="2">
        <v>2271.0500000000002</v>
      </c>
      <c r="F1930" s="16">
        <v>61399773184</v>
      </c>
      <c r="G1930" s="3">
        <f t="shared" si="90"/>
        <v>1.0811123573501336E-2</v>
      </c>
      <c r="H1930" s="3">
        <f>1-E1930/MAX(E$2:E1930)</f>
        <v>0.61358299870686717</v>
      </c>
      <c r="I1930" s="3">
        <f ca="1">IFERROR(COUNTIF(OFFSET(G1930,0,0,-计算结果!B$18,1),"&gt;0")/计算结果!B$18,COUNTIF(OFFSET(G1930,0,0,-ROW(),1),"&gt;0")/计算结果!B$18)</f>
        <v>0.43333333333333335</v>
      </c>
      <c r="J1930" s="3">
        <f ca="1">IFERROR(AVERAGE(OFFSET(I1930,0,0,-计算结果!B$19,1)),AVERAGE(OFFSET(I1930,0,0,-ROW(),1)))</f>
        <v>0.44305555555555542</v>
      </c>
      <c r="K1930" s="4" t="str">
        <f ca="1">IF(计算结果!B$21=1,IF(I1930&gt;J1930,"买","卖"),IF(计算结果!B$21=2,IF(I1930&lt;计算结果!B$20,"买",IF(I1930&gt;1-计算结果!B$20,"卖",'000300'!K1929)),""))</f>
        <v>卖</v>
      </c>
      <c r="L1930" s="4" t="str">
        <f t="shared" ca="1" si="91"/>
        <v/>
      </c>
      <c r="M1930" s="3">
        <f ca="1">IF(K1929="买",E1930/E1929-1,0)-IF(L1930=1,计算结果!B$17,0)</f>
        <v>0</v>
      </c>
      <c r="N1930" s="2">
        <f t="shared" ca="1" si="92"/>
        <v>4.9538753737885601</v>
      </c>
      <c r="O1930" s="3">
        <f ca="1">1-N1930/MAX(N$2:N1930)</f>
        <v>0.27135475854046698</v>
      </c>
    </row>
    <row r="1931" spans="1:15" x14ac:dyDescent="0.15">
      <c r="A1931" s="1">
        <v>41254</v>
      </c>
      <c r="B1931">
        <v>2263.21</v>
      </c>
      <c r="C1931">
        <v>2274.9899999999998</v>
      </c>
      <c r="D1931">
        <v>2254.3000000000002</v>
      </c>
      <c r="E1931" s="2">
        <v>2258.5</v>
      </c>
      <c r="F1931" s="16">
        <v>45087981568</v>
      </c>
      <c r="G1931" s="3">
        <f t="shared" si="90"/>
        <v>-5.5260782457454694E-3</v>
      </c>
      <c r="H1931" s="3">
        <f>1-E1931/MAX(E$2:E1931)</f>
        <v>0.61571836929149937</v>
      </c>
      <c r="I1931" s="3">
        <f ca="1">IFERROR(COUNTIF(OFFSET(G1931,0,0,-计算结果!B$18,1),"&gt;0")/计算结果!B$18,COUNTIF(OFFSET(G1931,0,0,-ROW(),1),"&gt;0")/计算结果!B$18)</f>
        <v>0.4</v>
      </c>
      <c r="J1931" s="3">
        <f ca="1">IFERROR(AVERAGE(OFFSET(I1931,0,0,-计算结果!B$19,1)),AVERAGE(OFFSET(I1931,0,0,-ROW(),1)))</f>
        <v>0.44333333333333319</v>
      </c>
      <c r="K1931" s="4" t="str">
        <f ca="1">IF(计算结果!B$21=1,IF(I1931&gt;J1931,"买","卖"),IF(计算结果!B$21=2,IF(I1931&lt;计算结果!B$20,"买",IF(I1931&gt;1-计算结果!B$20,"卖",'000300'!K1930)),""))</f>
        <v>卖</v>
      </c>
      <c r="L1931" s="4" t="str">
        <f t="shared" ca="1" si="91"/>
        <v/>
      </c>
      <c r="M1931" s="3">
        <f ca="1">IF(K1930="买",E1931/E1930-1,0)-IF(L1931=1,计算结果!B$17,0)</f>
        <v>0</v>
      </c>
      <c r="N1931" s="2">
        <f t="shared" ca="1" si="92"/>
        <v>4.9538753737885601</v>
      </c>
      <c r="O1931" s="3">
        <f ca="1">1-N1931/MAX(N$2:N1931)</f>
        <v>0.27135475854046698</v>
      </c>
    </row>
    <row r="1932" spans="1:15" x14ac:dyDescent="0.15">
      <c r="A1932" s="1">
        <v>41255</v>
      </c>
      <c r="B1932">
        <v>2257.73</v>
      </c>
      <c r="C1932">
        <v>2273.21</v>
      </c>
      <c r="D1932">
        <v>2247.9499999999998</v>
      </c>
      <c r="E1932" s="2">
        <v>2267.77</v>
      </c>
      <c r="F1932" s="16">
        <v>39182536704</v>
      </c>
      <c r="G1932" s="3">
        <f t="shared" si="90"/>
        <v>4.1044941332741836E-3</v>
      </c>
      <c r="H1932" s="3">
        <f>1-E1932/MAX(E$2:E1932)</f>
        <v>0.61414108759273123</v>
      </c>
      <c r="I1932" s="3">
        <f ca="1">IFERROR(COUNTIF(OFFSET(G1932,0,0,-计算结果!B$18,1),"&gt;0")/计算结果!B$18,COUNTIF(OFFSET(G1932,0,0,-ROW(),1),"&gt;0")/计算结果!B$18)</f>
        <v>0.4</v>
      </c>
      <c r="J1932" s="3">
        <f ca="1">IFERROR(AVERAGE(OFFSET(I1932,0,0,-计算结果!B$19,1)),AVERAGE(OFFSET(I1932,0,0,-ROW(),1)))</f>
        <v>0.44361111111111096</v>
      </c>
      <c r="K1932" s="4" t="str">
        <f ca="1">IF(计算结果!B$21=1,IF(I1932&gt;J1932,"买","卖"),IF(计算结果!B$21=2,IF(I1932&lt;计算结果!B$20,"买",IF(I1932&gt;1-计算结果!B$20,"卖",'000300'!K1931)),""))</f>
        <v>卖</v>
      </c>
      <c r="L1932" s="4" t="str">
        <f t="shared" ca="1" si="91"/>
        <v/>
      </c>
      <c r="M1932" s="3">
        <f ca="1">IF(K1931="买",E1932/E1931-1,0)-IF(L1932=1,计算结果!B$17,0)</f>
        <v>0</v>
      </c>
      <c r="N1932" s="2">
        <f t="shared" ca="1" si="92"/>
        <v>4.9538753737885601</v>
      </c>
      <c r="O1932" s="3">
        <f ca="1">1-N1932/MAX(N$2:N1932)</f>
        <v>0.27135475854046698</v>
      </c>
    </row>
    <row r="1933" spans="1:15" x14ac:dyDescent="0.15">
      <c r="A1933" s="1">
        <v>41256</v>
      </c>
      <c r="B1933">
        <v>2260.6</v>
      </c>
      <c r="C1933">
        <v>2266.7199999999998</v>
      </c>
      <c r="D1933">
        <v>2242.56</v>
      </c>
      <c r="E1933" s="2">
        <v>2242.64</v>
      </c>
      <c r="F1933" s="16">
        <v>36665683968</v>
      </c>
      <c r="G1933" s="3">
        <f t="shared" si="90"/>
        <v>-1.1081370685739778E-2</v>
      </c>
      <c r="H1933" s="3">
        <f>1-E1933/MAX(E$2:E1933)</f>
        <v>0.61841693323351254</v>
      </c>
      <c r="I1933" s="3">
        <f ca="1">IFERROR(COUNTIF(OFFSET(G1933,0,0,-计算结果!B$18,1),"&gt;0")/计算结果!B$18,COUNTIF(OFFSET(G1933,0,0,-ROW(),1),"&gt;0")/计算结果!B$18)</f>
        <v>0.36666666666666664</v>
      </c>
      <c r="J1933" s="3">
        <f ca="1">IFERROR(AVERAGE(OFFSET(I1933,0,0,-计算结果!B$19,1)),AVERAGE(OFFSET(I1933,0,0,-ROW(),1)))</f>
        <v>0.44361111111111096</v>
      </c>
      <c r="K1933" s="4" t="str">
        <f ca="1">IF(计算结果!B$21=1,IF(I1933&gt;J1933,"买","卖"),IF(计算结果!B$21=2,IF(I1933&lt;计算结果!B$20,"买",IF(I1933&gt;1-计算结果!B$20,"卖",'000300'!K1932)),""))</f>
        <v>卖</v>
      </c>
      <c r="L1933" s="4" t="str">
        <f t="shared" ca="1" si="91"/>
        <v/>
      </c>
      <c r="M1933" s="3">
        <f ca="1">IF(K1932="买",E1933/E1932-1,0)-IF(L1933=1,计算结果!B$17,0)</f>
        <v>0</v>
      </c>
      <c r="N1933" s="2">
        <f t="shared" ca="1" si="92"/>
        <v>4.9538753737885601</v>
      </c>
      <c r="O1933" s="3">
        <f ca="1">1-N1933/MAX(N$2:N1933)</f>
        <v>0.27135475854046698</v>
      </c>
    </row>
    <row r="1934" spans="1:15" x14ac:dyDescent="0.15">
      <c r="A1934" s="1">
        <v>41257</v>
      </c>
      <c r="B1934">
        <v>2245.64</v>
      </c>
      <c r="C1934">
        <v>2357.11</v>
      </c>
      <c r="D1934">
        <v>2245.64</v>
      </c>
      <c r="E1934" s="2">
        <v>2355.87</v>
      </c>
      <c r="F1934" s="16">
        <v>93934739456</v>
      </c>
      <c r="G1934" s="3">
        <f t="shared" si="90"/>
        <v>5.0489601541040985E-2</v>
      </c>
      <c r="H1934" s="3">
        <f>1-E1934/MAX(E$2:E1934)</f>
        <v>0.59915095623766423</v>
      </c>
      <c r="I1934" s="3">
        <f ca="1">IFERROR(COUNTIF(OFFSET(G1934,0,0,-计算结果!B$18,1),"&gt;0")/计算结果!B$18,COUNTIF(OFFSET(G1934,0,0,-ROW(),1),"&gt;0")/计算结果!B$18)</f>
        <v>0.36666666666666664</v>
      </c>
      <c r="J1934" s="3">
        <f ca="1">IFERROR(AVERAGE(OFFSET(I1934,0,0,-计算结果!B$19,1)),AVERAGE(OFFSET(I1934,0,0,-ROW(),1)))</f>
        <v>0.4436111111111109</v>
      </c>
      <c r="K1934" s="4" t="str">
        <f ca="1">IF(计算结果!B$21=1,IF(I1934&gt;J1934,"买","卖"),IF(计算结果!B$21=2,IF(I1934&lt;计算结果!B$20,"买",IF(I1934&gt;1-计算结果!B$20,"卖",'000300'!K1933)),""))</f>
        <v>卖</v>
      </c>
      <c r="L1934" s="4" t="str">
        <f t="shared" ca="1" si="91"/>
        <v/>
      </c>
      <c r="M1934" s="3">
        <f ca="1">IF(K1933="买",E1934/E1933-1,0)-IF(L1934=1,计算结果!B$17,0)</f>
        <v>0</v>
      </c>
      <c r="N1934" s="2">
        <f t="shared" ca="1" si="92"/>
        <v>4.9538753737885601</v>
      </c>
      <c r="O1934" s="3">
        <f ca="1">1-N1934/MAX(N$2:N1934)</f>
        <v>0.27135475854046698</v>
      </c>
    </row>
    <row r="1935" spans="1:15" x14ac:dyDescent="0.15">
      <c r="A1935" s="1">
        <v>41260</v>
      </c>
      <c r="B1935">
        <v>2359.1999999999998</v>
      </c>
      <c r="C1935">
        <v>2380</v>
      </c>
      <c r="D1935">
        <v>2358.66</v>
      </c>
      <c r="E1935" s="2">
        <v>2366.6999999999998</v>
      </c>
      <c r="F1935" s="16">
        <v>85000822784</v>
      </c>
      <c r="G1935" s="3">
        <f t="shared" si="90"/>
        <v>4.5970278495841566E-3</v>
      </c>
      <c r="H1935" s="3">
        <f>1-E1935/MAX(E$2:E1935)</f>
        <v>0.59730824202000954</v>
      </c>
      <c r="I1935" s="3">
        <f ca="1">IFERROR(COUNTIF(OFFSET(G1935,0,0,-计算结果!B$18,1),"&gt;0")/计算结果!B$18,COUNTIF(OFFSET(G1935,0,0,-ROW(),1),"&gt;0")/计算结果!B$18)</f>
        <v>0.4</v>
      </c>
      <c r="J1935" s="3">
        <f ca="1">IFERROR(AVERAGE(OFFSET(I1935,0,0,-计算结果!B$19,1)),AVERAGE(OFFSET(I1935,0,0,-ROW(),1)))</f>
        <v>0.44388888888888867</v>
      </c>
      <c r="K1935" s="4" t="str">
        <f ca="1">IF(计算结果!B$21=1,IF(I1935&gt;J1935,"买","卖"),IF(计算结果!B$21=2,IF(I1935&lt;计算结果!B$20,"买",IF(I1935&gt;1-计算结果!B$20,"卖",'000300'!K1934)),""))</f>
        <v>卖</v>
      </c>
      <c r="L1935" s="4" t="str">
        <f t="shared" ca="1" si="91"/>
        <v/>
      </c>
      <c r="M1935" s="3">
        <f ca="1">IF(K1934="买",E1935/E1934-1,0)-IF(L1935=1,计算结果!B$17,0)</f>
        <v>0</v>
      </c>
      <c r="N1935" s="2">
        <f t="shared" ca="1" si="92"/>
        <v>4.9538753737885601</v>
      </c>
      <c r="O1935" s="3">
        <f ca="1">1-N1935/MAX(N$2:N1935)</f>
        <v>0.27135475854046698</v>
      </c>
    </row>
    <row r="1936" spans="1:15" x14ac:dyDescent="0.15">
      <c r="A1936" s="1">
        <v>41261</v>
      </c>
      <c r="B1936">
        <v>2361.1</v>
      </c>
      <c r="C1936">
        <v>2398.63</v>
      </c>
      <c r="D1936">
        <v>2347.08</v>
      </c>
      <c r="E1936" s="2">
        <v>2368.12</v>
      </c>
      <c r="F1936" s="16">
        <v>78802837504</v>
      </c>
      <c r="G1936" s="3">
        <f t="shared" si="90"/>
        <v>5.9999154941481336E-4</v>
      </c>
      <c r="H1936" s="3">
        <f>1-E1936/MAX(E$2:E1936)</f>
        <v>0.59706663036820262</v>
      </c>
      <c r="I1936" s="3">
        <f ca="1">IFERROR(COUNTIF(OFFSET(G1936,0,0,-计算结果!B$18,1),"&gt;0")/计算结果!B$18,COUNTIF(OFFSET(G1936,0,0,-ROW(),1),"&gt;0")/计算结果!B$18)</f>
        <v>0.43333333333333335</v>
      </c>
      <c r="J1936" s="3">
        <f ca="1">IFERROR(AVERAGE(OFFSET(I1936,0,0,-计算结果!B$19,1)),AVERAGE(OFFSET(I1936,0,0,-ROW(),1)))</f>
        <v>0.44444444444444414</v>
      </c>
      <c r="K1936" s="4" t="str">
        <f ca="1">IF(计算结果!B$21=1,IF(I1936&gt;J1936,"买","卖"),IF(计算结果!B$21=2,IF(I1936&lt;计算结果!B$20,"买",IF(I1936&gt;1-计算结果!B$20,"卖",'000300'!K1935)),""))</f>
        <v>卖</v>
      </c>
      <c r="L1936" s="4" t="str">
        <f t="shared" ca="1" si="91"/>
        <v/>
      </c>
      <c r="M1936" s="3">
        <f ca="1">IF(K1935="买",E1936/E1935-1,0)-IF(L1936=1,计算结果!B$17,0)</f>
        <v>0</v>
      </c>
      <c r="N1936" s="2">
        <f t="shared" ca="1" si="92"/>
        <v>4.9538753737885601</v>
      </c>
      <c r="O1936" s="3">
        <f ca="1">1-N1936/MAX(N$2:N1936)</f>
        <v>0.27135475854046698</v>
      </c>
    </row>
    <row r="1937" spans="1:15" x14ac:dyDescent="0.15">
      <c r="A1937" s="1">
        <v>41262</v>
      </c>
      <c r="B1937">
        <v>2362.8000000000002</v>
      </c>
      <c r="C1937">
        <v>2387.14</v>
      </c>
      <c r="D1937">
        <v>2358.0300000000002</v>
      </c>
      <c r="E1937" s="2">
        <v>2371.11</v>
      </c>
      <c r="F1937" s="16">
        <v>61140746240</v>
      </c>
      <c r="G1937" s="3">
        <f t="shared" si="90"/>
        <v>1.2626049355608515E-3</v>
      </c>
      <c r="H1937" s="3">
        <f>1-E1937/MAX(E$2:E1937)</f>
        <v>0.59655788470700333</v>
      </c>
      <c r="I1937" s="3">
        <f ca="1">IFERROR(COUNTIF(OFFSET(G1937,0,0,-计算结果!B$18,1),"&gt;0")/计算结果!B$18,COUNTIF(OFFSET(G1937,0,0,-ROW(),1),"&gt;0")/计算结果!B$18)</f>
        <v>0.46666666666666667</v>
      </c>
      <c r="J1937" s="3">
        <f ca="1">IFERROR(AVERAGE(OFFSET(I1937,0,0,-计算结果!B$19,1)),AVERAGE(OFFSET(I1937,0,0,-ROW(),1)))</f>
        <v>0.44555555555555526</v>
      </c>
      <c r="K1937" s="4" t="str">
        <f ca="1">IF(计算结果!B$21=1,IF(I1937&gt;J1937,"买","卖"),IF(计算结果!B$21=2,IF(I1937&lt;计算结果!B$20,"买",IF(I1937&gt;1-计算结果!B$20,"卖",'000300'!K1936)),""))</f>
        <v>买</v>
      </c>
      <c r="L1937" s="4">
        <f t="shared" ca="1" si="91"/>
        <v>1</v>
      </c>
      <c r="M1937" s="3">
        <f ca="1">IF(K1936="买",E1937/E1936-1,0)-IF(L1937=1,计算结果!B$17,0)</f>
        <v>0</v>
      </c>
      <c r="N1937" s="2">
        <f t="shared" ca="1" si="92"/>
        <v>4.9538753737885601</v>
      </c>
      <c r="O1937" s="3">
        <f ca="1">1-N1937/MAX(N$2:N1937)</f>
        <v>0.27135475854046698</v>
      </c>
    </row>
    <row r="1938" spans="1:15" x14ac:dyDescent="0.15">
      <c r="A1938" s="1">
        <v>41263</v>
      </c>
      <c r="B1938">
        <v>2361.3200000000002</v>
      </c>
      <c r="C1938">
        <v>2391.92</v>
      </c>
      <c r="D1938">
        <v>2346.5500000000002</v>
      </c>
      <c r="E1938" s="2">
        <v>2384.8200000000002</v>
      </c>
      <c r="F1938" s="16">
        <v>63028690944</v>
      </c>
      <c r="G1938" s="3">
        <f t="shared" si="90"/>
        <v>5.7821020534687406E-3</v>
      </c>
      <c r="H1938" s="3">
        <f>1-E1938/MAX(E$2:E1938)</f>
        <v>0.59422514122371195</v>
      </c>
      <c r="I1938" s="3">
        <f ca="1">IFERROR(COUNTIF(OFFSET(G1938,0,0,-计算结果!B$18,1),"&gt;0")/计算结果!B$18,COUNTIF(OFFSET(G1938,0,0,-ROW(),1),"&gt;0")/计算结果!B$18)</f>
        <v>0.5</v>
      </c>
      <c r="J1938" s="3">
        <f ca="1">IFERROR(AVERAGE(OFFSET(I1938,0,0,-计算结果!B$19,1)),AVERAGE(OFFSET(I1938,0,0,-ROW(),1)))</f>
        <v>0.44694444444444414</v>
      </c>
      <c r="K1938" s="4" t="str">
        <f ca="1">IF(计算结果!B$21=1,IF(I1938&gt;J1938,"买","卖"),IF(计算结果!B$21=2,IF(I1938&lt;计算结果!B$20,"买",IF(I1938&gt;1-计算结果!B$20,"卖",'000300'!K1937)),""))</f>
        <v>买</v>
      </c>
      <c r="L1938" s="4" t="str">
        <f t="shared" ca="1" si="91"/>
        <v/>
      </c>
      <c r="M1938" s="3">
        <f ca="1">IF(K1937="买",E1938/E1937-1,0)-IF(L1938=1,计算结果!B$17,0)</f>
        <v>5.7821020534687406E-3</v>
      </c>
      <c r="N1938" s="2">
        <f t="shared" ca="1" si="92"/>
        <v>4.982519186759971</v>
      </c>
      <c r="O1938" s="3">
        <f ca="1">1-N1938/MAX(N$2:N1938)</f>
        <v>0.26714165739357365</v>
      </c>
    </row>
    <row r="1939" spans="1:15" x14ac:dyDescent="0.15">
      <c r="A1939" s="1">
        <v>41264</v>
      </c>
      <c r="B1939">
        <v>2386.38</v>
      </c>
      <c r="C1939">
        <v>2414.2199999999998</v>
      </c>
      <c r="D1939">
        <v>2365.0300000000002</v>
      </c>
      <c r="E1939" s="2">
        <v>2372</v>
      </c>
      <c r="F1939" s="16">
        <v>66887708672</v>
      </c>
      <c r="G1939" s="3">
        <f t="shared" si="90"/>
        <v>-5.3756677652821994E-3</v>
      </c>
      <c r="H1939" s="3">
        <f>1-E1939/MAX(E$2:E1939)</f>
        <v>0.5964064520519976</v>
      </c>
      <c r="I1939" s="3">
        <f ca="1">IFERROR(COUNTIF(OFFSET(G1939,0,0,-计算结果!B$18,1),"&gt;0")/计算结果!B$18,COUNTIF(OFFSET(G1939,0,0,-ROW(),1),"&gt;0")/计算结果!B$18)</f>
        <v>0.5</v>
      </c>
      <c r="J1939" s="3">
        <f ca="1">IFERROR(AVERAGE(OFFSET(I1939,0,0,-计算结果!B$19,1)),AVERAGE(OFFSET(I1939,0,0,-ROW(),1)))</f>
        <v>0.44833333333333308</v>
      </c>
      <c r="K1939" s="4" t="str">
        <f ca="1">IF(计算结果!B$21=1,IF(I1939&gt;J1939,"买","卖"),IF(计算结果!B$21=2,IF(I1939&lt;计算结果!B$20,"买",IF(I1939&gt;1-计算结果!B$20,"卖",'000300'!K1938)),""))</f>
        <v>买</v>
      </c>
      <c r="L1939" s="4" t="str">
        <f t="shared" ca="1" si="91"/>
        <v/>
      </c>
      <c r="M1939" s="3">
        <f ca="1">IF(K1938="买",E1939/E1938-1,0)-IF(L1939=1,计算结果!B$17,0)</f>
        <v>-5.3756677652821994E-3</v>
      </c>
      <c r="N1939" s="2">
        <f t="shared" ca="1" si="92"/>
        <v>4.9557348189778052</v>
      </c>
      <c r="O1939" s="3">
        <f ca="1">1-N1939/MAX(N$2:N1939)</f>
        <v>0.27108126036244118</v>
      </c>
    </row>
    <row r="1940" spans="1:15" x14ac:dyDescent="0.15">
      <c r="A1940" s="1">
        <v>41267</v>
      </c>
      <c r="B1940">
        <v>2368.0100000000002</v>
      </c>
      <c r="C1940">
        <v>2396.73</v>
      </c>
      <c r="D1940">
        <v>2367.04</v>
      </c>
      <c r="E1940" s="2">
        <v>2381.2199999999998</v>
      </c>
      <c r="F1940" s="16">
        <v>54121541632</v>
      </c>
      <c r="G1940" s="3">
        <f t="shared" si="90"/>
        <v>3.8870151770655781E-3</v>
      </c>
      <c r="H1940" s="3">
        <f>1-E1940/MAX(E$2:E1940)</f>
        <v>0.5948376778057578</v>
      </c>
      <c r="I1940" s="3">
        <f ca="1">IFERROR(COUNTIF(OFFSET(G1940,0,0,-计算结果!B$18,1),"&gt;0")/计算结果!B$18,COUNTIF(OFFSET(G1940,0,0,-ROW(),1),"&gt;0")/计算结果!B$18)</f>
        <v>0.5</v>
      </c>
      <c r="J1940" s="3">
        <f ca="1">IFERROR(AVERAGE(OFFSET(I1940,0,0,-计算结果!B$19,1)),AVERAGE(OFFSET(I1940,0,0,-ROW(),1)))</f>
        <v>0.4494444444444442</v>
      </c>
      <c r="K1940" s="4" t="str">
        <f ca="1">IF(计算结果!B$21=1,IF(I1940&gt;J1940,"买","卖"),IF(计算结果!B$21=2,IF(I1940&lt;计算结果!B$20,"买",IF(I1940&gt;1-计算结果!B$20,"卖",'000300'!K1939)),""))</f>
        <v>买</v>
      </c>
      <c r="L1940" s="4" t="str">
        <f t="shared" ca="1" si="91"/>
        <v/>
      </c>
      <c r="M1940" s="3">
        <f ca="1">IF(K1939="买",E1940/E1939-1,0)-IF(L1940=1,计算结果!B$17,0)</f>
        <v>3.8870151770655781E-3</v>
      </c>
      <c r="N1940" s="2">
        <f t="shared" ca="1" si="92"/>
        <v>4.974997835432684</v>
      </c>
      <c r="O1940" s="3">
        <f ca="1">1-N1940/MAX(N$2:N1940)</f>
        <v>0.26824794215862247</v>
      </c>
    </row>
    <row r="1941" spans="1:15" x14ac:dyDescent="0.15">
      <c r="A1941" s="1">
        <v>41268</v>
      </c>
      <c r="B1941">
        <v>2373.88</v>
      </c>
      <c r="C1941">
        <v>2459.3000000000002</v>
      </c>
      <c r="D1941">
        <v>2365.41</v>
      </c>
      <c r="E1941" s="2">
        <v>2448.4</v>
      </c>
      <c r="F1941" s="16">
        <v>89877774336</v>
      </c>
      <c r="G1941" s="3">
        <f t="shared" si="90"/>
        <v>2.8212428922989252E-2</v>
      </c>
      <c r="H1941" s="3">
        <f>1-E1941/MAX(E$2:E1941)</f>
        <v>0.5834070645885796</v>
      </c>
      <c r="I1941" s="3">
        <f ca="1">IFERROR(COUNTIF(OFFSET(G1941,0,0,-计算结果!B$18,1),"&gt;0")/计算结果!B$18,COUNTIF(OFFSET(G1941,0,0,-ROW(),1),"&gt;0")/计算结果!B$18)</f>
        <v>0.53333333333333333</v>
      </c>
      <c r="J1941" s="3">
        <f ca="1">IFERROR(AVERAGE(OFFSET(I1941,0,0,-计算结果!B$19,1)),AVERAGE(OFFSET(I1941,0,0,-ROW(),1)))</f>
        <v>0.45083333333333303</v>
      </c>
      <c r="K1941" s="4" t="str">
        <f ca="1">IF(计算结果!B$21=1,IF(I1941&gt;J1941,"买","卖"),IF(计算结果!B$21=2,IF(I1941&lt;计算结果!B$20,"买",IF(I1941&gt;1-计算结果!B$20,"卖",'000300'!K1940)),""))</f>
        <v>买</v>
      </c>
      <c r="L1941" s="4" t="str">
        <f t="shared" ca="1" si="91"/>
        <v/>
      </c>
      <c r="M1941" s="3">
        <f ca="1">IF(K1940="买",E1941/E1940-1,0)-IF(L1941=1,计算结果!B$17,0)</f>
        <v>2.8212428922989252E-2</v>
      </c>
      <c r="N1941" s="2">
        <f t="shared" ca="1" si="92"/>
        <v>5.1153546082568537</v>
      </c>
      <c r="O1941" s="3">
        <f ca="1">1-N1941/MAX(N$2:N1941)</f>
        <v>0.24760343923752159</v>
      </c>
    </row>
    <row r="1942" spans="1:15" x14ac:dyDescent="0.15">
      <c r="A1942" s="1">
        <v>41269</v>
      </c>
      <c r="B1942">
        <v>2445.9899999999998</v>
      </c>
      <c r="C1942">
        <v>2458.0100000000002</v>
      </c>
      <c r="D1942">
        <v>2441.64</v>
      </c>
      <c r="E1942" s="2">
        <v>2457.62</v>
      </c>
      <c r="F1942" s="16">
        <v>68406243328</v>
      </c>
      <c r="G1942" s="3">
        <f t="shared" si="90"/>
        <v>3.7657245548112783E-3</v>
      </c>
      <c r="H1942" s="3">
        <f>1-E1942/MAX(E$2:E1942)</f>
        <v>0.58183829034233991</v>
      </c>
      <c r="I1942" s="3">
        <f ca="1">IFERROR(COUNTIF(OFFSET(G1942,0,0,-计算结果!B$18,1),"&gt;0")/计算结果!B$18,COUNTIF(OFFSET(G1942,0,0,-ROW(),1),"&gt;0")/计算结果!B$18)</f>
        <v>0.53333333333333333</v>
      </c>
      <c r="J1942" s="3">
        <f ca="1">IFERROR(AVERAGE(OFFSET(I1942,0,0,-计算结果!B$19,1)),AVERAGE(OFFSET(I1942,0,0,-ROW(),1)))</f>
        <v>0.45249999999999968</v>
      </c>
      <c r="K1942" s="4" t="str">
        <f ca="1">IF(计算结果!B$21=1,IF(I1942&gt;J1942,"买","卖"),IF(计算结果!B$21=2,IF(I1942&lt;计算结果!B$20,"买",IF(I1942&gt;1-计算结果!B$20,"卖",'000300'!K1941)),""))</f>
        <v>买</v>
      </c>
      <c r="L1942" s="4" t="str">
        <f t="shared" ca="1" si="91"/>
        <v/>
      </c>
      <c r="M1942" s="3">
        <f ca="1">IF(K1941="买",E1942/E1941-1,0)-IF(L1942=1,计算结果!B$17,0)</f>
        <v>3.7657245548112783E-3</v>
      </c>
      <c r="N1942" s="2">
        <f t="shared" ca="1" si="92"/>
        <v>5.1346176247117334</v>
      </c>
      <c r="O1942" s="3">
        <f ca="1">1-N1942/MAX(N$2:N1942)</f>
        <v>0.24477012103370277</v>
      </c>
    </row>
    <row r="1943" spans="1:15" x14ac:dyDescent="0.15">
      <c r="A1943" s="1">
        <v>41270</v>
      </c>
      <c r="B1943">
        <v>2464.7800000000002</v>
      </c>
      <c r="C1943">
        <v>2479.79</v>
      </c>
      <c r="D1943">
        <v>2443.6799999999998</v>
      </c>
      <c r="E1943" s="2">
        <v>2444.59</v>
      </c>
      <c r="F1943" s="16">
        <v>69327601664</v>
      </c>
      <c r="G1943" s="3">
        <f t="shared" si="90"/>
        <v>-5.3018774261276436E-3</v>
      </c>
      <c r="H1943" s="3">
        <f>1-E1943/MAX(E$2:E1943)</f>
        <v>0.58405533247124475</v>
      </c>
      <c r="I1943" s="3">
        <f ca="1">IFERROR(COUNTIF(OFFSET(G1943,0,0,-计算结果!B$18,1),"&gt;0")/计算结果!B$18,COUNTIF(OFFSET(G1943,0,0,-ROW(),1),"&gt;0")/计算结果!B$18)</f>
        <v>0.53333333333333333</v>
      </c>
      <c r="J1943" s="3">
        <f ca="1">IFERROR(AVERAGE(OFFSET(I1943,0,0,-计算结果!B$19,1)),AVERAGE(OFFSET(I1943,0,0,-ROW(),1)))</f>
        <v>0.45416666666666633</v>
      </c>
      <c r="K1943" s="4" t="str">
        <f ca="1">IF(计算结果!B$21=1,IF(I1943&gt;J1943,"买","卖"),IF(计算结果!B$21=2,IF(I1943&lt;计算结果!B$20,"买",IF(I1943&gt;1-计算结果!B$20,"卖",'000300'!K1942)),""))</f>
        <v>买</v>
      </c>
      <c r="L1943" s="4" t="str">
        <f t="shared" ca="1" si="91"/>
        <v/>
      </c>
      <c r="M1943" s="3">
        <f ca="1">IF(K1942="买",E1943/E1942-1,0)-IF(L1943=1,计算结果!B$17,0)</f>
        <v>-5.3018774261276436E-3</v>
      </c>
      <c r="N1943" s="2">
        <f t="shared" ca="1" si="92"/>
        <v>5.1073945114354773</v>
      </c>
      <c r="O1943" s="3">
        <f ca="1">1-N1943/MAX(N$2:N1943)</f>
        <v>0.24877425728053126</v>
      </c>
    </row>
    <row r="1944" spans="1:15" x14ac:dyDescent="0.15">
      <c r="A1944" s="1">
        <v>41271</v>
      </c>
      <c r="B1944">
        <v>2448.08</v>
      </c>
      <c r="C1944">
        <v>2481.59</v>
      </c>
      <c r="D1944">
        <v>2444.38</v>
      </c>
      <c r="E1944" s="2">
        <v>2480.0500000000002</v>
      </c>
      <c r="F1944" s="16">
        <v>66053287936</v>
      </c>
      <c r="G1944" s="3">
        <f t="shared" si="90"/>
        <v>1.4505499899778673E-2</v>
      </c>
      <c r="H1944" s="3">
        <f>1-E1944/MAX(E$2:E1944)</f>
        <v>0.5780218471380929</v>
      </c>
      <c r="I1944" s="3">
        <f ca="1">IFERROR(COUNTIF(OFFSET(G1944,0,0,-计算结果!B$18,1),"&gt;0")/计算结果!B$18,COUNTIF(OFFSET(G1944,0,0,-ROW(),1),"&gt;0")/计算结果!B$18)</f>
        <v>0.56666666666666665</v>
      </c>
      <c r="J1944" s="3">
        <f ca="1">IFERROR(AVERAGE(OFFSET(I1944,0,0,-计算结果!B$19,1)),AVERAGE(OFFSET(I1944,0,0,-ROW(),1)))</f>
        <v>0.45583333333333298</v>
      </c>
      <c r="K1944" s="4" t="str">
        <f ca="1">IF(计算结果!B$21=1,IF(I1944&gt;J1944,"买","卖"),IF(计算结果!B$21=2,IF(I1944&lt;计算结果!B$20,"买",IF(I1944&gt;1-计算结果!B$20,"卖",'000300'!K1943)),""))</f>
        <v>买</v>
      </c>
      <c r="L1944" s="4" t="str">
        <f t="shared" ca="1" si="91"/>
        <v/>
      </c>
      <c r="M1944" s="3">
        <f ca="1">IF(K1943="买",E1944/E1943-1,0)-IF(L1944=1,计算结果!B$17,0)</f>
        <v>1.4505499899778673E-2</v>
      </c>
      <c r="N1944" s="2">
        <f t="shared" ca="1" si="92"/>
        <v>5.1814798220092344</v>
      </c>
      <c r="O1944" s="3">
        <f ca="1">1-N1944/MAX(N$2:N1944)</f>
        <v>0.23787735234480289</v>
      </c>
    </row>
    <row r="1945" spans="1:15" x14ac:dyDescent="0.15">
      <c r="A1945" s="1">
        <v>41274</v>
      </c>
      <c r="B1945">
        <v>2485.56</v>
      </c>
      <c r="C1945">
        <v>2522.9499999999998</v>
      </c>
      <c r="D1945">
        <v>2485.56</v>
      </c>
      <c r="E1945" s="2">
        <v>2522.9499999999998</v>
      </c>
      <c r="F1945" s="16">
        <v>81149083648</v>
      </c>
      <c r="G1945" s="3">
        <f t="shared" si="90"/>
        <v>1.7298038346000855E-2</v>
      </c>
      <c r="H1945" s="3">
        <f>1-E1945/MAX(E$2:E1945)</f>
        <v>0.57072245286871304</v>
      </c>
      <c r="I1945" s="3">
        <f ca="1">IFERROR(COUNTIF(OFFSET(G1945,0,0,-计算结果!B$18,1),"&gt;0")/计算结果!B$18,COUNTIF(OFFSET(G1945,0,0,-ROW(),1),"&gt;0")/计算结果!B$18)</f>
        <v>0.6</v>
      </c>
      <c r="J1945" s="3">
        <f ca="1">IFERROR(AVERAGE(OFFSET(I1945,0,0,-计算结果!B$19,1)),AVERAGE(OFFSET(I1945,0,0,-ROW(),1)))</f>
        <v>0.45777777777777745</v>
      </c>
      <c r="K1945" s="4" t="str">
        <f ca="1">IF(计算结果!B$21=1,IF(I1945&gt;J1945,"买","卖"),IF(计算结果!B$21=2,IF(I1945&lt;计算结果!B$20,"买",IF(I1945&gt;1-计算结果!B$20,"卖",'000300'!K1944)),""))</f>
        <v>买</v>
      </c>
      <c r="L1945" s="4" t="str">
        <f t="shared" ca="1" si="91"/>
        <v/>
      </c>
      <c r="M1945" s="3">
        <f ca="1">IF(K1944="买",E1945/E1944-1,0)-IF(L1945=1,计算结果!B$17,0)</f>
        <v>1.7298038346000855E-2</v>
      </c>
      <c r="N1945" s="2">
        <f t="shared" ca="1" si="92"/>
        <v>5.2711092586593802</v>
      </c>
      <c r="O1945" s="3">
        <f ca="1">1-N1945/MAX(N$2:N1945)</f>
        <v>0.22469412556130752</v>
      </c>
    </row>
    <row r="1946" spans="1:15" x14ac:dyDescent="0.15">
      <c r="A1946" s="1">
        <v>41278</v>
      </c>
      <c r="B1946">
        <v>2551.81</v>
      </c>
      <c r="C1946">
        <v>2558.5300000000002</v>
      </c>
      <c r="D1946">
        <v>2498.89</v>
      </c>
      <c r="E1946" s="2">
        <v>2524.41</v>
      </c>
      <c r="F1946" s="16">
        <v>95579242496</v>
      </c>
      <c r="G1946" s="3">
        <f t="shared" si="90"/>
        <v>5.7868764739699152E-4</v>
      </c>
      <c r="H1946" s="3">
        <f>1-E1946/MAX(E$2:E1946)</f>
        <v>0.57047403525488327</v>
      </c>
      <c r="I1946" s="3">
        <f ca="1">IFERROR(COUNTIF(OFFSET(G1946,0,0,-计算结果!B$18,1),"&gt;0")/计算结果!B$18,COUNTIF(OFFSET(G1946,0,0,-ROW(),1),"&gt;0")/计算结果!B$18)</f>
        <v>0.6333333333333333</v>
      </c>
      <c r="J1946" s="3">
        <f ca="1">IFERROR(AVERAGE(OFFSET(I1946,0,0,-计算结果!B$19,1)),AVERAGE(OFFSET(I1946,0,0,-ROW(),1)))</f>
        <v>0.46027777777777745</v>
      </c>
      <c r="K1946" s="4" t="str">
        <f ca="1">IF(计算结果!B$21=1,IF(I1946&gt;J1946,"买","卖"),IF(计算结果!B$21=2,IF(I1946&lt;计算结果!B$20,"买",IF(I1946&gt;1-计算结果!B$20,"卖",'000300'!K1945)),""))</f>
        <v>买</v>
      </c>
      <c r="L1946" s="4" t="str">
        <f t="shared" ca="1" si="91"/>
        <v/>
      </c>
      <c r="M1946" s="3">
        <f ca="1">IF(K1945="买",E1946/E1945-1,0)-IF(L1946=1,计算结果!B$17,0)</f>
        <v>5.7868764739699152E-4</v>
      </c>
      <c r="N1946" s="2">
        <f t="shared" ca="1" si="92"/>
        <v>5.2741595844754459</v>
      </c>
      <c r="O1946" s="3">
        <f ca="1">1-N1946/MAX(N$2:N1946)</f>
        <v>0.22424546562881564</v>
      </c>
    </row>
    <row r="1947" spans="1:15" x14ac:dyDescent="0.15">
      <c r="A1947" s="1">
        <v>41281</v>
      </c>
      <c r="B1947">
        <v>2518.0500000000002</v>
      </c>
      <c r="C1947">
        <v>2545.9699999999998</v>
      </c>
      <c r="D1947">
        <v>2511.6</v>
      </c>
      <c r="E1947" s="2">
        <v>2535.9899999999998</v>
      </c>
      <c r="F1947" s="16">
        <v>73167511552</v>
      </c>
      <c r="G1947" s="3">
        <f t="shared" si="90"/>
        <v>4.5872104769035804E-3</v>
      </c>
      <c r="H1947" s="3">
        <f>1-E1947/MAX(E$2:E1947)</f>
        <v>0.56850370924930238</v>
      </c>
      <c r="I1947" s="3">
        <f ca="1">IFERROR(COUNTIF(OFFSET(G1947,0,0,-计算结果!B$18,1),"&gt;0")/计算结果!B$18,COUNTIF(OFFSET(G1947,0,0,-ROW(),1),"&gt;0")/计算结果!B$18)</f>
        <v>0.6333333333333333</v>
      </c>
      <c r="J1947" s="3">
        <f ca="1">IFERROR(AVERAGE(OFFSET(I1947,0,0,-计算结果!B$19,1)),AVERAGE(OFFSET(I1947,0,0,-ROW(),1)))</f>
        <v>0.4627777777777774</v>
      </c>
      <c r="K1947" s="4" t="str">
        <f ca="1">IF(计算结果!B$21=1,IF(I1947&gt;J1947,"买","卖"),IF(计算结果!B$21=2,IF(I1947&lt;计算结果!B$20,"买",IF(I1947&gt;1-计算结果!B$20,"卖",'000300'!K1946)),""))</f>
        <v>买</v>
      </c>
      <c r="L1947" s="4" t="str">
        <f t="shared" ca="1" si="91"/>
        <v/>
      </c>
      <c r="M1947" s="3">
        <f ca="1">IF(K1946="买",E1947/E1946-1,0)-IF(L1947=1,计算结果!B$17,0)</f>
        <v>4.5872104769035804E-3</v>
      </c>
      <c r="N1947" s="2">
        <f t="shared" ca="1" si="92"/>
        <v>5.2983532645782132</v>
      </c>
      <c r="O1947" s="3">
        <f ca="1">1-N1947/MAX(N$2:N1947)</f>
        <v>0.2206869163012426</v>
      </c>
    </row>
    <row r="1948" spans="1:15" x14ac:dyDescent="0.15">
      <c r="A1948" s="1">
        <v>41282</v>
      </c>
      <c r="B1948">
        <v>2534.65</v>
      </c>
      <c r="C1948">
        <v>2540.5100000000002</v>
      </c>
      <c r="D1948">
        <v>2502.4899999999998</v>
      </c>
      <c r="E1948" s="2">
        <v>2525.33</v>
      </c>
      <c r="F1948" s="16">
        <v>76498059264</v>
      </c>
      <c r="G1948" s="3">
        <f t="shared" si="90"/>
        <v>-4.2034866068083598E-3</v>
      </c>
      <c r="H1948" s="3">
        <f>1-E1948/MAX(E$2:E1948)</f>
        <v>0.57031749812836052</v>
      </c>
      <c r="I1948" s="3">
        <f ca="1">IFERROR(COUNTIF(OFFSET(G1948,0,0,-计算结果!B$18,1),"&gt;0")/计算结果!B$18,COUNTIF(OFFSET(G1948,0,0,-ROW(),1),"&gt;0")/计算结果!B$18)</f>
        <v>0.6333333333333333</v>
      </c>
      <c r="J1948" s="3">
        <f ca="1">IFERROR(AVERAGE(OFFSET(I1948,0,0,-计算结果!B$19,1)),AVERAGE(OFFSET(I1948,0,0,-ROW(),1)))</f>
        <v>0.46499999999999964</v>
      </c>
      <c r="K1948" s="4" t="str">
        <f ca="1">IF(计算结果!B$21=1,IF(I1948&gt;J1948,"买","卖"),IF(计算结果!B$21=2,IF(I1948&lt;计算结果!B$20,"买",IF(I1948&gt;1-计算结果!B$20,"卖",'000300'!K1947)),""))</f>
        <v>买</v>
      </c>
      <c r="L1948" s="4" t="str">
        <f t="shared" ca="1" si="91"/>
        <v/>
      </c>
      <c r="M1948" s="3">
        <f ca="1">IF(K1947="买",E1948/E1947-1,0)-IF(L1948=1,计算结果!B$17,0)</f>
        <v>-4.2034866068083598E-3</v>
      </c>
      <c r="N1948" s="2">
        <f t="shared" ca="1" si="92"/>
        <v>5.2760817075924189</v>
      </c>
      <c r="O1948" s="3">
        <f ca="1">1-N1948/MAX(N$2:N1948)</f>
        <v>0.22396274841108099</v>
      </c>
    </row>
    <row r="1949" spans="1:15" x14ac:dyDescent="0.15">
      <c r="A1949" s="1">
        <v>41283</v>
      </c>
      <c r="B1949">
        <v>2518.1</v>
      </c>
      <c r="C1949">
        <v>2534.2399999999998</v>
      </c>
      <c r="D1949">
        <v>2504.3000000000002</v>
      </c>
      <c r="E1949" s="2">
        <v>2526.13</v>
      </c>
      <c r="F1949" s="16">
        <v>74233593856</v>
      </c>
      <c r="G1949" s="3">
        <f t="shared" si="90"/>
        <v>3.1679028087427952E-4</v>
      </c>
      <c r="H1949" s="3">
        <f>1-E1949/MAX(E$2:E1949)</f>
        <v>0.57018137888790577</v>
      </c>
      <c r="I1949" s="3">
        <f ca="1">IFERROR(COUNTIF(OFFSET(G1949,0,0,-计算结果!B$18,1),"&gt;0")/计算结果!B$18,COUNTIF(OFFSET(G1949,0,0,-ROW(),1),"&gt;0")/计算结果!B$18)</f>
        <v>0.6333333333333333</v>
      </c>
      <c r="J1949" s="3">
        <f ca="1">IFERROR(AVERAGE(OFFSET(I1949,0,0,-计算结果!B$19,1)),AVERAGE(OFFSET(I1949,0,0,-ROW(),1)))</f>
        <v>0.46694444444444405</v>
      </c>
      <c r="K1949" s="4" t="str">
        <f ca="1">IF(计算结果!B$21=1,IF(I1949&gt;J1949,"买","卖"),IF(计算结果!B$21=2,IF(I1949&lt;计算结果!B$20,"买",IF(I1949&gt;1-计算结果!B$20,"卖",'000300'!K1948)),""))</f>
        <v>买</v>
      </c>
      <c r="L1949" s="4" t="str">
        <f t="shared" ca="1" si="91"/>
        <v/>
      </c>
      <c r="M1949" s="3">
        <f ca="1">IF(K1948="买",E1949/E1948-1,0)-IF(L1949=1,计算结果!B$17,0)</f>
        <v>3.1679028087427952E-4</v>
      </c>
      <c r="N1949" s="2">
        <f t="shared" ca="1" si="92"/>
        <v>5.2777531189984828</v>
      </c>
      <c r="O1949" s="3">
        <f ca="1">1-N1949/MAX(N$2:N1949)</f>
        <v>0.22371690735218119</v>
      </c>
    </row>
    <row r="1950" spans="1:15" x14ac:dyDescent="0.15">
      <c r="A1950" s="1">
        <v>41284</v>
      </c>
      <c r="B1950">
        <v>2525.59</v>
      </c>
      <c r="C1950">
        <v>2553.35</v>
      </c>
      <c r="D1950">
        <v>2513.73</v>
      </c>
      <c r="E1950" s="2">
        <v>2530.5700000000002</v>
      </c>
      <c r="F1950" s="16">
        <v>71159046144</v>
      </c>
      <c r="G1950" s="3">
        <f t="shared" si="90"/>
        <v>1.7576292589851494E-3</v>
      </c>
      <c r="H1950" s="3">
        <f>1-E1950/MAX(E$2:E1950)</f>
        <v>0.56942591710338253</v>
      </c>
      <c r="I1950" s="3">
        <f ca="1">IFERROR(COUNTIF(OFFSET(G1950,0,0,-计算结果!B$18,1),"&gt;0")/计算结果!B$18,COUNTIF(OFFSET(G1950,0,0,-ROW(),1),"&gt;0")/计算结果!B$18)</f>
        <v>0.66666666666666663</v>
      </c>
      <c r="J1950" s="3">
        <f ca="1">IFERROR(AVERAGE(OFFSET(I1950,0,0,-计算结果!B$19,1)),AVERAGE(OFFSET(I1950,0,0,-ROW(),1)))</f>
        <v>0.46944444444444405</v>
      </c>
      <c r="K1950" s="4" t="str">
        <f ca="1">IF(计算结果!B$21=1,IF(I1950&gt;J1950,"买","卖"),IF(计算结果!B$21=2,IF(I1950&lt;计算结果!B$20,"买",IF(I1950&gt;1-计算结果!B$20,"卖",'000300'!K1949)),""))</f>
        <v>买</v>
      </c>
      <c r="L1950" s="4" t="str">
        <f t="shared" ca="1" si="91"/>
        <v/>
      </c>
      <c r="M1950" s="3">
        <f ca="1">IF(K1949="买",E1950/E1949-1,0)-IF(L1950=1,计算结果!B$17,0)</f>
        <v>1.7576292589851494E-3</v>
      </c>
      <c r="N1950" s="2">
        <f t="shared" ca="1" si="92"/>
        <v>5.2870294523021348</v>
      </c>
      <c r="O1950" s="3">
        <f ca="1">1-N1950/MAX(N$2:N1950)</f>
        <v>0.22235248947528785</v>
      </c>
    </row>
    <row r="1951" spans="1:15" x14ac:dyDescent="0.15">
      <c r="A1951" s="1">
        <v>41285</v>
      </c>
      <c r="B1951">
        <v>2533.5</v>
      </c>
      <c r="C1951">
        <v>2539.79</v>
      </c>
      <c r="D1951">
        <v>2473.6999999999998</v>
      </c>
      <c r="E1951" s="2">
        <v>2483.23</v>
      </c>
      <c r="F1951" s="16">
        <v>72775925760</v>
      </c>
      <c r="G1951" s="3">
        <f t="shared" si="90"/>
        <v>-1.8707247774216951E-2</v>
      </c>
      <c r="H1951" s="3">
        <f>1-E1951/MAX(E$2:E1951)</f>
        <v>0.57748077315728574</v>
      </c>
      <c r="I1951" s="3">
        <f ca="1">IFERROR(COUNTIF(OFFSET(G1951,0,0,-计算结果!B$18,1),"&gt;0")/计算结果!B$18,COUNTIF(OFFSET(G1951,0,0,-ROW(),1),"&gt;0")/计算结果!B$18)</f>
        <v>0.66666666666666663</v>
      </c>
      <c r="J1951" s="3">
        <f ca="1">IFERROR(AVERAGE(OFFSET(I1951,0,0,-计算结果!B$19,1)),AVERAGE(OFFSET(I1951,0,0,-ROW(),1)))</f>
        <v>0.47166666666666635</v>
      </c>
      <c r="K1951" s="4" t="str">
        <f ca="1">IF(计算结果!B$21=1,IF(I1951&gt;J1951,"买","卖"),IF(计算结果!B$21=2,IF(I1951&lt;计算结果!B$20,"买",IF(I1951&gt;1-计算结果!B$20,"卖",'000300'!K1950)),""))</f>
        <v>买</v>
      </c>
      <c r="L1951" s="4" t="str">
        <f t="shared" ca="1" si="91"/>
        <v/>
      </c>
      <c r="M1951" s="3">
        <f ca="1">IF(K1950="买",E1951/E1950-1,0)-IF(L1951=1,计算结果!B$17,0)</f>
        <v>-1.8707247774216951E-2</v>
      </c>
      <c r="N1951" s="2">
        <f t="shared" ca="1" si="92"/>
        <v>5.1881236823483361</v>
      </c>
      <c r="O1951" s="3">
        <f ca="1">1-N1951/MAX(N$2:N1951)</f>
        <v>0.23690013413567668</v>
      </c>
    </row>
    <row r="1952" spans="1:15" x14ac:dyDescent="0.15">
      <c r="A1952" s="1">
        <v>41288</v>
      </c>
      <c r="B1952">
        <v>2474.1799999999998</v>
      </c>
      <c r="C1952">
        <v>2583.63</v>
      </c>
      <c r="D1952">
        <v>2474</v>
      </c>
      <c r="E1952" s="2">
        <v>2577.73</v>
      </c>
      <c r="F1952" s="16">
        <v>96853475328</v>
      </c>
      <c r="G1952" s="3">
        <f t="shared" si="90"/>
        <v>3.8055274783246107E-2</v>
      </c>
      <c r="H1952" s="3">
        <f>1-E1952/MAX(E$2:E1952)</f>
        <v>0.56140168787858169</v>
      </c>
      <c r="I1952" s="3">
        <f ca="1">IFERROR(COUNTIF(OFFSET(G1952,0,0,-计算结果!B$18,1),"&gt;0")/计算结果!B$18,COUNTIF(OFFSET(G1952,0,0,-ROW(),1),"&gt;0")/计算结果!B$18)</f>
        <v>0.7</v>
      </c>
      <c r="J1952" s="3">
        <f ca="1">IFERROR(AVERAGE(OFFSET(I1952,0,0,-计算结果!B$19,1)),AVERAGE(OFFSET(I1952,0,0,-ROW(),1)))</f>
        <v>0.47388888888888853</v>
      </c>
      <c r="K1952" s="4" t="str">
        <f ca="1">IF(计算结果!B$21=1,IF(I1952&gt;J1952,"买","卖"),IF(计算结果!B$21=2,IF(I1952&lt;计算结果!B$20,"买",IF(I1952&gt;1-计算结果!B$20,"卖",'000300'!K1951)),""))</f>
        <v>买</v>
      </c>
      <c r="L1952" s="4" t="str">
        <f t="shared" ca="1" si="91"/>
        <v/>
      </c>
      <c r="M1952" s="3">
        <f ca="1">IF(K1951="买",E1952/E1951-1,0)-IF(L1952=1,计算结果!B$17,0)</f>
        <v>3.8055274783246107E-2</v>
      </c>
      <c r="N1952" s="2">
        <f t="shared" ca="1" si="92"/>
        <v>5.3855591546895685</v>
      </c>
      <c r="O1952" s="3">
        <f ca="1">1-N1952/MAX(N$2:N1952)</f>
        <v>0.20786015905315158</v>
      </c>
    </row>
    <row r="1953" spans="1:15" x14ac:dyDescent="0.15">
      <c r="A1953" s="1">
        <v>41289</v>
      </c>
      <c r="B1953">
        <v>2579.13</v>
      </c>
      <c r="C1953">
        <v>2605.41</v>
      </c>
      <c r="D1953">
        <v>2576.92</v>
      </c>
      <c r="E1953" s="2">
        <v>2595.86</v>
      </c>
      <c r="F1953" s="16">
        <v>101356961792</v>
      </c>
      <c r="G1953" s="3">
        <f t="shared" si="90"/>
        <v>7.0333200141210472E-3</v>
      </c>
      <c r="H1953" s="3">
        <f>1-E1953/MAX(E$2:E1953)</f>
        <v>0.55831688559177839</v>
      </c>
      <c r="I1953" s="3">
        <f ca="1">IFERROR(COUNTIF(OFFSET(G1953,0,0,-计算结果!B$18,1),"&gt;0")/计算结果!B$18,COUNTIF(OFFSET(G1953,0,0,-ROW(),1),"&gt;0")/计算结果!B$18)</f>
        <v>0.73333333333333328</v>
      </c>
      <c r="J1953" s="3">
        <f ca="1">IFERROR(AVERAGE(OFFSET(I1953,0,0,-计算结果!B$19,1)),AVERAGE(OFFSET(I1953,0,0,-ROW(),1)))</f>
        <v>0.47611111111111076</v>
      </c>
      <c r="K1953" s="4" t="str">
        <f ca="1">IF(计算结果!B$21=1,IF(I1953&gt;J1953,"买","卖"),IF(计算结果!B$21=2,IF(I1953&lt;计算结果!B$20,"买",IF(I1953&gt;1-计算结果!B$20,"卖",'000300'!K1952)),""))</f>
        <v>买</v>
      </c>
      <c r="L1953" s="4" t="str">
        <f t="shared" ca="1" si="91"/>
        <v/>
      </c>
      <c r="M1953" s="3">
        <f ca="1">IF(K1952="买",E1953/E1952-1,0)-IF(L1953=1,计算结果!B$17,0)</f>
        <v>7.0333200141210472E-3</v>
      </c>
      <c r="N1953" s="2">
        <f t="shared" ca="1" si="92"/>
        <v>5.4234375156794794</v>
      </c>
      <c r="O1953" s="3">
        <f ca="1">1-N1953/MAX(N$2:N1953)</f>
        <v>0.20228878605583756</v>
      </c>
    </row>
    <row r="1954" spans="1:15" x14ac:dyDescent="0.15">
      <c r="A1954" s="1">
        <v>41290</v>
      </c>
      <c r="B1954">
        <v>2591.37</v>
      </c>
      <c r="C1954">
        <v>2600.09</v>
      </c>
      <c r="D1954">
        <v>2540.52</v>
      </c>
      <c r="E1954" s="2">
        <v>2577.09</v>
      </c>
      <c r="F1954" s="16">
        <v>95564996608</v>
      </c>
      <c r="G1954" s="3">
        <f t="shared" si="90"/>
        <v>-7.2307443390630111E-3</v>
      </c>
      <c r="H1954" s="3">
        <f>1-E1954/MAX(E$2:E1954)</f>
        <v>0.56151058327094527</v>
      </c>
      <c r="I1954" s="3">
        <f ca="1">IFERROR(COUNTIF(OFFSET(G1954,0,0,-计算结果!B$18,1),"&gt;0")/计算结果!B$18,COUNTIF(OFFSET(G1954,0,0,-ROW(),1),"&gt;0")/计算结果!B$18)</f>
        <v>0.7</v>
      </c>
      <c r="J1954" s="3">
        <f ca="1">IFERROR(AVERAGE(OFFSET(I1954,0,0,-计算结果!B$19,1)),AVERAGE(OFFSET(I1954,0,0,-ROW(),1)))</f>
        <v>0.47805555555555518</v>
      </c>
      <c r="K1954" s="4" t="str">
        <f ca="1">IF(计算结果!B$21=1,IF(I1954&gt;J1954,"买","卖"),IF(计算结果!B$21=2,IF(I1954&lt;计算结果!B$20,"买",IF(I1954&gt;1-计算结果!B$20,"卖",'000300'!K1953)),""))</f>
        <v>买</v>
      </c>
      <c r="L1954" s="4" t="str">
        <f t="shared" ca="1" si="91"/>
        <v/>
      </c>
      <c r="M1954" s="3">
        <f ca="1">IF(K1953="买",E1954/E1953-1,0)-IF(L1954=1,计算结果!B$17,0)</f>
        <v>-7.2307443390630111E-3</v>
      </c>
      <c r="N1954" s="2">
        <f t="shared" ca="1" si="92"/>
        <v>5.3842220255647177</v>
      </c>
      <c r="O1954" s="3">
        <f ca="1">1-N1954/MAX(N$2:N1954)</f>
        <v>0.20805683190027136</v>
      </c>
    </row>
    <row r="1955" spans="1:15" x14ac:dyDescent="0.15">
      <c r="A1955" s="1">
        <v>41291</v>
      </c>
      <c r="B1955">
        <v>2570.71</v>
      </c>
      <c r="C1955">
        <v>2575.06</v>
      </c>
      <c r="D1955">
        <v>2539.67</v>
      </c>
      <c r="E1955" s="2">
        <v>2552.7600000000002</v>
      </c>
      <c r="F1955" s="16">
        <v>71716118528</v>
      </c>
      <c r="G1955" s="3">
        <f t="shared" si="90"/>
        <v>-9.4408809936789018E-3</v>
      </c>
      <c r="H1955" s="3">
        <f>1-E1955/MAX(E$2:E1955)</f>
        <v>0.56565030967127194</v>
      </c>
      <c r="I1955" s="3">
        <f ca="1">IFERROR(COUNTIF(OFFSET(G1955,0,0,-计算结果!B$18,1),"&gt;0")/计算结果!B$18,COUNTIF(OFFSET(G1955,0,0,-ROW(),1),"&gt;0")/计算结果!B$18)</f>
        <v>0.7</v>
      </c>
      <c r="J1955" s="3">
        <f ca="1">IFERROR(AVERAGE(OFFSET(I1955,0,0,-计算结果!B$19,1)),AVERAGE(OFFSET(I1955,0,0,-ROW(),1)))</f>
        <v>0.4799999999999997</v>
      </c>
      <c r="K1955" s="4" t="str">
        <f ca="1">IF(计算结果!B$21=1,IF(I1955&gt;J1955,"买","卖"),IF(计算结果!B$21=2,IF(I1955&lt;计算结果!B$20,"买",IF(I1955&gt;1-计算结果!B$20,"卖",'000300'!K1954)),""))</f>
        <v>买</v>
      </c>
      <c r="L1955" s="4" t="str">
        <f t="shared" ca="1" si="91"/>
        <v/>
      </c>
      <c r="M1955" s="3">
        <f ca="1">IF(K1954="买",E1955/E1954-1,0)-IF(L1955=1,计算结果!B$17,0)</f>
        <v>-9.4408809936789018E-3</v>
      </c>
      <c r="N1955" s="2">
        <f t="shared" ca="1" si="92"/>
        <v>5.3333902261778166</v>
      </c>
      <c r="O1955" s="3">
        <f ca="1">1-N1955/MAX(N$2:N1955)</f>
        <v>0.2155334731040579</v>
      </c>
    </row>
    <row r="1956" spans="1:15" x14ac:dyDescent="0.15">
      <c r="A1956" s="1">
        <v>41292</v>
      </c>
      <c r="B1956">
        <v>2568.69</v>
      </c>
      <c r="C1956">
        <v>2607.4499999999998</v>
      </c>
      <c r="D1956">
        <v>2553.4499999999998</v>
      </c>
      <c r="E1956" s="2">
        <v>2595.44</v>
      </c>
      <c r="F1956" s="16">
        <v>77435166720</v>
      </c>
      <c r="G1956" s="3">
        <f t="shared" si="90"/>
        <v>1.6719158871182582E-2</v>
      </c>
      <c r="H1956" s="3">
        <f>1-E1956/MAX(E$2:E1956)</f>
        <v>0.55838834819301708</v>
      </c>
      <c r="I1956" s="3">
        <f ca="1">IFERROR(COUNTIF(OFFSET(G1956,0,0,-计算结果!B$18,1),"&gt;0")/计算结果!B$18,COUNTIF(OFFSET(G1956,0,0,-ROW(),1),"&gt;0")/计算结果!B$18)</f>
        <v>0.7</v>
      </c>
      <c r="J1956" s="3">
        <f ca="1">IFERROR(AVERAGE(OFFSET(I1956,0,0,-计算结果!B$19,1)),AVERAGE(OFFSET(I1956,0,0,-ROW(),1)))</f>
        <v>0.48194444444444423</v>
      </c>
      <c r="K1956" s="4" t="str">
        <f ca="1">IF(计算结果!B$21=1,IF(I1956&gt;J1956,"买","卖"),IF(计算结果!B$21=2,IF(I1956&lt;计算结果!B$20,"买",IF(I1956&gt;1-计算结果!B$20,"卖",'000300'!K1955)),""))</f>
        <v>买</v>
      </c>
      <c r="L1956" s="4" t="str">
        <f t="shared" ca="1" si="91"/>
        <v/>
      </c>
      <c r="M1956" s="3">
        <f ca="1">IF(K1955="买",E1956/E1955-1,0)-IF(L1956=1,计算结果!B$17,0)</f>
        <v>1.6719158871182582E-2</v>
      </c>
      <c r="N1956" s="2">
        <f t="shared" ca="1" si="92"/>
        <v>5.4225600246912959</v>
      </c>
      <c r="O1956" s="3">
        <f ca="1">1-N1956/MAX(N$2:N1956)</f>
        <v>0.20241785261175982</v>
      </c>
    </row>
    <row r="1957" spans="1:15" x14ac:dyDescent="0.15">
      <c r="A1957" s="1">
        <v>41295</v>
      </c>
      <c r="B1957">
        <v>2605.65</v>
      </c>
      <c r="C1957">
        <v>2611.1999999999998</v>
      </c>
      <c r="D1957">
        <v>2582.65</v>
      </c>
      <c r="E1957" s="2">
        <v>2610.9</v>
      </c>
      <c r="F1957" s="16">
        <v>85357445120</v>
      </c>
      <c r="G1957" s="3">
        <f t="shared" si="90"/>
        <v>5.9566008075702115E-3</v>
      </c>
      <c r="H1957" s="3">
        <f>1-E1957/MAX(E$2:E1957)</f>
        <v>0.55575784387123117</v>
      </c>
      <c r="I1957" s="3">
        <f ca="1">IFERROR(COUNTIF(OFFSET(G1957,0,0,-计算结果!B$18,1),"&gt;0")/计算结果!B$18,COUNTIF(OFFSET(G1957,0,0,-ROW(),1),"&gt;0")/计算结果!B$18)</f>
        <v>0.7</v>
      </c>
      <c r="J1957" s="3">
        <f ca="1">IFERROR(AVERAGE(OFFSET(I1957,0,0,-计算结果!B$19,1)),AVERAGE(OFFSET(I1957,0,0,-ROW(),1)))</f>
        <v>0.4838888888888887</v>
      </c>
      <c r="K1957" s="4" t="str">
        <f ca="1">IF(计算结果!B$21=1,IF(I1957&gt;J1957,"买","卖"),IF(计算结果!B$21=2,IF(I1957&lt;计算结果!B$20,"买",IF(I1957&gt;1-计算结果!B$20,"卖",'000300'!K1956)),""))</f>
        <v>买</v>
      </c>
      <c r="L1957" s="4" t="str">
        <f t="shared" ca="1" si="91"/>
        <v/>
      </c>
      <c r="M1957" s="3">
        <f ca="1">IF(K1956="买",E1957/E1956-1,0)-IF(L1957=1,计算结果!B$17,0)</f>
        <v>5.9566008075702115E-3</v>
      </c>
      <c r="N1957" s="2">
        <f t="shared" ca="1" si="92"/>
        <v>5.4548600501134699</v>
      </c>
      <c r="O1957" s="3">
        <f ca="1">1-N1957/MAX(N$2:N1957)</f>
        <v>0.19766697414852352</v>
      </c>
    </row>
    <row r="1958" spans="1:15" x14ac:dyDescent="0.15">
      <c r="A1958" s="1">
        <v>41296</v>
      </c>
      <c r="B1958">
        <v>2610.39</v>
      </c>
      <c r="C1958">
        <v>2620.02</v>
      </c>
      <c r="D1958">
        <v>2578.1799999999998</v>
      </c>
      <c r="E1958" s="2">
        <v>2596.9</v>
      </c>
      <c r="F1958" s="16">
        <v>102261161984</v>
      </c>
      <c r="G1958" s="3">
        <f t="shared" si="90"/>
        <v>-5.3621356620322524E-3</v>
      </c>
      <c r="H1958" s="3">
        <f>1-E1958/MAX(E$2:E1958)</f>
        <v>0.55813993057918732</v>
      </c>
      <c r="I1958" s="3">
        <f ca="1">IFERROR(COUNTIF(OFFSET(G1958,0,0,-计算结果!B$18,1),"&gt;0")/计算结果!B$18,COUNTIF(OFFSET(G1958,0,0,-ROW(),1),"&gt;0")/计算结果!B$18)</f>
        <v>0.7</v>
      </c>
      <c r="J1958" s="3">
        <f ca="1">IFERROR(AVERAGE(OFFSET(I1958,0,0,-计算结果!B$19,1)),AVERAGE(OFFSET(I1958,0,0,-ROW(),1)))</f>
        <v>0.48611111111111094</v>
      </c>
      <c r="K1958" s="4" t="str">
        <f ca="1">IF(计算结果!B$21=1,IF(I1958&gt;J1958,"买","卖"),IF(计算结果!B$21=2,IF(I1958&lt;计算结果!B$20,"买",IF(I1958&gt;1-计算结果!B$20,"卖",'000300'!K1957)),""))</f>
        <v>买</v>
      </c>
      <c r="L1958" s="4" t="str">
        <f t="shared" ca="1" si="91"/>
        <v/>
      </c>
      <c r="M1958" s="3">
        <f ca="1">IF(K1957="买",E1958/E1957-1,0)-IF(L1958=1,计算结果!B$17,0)</f>
        <v>-5.3621356620322524E-3</v>
      </c>
      <c r="N1958" s="2">
        <f t="shared" ca="1" si="92"/>
        <v>5.4256103505073616</v>
      </c>
      <c r="O1958" s="3">
        <f ca="1">1-N1958/MAX(N$2:N1958)</f>
        <v>0.20196919267926794</v>
      </c>
    </row>
    <row r="1959" spans="1:15" x14ac:dyDescent="0.15">
      <c r="A1959" s="1">
        <v>41297</v>
      </c>
      <c r="B1959">
        <v>2588.1999999999998</v>
      </c>
      <c r="C1959">
        <v>2611.41</v>
      </c>
      <c r="D1959">
        <v>2576.36</v>
      </c>
      <c r="E1959" s="2">
        <v>2607.46</v>
      </c>
      <c r="F1959" s="16">
        <v>72758927360</v>
      </c>
      <c r="G1959" s="3">
        <f t="shared" si="90"/>
        <v>4.066386845854586E-3</v>
      </c>
      <c r="H1959" s="3">
        <f>1-E1959/MAX(E$2:E1959)</f>
        <v>0.55634315660518618</v>
      </c>
      <c r="I1959" s="3">
        <f ca="1">IFERROR(COUNTIF(OFFSET(G1959,0,0,-计算结果!B$18,1),"&gt;0")/计算结果!B$18,COUNTIF(OFFSET(G1959,0,0,-ROW(),1),"&gt;0")/计算结果!B$18)</f>
        <v>0.7</v>
      </c>
      <c r="J1959" s="3">
        <f ca="1">IFERROR(AVERAGE(OFFSET(I1959,0,0,-计算结果!B$19,1)),AVERAGE(OFFSET(I1959,0,0,-ROW(),1)))</f>
        <v>0.48805555555555552</v>
      </c>
      <c r="K1959" s="4" t="str">
        <f ca="1">IF(计算结果!B$21=1,IF(I1959&gt;J1959,"买","卖"),IF(计算结果!B$21=2,IF(I1959&lt;计算结果!B$20,"买",IF(I1959&gt;1-计算结果!B$20,"卖",'000300'!K1958)),""))</f>
        <v>买</v>
      </c>
      <c r="L1959" s="4" t="str">
        <f t="shared" ca="1" si="91"/>
        <v/>
      </c>
      <c r="M1959" s="3">
        <f ca="1">IF(K1958="买",E1959/E1958-1,0)-IF(L1959=1,计算结果!B$17,0)</f>
        <v>4.066386845854586E-3</v>
      </c>
      <c r="N1959" s="2">
        <f t="shared" ca="1" si="92"/>
        <v>5.4476729810673969</v>
      </c>
      <c r="O1959" s="3">
        <f ca="1">1-N1959/MAX(N$2:N1959)</f>
        <v>0.1987240907017922</v>
      </c>
    </row>
    <row r="1960" spans="1:15" x14ac:dyDescent="0.15">
      <c r="A1960" s="1">
        <v>41298</v>
      </c>
      <c r="B1960">
        <v>2606.4299999999998</v>
      </c>
      <c r="C1960">
        <v>2663.4</v>
      </c>
      <c r="D1960">
        <v>2564.21</v>
      </c>
      <c r="E1960" s="2">
        <v>2582.75</v>
      </c>
      <c r="F1960" s="16">
        <v>109537681408</v>
      </c>
      <c r="G1960" s="3">
        <f t="shared" si="90"/>
        <v>-9.4766554424612348E-3</v>
      </c>
      <c r="H1960" s="3">
        <f>1-E1960/MAX(E$2:E1960)</f>
        <v>0.56054753964472881</v>
      </c>
      <c r="I1960" s="3">
        <f ca="1">IFERROR(COUNTIF(OFFSET(G1960,0,0,-计算结果!B$18,1),"&gt;0")/计算结果!B$18,COUNTIF(OFFSET(G1960,0,0,-ROW(),1),"&gt;0")/计算结果!B$18)</f>
        <v>0.66666666666666663</v>
      </c>
      <c r="J1960" s="3">
        <f ca="1">IFERROR(AVERAGE(OFFSET(I1960,0,0,-计算结果!B$19,1)),AVERAGE(OFFSET(I1960,0,0,-ROW(),1)))</f>
        <v>0.49</v>
      </c>
      <c r="K1960" s="4" t="str">
        <f ca="1">IF(计算结果!B$21=1,IF(I1960&gt;J1960,"买","卖"),IF(计算结果!B$21=2,IF(I1960&lt;计算结果!B$20,"买",IF(I1960&gt;1-计算结果!B$20,"卖",'000300'!K1959)),""))</f>
        <v>买</v>
      </c>
      <c r="L1960" s="4" t="str">
        <f t="shared" ca="1" si="91"/>
        <v/>
      </c>
      <c r="M1960" s="3">
        <f ca="1">IF(K1959="买",E1960/E1959-1,0)-IF(L1960=1,计算结果!B$17,0)</f>
        <v>-9.4766554424612348E-3</v>
      </c>
      <c r="N1960" s="2">
        <f t="shared" ca="1" si="92"/>
        <v>5.3960472612626154</v>
      </c>
      <c r="O1960" s="3">
        <f ca="1">1-N1960/MAX(N$2:N1960)</f>
        <v>0.20631750640855617</v>
      </c>
    </row>
    <row r="1961" spans="1:15" x14ac:dyDescent="0.15">
      <c r="A1961" s="1">
        <v>41299</v>
      </c>
      <c r="B1961">
        <v>2580.88</v>
      </c>
      <c r="C1961">
        <v>2591.5100000000002</v>
      </c>
      <c r="D1961">
        <v>2567.11</v>
      </c>
      <c r="E1961" s="2">
        <v>2571.67</v>
      </c>
      <c r="F1961" s="16">
        <v>60689375232</v>
      </c>
      <c r="G1961" s="3">
        <f t="shared" si="90"/>
        <v>-4.2900009679605056E-3</v>
      </c>
      <c r="H1961" s="3">
        <f>1-E1961/MAX(E$2:E1961)</f>
        <v>0.56243279112502553</v>
      </c>
      <c r="I1961" s="3">
        <f ca="1">IFERROR(COUNTIF(OFFSET(G1961,0,0,-计算结果!B$18,1),"&gt;0")/计算结果!B$18,COUNTIF(OFFSET(G1961,0,0,-ROW(),1),"&gt;0")/计算结果!B$18)</f>
        <v>0.66666666666666663</v>
      </c>
      <c r="J1961" s="3">
        <f ca="1">IFERROR(AVERAGE(OFFSET(I1961,0,0,-计算结果!B$19,1)),AVERAGE(OFFSET(I1961,0,0,-ROW(),1)))</f>
        <v>0.49222222222222212</v>
      </c>
      <c r="K1961" s="4" t="str">
        <f ca="1">IF(计算结果!B$21=1,IF(I1961&gt;J1961,"买","卖"),IF(计算结果!B$21=2,IF(I1961&lt;计算结果!B$20,"买",IF(I1961&gt;1-计算结果!B$20,"卖",'000300'!K1960)),""))</f>
        <v>买</v>
      </c>
      <c r="L1961" s="4" t="str">
        <f t="shared" ca="1" si="91"/>
        <v/>
      </c>
      <c r="M1961" s="3">
        <f ca="1">IF(K1960="买",E1961/E1960-1,0)-IF(L1961=1,计算结果!B$17,0)</f>
        <v>-4.2900009679605056E-3</v>
      </c>
      <c r="N1961" s="2">
        <f t="shared" ca="1" si="92"/>
        <v>5.3728982132886385</v>
      </c>
      <c r="O1961" s="3">
        <f ca="1">1-N1961/MAX(N$2:N1961)</f>
        <v>0.20972240507431672</v>
      </c>
    </row>
    <row r="1962" spans="1:15" x14ac:dyDescent="0.15">
      <c r="A1962" s="1">
        <v>41302</v>
      </c>
      <c r="B1962">
        <v>2577.27</v>
      </c>
      <c r="C1962">
        <v>2651.97</v>
      </c>
      <c r="D1962">
        <v>2577.27</v>
      </c>
      <c r="E1962" s="2">
        <v>2651.86</v>
      </c>
      <c r="F1962" s="16">
        <v>98173272064</v>
      </c>
      <c r="G1962" s="3">
        <f t="shared" si="90"/>
        <v>3.1182072349873913E-2</v>
      </c>
      <c r="H1962" s="3">
        <f>1-E1962/MAX(E$2:E1962)</f>
        <v>0.5487885387599537</v>
      </c>
      <c r="I1962" s="3">
        <f ca="1">IFERROR(COUNTIF(OFFSET(G1962,0,0,-计算结果!B$18,1),"&gt;0")/计算结果!B$18,COUNTIF(OFFSET(G1962,0,0,-ROW(),1),"&gt;0")/计算结果!B$18)</f>
        <v>0.66666666666666663</v>
      </c>
      <c r="J1962" s="3">
        <f ca="1">IFERROR(AVERAGE(OFFSET(I1962,0,0,-计算结果!B$19,1)),AVERAGE(OFFSET(I1962,0,0,-ROW(),1)))</f>
        <v>0.49416666666666659</v>
      </c>
      <c r="K1962" s="4" t="str">
        <f ca="1">IF(计算结果!B$21=1,IF(I1962&gt;J1962,"买","卖"),IF(计算结果!B$21=2,IF(I1962&lt;计算结果!B$20,"买",IF(I1962&gt;1-计算结果!B$20,"卖",'000300'!K1961)),""))</f>
        <v>买</v>
      </c>
      <c r="L1962" s="4" t="str">
        <f t="shared" ca="1" si="91"/>
        <v/>
      </c>
      <c r="M1962" s="3">
        <f ca="1">IF(K1961="买",E1962/E1961-1,0)-IF(L1962=1,计算结果!B$17,0)</f>
        <v>3.1182072349873913E-2</v>
      </c>
      <c r="N1962" s="2">
        <f t="shared" ca="1" si="92"/>
        <v>5.5404363141039132</v>
      </c>
      <c r="O1962" s="3">
        <f ca="1">1-N1962/MAX(N$2:N1962)</f>
        <v>0.18507991193285978</v>
      </c>
    </row>
    <row r="1963" spans="1:15" x14ac:dyDescent="0.15">
      <c r="A1963" s="1">
        <v>41303</v>
      </c>
      <c r="B1963">
        <v>2655.38</v>
      </c>
      <c r="C1963">
        <v>2685.53</v>
      </c>
      <c r="D1963">
        <v>2646.15</v>
      </c>
      <c r="E1963" s="2">
        <v>2675.87</v>
      </c>
      <c r="F1963" s="16">
        <v>108827009024</v>
      </c>
      <c r="G1963" s="3">
        <f t="shared" si="90"/>
        <v>9.0540224597075447E-3</v>
      </c>
      <c r="H1963" s="3">
        <f>1-E1963/MAX(E$2:E1963)</f>
        <v>0.54470326005580882</v>
      </c>
      <c r="I1963" s="3">
        <f ca="1">IFERROR(COUNTIF(OFFSET(G1963,0,0,-计算结果!B$18,1),"&gt;0")/计算结果!B$18,COUNTIF(OFFSET(G1963,0,0,-ROW(),1),"&gt;0")/计算结果!B$18)</f>
        <v>0.7</v>
      </c>
      <c r="J1963" s="3">
        <f ca="1">IFERROR(AVERAGE(OFFSET(I1963,0,0,-计算结果!B$19,1)),AVERAGE(OFFSET(I1963,0,0,-ROW(),1)))</f>
        <v>0.49638888888888882</v>
      </c>
      <c r="K1963" s="4" t="str">
        <f ca="1">IF(计算结果!B$21=1,IF(I1963&gt;J1963,"买","卖"),IF(计算结果!B$21=2,IF(I1963&lt;计算结果!B$20,"买",IF(I1963&gt;1-计算结果!B$20,"卖",'000300'!K1962)),""))</f>
        <v>买</v>
      </c>
      <c r="L1963" s="4" t="str">
        <f t="shared" ca="1" si="91"/>
        <v/>
      </c>
      <c r="M1963" s="3">
        <f ca="1">IF(K1962="买",E1963/E1962-1,0)-IF(L1963=1,计算结果!B$17,0)</f>
        <v>9.0540224597075447E-3</v>
      </c>
      <c r="N1963" s="2">
        <f t="shared" ca="1" si="92"/>
        <v>5.5905995489283891</v>
      </c>
      <c r="O1963" s="3">
        <f ca="1">1-N1963/MAX(N$2:N1963)</f>
        <v>0.17770160715263306</v>
      </c>
    </row>
    <row r="1964" spans="1:15" x14ac:dyDescent="0.15">
      <c r="A1964" s="1">
        <v>41304</v>
      </c>
      <c r="B1964">
        <v>2678.43</v>
      </c>
      <c r="C1964">
        <v>2689.68</v>
      </c>
      <c r="D1964">
        <v>2662.06</v>
      </c>
      <c r="E1964" s="2">
        <v>2688.71</v>
      </c>
      <c r="F1964" s="16">
        <v>100856651776</v>
      </c>
      <c r="G1964" s="3">
        <f t="shared" si="90"/>
        <v>4.7984393860689423E-3</v>
      </c>
      <c r="H1964" s="3">
        <f>1-E1964/MAX(E$2:E1964)</f>
        <v>0.54251854624651186</v>
      </c>
      <c r="I1964" s="3">
        <f ca="1">IFERROR(COUNTIF(OFFSET(G1964,0,0,-计算结果!B$18,1),"&gt;0")/计算结果!B$18,COUNTIF(OFFSET(G1964,0,0,-ROW(),1),"&gt;0")/计算结果!B$18)</f>
        <v>0.7</v>
      </c>
      <c r="J1964" s="3">
        <f ca="1">IFERROR(AVERAGE(OFFSET(I1964,0,0,-计算结果!B$19,1)),AVERAGE(OFFSET(I1964,0,0,-ROW(),1)))</f>
        <v>0.49833333333333324</v>
      </c>
      <c r="K1964" s="4" t="str">
        <f ca="1">IF(计算结果!B$21=1,IF(I1964&gt;J1964,"买","卖"),IF(计算结果!B$21=2,IF(I1964&lt;计算结果!B$20,"买",IF(I1964&gt;1-计算结果!B$20,"卖",'000300'!K1963)),""))</f>
        <v>买</v>
      </c>
      <c r="L1964" s="4" t="str">
        <f t="shared" ca="1" si="91"/>
        <v/>
      </c>
      <c r="M1964" s="3">
        <f ca="1">IF(K1963="买",E1964/E1963-1,0)-IF(L1964=1,计算结果!B$17,0)</f>
        <v>4.7984393860689423E-3</v>
      </c>
      <c r="N1964" s="2">
        <f t="shared" ca="1" si="92"/>
        <v>5.6174257019957059</v>
      </c>
      <c r="O1964" s="3">
        <f ca="1">1-N1964/MAX(N$2:N1964)</f>
        <v>0.17375585815729311</v>
      </c>
    </row>
    <row r="1965" spans="1:15" x14ac:dyDescent="0.15">
      <c r="A1965" s="1">
        <v>41305</v>
      </c>
      <c r="B1965">
        <v>2690.95</v>
      </c>
      <c r="C1965">
        <v>2696.88</v>
      </c>
      <c r="D1965">
        <v>2671.33</v>
      </c>
      <c r="E1965" s="2">
        <v>2686.88</v>
      </c>
      <c r="F1965" s="16">
        <v>94476820480</v>
      </c>
      <c r="G1965" s="3">
        <f t="shared" si="90"/>
        <v>-6.8062379356637059E-4</v>
      </c>
      <c r="H1965" s="3">
        <f>1-E1965/MAX(E$2:E1965)</f>
        <v>0.54282991900905198</v>
      </c>
      <c r="I1965" s="3">
        <f ca="1">IFERROR(COUNTIF(OFFSET(G1965,0,0,-计算结果!B$18,1),"&gt;0")/计算结果!B$18,COUNTIF(OFFSET(G1965,0,0,-ROW(),1),"&gt;0")/计算结果!B$18)</f>
        <v>0.66666666666666663</v>
      </c>
      <c r="J1965" s="3">
        <f ca="1">IFERROR(AVERAGE(OFFSET(I1965,0,0,-计算结果!B$19,1)),AVERAGE(OFFSET(I1965,0,0,-ROW(),1)))</f>
        <v>0.49972222222222212</v>
      </c>
      <c r="K1965" s="4" t="str">
        <f ca="1">IF(计算结果!B$21=1,IF(I1965&gt;J1965,"买","卖"),IF(计算结果!B$21=2,IF(I1965&lt;计算结果!B$20,"买",IF(I1965&gt;1-计算结果!B$20,"卖",'000300'!K1964)),""))</f>
        <v>买</v>
      </c>
      <c r="L1965" s="4" t="str">
        <f t="shared" ca="1" si="91"/>
        <v/>
      </c>
      <c r="M1965" s="3">
        <f ca="1">IF(K1964="买",E1965/E1964-1,0)-IF(L1965=1,计算结果!B$17,0)</f>
        <v>-6.8062379356637059E-4</v>
      </c>
      <c r="N1965" s="2">
        <f t="shared" ca="1" si="92"/>
        <v>5.6136023484043367</v>
      </c>
      <c r="O1965" s="3">
        <f ca="1">1-N1965/MAX(N$2:N1965)</f>
        <v>0.17431821957952598</v>
      </c>
    </row>
    <row r="1966" spans="1:15" x14ac:dyDescent="0.15">
      <c r="A1966" s="1">
        <v>41306</v>
      </c>
      <c r="B1966">
        <v>2677.19</v>
      </c>
      <c r="C1966">
        <v>2744.32</v>
      </c>
      <c r="D1966">
        <v>2671.27</v>
      </c>
      <c r="E1966" s="2">
        <v>2743.32</v>
      </c>
      <c r="F1966" s="16">
        <v>110560935936</v>
      </c>
      <c r="G1966" s="3">
        <f t="shared" si="90"/>
        <v>2.1005776216280525E-2</v>
      </c>
      <c r="H1966" s="3">
        <f>1-E1966/MAX(E$2:E1966)</f>
        <v>0.53322670659497717</v>
      </c>
      <c r="I1966" s="3">
        <f ca="1">IFERROR(COUNTIF(OFFSET(G1966,0,0,-计算结果!B$18,1),"&gt;0")/计算结果!B$18,COUNTIF(OFFSET(G1966,0,0,-ROW(),1),"&gt;0")/计算结果!B$18)</f>
        <v>0.66666666666666663</v>
      </c>
      <c r="J1966" s="3">
        <f ca="1">IFERROR(AVERAGE(OFFSET(I1966,0,0,-计算结果!B$19,1)),AVERAGE(OFFSET(I1966,0,0,-ROW(),1)))</f>
        <v>0.50083333333333324</v>
      </c>
      <c r="K1966" s="4" t="str">
        <f ca="1">IF(计算结果!B$21=1,IF(I1966&gt;J1966,"买","卖"),IF(计算结果!B$21=2,IF(I1966&lt;计算结果!B$20,"买",IF(I1966&gt;1-计算结果!B$20,"卖",'000300'!K1965)),""))</f>
        <v>买</v>
      </c>
      <c r="L1966" s="4" t="str">
        <f t="shared" ca="1" si="91"/>
        <v/>
      </c>
      <c r="M1966" s="3">
        <f ca="1">IF(K1965="买",E1966/E1965-1,0)-IF(L1966=1,计算结果!B$17,0)</f>
        <v>2.1005776216280525E-2</v>
      </c>
      <c r="N1966" s="2">
        <f t="shared" ca="1" si="92"/>
        <v>5.7315204231021051</v>
      </c>
      <c r="O1966" s="3">
        <f ca="1">1-N1966/MAX(N$2:N1966)</f>
        <v>0.1569741328741534</v>
      </c>
    </row>
    <row r="1967" spans="1:15" x14ac:dyDescent="0.15">
      <c r="A1967" s="1">
        <v>41309</v>
      </c>
      <c r="B1967">
        <v>2753.69</v>
      </c>
      <c r="C1967">
        <v>2768.5</v>
      </c>
      <c r="D1967">
        <v>2731.08</v>
      </c>
      <c r="E1967" s="2">
        <v>2748.03</v>
      </c>
      <c r="F1967" s="16">
        <v>136119590912</v>
      </c>
      <c r="G1967" s="3">
        <f t="shared" si="90"/>
        <v>1.7168977735007029E-3</v>
      </c>
      <c r="H1967" s="3">
        <f>1-E1967/MAX(E$2:E1967)</f>
        <v>0.53242530456680048</v>
      </c>
      <c r="I1967" s="3">
        <f ca="1">IFERROR(COUNTIF(OFFSET(G1967,0,0,-计算结果!B$18,1),"&gt;0")/计算结果!B$18,COUNTIF(OFFSET(G1967,0,0,-ROW(),1),"&gt;0")/计算结果!B$18)</f>
        <v>0.66666666666666663</v>
      </c>
      <c r="J1967" s="3">
        <f ca="1">IFERROR(AVERAGE(OFFSET(I1967,0,0,-计算结果!B$19,1)),AVERAGE(OFFSET(I1967,0,0,-ROW(),1)))</f>
        <v>0.50166666666666648</v>
      </c>
      <c r="K1967" s="4" t="str">
        <f ca="1">IF(计算结果!B$21=1,IF(I1967&gt;J1967,"买","卖"),IF(计算结果!B$21=2,IF(I1967&lt;计算结果!B$20,"买",IF(I1967&gt;1-计算结果!B$20,"卖",'000300'!K1966)),""))</f>
        <v>买</v>
      </c>
      <c r="L1967" s="4" t="str">
        <f t="shared" ca="1" si="91"/>
        <v/>
      </c>
      <c r="M1967" s="3">
        <f ca="1">IF(K1966="买",E1967/E1966-1,0)-IF(L1967=1,计算结果!B$17,0)</f>
        <v>1.7168977735007029E-3</v>
      </c>
      <c r="N1967" s="2">
        <f t="shared" ca="1" si="92"/>
        <v>5.7413608577553026</v>
      </c>
      <c r="O1967" s="3">
        <f ca="1">1-N1967/MAX(N$2:N1967)</f>
        <v>0.15552674363988161</v>
      </c>
    </row>
    <row r="1968" spans="1:15" x14ac:dyDescent="0.15">
      <c r="A1968" s="1">
        <v>41310</v>
      </c>
      <c r="B1968">
        <v>2727.93</v>
      </c>
      <c r="C1968">
        <v>2779.95</v>
      </c>
      <c r="D1968">
        <v>2725.36</v>
      </c>
      <c r="E1968" s="2">
        <v>2771.68</v>
      </c>
      <c r="F1968" s="16">
        <v>112701169664</v>
      </c>
      <c r="G1968" s="3">
        <f t="shared" si="90"/>
        <v>8.6061651437574493E-3</v>
      </c>
      <c r="H1968" s="3">
        <f>1-E1968/MAX(E$2:E1968)</f>
        <v>0.52840127952086036</v>
      </c>
      <c r="I1968" s="3">
        <f ca="1">IFERROR(COUNTIF(OFFSET(G1968,0,0,-计算结果!B$18,1),"&gt;0")/计算结果!B$18,COUNTIF(OFFSET(G1968,0,0,-ROW(),1),"&gt;0")/计算结果!B$18)</f>
        <v>0.66666666666666663</v>
      </c>
      <c r="J1968" s="3">
        <f ca="1">IFERROR(AVERAGE(OFFSET(I1968,0,0,-计算结果!B$19,1)),AVERAGE(OFFSET(I1968,0,0,-ROW(),1)))</f>
        <v>0.50222222222222213</v>
      </c>
      <c r="K1968" s="4" t="str">
        <f ca="1">IF(计算结果!B$21=1,IF(I1968&gt;J1968,"买","卖"),IF(计算结果!B$21=2,IF(I1968&lt;计算结果!B$20,"买",IF(I1968&gt;1-计算结果!B$20,"卖",'000300'!K1967)),""))</f>
        <v>买</v>
      </c>
      <c r="L1968" s="4" t="str">
        <f t="shared" ca="1" si="91"/>
        <v/>
      </c>
      <c r="M1968" s="3">
        <f ca="1">IF(K1967="买",E1968/E1967-1,0)-IF(L1968=1,计算结果!B$17,0)</f>
        <v>8.6061651437574493E-3</v>
      </c>
      <c r="N1968" s="2">
        <f t="shared" ca="1" si="92"/>
        <v>5.79077195744705</v>
      </c>
      <c r="O1968" s="3">
        <f ca="1">1-N1968/MAX(N$2:N1968)</f>
        <v>0.14825906733615979</v>
      </c>
    </row>
    <row r="1969" spans="1:15" x14ac:dyDescent="0.15">
      <c r="A1969" s="1">
        <v>41311</v>
      </c>
      <c r="B1969">
        <v>2771.91</v>
      </c>
      <c r="C1969">
        <v>2787.46</v>
      </c>
      <c r="D1969">
        <v>2765.74</v>
      </c>
      <c r="E1969" s="2">
        <v>2775.84</v>
      </c>
      <c r="F1969" s="16">
        <v>88989581312</v>
      </c>
      <c r="G1969" s="3">
        <f t="shared" si="90"/>
        <v>1.5008947641863557E-3</v>
      </c>
      <c r="H1969" s="3">
        <f>1-E1969/MAX(E$2:E1969)</f>
        <v>0.52769345947049606</v>
      </c>
      <c r="I1969" s="3">
        <f ca="1">IFERROR(COUNTIF(OFFSET(G1969,0,0,-计算结果!B$18,1),"&gt;0")/计算结果!B$18,COUNTIF(OFFSET(G1969,0,0,-ROW(),1),"&gt;0")/计算结果!B$18)</f>
        <v>0.7</v>
      </c>
      <c r="J1969" s="3">
        <f ca="1">IFERROR(AVERAGE(OFFSET(I1969,0,0,-计算结果!B$19,1)),AVERAGE(OFFSET(I1969,0,0,-ROW(),1)))</f>
        <v>0.5033333333333333</v>
      </c>
      <c r="K1969" s="4" t="str">
        <f ca="1">IF(计算结果!B$21=1,IF(I1969&gt;J1969,"买","卖"),IF(计算结果!B$21=2,IF(I1969&lt;计算结果!B$20,"买",IF(I1969&gt;1-计算结果!B$20,"卖",'000300'!K1968)),""))</f>
        <v>买</v>
      </c>
      <c r="L1969" s="4" t="str">
        <f t="shared" ca="1" si="91"/>
        <v/>
      </c>
      <c r="M1969" s="3">
        <f ca="1">IF(K1968="买",E1969/E1968-1,0)-IF(L1969=1,计算结果!B$17,0)</f>
        <v>1.5008947641863557E-3</v>
      </c>
      <c r="N1969" s="2">
        <f t="shared" ca="1" si="92"/>
        <v>5.7994632967585797</v>
      </c>
      <c r="O1969" s="3">
        <f ca="1">1-N1969/MAX(N$2:N1969)</f>
        <v>0.14698069382988133</v>
      </c>
    </row>
    <row r="1970" spans="1:15" x14ac:dyDescent="0.15">
      <c r="A1970" s="1">
        <v>41312</v>
      </c>
      <c r="B1970">
        <v>2771.53</v>
      </c>
      <c r="C1970">
        <v>2775.97</v>
      </c>
      <c r="D1970">
        <v>2722.87</v>
      </c>
      <c r="E1970" s="2">
        <v>2759.87</v>
      </c>
      <c r="F1970" s="16">
        <v>95978594304</v>
      </c>
      <c r="G1970" s="3">
        <f t="shared" si="90"/>
        <v>-5.7532134416969916E-3</v>
      </c>
      <c r="H1970" s="3">
        <f>1-E1970/MAX(E$2:E1970)</f>
        <v>0.53041073980807185</v>
      </c>
      <c r="I1970" s="3">
        <f ca="1">IFERROR(COUNTIF(OFFSET(G1970,0,0,-计算结果!B$18,1),"&gt;0")/计算结果!B$18,COUNTIF(OFFSET(G1970,0,0,-ROW(),1),"&gt;0")/计算结果!B$18)</f>
        <v>0.66666666666666663</v>
      </c>
      <c r="J1970" s="3">
        <f ca="1">IFERROR(AVERAGE(OFFSET(I1970,0,0,-计算结果!B$19,1)),AVERAGE(OFFSET(I1970,0,0,-ROW(),1)))</f>
        <v>0.50444444444444447</v>
      </c>
      <c r="K1970" s="4" t="str">
        <f ca="1">IF(计算结果!B$21=1,IF(I1970&gt;J1970,"买","卖"),IF(计算结果!B$21=2,IF(I1970&lt;计算结果!B$20,"买",IF(I1970&gt;1-计算结果!B$20,"卖",'000300'!K1969)),""))</f>
        <v>买</v>
      </c>
      <c r="L1970" s="4" t="str">
        <f t="shared" ca="1" si="91"/>
        <v/>
      </c>
      <c r="M1970" s="3">
        <f ca="1">IF(K1969="买",E1970/E1969-1,0)-IF(L1970=1,计算结果!B$17,0)</f>
        <v>-5.7532134416969916E-3</v>
      </c>
      <c r="N1970" s="2">
        <f t="shared" ca="1" si="92"/>
        <v>5.7660977465650403</v>
      </c>
      <c r="O1970" s="3">
        <f ca="1">1-N1970/MAX(N$2:N1970)</f>
        <v>0.15188829596816633</v>
      </c>
    </row>
    <row r="1971" spans="1:15" x14ac:dyDescent="0.15">
      <c r="A1971" s="1">
        <v>41313</v>
      </c>
      <c r="B1971">
        <v>2755.65</v>
      </c>
      <c r="C1971">
        <v>2791.3</v>
      </c>
      <c r="D1971">
        <v>2747.95</v>
      </c>
      <c r="E1971" s="2">
        <v>2771.73</v>
      </c>
      <c r="F1971" s="16">
        <v>82903629824</v>
      </c>
      <c r="G1971" s="3">
        <f t="shared" si="90"/>
        <v>4.2973038585150114E-3</v>
      </c>
      <c r="H1971" s="3">
        <f>1-E1971/MAX(E$2:E1971)</f>
        <v>0.52839277206833191</v>
      </c>
      <c r="I1971" s="3">
        <f ca="1">IFERROR(COUNTIF(OFFSET(G1971,0,0,-计算结果!B$18,1),"&gt;0")/计算结果!B$18,COUNTIF(OFFSET(G1971,0,0,-ROW(),1),"&gt;0")/计算结果!B$18)</f>
        <v>0.66666666666666663</v>
      </c>
      <c r="J1971" s="3">
        <f ca="1">IFERROR(AVERAGE(OFFSET(I1971,0,0,-计算结果!B$19,1)),AVERAGE(OFFSET(I1971,0,0,-ROW(),1)))</f>
        <v>0.50555555555555554</v>
      </c>
      <c r="K1971" s="4" t="str">
        <f ca="1">IF(计算结果!B$21=1,IF(I1971&gt;J1971,"买","卖"),IF(计算结果!B$21=2,IF(I1971&lt;计算结果!B$20,"买",IF(I1971&gt;1-计算结果!B$20,"卖",'000300'!K1970)),""))</f>
        <v>买</v>
      </c>
      <c r="L1971" s="4" t="str">
        <f t="shared" ca="1" si="91"/>
        <v/>
      </c>
      <c r="M1971" s="3">
        <f ca="1">IF(K1970="买",E1971/E1970-1,0)-IF(L1971=1,计算结果!B$17,0)</f>
        <v>4.2973038585150114E-3</v>
      </c>
      <c r="N1971" s="2">
        <f t="shared" ca="1" si="92"/>
        <v>5.790876420659929</v>
      </c>
      <c r="O1971" s="3">
        <f ca="1">1-N1971/MAX(N$2:N1971)</f>
        <v>0.14824370226997852</v>
      </c>
    </row>
    <row r="1972" spans="1:15" x14ac:dyDescent="0.15">
      <c r="A1972" s="1">
        <v>41323</v>
      </c>
      <c r="B1972">
        <v>2784.06</v>
      </c>
      <c r="C1972">
        <v>2787.74</v>
      </c>
      <c r="D1972">
        <v>2731.51</v>
      </c>
      <c r="E1972" s="2">
        <v>2737.47</v>
      </c>
      <c r="F1972" s="16">
        <v>81001365504</v>
      </c>
      <c r="G1972" s="3">
        <f t="shared" si="90"/>
        <v>-1.2360511305213762E-2</v>
      </c>
      <c r="H1972" s="3">
        <f>1-E1972/MAX(E$2:E1972)</f>
        <v>0.53422207854080184</v>
      </c>
      <c r="I1972" s="3">
        <f ca="1">IFERROR(COUNTIF(OFFSET(G1972,0,0,-计算结果!B$18,1),"&gt;0")/计算结果!B$18,COUNTIF(OFFSET(G1972,0,0,-ROW(),1),"&gt;0")/计算结果!B$18)</f>
        <v>0.6333333333333333</v>
      </c>
      <c r="J1972" s="3">
        <f ca="1">IFERROR(AVERAGE(OFFSET(I1972,0,0,-计算结果!B$19,1)),AVERAGE(OFFSET(I1972,0,0,-ROW(),1)))</f>
        <v>0.50638888888888878</v>
      </c>
      <c r="K1972" s="4" t="str">
        <f ca="1">IF(计算结果!B$21=1,IF(I1972&gt;J1972,"买","卖"),IF(计算结果!B$21=2,IF(I1972&lt;计算结果!B$20,"买",IF(I1972&gt;1-计算结果!B$20,"卖",'000300'!K1971)),""))</f>
        <v>买</v>
      </c>
      <c r="L1972" s="4" t="str">
        <f t="shared" ca="1" si="91"/>
        <v/>
      </c>
      <c r="M1972" s="3">
        <f ca="1">IF(K1971="买",E1972/E1971-1,0)-IF(L1972=1,计算结果!B$17,0)</f>
        <v>-1.2360511305213762E-2</v>
      </c>
      <c r="N1972" s="2">
        <f t="shared" ca="1" si="92"/>
        <v>5.7192982271952664</v>
      </c>
      <c r="O1972" s="3">
        <f ca="1">1-N1972/MAX(N$2:N1972)</f>
        <v>0.15877184561735747</v>
      </c>
    </row>
    <row r="1973" spans="1:15" x14ac:dyDescent="0.15">
      <c r="A1973" s="1">
        <v>41324</v>
      </c>
      <c r="B1973">
        <v>2735.04</v>
      </c>
      <c r="C1973">
        <v>2740.74</v>
      </c>
      <c r="D1973">
        <v>2674.34</v>
      </c>
      <c r="E1973" s="2">
        <v>2685.61</v>
      </c>
      <c r="F1973" s="16">
        <v>82460811264</v>
      </c>
      <c r="G1973" s="3">
        <f t="shared" si="90"/>
        <v>-1.8944499848400076E-2</v>
      </c>
      <c r="H1973" s="3">
        <f>1-E1973/MAX(E$2:E1973)</f>
        <v>0.54304600830327365</v>
      </c>
      <c r="I1973" s="3">
        <f ca="1">IFERROR(COUNTIF(OFFSET(G1973,0,0,-计算结果!B$18,1),"&gt;0")/计算结果!B$18,COUNTIF(OFFSET(G1973,0,0,-ROW(),1),"&gt;0")/计算结果!B$18)</f>
        <v>0.6333333333333333</v>
      </c>
      <c r="J1973" s="3">
        <f ca="1">IFERROR(AVERAGE(OFFSET(I1973,0,0,-计算结果!B$19,1)),AVERAGE(OFFSET(I1973,0,0,-ROW(),1)))</f>
        <v>0.50722222222222213</v>
      </c>
      <c r="K1973" s="4" t="str">
        <f ca="1">IF(计算结果!B$21=1,IF(I1973&gt;J1973,"买","卖"),IF(计算结果!B$21=2,IF(I1973&lt;计算结果!B$20,"买",IF(I1973&gt;1-计算结果!B$20,"卖",'000300'!K1972)),""))</f>
        <v>买</v>
      </c>
      <c r="L1973" s="4" t="str">
        <f t="shared" ca="1" si="91"/>
        <v/>
      </c>
      <c r="M1973" s="3">
        <f ca="1">IF(K1972="买",E1973/E1972-1,0)-IF(L1973=1,计算结果!B$17,0)</f>
        <v>-1.8944499848400076E-2</v>
      </c>
      <c r="N1973" s="2">
        <f t="shared" ca="1" si="92"/>
        <v>5.6109489827972112</v>
      </c>
      <c r="O1973" s="3">
        <f ca="1">1-N1973/MAX(N$2:N1973)</f>
        <v>0.1747084922605292</v>
      </c>
    </row>
    <row r="1974" spans="1:15" x14ac:dyDescent="0.15">
      <c r="A1974" s="1">
        <v>41325</v>
      </c>
      <c r="B1974">
        <v>2686.09</v>
      </c>
      <c r="C1974">
        <v>2703.1</v>
      </c>
      <c r="D1974">
        <v>2665.23</v>
      </c>
      <c r="E1974" s="2">
        <v>2702.64</v>
      </c>
      <c r="F1974" s="16">
        <v>73636364288</v>
      </c>
      <c r="G1974" s="3">
        <f t="shared" si="90"/>
        <v>6.3412036743979439E-3</v>
      </c>
      <c r="H1974" s="3">
        <f>1-E1974/MAX(E$2:E1974)</f>
        <v>0.54014836997209559</v>
      </c>
      <c r="I1974" s="3">
        <f ca="1">IFERROR(COUNTIF(OFFSET(G1974,0,0,-计算结果!B$18,1),"&gt;0")/计算结果!B$18,COUNTIF(OFFSET(G1974,0,0,-ROW(),1),"&gt;0")/计算结果!B$18)</f>
        <v>0.6333333333333333</v>
      </c>
      <c r="J1974" s="3">
        <f ca="1">IFERROR(AVERAGE(OFFSET(I1974,0,0,-计算结果!B$19,1)),AVERAGE(OFFSET(I1974,0,0,-ROW(),1)))</f>
        <v>0.5083333333333333</v>
      </c>
      <c r="K1974" s="4" t="str">
        <f ca="1">IF(计算结果!B$21=1,IF(I1974&gt;J1974,"买","卖"),IF(计算结果!B$21=2,IF(I1974&lt;计算结果!B$20,"买",IF(I1974&gt;1-计算结果!B$20,"卖",'000300'!K1973)),""))</f>
        <v>买</v>
      </c>
      <c r="L1974" s="4" t="str">
        <f t="shared" ca="1" si="91"/>
        <v/>
      </c>
      <c r="M1974" s="3">
        <f ca="1">IF(K1973="买",E1974/E1973-1,0)-IF(L1974=1,计算结果!B$17,0)</f>
        <v>6.3412036743979439E-3</v>
      </c>
      <c r="N1974" s="2">
        <f t="shared" ca="1" si="92"/>
        <v>5.646529153103784</v>
      </c>
      <c r="O1974" s="3">
        <f ca="1">1-N1974/MAX(N$2:N1974)</f>
        <v>0.16947515071920238</v>
      </c>
    </row>
    <row r="1975" spans="1:15" x14ac:dyDescent="0.15">
      <c r="A1975" s="1">
        <v>41326</v>
      </c>
      <c r="B1975">
        <v>2675.74</v>
      </c>
      <c r="C1975">
        <v>2675.74</v>
      </c>
      <c r="D1975">
        <v>2584.7600000000002</v>
      </c>
      <c r="E1975" s="2">
        <v>2610.5500000000002</v>
      </c>
      <c r="F1975" s="16">
        <v>103619502080</v>
      </c>
      <c r="G1975" s="3">
        <f t="shared" si="90"/>
        <v>-3.407409051889998E-2</v>
      </c>
      <c r="H1975" s="3">
        <f>1-E1975/MAX(E$2:E1975)</f>
        <v>0.5558173960389301</v>
      </c>
      <c r="I1975" s="3">
        <f ca="1">IFERROR(COUNTIF(OFFSET(G1975,0,0,-计算结果!B$18,1),"&gt;0")/计算结果!B$18,COUNTIF(OFFSET(G1975,0,0,-ROW(),1),"&gt;0")/计算结果!B$18)</f>
        <v>0.6</v>
      </c>
      <c r="J1975" s="3">
        <f ca="1">IFERROR(AVERAGE(OFFSET(I1975,0,0,-计算结果!B$19,1)),AVERAGE(OFFSET(I1975,0,0,-ROW(),1)))</f>
        <v>0.50916666666666666</v>
      </c>
      <c r="K1975" s="4" t="str">
        <f ca="1">IF(计算结果!B$21=1,IF(I1975&gt;J1975,"买","卖"),IF(计算结果!B$21=2,IF(I1975&lt;计算结果!B$20,"买",IF(I1975&gt;1-计算结果!B$20,"卖",'000300'!K1974)),""))</f>
        <v>买</v>
      </c>
      <c r="L1975" s="4" t="str">
        <f t="shared" ca="1" si="91"/>
        <v/>
      </c>
      <c r="M1975" s="3">
        <f ca="1">IF(K1974="买",E1975/E1974-1,0)-IF(L1975=1,计算结果!B$17,0)</f>
        <v>-3.407409051889998E-2</v>
      </c>
      <c r="N1975" s="2">
        <f t="shared" ca="1" si="92"/>
        <v>5.4541288076233183</v>
      </c>
      <c r="O1975" s="3">
        <f ca="1">1-N1975/MAX(N$2:N1975)</f>
        <v>0.19777452961179198</v>
      </c>
    </row>
    <row r="1976" spans="1:15" x14ac:dyDescent="0.15">
      <c r="A1976" s="1">
        <v>41327</v>
      </c>
      <c r="B1976">
        <v>2607.65</v>
      </c>
      <c r="C1976">
        <v>2618.48</v>
      </c>
      <c r="D1976">
        <v>2591.15</v>
      </c>
      <c r="E1976" s="2">
        <v>2596.6</v>
      </c>
      <c r="F1976" s="16">
        <v>65899102208</v>
      </c>
      <c r="G1976" s="3">
        <f t="shared" si="90"/>
        <v>-5.3437015188371184E-3</v>
      </c>
      <c r="H1976" s="3">
        <f>1-E1976/MAX(E$2:E1976)</f>
        <v>0.55819097529435791</v>
      </c>
      <c r="I1976" s="3">
        <f ca="1">IFERROR(COUNTIF(OFFSET(G1976,0,0,-计算结果!B$18,1),"&gt;0")/计算结果!B$18,COUNTIF(OFFSET(G1976,0,0,-ROW(),1),"&gt;0")/计算结果!B$18)</f>
        <v>0.56666666666666665</v>
      </c>
      <c r="J1976" s="3">
        <f ca="1">IFERROR(AVERAGE(OFFSET(I1976,0,0,-计算结果!B$19,1)),AVERAGE(OFFSET(I1976,0,0,-ROW(),1)))</f>
        <v>0.50944444444444437</v>
      </c>
      <c r="K1976" s="4" t="str">
        <f ca="1">IF(计算结果!B$21=1,IF(I1976&gt;J1976,"买","卖"),IF(计算结果!B$21=2,IF(I1976&lt;计算结果!B$20,"买",IF(I1976&gt;1-计算结果!B$20,"卖",'000300'!K1975)),""))</f>
        <v>买</v>
      </c>
      <c r="L1976" s="4" t="str">
        <f t="shared" ca="1" si="91"/>
        <v/>
      </c>
      <c r="M1976" s="3">
        <f ca="1">IF(K1975="买",E1976/E1975-1,0)-IF(L1976=1,计算结果!B$17,0)</f>
        <v>-5.3437015188371184E-3</v>
      </c>
      <c r="N1976" s="2">
        <f t="shared" ca="1" si="92"/>
        <v>5.4249835712300882</v>
      </c>
      <c r="O1976" s="3">
        <f ca="1">1-N1976/MAX(N$2:N1976)</f>
        <v>0.20206138307635524</v>
      </c>
    </row>
    <row r="1977" spans="1:15" x14ac:dyDescent="0.15">
      <c r="A1977" s="1">
        <v>41330</v>
      </c>
      <c r="B1977">
        <v>2607.15</v>
      </c>
      <c r="C1977">
        <v>2628.7</v>
      </c>
      <c r="D1977">
        <v>2590.79</v>
      </c>
      <c r="E1977" s="2">
        <v>2604.96</v>
      </c>
      <c r="F1977" s="16">
        <v>55614492672</v>
      </c>
      <c r="G1977" s="3">
        <f t="shared" si="90"/>
        <v>3.2195948548101594E-3</v>
      </c>
      <c r="H1977" s="3">
        <f>1-E1977/MAX(E$2:E1977)</f>
        <v>0.55676852923160691</v>
      </c>
      <c r="I1977" s="3">
        <f ca="1">IFERROR(COUNTIF(OFFSET(G1977,0,0,-计算结果!B$18,1),"&gt;0")/计算结果!B$18,COUNTIF(OFFSET(G1977,0,0,-ROW(),1),"&gt;0")/计算结果!B$18)</f>
        <v>0.56666666666666665</v>
      </c>
      <c r="J1977" s="3">
        <f ca="1">IFERROR(AVERAGE(OFFSET(I1977,0,0,-计算结果!B$19,1)),AVERAGE(OFFSET(I1977,0,0,-ROW(),1)))</f>
        <v>0.5099999999999999</v>
      </c>
      <c r="K1977" s="4" t="str">
        <f ca="1">IF(计算结果!B$21=1,IF(I1977&gt;J1977,"买","卖"),IF(计算结果!B$21=2,IF(I1977&lt;计算结果!B$20,"买",IF(I1977&gt;1-计算结果!B$20,"卖",'000300'!K1976)),""))</f>
        <v>买</v>
      </c>
      <c r="L1977" s="4" t="str">
        <f t="shared" ca="1" si="91"/>
        <v/>
      </c>
      <c r="M1977" s="3">
        <f ca="1">IF(K1976="买",E1977/E1976-1,0)-IF(L1977=1,计算结果!B$17,0)</f>
        <v>3.2195948548101594E-3</v>
      </c>
      <c r="N1977" s="2">
        <f t="shared" ca="1" si="92"/>
        <v>5.4424498204234499</v>
      </c>
      <c r="O1977" s="3">
        <f ca="1">1-N1977/MAX(N$2:N1977)</f>
        <v>0.19949234401085358</v>
      </c>
    </row>
    <row r="1978" spans="1:15" x14ac:dyDescent="0.15">
      <c r="A1978" s="1">
        <v>41331</v>
      </c>
      <c r="B1978">
        <v>2587.38</v>
      </c>
      <c r="C1978">
        <v>2631.09</v>
      </c>
      <c r="D1978">
        <v>2564.67</v>
      </c>
      <c r="E1978" s="2">
        <v>2567.6</v>
      </c>
      <c r="F1978" s="16">
        <v>83373957120</v>
      </c>
      <c r="G1978" s="3">
        <f t="shared" si="90"/>
        <v>-1.4341870892451425E-2</v>
      </c>
      <c r="H1978" s="3">
        <f>1-E1978/MAX(E$2:E1978)</f>
        <v>0.56312529776083853</v>
      </c>
      <c r="I1978" s="3">
        <f ca="1">IFERROR(COUNTIF(OFFSET(G1978,0,0,-计算结果!B$18,1),"&gt;0")/计算结果!B$18,COUNTIF(OFFSET(G1978,0,0,-ROW(),1),"&gt;0")/计算结果!B$18)</f>
        <v>0.56666666666666665</v>
      </c>
      <c r="J1978" s="3">
        <f ca="1">IFERROR(AVERAGE(OFFSET(I1978,0,0,-计算结果!B$19,1)),AVERAGE(OFFSET(I1978,0,0,-ROW(),1)))</f>
        <v>0.51055555555555554</v>
      </c>
      <c r="K1978" s="4" t="str">
        <f ca="1">IF(计算结果!B$21=1,IF(I1978&gt;J1978,"买","卖"),IF(计算结果!B$21=2,IF(I1978&lt;计算结果!B$20,"买",IF(I1978&gt;1-计算结果!B$20,"卖",'000300'!K1977)),""))</f>
        <v>买</v>
      </c>
      <c r="L1978" s="4" t="str">
        <f t="shared" ca="1" si="91"/>
        <v/>
      </c>
      <c r="M1978" s="3">
        <f ca="1">IF(K1977="买",E1978/E1977-1,0)-IF(L1978=1,计算结果!B$17,0)</f>
        <v>-1.4341870892451425E-2</v>
      </c>
      <c r="N1978" s="2">
        <f t="shared" ca="1" si="92"/>
        <v>5.3643949077602917</v>
      </c>
      <c r="O1978" s="3">
        <f ca="1">1-N1978/MAX(N$2:N1978)</f>
        <v>0.21097312146146885</v>
      </c>
    </row>
    <row r="1979" spans="1:15" x14ac:dyDescent="0.15">
      <c r="A1979" s="1">
        <v>41332</v>
      </c>
      <c r="B1979">
        <v>2576.0500000000002</v>
      </c>
      <c r="C1979">
        <v>2615.25</v>
      </c>
      <c r="D1979">
        <v>2569.38</v>
      </c>
      <c r="E1979" s="2">
        <v>2594.6799999999998</v>
      </c>
      <c r="F1979" s="16">
        <v>64612274176</v>
      </c>
      <c r="G1979" s="3">
        <f t="shared" si="90"/>
        <v>1.0546814145505401E-2</v>
      </c>
      <c r="H1979" s="3">
        <f>1-E1979/MAX(E$2:E1979)</f>
        <v>0.55851766147144899</v>
      </c>
      <c r="I1979" s="3">
        <f ca="1">IFERROR(COUNTIF(OFFSET(G1979,0,0,-计算结果!B$18,1),"&gt;0")/计算结果!B$18,COUNTIF(OFFSET(G1979,0,0,-ROW(),1),"&gt;0")/计算结果!B$18)</f>
        <v>0.56666666666666665</v>
      </c>
      <c r="J1979" s="3">
        <f ca="1">IFERROR(AVERAGE(OFFSET(I1979,0,0,-计算结果!B$19,1)),AVERAGE(OFFSET(I1979,0,0,-ROW(),1)))</f>
        <v>0.511388888888889</v>
      </c>
      <c r="K1979" s="4" t="str">
        <f ca="1">IF(计算结果!B$21=1,IF(I1979&gt;J1979,"买","卖"),IF(计算结果!B$21=2,IF(I1979&lt;计算结果!B$20,"买",IF(I1979&gt;1-计算结果!B$20,"卖",'000300'!K1978)),""))</f>
        <v>买</v>
      </c>
      <c r="L1979" s="4" t="str">
        <f t="shared" ca="1" si="91"/>
        <v/>
      </c>
      <c r="M1979" s="3">
        <f ca="1">IF(K1978="买",E1979/E1978-1,0)-IF(L1979=1,计算结果!B$17,0)</f>
        <v>1.0546814145505401E-2</v>
      </c>
      <c r="N1979" s="2">
        <f t="shared" ca="1" si="92"/>
        <v>5.4209721838555351</v>
      </c>
      <c r="O1979" s="3">
        <f ca="1">1-N1979/MAX(N$2:N1979)</f>
        <v>0.20265140161771467</v>
      </c>
    </row>
    <row r="1980" spans="1:15" x14ac:dyDescent="0.15">
      <c r="A1980" s="1">
        <v>41333</v>
      </c>
      <c r="B1980">
        <v>2611.94</v>
      </c>
      <c r="C1980">
        <v>2673.71</v>
      </c>
      <c r="D1980">
        <v>2594</v>
      </c>
      <c r="E1980" s="2">
        <v>2673.33</v>
      </c>
      <c r="F1980" s="16">
        <v>92235374592</v>
      </c>
      <c r="G1980" s="3">
        <f t="shared" si="90"/>
        <v>3.0312023062574189E-2</v>
      </c>
      <c r="H1980" s="3">
        <f>1-E1980/MAX(E$2:E1980)</f>
        <v>0.5451354386442524</v>
      </c>
      <c r="I1980" s="3">
        <f ca="1">IFERROR(COUNTIF(OFFSET(G1980,0,0,-计算结果!B$18,1),"&gt;0")/计算结果!B$18,COUNTIF(OFFSET(G1980,0,0,-ROW(),1),"&gt;0")/计算结果!B$18)</f>
        <v>0.56666666666666665</v>
      </c>
      <c r="J1980" s="3">
        <f ca="1">IFERROR(AVERAGE(OFFSET(I1980,0,0,-计算结果!B$19,1)),AVERAGE(OFFSET(I1980,0,0,-ROW(),1)))</f>
        <v>0.51222222222222225</v>
      </c>
      <c r="K1980" s="4" t="str">
        <f ca="1">IF(计算结果!B$21=1,IF(I1980&gt;J1980,"买","卖"),IF(计算结果!B$21=2,IF(I1980&lt;计算结果!B$20,"买",IF(I1980&gt;1-计算结果!B$20,"卖",'000300'!K1979)),""))</f>
        <v>买</v>
      </c>
      <c r="L1980" s="4" t="str">
        <f t="shared" ca="1" si="91"/>
        <v/>
      </c>
      <c r="M1980" s="3">
        <f ca="1">IF(K1979="买",E1980/E1979-1,0)-IF(L1980=1,计算结果!B$17,0)</f>
        <v>3.0312023062574189E-2</v>
      </c>
      <c r="N1980" s="2">
        <f t="shared" ca="1" si="92"/>
        <v>5.5852928177141372</v>
      </c>
      <c r="O1980" s="3">
        <f ca="1">1-N1980/MAX(N$2:N1980)</f>
        <v>0.17848215251463961</v>
      </c>
    </row>
    <row r="1981" spans="1:15" x14ac:dyDescent="0.15">
      <c r="A1981" s="1">
        <v>41334</v>
      </c>
      <c r="B1981">
        <v>2671.84</v>
      </c>
      <c r="C1981">
        <v>2680.85</v>
      </c>
      <c r="D1981">
        <v>2627</v>
      </c>
      <c r="E1981" s="2">
        <v>2668.84</v>
      </c>
      <c r="F1981" s="16">
        <v>80342745088</v>
      </c>
      <c r="G1981" s="3">
        <f t="shared" si="90"/>
        <v>-1.6795532164004534E-3</v>
      </c>
      <c r="H1981" s="3">
        <f>1-E1981/MAX(E$2:E1981)</f>
        <v>0.54589940788130398</v>
      </c>
      <c r="I1981" s="3">
        <f ca="1">IFERROR(COUNTIF(OFFSET(G1981,0,0,-计算结果!B$18,1),"&gt;0")/计算结果!B$18,COUNTIF(OFFSET(G1981,0,0,-ROW(),1),"&gt;0")/计算结果!B$18)</f>
        <v>0.56666666666666665</v>
      </c>
      <c r="J1981" s="3">
        <f ca="1">IFERROR(AVERAGE(OFFSET(I1981,0,0,-计算结果!B$19,1)),AVERAGE(OFFSET(I1981,0,0,-ROW(),1)))</f>
        <v>0.5130555555555556</v>
      </c>
      <c r="K1981" s="4" t="str">
        <f ca="1">IF(计算结果!B$21=1,IF(I1981&gt;J1981,"买","卖"),IF(计算结果!B$21=2,IF(I1981&lt;计算结果!B$20,"买",IF(I1981&gt;1-计算结果!B$20,"卖",'000300'!K1980)),""))</f>
        <v>买</v>
      </c>
      <c r="L1981" s="4" t="str">
        <f t="shared" ca="1" si="91"/>
        <v/>
      </c>
      <c r="M1981" s="3">
        <f ca="1">IF(K1980="买",E1981/E1980-1,0)-IF(L1981=1,计算结果!B$17,0)</f>
        <v>-1.6795532164004534E-3</v>
      </c>
      <c r="N1981" s="2">
        <f t="shared" ca="1" si="92"/>
        <v>5.575912021197607</v>
      </c>
      <c r="O1981" s="3">
        <f ca="1">1-N1981/MAX(N$2:N1981)</f>
        <v>0.17986193545771401</v>
      </c>
    </row>
    <row r="1982" spans="1:15" x14ac:dyDescent="0.15">
      <c r="A1982" s="1">
        <v>41337</v>
      </c>
      <c r="B1982">
        <v>2619.42</v>
      </c>
      <c r="C1982">
        <v>2619.5700000000002</v>
      </c>
      <c r="D1982">
        <v>2528.69</v>
      </c>
      <c r="E1982" s="2">
        <v>2545.7199999999998</v>
      </c>
      <c r="F1982" s="16">
        <v>112585039872</v>
      </c>
      <c r="G1982" s="3">
        <f t="shared" si="90"/>
        <v>-4.6132402092294855E-2</v>
      </c>
      <c r="H1982" s="3">
        <f>1-E1982/MAX(E$2:E1982)</f>
        <v>0.56684815898727292</v>
      </c>
      <c r="I1982" s="3">
        <f ca="1">IFERROR(COUNTIF(OFFSET(G1982,0,0,-计算结果!B$18,1),"&gt;0")/计算结果!B$18,COUNTIF(OFFSET(G1982,0,0,-ROW(),1),"&gt;0")/计算结果!B$18)</f>
        <v>0.53333333333333333</v>
      </c>
      <c r="J1982" s="3">
        <f ca="1">IFERROR(AVERAGE(OFFSET(I1982,0,0,-计算结果!B$19,1)),AVERAGE(OFFSET(I1982,0,0,-ROW(),1)))</f>
        <v>0.51388888888888895</v>
      </c>
      <c r="K1982" s="4" t="str">
        <f ca="1">IF(计算结果!B$21=1,IF(I1982&gt;J1982,"买","卖"),IF(计算结果!B$21=2,IF(I1982&lt;计算结果!B$20,"买",IF(I1982&gt;1-计算结果!B$20,"卖",'000300'!K1981)),""))</f>
        <v>买</v>
      </c>
      <c r="L1982" s="4" t="str">
        <f t="shared" ca="1" si="91"/>
        <v/>
      </c>
      <c r="M1982" s="3">
        <f ca="1">IF(K1981="买",E1982/E1981-1,0)-IF(L1982=1,计算结果!B$17,0)</f>
        <v>-4.6132402092294855E-2</v>
      </c>
      <c r="N1982" s="2">
        <f t="shared" ca="1" si="92"/>
        <v>5.3186818058044585</v>
      </c>
      <c r="O1982" s="3">
        <f ca="1">1-N1982/MAX(N$2:N1982)</f>
        <v>0.21769687442237529</v>
      </c>
    </row>
    <row r="1983" spans="1:15" x14ac:dyDescent="0.15">
      <c r="A1983" s="1">
        <v>41338</v>
      </c>
      <c r="B1983">
        <v>2547.89</v>
      </c>
      <c r="C1983">
        <v>2623.17</v>
      </c>
      <c r="D1983">
        <v>2541.77</v>
      </c>
      <c r="E1983" s="2">
        <v>2622.81</v>
      </c>
      <c r="F1983" s="16">
        <v>92357132288</v>
      </c>
      <c r="G1983" s="3">
        <f t="shared" si="90"/>
        <v>3.0282199142089627E-2</v>
      </c>
      <c r="H1983" s="3">
        <f>1-E1983/MAX(E$2:E1983)</f>
        <v>0.55373136867896278</v>
      </c>
      <c r="I1983" s="3">
        <f ca="1">IFERROR(COUNTIF(OFFSET(G1983,0,0,-计算结果!B$18,1),"&gt;0")/计算结果!B$18,COUNTIF(OFFSET(G1983,0,0,-ROW(),1),"&gt;0")/计算结果!B$18)</f>
        <v>0.53333333333333333</v>
      </c>
      <c r="J1983" s="3">
        <f ca="1">IFERROR(AVERAGE(OFFSET(I1983,0,0,-计算结果!B$19,1)),AVERAGE(OFFSET(I1983,0,0,-ROW(),1)))</f>
        <v>0.51500000000000001</v>
      </c>
      <c r="K1983" s="4" t="str">
        <f ca="1">IF(计算结果!B$21=1,IF(I1983&gt;J1983,"买","卖"),IF(计算结果!B$21=2,IF(I1983&lt;计算结果!B$20,"买",IF(I1983&gt;1-计算结果!B$20,"卖",'000300'!K1982)),""))</f>
        <v>买</v>
      </c>
      <c r="L1983" s="4" t="str">
        <f t="shared" ca="1" si="91"/>
        <v/>
      </c>
      <c r="M1983" s="3">
        <f ca="1">IF(K1982="买",E1983/E1982-1,0)-IF(L1983=1,计算结果!B$17,0)</f>
        <v>3.0282199142089627E-2</v>
      </c>
      <c r="N1983" s="2">
        <f t="shared" ca="1" si="92"/>
        <v>5.4797431874212377</v>
      </c>
      <c r="O1983" s="3">
        <f ca="1">1-N1983/MAX(N$2:N1983)</f>
        <v>0.19400701538415455</v>
      </c>
    </row>
    <row r="1984" spans="1:15" x14ac:dyDescent="0.15">
      <c r="A1984" s="1">
        <v>41339</v>
      </c>
      <c r="B1984">
        <v>2634.87</v>
      </c>
      <c r="C1984">
        <v>2658.14</v>
      </c>
      <c r="D1984">
        <v>2620.4299999999998</v>
      </c>
      <c r="E1984" s="2">
        <v>2650.2</v>
      </c>
      <c r="F1984" s="16">
        <v>95048892416</v>
      </c>
      <c r="G1984" s="3">
        <f t="shared" si="90"/>
        <v>1.0442998158463501E-2</v>
      </c>
      <c r="H1984" s="3">
        <f>1-E1984/MAX(E$2:E1984)</f>
        <v>0.54907098618389716</v>
      </c>
      <c r="I1984" s="3">
        <f ca="1">IFERROR(COUNTIF(OFFSET(G1984,0,0,-计算结果!B$18,1),"&gt;0")/计算结果!B$18,COUNTIF(OFFSET(G1984,0,0,-ROW(),1),"&gt;0")/计算结果!B$18)</f>
        <v>0.56666666666666665</v>
      </c>
      <c r="J1984" s="3">
        <f ca="1">IFERROR(AVERAGE(OFFSET(I1984,0,0,-计算结果!B$19,1)),AVERAGE(OFFSET(I1984,0,0,-ROW(),1)))</f>
        <v>0.51638888888888901</v>
      </c>
      <c r="K1984" s="4" t="str">
        <f ca="1">IF(计算结果!B$21=1,IF(I1984&gt;J1984,"买","卖"),IF(计算结果!B$21=2,IF(I1984&lt;计算结果!B$20,"买",IF(I1984&gt;1-计算结果!B$20,"卖",'000300'!K1983)),""))</f>
        <v>买</v>
      </c>
      <c r="L1984" s="4" t="str">
        <f t="shared" ca="1" si="91"/>
        <v/>
      </c>
      <c r="M1984" s="3">
        <f ca="1">IF(K1983="买",E1984/E1983-1,0)-IF(L1984=1,计算结果!B$17,0)</f>
        <v>1.0442998158463501E-2</v>
      </c>
      <c r="N1984" s="2">
        <f t="shared" ca="1" si="92"/>
        <v>5.5369681354363305</v>
      </c>
      <c r="O1984" s="3">
        <f ca="1">1-N1984/MAX(N$2:N1984)</f>
        <v>0.18559003213007674</v>
      </c>
    </row>
    <row r="1985" spans="1:15" x14ac:dyDescent="0.15">
      <c r="A1985" s="1">
        <v>41340</v>
      </c>
      <c r="B1985">
        <v>2639.78</v>
      </c>
      <c r="C1985">
        <v>2658.97</v>
      </c>
      <c r="D1985">
        <v>2592.87</v>
      </c>
      <c r="E1985" s="2">
        <v>2619.48</v>
      </c>
      <c r="F1985" s="16">
        <v>96498098176</v>
      </c>
      <c r="G1985" s="3">
        <f t="shared" si="90"/>
        <v>-1.1591577994113589E-2</v>
      </c>
      <c r="H1985" s="3">
        <f>1-E1985/MAX(E$2:E1985)</f>
        <v>0.55429796501735518</v>
      </c>
      <c r="I1985" s="3">
        <f ca="1">IFERROR(COUNTIF(OFFSET(G1985,0,0,-计算结果!B$18,1),"&gt;0")/计算结果!B$18,COUNTIF(OFFSET(G1985,0,0,-ROW(),1),"&gt;0")/计算结果!B$18)</f>
        <v>0.56666666666666665</v>
      </c>
      <c r="J1985" s="3">
        <f ca="1">IFERROR(AVERAGE(OFFSET(I1985,0,0,-计算结果!B$19,1)),AVERAGE(OFFSET(I1985,0,0,-ROW(),1)))</f>
        <v>0.51750000000000007</v>
      </c>
      <c r="K1985" s="4" t="str">
        <f ca="1">IF(计算结果!B$21=1,IF(I1985&gt;J1985,"买","卖"),IF(计算结果!B$21=2,IF(I1985&lt;计算结果!B$20,"买",IF(I1985&gt;1-计算结果!B$20,"卖",'000300'!K1984)),""))</f>
        <v>买</v>
      </c>
      <c r="L1985" s="4" t="str">
        <f t="shared" ca="1" si="91"/>
        <v/>
      </c>
      <c r="M1985" s="3">
        <f ca="1">IF(K1984="买",E1985/E1984-1,0)-IF(L1985=1,计算结果!B$17,0)</f>
        <v>-1.1591577994113589E-2</v>
      </c>
      <c r="N1985" s="2">
        <f t="shared" ca="1" si="92"/>
        <v>5.4727859374434988</v>
      </c>
      <c r="O1985" s="3">
        <f ca="1">1-N1985/MAX(N$2:N1985)</f>
        <v>0.19503032879182447</v>
      </c>
    </row>
    <row r="1986" spans="1:15" x14ac:dyDescent="0.15">
      <c r="A1986" s="1">
        <v>41341</v>
      </c>
      <c r="B1986">
        <v>2622.68</v>
      </c>
      <c r="C1986">
        <v>2632.62</v>
      </c>
      <c r="D1986">
        <v>2601.96</v>
      </c>
      <c r="E1986" s="2">
        <v>2606.9299999999998</v>
      </c>
      <c r="F1986" s="16">
        <v>63054594048</v>
      </c>
      <c r="G1986" s="3">
        <f t="shared" si="90"/>
        <v>-4.791027226777933E-3</v>
      </c>
      <c r="H1986" s="3">
        <f>1-E1986/MAX(E$2:E1986)</f>
        <v>0.55643333560198738</v>
      </c>
      <c r="I1986" s="3">
        <f ca="1">IFERROR(COUNTIF(OFFSET(G1986,0,0,-计算结果!B$18,1),"&gt;0")/计算结果!B$18,COUNTIF(OFFSET(G1986,0,0,-ROW(),1),"&gt;0")/计算结果!B$18)</f>
        <v>0.53333333333333333</v>
      </c>
      <c r="J1986" s="3">
        <f ca="1">IFERROR(AVERAGE(OFFSET(I1986,0,0,-计算结果!B$19,1)),AVERAGE(OFFSET(I1986,0,0,-ROW(),1)))</f>
        <v>0.51861111111111113</v>
      </c>
      <c r="K1986" s="4" t="str">
        <f ca="1">IF(计算结果!B$21=1,IF(I1986&gt;J1986,"买","卖"),IF(计算结果!B$21=2,IF(I1986&lt;计算结果!B$20,"买",IF(I1986&gt;1-计算结果!B$20,"卖",'000300'!K1985)),""))</f>
        <v>买</v>
      </c>
      <c r="L1986" s="4" t="str">
        <f t="shared" ca="1" si="91"/>
        <v/>
      </c>
      <c r="M1986" s="3">
        <f ca="1">IF(K1985="买",E1986/E1985-1,0)-IF(L1986=1,计算结果!B$17,0)</f>
        <v>-4.791027226777933E-3</v>
      </c>
      <c r="N1986" s="2">
        <f t="shared" ca="1" si="92"/>
        <v>5.4465656710108794</v>
      </c>
      <c r="O1986" s="3">
        <f ca="1">1-N1986/MAX(N$2:N1986)</f>
        <v>0.19888696040331333</v>
      </c>
    </row>
    <row r="1987" spans="1:15" x14ac:dyDescent="0.15">
      <c r="A1987" s="1">
        <v>41344</v>
      </c>
      <c r="B1987">
        <v>2600.2800000000002</v>
      </c>
      <c r="C1987">
        <v>2611.65</v>
      </c>
      <c r="D1987">
        <v>2574.17</v>
      </c>
      <c r="E1987" s="2">
        <v>2592.37</v>
      </c>
      <c r="F1987" s="16">
        <v>52460900352</v>
      </c>
      <c r="G1987" s="3">
        <f t="shared" ref="G1987:G2050" si="93">E1987/E1986-1</f>
        <v>-5.5851135243369932E-3</v>
      </c>
      <c r="H1987" s="3">
        <f>1-E1987/MAX(E$2:E1987)</f>
        <v>0.55891070577826174</v>
      </c>
      <c r="I1987" s="3">
        <f ca="1">IFERROR(COUNTIF(OFFSET(G1987,0,0,-计算结果!B$18,1),"&gt;0")/计算结果!B$18,COUNTIF(OFFSET(G1987,0,0,-ROW(),1),"&gt;0")/计算结果!B$18)</f>
        <v>0.5</v>
      </c>
      <c r="J1987" s="3">
        <f ca="1">IFERROR(AVERAGE(OFFSET(I1987,0,0,-计算结果!B$19,1)),AVERAGE(OFFSET(I1987,0,0,-ROW(),1)))</f>
        <v>0.51944444444444449</v>
      </c>
      <c r="K1987" s="4" t="str">
        <f ca="1">IF(计算结果!B$21=1,IF(I1987&gt;J1987,"买","卖"),IF(计算结果!B$21=2,IF(I1987&lt;计算结果!B$20,"买",IF(I1987&gt;1-计算结果!B$20,"卖",'000300'!K1986)),""))</f>
        <v>卖</v>
      </c>
      <c r="L1987" s="4">
        <f t="shared" ca="1" si="91"/>
        <v>1</v>
      </c>
      <c r="M1987" s="3">
        <f ca="1">IF(K1986="买",E1987/E1986-1,0)-IF(L1987=1,计算结果!B$17,0)</f>
        <v>-5.5851135243369932E-3</v>
      </c>
      <c r="N1987" s="2">
        <f t="shared" ca="1" si="92"/>
        <v>5.4161459834205266</v>
      </c>
      <c r="O1987" s="3">
        <f ca="1">1-N1987/MAX(N$2:N1987)</f>
        <v>0.20336126767528762</v>
      </c>
    </row>
    <row r="1988" spans="1:15" x14ac:dyDescent="0.15">
      <c r="A1988" s="1">
        <v>41345</v>
      </c>
      <c r="B1988">
        <v>2590.39</v>
      </c>
      <c r="C1988">
        <v>2619.5100000000002</v>
      </c>
      <c r="D1988">
        <v>2530.25</v>
      </c>
      <c r="E1988" s="2">
        <v>2555.62</v>
      </c>
      <c r="F1988" s="16">
        <v>71675125760</v>
      </c>
      <c r="G1988" s="3">
        <f t="shared" si="93"/>
        <v>-1.4176217129499236E-2</v>
      </c>
      <c r="H1988" s="3">
        <f>1-E1988/MAX(E$2:E1988)</f>
        <v>0.56516368338664669</v>
      </c>
      <c r="I1988" s="3">
        <f ca="1">IFERROR(COUNTIF(OFFSET(G1988,0,0,-计算结果!B$18,1),"&gt;0")/计算结果!B$18,COUNTIF(OFFSET(G1988,0,0,-ROW(),1),"&gt;0")/计算结果!B$18)</f>
        <v>0.5</v>
      </c>
      <c r="J1988" s="3">
        <f ca="1">IFERROR(AVERAGE(OFFSET(I1988,0,0,-计算结果!B$19,1)),AVERAGE(OFFSET(I1988,0,0,-ROW(),1)))</f>
        <v>0.52000000000000013</v>
      </c>
      <c r="K1988" s="4" t="str">
        <f ca="1">IF(计算结果!B$21=1,IF(I1988&gt;J1988,"买","卖"),IF(计算结果!B$21=2,IF(I1988&lt;计算结果!B$20,"买",IF(I1988&gt;1-计算结果!B$20,"卖",'000300'!K1987)),""))</f>
        <v>卖</v>
      </c>
      <c r="L1988" s="4" t="str">
        <f t="shared" ref="L1988:L2051" ca="1" si="94">IF(K1987&lt;&gt;K1988,1,"")</f>
        <v/>
      </c>
      <c r="M1988" s="3">
        <f ca="1">IF(K1987="买",E1988/E1987-1,0)-IF(L1988=1,计算结果!B$17,0)</f>
        <v>0</v>
      </c>
      <c r="N1988" s="2">
        <f t="shared" ref="N1988:N2051" ca="1" si="95">IFERROR(N1987*(1+M1988),N1987)</f>
        <v>5.4161459834205266</v>
      </c>
      <c r="O1988" s="3">
        <f ca="1">1-N1988/MAX(N$2:N1988)</f>
        <v>0.20336126767528762</v>
      </c>
    </row>
    <row r="1989" spans="1:15" x14ac:dyDescent="0.15">
      <c r="A1989" s="1">
        <v>41346</v>
      </c>
      <c r="B1989">
        <v>2551.73</v>
      </c>
      <c r="C1989">
        <v>2556.77</v>
      </c>
      <c r="D1989">
        <v>2515.06</v>
      </c>
      <c r="E1989" s="2">
        <v>2527.4899999999998</v>
      </c>
      <c r="F1989" s="16">
        <v>56003723264</v>
      </c>
      <c r="G1989" s="3">
        <f t="shared" si="93"/>
        <v>-1.1007113733653706E-2</v>
      </c>
      <c r="H1989" s="3">
        <f>1-E1989/MAX(E$2:E1989)</f>
        <v>0.5699499761791329</v>
      </c>
      <c r="I1989" s="3">
        <f ca="1">IFERROR(COUNTIF(OFFSET(G1989,0,0,-计算结果!B$18,1),"&gt;0")/计算结果!B$18,COUNTIF(OFFSET(G1989,0,0,-ROW(),1),"&gt;0")/计算结果!B$18)</f>
        <v>0.46666666666666667</v>
      </c>
      <c r="J1989" s="3">
        <f ca="1">IFERROR(AVERAGE(OFFSET(I1989,0,0,-计算结果!B$19,1)),AVERAGE(OFFSET(I1989,0,0,-ROW(),1)))</f>
        <v>0.52027777777777784</v>
      </c>
      <c r="K1989" s="4" t="str">
        <f ca="1">IF(计算结果!B$21=1,IF(I1989&gt;J1989,"买","卖"),IF(计算结果!B$21=2,IF(I1989&lt;计算结果!B$20,"买",IF(I1989&gt;1-计算结果!B$20,"卖",'000300'!K1988)),""))</f>
        <v>卖</v>
      </c>
      <c r="L1989" s="4" t="str">
        <f t="shared" ca="1" si="94"/>
        <v/>
      </c>
      <c r="M1989" s="3">
        <f ca="1">IF(K1988="买",E1989/E1988-1,0)-IF(L1989=1,计算结果!B$17,0)</f>
        <v>0</v>
      </c>
      <c r="N1989" s="2">
        <f t="shared" ca="1" si="95"/>
        <v>5.4161459834205266</v>
      </c>
      <c r="O1989" s="3">
        <f ca="1">1-N1989/MAX(N$2:N1989)</f>
        <v>0.20336126767528762</v>
      </c>
    </row>
    <row r="1990" spans="1:15" x14ac:dyDescent="0.15">
      <c r="A1990" s="1">
        <v>41347</v>
      </c>
      <c r="B1990">
        <v>2517.75</v>
      </c>
      <c r="C1990">
        <v>2546.6999999999998</v>
      </c>
      <c r="D1990">
        <v>2514.46</v>
      </c>
      <c r="E1990" s="2">
        <v>2534.27</v>
      </c>
      <c r="F1990" s="16">
        <v>49929777152</v>
      </c>
      <c r="G1990" s="3">
        <f t="shared" si="93"/>
        <v>2.6825031948694011E-3</v>
      </c>
      <c r="H1990" s="3">
        <f>1-E1990/MAX(E$2:E1990)</f>
        <v>0.56879636561627978</v>
      </c>
      <c r="I1990" s="3">
        <f ca="1">IFERROR(COUNTIF(OFFSET(G1990,0,0,-计算结果!B$18,1),"&gt;0")/计算结果!B$18,COUNTIF(OFFSET(G1990,0,0,-ROW(),1),"&gt;0")/计算结果!B$18)</f>
        <v>0.5</v>
      </c>
      <c r="J1990" s="3">
        <f ca="1">IFERROR(AVERAGE(OFFSET(I1990,0,0,-计算结果!B$19,1)),AVERAGE(OFFSET(I1990,0,0,-ROW(),1)))</f>
        <v>0.52055555555555566</v>
      </c>
      <c r="K1990" s="4" t="str">
        <f ca="1">IF(计算结果!B$21=1,IF(I1990&gt;J1990,"买","卖"),IF(计算结果!B$21=2,IF(I1990&lt;计算结果!B$20,"买",IF(I1990&gt;1-计算结果!B$20,"卖",'000300'!K1989)),""))</f>
        <v>卖</v>
      </c>
      <c r="L1990" s="4" t="str">
        <f t="shared" ca="1" si="94"/>
        <v/>
      </c>
      <c r="M1990" s="3">
        <f ca="1">IF(K1989="买",E1990/E1989-1,0)-IF(L1990=1,计算结果!B$17,0)</f>
        <v>0</v>
      </c>
      <c r="N1990" s="2">
        <f t="shared" ca="1" si="95"/>
        <v>5.4161459834205266</v>
      </c>
      <c r="O1990" s="3">
        <f ca="1">1-N1990/MAX(N$2:N1990)</f>
        <v>0.20336126767528762</v>
      </c>
    </row>
    <row r="1991" spans="1:15" x14ac:dyDescent="0.15">
      <c r="A1991" s="1">
        <v>41348</v>
      </c>
      <c r="B1991">
        <v>2533.7199999999998</v>
      </c>
      <c r="C1991">
        <v>2600.09</v>
      </c>
      <c r="D1991">
        <v>2504.46</v>
      </c>
      <c r="E1991" s="2">
        <v>2539.87</v>
      </c>
      <c r="F1991" s="16">
        <v>82749874176</v>
      </c>
      <c r="G1991" s="3">
        <f t="shared" si="93"/>
        <v>2.2097093048489835E-3</v>
      </c>
      <c r="H1991" s="3">
        <f>1-E1991/MAX(E$2:E1991)</f>
        <v>0.56784353093309736</v>
      </c>
      <c r="I1991" s="3">
        <f ca="1">IFERROR(COUNTIF(OFFSET(G1991,0,0,-计算结果!B$18,1),"&gt;0")/计算结果!B$18,COUNTIF(OFFSET(G1991,0,0,-ROW(),1),"&gt;0")/计算结果!B$18)</f>
        <v>0.53333333333333333</v>
      </c>
      <c r="J1991" s="3">
        <f ca="1">IFERROR(AVERAGE(OFFSET(I1991,0,0,-计算结果!B$19,1)),AVERAGE(OFFSET(I1991,0,0,-ROW(),1)))</f>
        <v>0.52111111111111119</v>
      </c>
      <c r="K1991" s="4" t="str">
        <f ca="1">IF(计算结果!B$21=1,IF(I1991&gt;J1991,"买","卖"),IF(计算结果!B$21=2,IF(I1991&lt;计算结果!B$20,"买",IF(I1991&gt;1-计算结果!B$20,"卖",'000300'!K1990)),""))</f>
        <v>买</v>
      </c>
      <c r="L1991" s="4">
        <f t="shared" ca="1" si="94"/>
        <v>1</v>
      </c>
      <c r="M1991" s="3">
        <f ca="1">IF(K1990="买",E1991/E1990-1,0)-IF(L1991=1,计算结果!B$17,0)</f>
        <v>0</v>
      </c>
      <c r="N1991" s="2">
        <f t="shared" ca="1" si="95"/>
        <v>5.4161459834205266</v>
      </c>
      <c r="O1991" s="3">
        <f ca="1">1-N1991/MAX(N$2:N1991)</f>
        <v>0.20336126767528762</v>
      </c>
    </row>
    <row r="1992" spans="1:15" x14ac:dyDescent="0.15">
      <c r="A1992" s="1">
        <v>41351</v>
      </c>
      <c r="B1992">
        <v>2526.08</v>
      </c>
      <c r="C1992">
        <v>2544.62</v>
      </c>
      <c r="D1992">
        <v>2499.83</v>
      </c>
      <c r="E1992" s="2">
        <v>2502.4899999999998</v>
      </c>
      <c r="F1992" s="16">
        <v>63093555200</v>
      </c>
      <c r="G1992" s="3">
        <f t="shared" si="93"/>
        <v>-1.4717288680129337E-2</v>
      </c>
      <c r="H1992" s="3">
        <f>1-E1992/MAX(E$2:E1992)</f>
        <v>0.5742037024433404</v>
      </c>
      <c r="I1992" s="3">
        <f ca="1">IFERROR(COUNTIF(OFFSET(G1992,0,0,-计算结果!B$18,1),"&gt;0")/计算结果!B$18,COUNTIF(OFFSET(G1992,0,0,-ROW(),1),"&gt;0")/计算结果!B$18)</f>
        <v>0.5</v>
      </c>
      <c r="J1992" s="3">
        <f ca="1">IFERROR(AVERAGE(OFFSET(I1992,0,0,-计算结果!B$19,1)),AVERAGE(OFFSET(I1992,0,0,-ROW(),1)))</f>
        <v>0.52138888888888901</v>
      </c>
      <c r="K1992" s="4" t="str">
        <f ca="1">IF(计算结果!B$21=1,IF(I1992&gt;J1992,"买","卖"),IF(计算结果!B$21=2,IF(I1992&lt;计算结果!B$20,"买",IF(I1992&gt;1-计算结果!B$20,"卖",'000300'!K1991)),""))</f>
        <v>卖</v>
      </c>
      <c r="L1992" s="4">
        <f t="shared" ca="1" si="94"/>
        <v>1</v>
      </c>
      <c r="M1992" s="3">
        <f ca="1">IF(K1991="买",E1992/E1991-1,0)-IF(L1992=1,计算结果!B$17,0)</f>
        <v>-1.4717288680129337E-2</v>
      </c>
      <c r="N1992" s="2">
        <f t="shared" ca="1" si="95"/>
        <v>5.3364349994488034</v>
      </c>
      <c r="O1992" s="3">
        <f ca="1">1-N1992/MAX(N$2:N1992)</f>
        <v>0.21508562987268265</v>
      </c>
    </row>
    <row r="1993" spans="1:15" x14ac:dyDescent="0.15">
      <c r="A1993" s="1">
        <v>41352</v>
      </c>
      <c r="B1993">
        <v>2507.4</v>
      </c>
      <c r="C1993">
        <v>2532.0700000000002</v>
      </c>
      <c r="D1993">
        <v>2491.85</v>
      </c>
      <c r="E1993" s="2">
        <v>2525.1</v>
      </c>
      <c r="F1993" s="16">
        <v>55601012736</v>
      </c>
      <c r="G1993" s="3">
        <f t="shared" si="93"/>
        <v>9.0350011388657947E-3</v>
      </c>
      <c r="H1993" s="3">
        <f>1-E1993/MAX(E$2:E1993)</f>
        <v>0.57035663240999113</v>
      </c>
      <c r="I1993" s="3">
        <f ca="1">IFERROR(COUNTIF(OFFSET(G1993,0,0,-计算结果!B$18,1),"&gt;0")/计算结果!B$18,COUNTIF(OFFSET(G1993,0,0,-ROW(),1),"&gt;0")/计算结果!B$18)</f>
        <v>0.5</v>
      </c>
      <c r="J1993" s="3">
        <f ca="1">IFERROR(AVERAGE(OFFSET(I1993,0,0,-计算结果!B$19,1)),AVERAGE(OFFSET(I1993,0,0,-ROW(),1)))</f>
        <v>0.52166666666666672</v>
      </c>
      <c r="K1993" s="4" t="str">
        <f ca="1">IF(计算结果!B$21=1,IF(I1993&gt;J1993,"买","卖"),IF(计算结果!B$21=2,IF(I1993&lt;计算结果!B$20,"买",IF(I1993&gt;1-计算结果!B$20,"卖",'000300'!K1992)),""))</f>
        <v>卖</v>
      </c>
      <c r="L1993" s="4" t="str">
        <f t="shared" ca="1" si="94"/>
        <v/>
      </c>
      <c r="M1993" s="3">
        <f ca="1">IF(K1992="买",E1993/E1992-1,0)-IF(L1993=1,计算结果!B$17,0)</f>
        <v>0</v>
      </c>
      <c r="N1993" s="2">
        <f t="shared" ca="1" si="95"/>
        <v>5.3364349994488034</v>
      </c>
      <c r="O1993" s="3">
        <f ca="1">1-N1993/MAX(N$2:N1993)</f>
        <v>0.21508562987268265</v>
      </c>
    </row>
    <row r="1994" spans="1:15" x14ac:dyDescent="0.15">
      <c r="A1994" s="1">
        <v>41353</v>
      </c>
      <c r="B1994">
        <v>2526.9699999999998</v>
      </c>
      <c r="C1994">
        <v>2610.17</v>
      </c>
      <c r="D1994">
        <v>2526.83</v>
      </c>
      <c r="E1994" s="2">
        <v>2610.17</v>
      </c>
      <c r="F1994" s="16">
        <v>91271020544</v>
      </c>
      <c r="G1994" s="3">
        <f t="shared" si="93"/>
        <v>3.3689754861193633E-2</v>
      </c>
      <c r="H1994" s="3">
        <f>1-E1994/MAX(E$2:E1994)</f>
        <v>0.55588205267814605</v>
      </c>
      <c r="I1994" s="3">
        <f ca="1">IFERROR(COUNTIF(OFFSET(G1994,0,0,-计算结果!B$18,1),"&gt;0")/计算结果!B$18,COUNTIF(OFFSET(G1994,0,0,-ROW(),1),"&gt;0")/计算结果!B$18)</f>
        <v>0.5</v>
      </c>
      <c r="J1994" s="3">
        <f ca="1">IFERROR(AVERAGE(OFFSET(I1994,0,0,-计算结果!B$19,1)),AVERAGE(OFFSET(I1994,0,0,-ROW(),1)))</f>
        <v>0.52194444444444454</v>
      </c>
      <c r="K1994" s="4" t="str">
        <f ca="1">IF(计算结果!B$21=1,IF(I1994&gt;J1994,"买","卖"),IF(计算结果!B$21=2,IF(I1994&lt;计算结果!B$20,"买",IF(I1994&gt;1-计算结果!B$20,"卖",'000300'!K1993)),""))</f>
        <v>卖</v>
      </c>
      <c r="L1994" s="4" t="str">
        <f t="shared" ca="1" si="94"/>
        <v/>
      </c>
      <c r="M1994" s="3">
        <f ca="1">IF(K1993="买",E1994/E1993-1,0)-IF(L1994=1,计算结果!B$17,0)</f>
        <v>0</v>
      </c>
      <c r="N1994" s="2">
        <f t="shared" ca="1" si="95"/>
        <v>5.3364349994488034</v>
      </c>
      <c r="O1994" s="3">
        <f ca="1">1-N1994/MAX(N$2:N1994)</f>
        <v>0.21508562987268265</v>
      </c>
    </row>
    <row r="1995" spans="1:15" x14ac:dyDescent="0.15">
      <c r="A1995" s="1">
        <v>41354</v>
      </c>
      <c r="B1995">
        <v>2611.58</v>
      </c>
      <c r="C1995">
        <v>2626.54</v>
      </c>
      <c r="D1995">
        <v>2598.5100000000002</v>
      </c>
      <c r="E1995" s="2">
        <v>2614.9899999999998</v>
      </c>
      <c r="F1995" s="16">
        <v>71642669056</v>
      </c>
      <c r="G1995" s="3">
        <f t="shared" si="93"/>
        <v>1.8466230168914244E-3</v>
      </c>
      <c r="H1995" s="3">
        <f>1-E1995/MAX(E$2:E1995)</f>
        <v>0.55506193425440686</v>
      </c>
      <c r="I1995" s="3">
        <f ca="1">IFERROR(COUNTIF(OFFSET(G1995,0,0,-计算结果!B$18,1),"&gt;0")/计算结果!B$18,COUNTIF(OFFSET(G1995,0,0,-ROW(),1),"&gt;0")/计算结果!B$18)</f>
        <v>0.53333333333333333</v>
      </c>
      <c r="J1995" s="3">
        <f ca="1">IFERROR(AVERAGE(OFFSET(I1995,0,0,-计算结果!B$19,1)),AVERAGE(OFFSET(I1995,0,0,-ROW(),1)))</f>
        <v>0.5227777777777779</v>
      </c>
      <c r="K1995" s="4" t="str">
        <f ca="1">IF(计算结果!B$21=1,IF(I1995&gt;J1995,"买","卖"),IF(计算结果!B$21=2,IF(I1995&lt;计算结果!B$20,"买",IF(I1995&gt;1-计算结果!B$20,"卖",'000300'!K1994)),""))</f>
        <v>买</v>
      </c>
      <c r="L1995" s="4">
        <f t="shared" ca="1" si="94"/>
        <v>1</v>
      </c>
      <c r="M1995" s="3">
        <f ca="1">IF(K1994="买",E1995/E1994-1,0)-IF(L1995=1,计算结果!B$17,0)</f>
        <v>0</v>
      </c>
      <c r="N1995" s="2">
        <f t="shared" ca="1" si="95"/>
        <v>5.3364349994488034</v>
      </c>
      <c r="O1995" s="3">
        <f ca="1">1-N1995/MAX(N$2:N1995)</f>
        <v>0.21508562987268265</v>
      </c>
    </row>
    <row r="1996" spans="1:15" x14ac:dyDescent="0.15">
      <c r="A1996" s="1">
        <v>41355</v>
      </c>
      <c r="B1996">
        <v>2612.2600000000002</v>
      </c>
      <c r="C1996">
        <v>2625.53</v>
      </c>
      <c r="D1996">
        <v>2603.34</v>
      </c>
      <c r="E1996" s="2">
        <v>2618.31</v>
      </c>
      <c r="F1996" s="16">
        <v>55882141696</v>
      </c>
      <c r="G1996" s="3">
        <f t="shared" si="93"/>
        <v>1.2696033254429029E-3</v>
      </c>
      <c r="H1996" s="3">
        <f>1-E1996/MAX(E$2:E1996)</f>
        <v>0.55449703940652006</v>
      </c>
      <c r="I1996" s="3">
        <f ca="1">IFERROR(COUNTIF(OFFSET(G1996,0,0,-计算结果!B$18,1),"&gt;0")/计算结果!B$18,COUNTIF(OFFSET(G1996,0,0,-ROW(),1),"&gt;0")/计算结果!B$18)</f>
        <v>0.53333333333333333</v>
      </c>
      <c r="J1996" s="3">
        <f ca="1">IFERROR(AVERAGE(OFFSET(I1996,0,0,-计算结果!B$19,1)),AVERAGE(OFFSET(I1996,0,0,-ROW(),1)))</f>
        <v>0.52388888888888896</v>
      </c>
      <c r="K1996" s="4" t="str">
        <f ca="1">IF(计算结果!B$21=1,IF(I1996&gt;J1996,"买","卖"),IF(计算结果!B$21=2,IF(I1996&lt;计算结果!B$20,"买",IF(I1996&gt;1-计算结果!B$20,"卖",'000300'!K1995)),""))</f>
        <v>买</v>
      </c>
      <c r="L1996" s="4" t="str">
        <f t="shared" ca="1" si="94"/>
        <v/>
      </c>
      <c r="M1996" s="3">
        <f ca="1">IF(K1995="买",E1996/E1995-1,0)-IF(L1996=1,计算结果!B$17,0)</f>
        <v>1.2696033254429029E-3</v>
      </c>
      <c r="N1996" s="2">
        <f t="shared" ca="1" si="95"/>
        <v>5.3432101550701132</v>
      </c>
      <c r="O1996" s="3">
        <f ca="1">1-N1996/MAX(N$2:N1996)</f>
        <v>0.21408909997818115</v>
      </c>
    </row>
    <row r="1997" spans="1:15" x14ac:dyDescent="0.15">
      <c r="A1997" s="1">
        <v>41358</v>
      </c>
      <c r="B1997">
        <v>2628.41</v>
      </c>
      <c r="C1997">
        <v>2641.61</v>
      </c>
      <c r="D1997">
        <v>2607.61</v>
      </c>
      <c r="E1997" s="2">
        <v>2613.1</v>
      </c>
      <c r="F1997" s="16">
        <v>58004930560</v>
      </c>
      <c r="G1997" s="3">
        <f t="shared" si="93"/>
        <v>-1.9898331366415833E-3</v>
      </c>
      <c r="H1997" s="3">
        <f>1-E1997/MAX(E$2:E1997)</f>
        <v>0.55538351595998092</v>
      </c>
      <c r="I1997" s="3">
        <f ca="1">IFERROR(COUNTIF(OFFSET(G1997,0,0,-计算结果!B$18,1),"&gt;0")/计算结果!B$18,COUNTIF(OFFSET(G1997,0,0,-ROW(),1),"&gt;0")/计算结果!B$18)</f>
        <v>0.5</v>
      </c>
      <c r="J1997" s="3">
        <f ca="1">IFERROR(AVERAGE(OFFSET(I1997,0,0,-计算结果!B$19,1)),AVERAGE(OFFSET(I1997,0,0,-ROW(),1)))</f>
        <v>0.52472222222222231</v>
      </c>
      <c r="K1997" s="4" t="str">
        <f ca="1">IF(计算结果!B$21=1,IF(I1997&gt;J1997,"买","卖"),IF(计算结果!B$21=2,IF(I1997&lt;计算结果!B$20,"买",IF(I1997&gt;1-计算结果!B$20,"卖",'000300'!K1996)),""))</f>
        <v>卖</v>
      </c>
      <c r="L1997" s="4">
        <f t="shared" ca="1" si="94"/>
        <v>1</v>
      </c>
      <c r="M1997" s="3">
        <f ca="1">IF(K1996="买",E1997/E1996-1,0)-IF(L1997=1,计算结果!B$17,0)</f>
        <v>-1.9898331366415833E-3</v>
      </c>
      <c r="N1997" s="2">
        <f t="shared" ca="1" si="95"/>
        <v>5.3325780584475151</v>
      </c>
      <c r="O1997" s="3">
        <f ca="1">1-N1997/MAX(N$2:N1997)</f>
        <v>0.21565293152949239</v>
      </c>
    </row>
    <row r="1998" spans="1:15" x14ac:dyDescent="0.15">
      <c r="A1998" s="1">
        <v>41359</v>
      </c>
      <c r="B1998">
        <v>2601.96</v>
      </c>
      <c r="C1998">
        <v>2607.36</v>
      </c>
      <c r="D1998">
        <v>2554.9699999999998</v>
      </c>
      <c r="E1998" s="2">
        <v>2575.0500000000002</v>
      </c>
      <c r="F1998" s="16">
        <v>65306570752</v>
      </c>
      <c r="G1998" s="3">
        <f t="shared" si="93"/>
        <v>-1.4561249091117778E-2</v>
      </c>
      <c r="H1998" s="3">
        <f>1-E1998/MAX(E$2:E1998)</f>
        <v>0.56185768733410457</v>
      </c>
      <c r="I1998" s="3">
        <f ca="1">IFERROR(COUNTIF(OFFSET(G1998,0,0,-计算结果!B$18,1),"&gt;0")/计算结果!B$18,COUNTIF(OFFSET(G1998,0,0,-ROW(),1),"&gt;0")/计算结果!B$18)</f>
        <v>0.46666666666666667</v>
      </c>
      <c r="J1998" s="3">
        <f ca="1">IFERROR(AVERAGE(OFFSET(I1998,0,0,-计算结果!B$19,1)),AVERAGE(OFFSET(I1998,0,0,-ROW(),1)))</f>
        <v>0.52555555555555566</v>
      </c>
      <c r="K1998" s="4" t="str">
        <f ca="1">IF(计算结果!B$21=1,IF(I1998&gt;J1998,"买","卖"),IF(计算结果!B$21=2,IF(I1998&lt;计算结果!B$20,"买",IF(I1998&gt;1-计算结果!B$20,"卖",'000300'!K1997)),""))</f>
        <v>卖</v>
      </c>
      <c r="L1998" s="4" t="str">
        <f t="shared" ca="1" si="94"/>
        <v/>
      </c>
      <c r="M1998" s="3">
        <f ca="1">IF(K1997="买",E1998/E1997-1,0)-IF(L1998=1,计算结果!B$17,0)</f>
        <v>0</v>
      </c>
      <c r="N1998" s="2">
        <f t="shared" ca="1" si="95"/>
        <v>5.3325780584475151</v>
      </c>
      <c r="O1998" s="3">
        <f ca="1">1-N1998/MAX(N$2:N1998)</f>
        <v>0.21565293152949239</v>
      </c>
    </row>
    <row r="1999" spans="1:15" x14ac:dyDescent="0.15">
      <c r="A1999" s="1">
        <v>41360</v>
      </c>
      <c r="B1999">
        <v>2575.73</v>
      </c>
      <c r="C1999">
        <v>2611.94</v>
      </c>
      <c r="D1999">
        <v>2566.35</v>
      </c>
      <c r="E1999" s="2">
        <v>2583.5300000000002</v>
      </c>
      <c r="F1999" s="16">
        <v>58652246016</v>
      </c>
      <c r="G1999" s="3">
        <f t="shared" si="93"/>
        <v>3.293139939030354E-3</v>
      </c>
      <c r="H1999" s="3">
        <f>1-E1999/MAX(E$2:E1999)</f>
        <v>0.56041482338528548</v>
      </c>
      <c r="I1999" s="3">
        <f ca="1">IFERROR(COUNTIF(OFFSET(G1999,0,0,-计算结果!B$18,1),"&gt;0")/计算结果!B$18,COUNTIF(OFFSET(G1999,0,0,-ROW(),1),"&gt;0")/计算结果!B$18)</f>
        <v>0.46666666666666667</v>
      </c>
      <c r="J1999" s="3">
        <f ca="1">IFERROR(AVERAGE(OFFSET(I1999,0,0,-计算结果!B$19,1)),AVERAGE(OFFSET(I1999,0,0,-ROW(),1)))</f>
        <v>0.5261111111111112</v>
      </c>
      <c r="K1999" s="4" t="str">
        <f ca="1">IF(计算结果!B$21=1,IF(I1999&gt;J1999,"买","卖"),IF(计算结果!B$21=2,IF(I1999&lt;计算结果!B$20,"买",IF(I1999&gt;1-计算结果!B$20,"卖",'000300'!K1998)),""))</f>
        <v>卖</v>
      </c>
      <c r="L1999" s="4" t="str">
        <f t="shared" ca="1" si="94"/>
        <v/>
      </c>
      <c r="M1999" s="3">
        <f ca="1">IF(K1998="买",E1999/E1998-1,0)-IF(L1999=1,计算结果!B$17,0)</f>
        <v>0</v>
      </c>
      <c r="N1999" s="2">
        <f t="shared" ca="1" si="95"/>
        <v>5.3325780584475151</v>
      </c>
      <c r="O1999" s="3">
        <f ca="1">1-N1999/MAX(N$2:N1999)</f>
        <v>0.21565293152949239</v>
      </c>
    </row>
    <row r="2000" spans="1:15" x14ac:dyDescent="0.15">
      <c r="A2000" s="1">
        <v>41361</v>
      </c>
      <c r="B2000">
        <v>2535.9899999999998</v>
      </c>
      <c r="C2000">
        <v>2535.9899999999998</v>
      </c>
      <c r="D2000">
        <v>2495.08</v>
      </c>
      <c r="E2000" s="2">
        <v>2499.3000000000002</v>
      </c>
      <c r="F2000" s="16">
        <v>84725899264</v>
      </c>
      <c r="G2000" s="3">
        <f t="shared" si="93"/>
        <v>-3.2602679279900015E-2</v>
      </c>
      <c r="H2000" s="3">
        <f>1-E2000/MAX(E$2:E2000)</f>
        <v>0.57474647791465316</v>
      </c>
      <c r="I2000" s="3">
        <f ca="1">IFERROR(COUNTIF(OFFSET(G2000,0,0,-计算结果!B$18,1),"&gt;0")/计算结果!B$18,COUNTIF(OFFSET(G2000,0,0,-ROW(),1),"&gt;0")/计算结果!B$18)</f>
        <v>0.46666666666666667</v>
      </c>
      <c r="J2000" s="3">
        <f ca="1">IFERROR(AVERAGE(OFFSET(I2000,0,0,-计算结果!B$19,1)),AVERAGE(OFFSET(I2000,0,0,-ROW(),1)))</f>
        <v>0.52638888888888902</v>
      </c>
      <c r="K2000" s="4" t="str">
        <f ca="1">IF(计算结果!B$21=1,IF(I2000&gt;J2000,"买","卖"),IF(计算结果!B$21=2,IF(I2000&lt;计算结果!B$20,"买",IF(I2000&gt;1-计算结果!B$20,"卖",'000300'!K1999)),""))</f>
        <v>卖</v>
      </c>
      <c r="L2000" s="4" t="str">
        <f t="shared" ca="1" si="94"/>
        <v/>
      </c>
      <c r="M2000" s="3">
        <f ca="1">IF(K1999="买",E2000/E1999-1,0)-IF(L2000=1,计算结果!B$17,0)</f>
        <v>0</v>
      </c>
      <c r="N2000" s="2">
        <f t="shared" ca="1" si="95"/>
        <v>5.3325780584475151</v>
      </c>
      <c r="O2000" s="3">
        <f ca="1">1-N2000/MAX(N$2:N2000)</f>
        <v>0.21565293152949239</v>
      </c>
    </row>
    <row r="2001" spans="1:15" x14ac:dyDescent="0.15">
      <c r="A2001" s="1">
        <v>41362</v>
      </c>
      <c r="B2001">
        <v>2502.7800000000002</v>
      </c>
      <c r="C2001">
        <v>2509.11</v>
      </c>
      <c r="D2001">
        <v>2482.4899999999998</v>
      </c>
      <c r="E2001" s="2">
        <v>2495.08</v>
      </c>
      <c r="F2001" s="16">
        <v>52055539712</v>
      </c>
      <c r="G2001" s="3">
        <f t="shared" si="93"/>
        <v>-1.6884727723763815E-3</v>
      </c>
      <c r="H2001" s="3">
        <f>1-E2001/MAX(E$2:E2001)</f>
        <v>0.57546450690805151</v>
      </c>
      <c r="I2001" s="3">
        <f ca="1">IFERROR(COUNTIF(OFFSET(G2001,0,0,-计算结果!B$18,1),"&gt;0")/计算结果!B$18,COUNTIF(OFFSET(G2001,0,0,-ROW(),1),"&gt;0")/计算结果!B$18)</f>
        <v>0.43333333333333335</v>
      </c>
      <c r="J2001" s="3">
        <f ca="1">IFERROR(AVERAGE(OFFSET(I2001,0,0,-计算结果!B$19,1)),AVERAGE(OFFSET(I2001,0,0,-ROW(),1)))</f>
        <v>0.52666666666666684</v>
      </c>
      <c r="K2001" s="4" t="str">
        <f ca="1">IF(计算结果!B$21=1,IF(I2001&gt;J2001,"买","卖"),IF(计算结果!B$21=2,IF(I2001&lt;计算结果!B$20,"买",IF(I2001&gt;1-计算结果!B$20,"卖",'000300'!K2000)),""))</f>
        <v>卖</v>
      </c>
      <c r="L2001" s="4" t="str">
        <f t="shared" ca="1" si="94"/>
        <v/>
      </c>
      <c r="M2001" s="3">
        <f ca="1">IF(K2000="买",E2001/E2000-1,0)-IF(L2001=1,计算结果!B$17,0)</f>
        <v>0</v>
      </c>
      <c r="N2001" s="2">
        <f t="shared" ca="1" si="95"/>
        <v>5.3325780584475151</v>
      </c>
      <c r="O2001" s="3">
        <f ca="1">1-N2001/MAX(N$2:N2001)</f>
        <v>0.21565293152949239</v>
      </c>
    </row>
    <row r="2002" spans="1:15" x14ac:dyDescent="0.15">
      <c r="A2002" s="1">
        <v>41365</v>
      </c>
      <c r="B2002">
        <v>2486.4299999999998</v>
      </c>
      <c r="C2002">
        <v>2507.8200000000002</v>
      </c>
      <c r="D2002">
        <v>2483.73</v>
      </c>
      <c r="E2002" s="2">
        <v>2493.19</v>
      </c>
      <c r="F2002" s="16">
        <v>47159820288</v>
      </c>
      <c r="G2002" s="3">
        <f t="shared" si="93"/>
        <v>-7.5749074177977604E-4</v>
      </c>
      <c r="H2002" s="3">
        <f>1-E2002/MAX(E$2:E2002)</f>
        <v>0.57578608861362546</v>
      </c>
      <c r="I2002" s="3">
        <f ca="1">IFERROR(COUNTIF(OFFSET(G2002,0,0,-计算结果!B$18,1),"&gt;0")/计算结果!B$18,COUNTIF(OFFSET(G2002,0,0,-ROW(),1),"&gt;0")/计算结果!B$18)</f>
        <v>0.43333333333333335</v>
      </c>
      <c r="J2002" s="3">
        <f ca="1">IFERROR(AVERAGE(OFFSET(I2002,0,0,-计算结果!B$19,1)),AVERAGE(OFFSET(I2002,0,0,-ROW(),1)))</f>
        <v>0.52694444444444455</v>
      </c>
      <c r="K2002" s="4" t="str">
        <f ca="1">IF(计算结果!B$21=1,IF(I2002&gt;J2002,"买","卖"),IF(计算结果!B$21=2,IF(I2002&lt;计算结果!B$20,"买",IF(I2002&gt;1-计算结果!B$20,"卖",'000300'!K2001)),""))</f>
        <v>卖</v>
      </c>
      <c r="L2002" s="4" t="str">
        <f t="shared" ca="1" si="94"/>
        <v/>
      </c>
      <c r="M2002" s="3">
        <f ca="1">IF(K2001="买",E2002/E2001-1,0)-IF(L2002=1,计算结果!B$17,0)</f>
        <v>0</v>
      </c>
      <c r="N2002" s="2">
        <f t="shared" ca="1" si="95"/>
        <v>5.3325780584475151</v>
      </c>
      <c r="O2002" s="3">
        <f ca="1">1-N2002/MAX(N$2:N2002)</f>
        <v>0.21565293152949239</v>
      </c>
    </row>
    <row r="2003" spans="1:15" x14ac:dyDescent="0.15">
      <c r="A2003" s="1">
        <v>41366</v>
      </c>
      <c r="B2003">
        <v>2495.84</v>
      </c>
      <c r="C2003">
        <v>2524.46</v>
      </c>
      <c r="D2003">
        <v>2475</v>
      </c>
      <c r="E2003" s="2">
        <v>2486.39</v>
      </c>
      <c r="F2003" s="16">
        <v>55637393408</v>
      </c>
      <c r="G2003" s="3">
        <f t="shared" si="93"/>
        <v>-2.7274295180070851E-3</v>
      </c>
      <c r="H2003" s="3">
        <f>1-E2003/MAX(E$2:E2003)</f>
        <v>0.57694310215749001</v>
      </c>
      <c r="I2003" s="3">
        <f ca="1">IFERROR(COUNTIF(OFFSET(G2003,0,0,-计算结果!B$18,1),"&gt;0")/计算结果!B$18,COUNTIF(OFFSET(G2003,0,0,-ROW(),1),"&gt;0")/计算结果!B$18)</f>
        <v>0.43333333333333335</v>
      </c>
      <c r="J2003" s="3">
        <f ca="1">IFERROR(AVERAGE(OFFSET(I2003,0,0,-计算结果!B$19,1)),AVERAGE(OFFSET(I2003,0,0,-ROW(),1)))</f>
        <v>0.52694444444444455</v>
      </c>
      <c r="K2003" s="4" t="str">
        <f ca="1">IF(计算结果!B$21=1,IF(I2003&gt;J2003,"买","卖"),IF(计算结果!B$21=2,IF(I2003&lt;计算结果!B$20,"买",IF(I2003&gt;1-计算结果!B$20,"卖",'000300'!K2002)),""))</f>
        <v>卖</v>
      </c>
      <c r="L2003" s="4" t="str">
        <f t="shared" ca="1" si="94"/>
        <v/>
      </c>
      <c r="M2003" s="3">
        <f ca="1">IF(K2002="买",E2003/E2002-1,0)-IF(L2003=1,计算结果!B$17,0)</f>
        <v>0</v>
      </c>
      <c r="N2003" s="2">
        <f t="shared" ca="1" si="95"/>
        <v>5.3325780584475151</v>
      </c>
      <c r="O2003" s="3">
        <f ca="1">1-N2003/MAX(N$2:N2003)</f>
        <v>0.21565293152949239</v>
      </c>
    </row>
    <row r="2004" spans="1:15" x14ac:dyDescent="0.15">
      <c r="A2004" s="1">
        <v>41367</v>
      </c>
      <c r="B2004">
        <v>2493.88</v>
      </c>
      <c r="C2004">
        <v>2507.14</v>
      </c>
      <c r="D2004">
        <v>2474.9299999999998</v>
      </c>
      <c r="E2004" s="2">
        <v>2483.5500000000002</v>
      </c>
      <c r="F2004" s="16">
        <v>45156720640</v>
      </c>
      <c r="G2004" s="3">
        <f t="shared" si="93"/>
        <v>-1.142218236077075E-3</v>
      </c>
      <c r="H2004" s="3">
        <f>1-E2004/MAX(E$2:E2004)</f>
        <v>0.57742632546110384</v>
      </c>
      <c r="I2004" s="3">
        <f ca="1">IFERROR(COUNTIF(OFFSET(G2004,0,0,-计算结果!B$18,1),"&gt;0")/计算结果!B$18,COUNTIF(OFFSET(G2004,0,0,-ROW(),1),"&gt;0")/计算结果!B$18)</f>
        <v>0.4</v>
      </c>
      <c r="J2004" s="3">
        <f ca="1">IFERROR(AVERAGE(OFFSET(I2004,0,0,-计算结果!B$19,1)),AVERAGE(OFFSET(I2004,0,0,-ROW(),1)))</f>
        <v>0.52638888888888902</v>
      </c>
      <c r="K2004" s="4" t="str">
        <f ca="1">IF(计算结果!B$21=1,IF(I2004&gt;J2004,"买","卖"),IF(计算结果!B$21=2,IF(I2004&lt;计算结果!B$20,"买",IF(I2004&gt;1-计算结果!B$20,"卖",'000300'!K2003)),""))</f>
        <v>卖</v>
      </c>
      <c r="L2004" s="4" t="str">
        <f t="shared" ca="1" si="94"/>
        <v/>
      </c>
      <c r="M2004" s="3">
        <f ca="1">IF(K2003="买",E2004/E2003-1,0)-IF(L2004=1,计算结果!B$17,0)</f>
        <v>0</v>
      </c>
      <c r="N2004" s="2">
        <f t="shared" ca="1" si="95"/>
        <v>5.3325780584475151</v>
      </c>
      <c r="O2004" s="3">
        <f ca="1">1-N2004/MAX(N$2:N2004)</f>
        <v>0.21565293152949239</v>
      </c>
    </row>
    <row r="2005" spans="1:15" x14ac:dyDescent="0.15">
      <c r="A2005" s="1">
        <v>41372</v>
      </c>
      <c r="B2005">
        <v>2443.2399999999998</v>
      </c>
      <c r="C2005">
        <v>2473.31</v>
      </c>
      <c r="D2005">
        <v>2429.5</v>
      </c>
      <c r="E2005" s="2">
        <v>2472.3000000000002</v>
      </c>
      <c r="F2005" s="16">
        <v>55249297408</v>
      </c>
      <c r="G2005" s="3">
        <f t="shared" si="93"/>
        <v>-4.5298061242978749E-3</v>
      </c>
      <c r="H2005" s="3">
        <f>1-E2005/MAX(E$2:E2005)</f>
        <v>0.57934050227999723</v>
      </c>
      <c r="I2005" s="3">
        <f ca="1">IFERROR(COUNTIF(OFFSET(G2005,0,0,-计算结果!B$18,1),"&gt;0")/计算结果!B$18,COUNTIF(OFFSET(G2005,0,0,-ROW(),1),"&gt;0")/计算结果!B$18)</f>
        <v>0.4</v>
      </c>
      <c r="J2005" s="3">
        <f ca="1">IFERROR(AVERAGE(OFFSET(I2005,0,0,-计算结果!B$19,1)),AVERAGE(OFFSET(I2005,0,0,-ROW(),1)))</f>
        <v>0.52583333333333349</v>
      </c>
      <c r="K2005" s="4" t="str">
        <f ca="1">IF(计算结果!B$21=1,IF(I2005&gt;J2005,"买","卖"),IF(计算结果!B$21=2,IF(I2005&lt;计算结果!B$20,"买",IF(I2005&gt;1-计算结果!B$20,"卖",'000300'!K2004)),""))</f>
        <v>卖</v>
      </c>
      <c r="L2005" s="4" t="str">
        <f t="shared" ca="1" si="94"/>
        <v/>
      </c>
      <c r="M2005" s="3">
        <f ca="1">IF(K2004="买",E2005/E2004-1,0)-IF(L2005=1,计算结果!B$17,0)</f>
        <v>0</v>
      </c>
      <c r="N2005" s="2">
        <f t="shared" ca="1" si="95"/>
        <v>5.3325780584475151</v>
      </c>
      <c r="O2005" s="3">
        <f ca="1">1-N2005/MAX(N$2:N2005)</f>
        <v>0.21565293152949239</v>
      </c>
    </row>
    <row r="2006" spans="1:15" x14ac:dyDescent="0.15">
      <c r="A2006" s="1">
        <v>41373</v>
      </c>
      <c r="B2006">
        <v>2477.29</v>
      </c>
      <c r="C2006">
        <v>2505.29</v>
      </c>
      <c r="D2006">
        <v>2477.29</v>
      </c>
      <c r="E2006" s="2">
        <v>2489.4299999999998</v>
      </c>
      <c r="F2006" s="16">
        <v>54947037184</v>
      </c>
      <c r="G2006" s="3">
        <f t="shared" si="93"/>
        <v>6.9287707802450083E-3</v>
      </c>
      <c r="H2006" s="3">
        <f>1-E2006/MAX(E$2:E2006)</f>
        <v>0.57642584904376237</v>
      </c>
      <c r="I2006" s="3">
        <f ca="1">IFERROR(COUNTIF(OFFSET(G2006,0,0,-计算结果!B$18,1),"&gt;0")/计算结果!B$18,COUNTIF(OFFSET(G2006,0,0,-ROW(),1),"&gt;0")/计算结果!B$18)</f>
        <v>0.43333333333333335</v>
      </c>
      <c r="J2006" s="3">
        <f ca="1">IFERROR(AVERAGE(OFFSET(I2006,0,0,-计算结果!B$19,1)),AVERAGE(OFFSET(I2006,0,0,-ROW(),1)))</f>
        <v>0.52555555555555566</v>
      </c>
      <c r="K2006" s="4" t="str">
        <f ca="1">IF(计算结果!B$21=1,IF(I2006&gt;J2006,"买","卖"),IF(计算结果!B$21=2,IF(I2006&lt;计算结果!B$20,"买",IF(I2006&gt;1-计算结果!B$20,"卖",'000300'!K2005)),""))</f>
        <v>卖</v>
      </c>
      <c r="L2006" s="4" t="str">
        <f t="shared" ca="1" si="94"/>
        <v/>
      </c>
      <c r="M2006" s="3">
        <f ca="1">IF(K2005="买",E2006/E2005-1,0)-IF(L2006=1,计算结果!B$17,0)</f>
        <v>0</v>
      </c>
      <c r="N2006" s="2">
        <f t="shared" ca="1" si="95"/>
        <v>5.3325780584475151</v>
      </c>
      <c r="O2006" s="3">
        <f ca="1">1-N2006/MAX(N$2:N2006)</f>
        <v>0.21565293152949239</v>
      </c>
    </row>
    <row r="2007" spans="1:15" x14ac:dyDescent="0.15">
      <c r="A2007" s="1">
        <v>41374</v>
      </c>
      <c r="B2007">
        <v>2487.98</v>
      </c>
      <c r="C2007">
        <v>2495.5700000000002</v>
      </c>
      <c r="D2007">
        <v>2466.19</v>
      </c>
      <c r="E2007" s="2">
        <v>2485.31</v>
      </c>
      <c r="F2007" s="16">
        <v>51963822080</v>
      </c>
      <c r="G2007" s="3">
        <f t="shared" si="93"/>
        <v>-1.6549973287057762E-3</v>
      </c>
      <c r="H2007" s="3">
        <f>1-E2007/MAX(E$2:E2007)</f>
        <v>0.57712686313210371</v>
      </c>
      <c r="I2007" s="3">
        <f ca="1">IFERROR(COUNTIF(OFFSET(G2007,0,0,-计算结果!B$18,1),"&gt;0")/计算结果!B$18,COUNTIF(OFFSET(G2007,0,0,-ROW(),1),"&gt;0")/计算结果!B$18)</f>
        <v>0.4</v>
      </c>
      <c r="J2007" s="3">
        <f ca="1">IFERROR(AVERAGE(OFFSET(I2007,0,0,-计算结果!B$19,1)),AVERAGE(OFFSET(I2007,0,0,-ROW(),1)))</f>
        <v>0.52472222222222231</v>
      </c>
      <c r="K2007" s="4" t="str">
        <f ca="1">IF(计算结果!B$21=1,IF(I2007&gt;J2007,"买","卖"),IF(计算结果!B$21=2,IF(I2007&lt;计算结果!B$20,"买",IF(I2007&gt;1-计算结果!B$20,"卖",'000300'!K2006)),""))</f>
        <v>卖</v>
      </c>
      <c r="L2007" s="4" t="str">
        <f t="shared" ca="1" si="94"/>
        <v/>
      </c>
      <c r="M2007" s="3">
        <f ca="1">IF(K2006="买",E2007/E2006-1,0)-IF(L2007=1,计算结果!B$17,0)</f>
        <v>0</v>
      </c>
      <c r="N2007" s="2">
        <f t="shared" ca="1" si="95"/>
        <v>5.3325780584475151</v>
      </c>
      <c r="O2007" s="3">
        <f ca="1">1-N2007/MAX(N$2:N2007)</f>
        <v>0.21565293152949239</v>
      </c>
    </row>
    <row r="2008" spans="1:15" x14ac:dyDescent="0.15">
      <c r="A2008" s="1">
        <v>41375</v>
      </c>
      <c r="B2008">
        <v>2502.5</v>
      </c>
      <c r="C2008">
        <v>2508.59</v>
      </c>
      <c r="D2008">
        <v>2476.4</v>
      </c>
      <c r="E2008" s="2">
        <v>2477.88</v>
      </c>
      <c r="F2008" s="16">
        <v>43039948800</v>
      </c>
      <c r="G2008" s="3">
        <f t="shared" si="93"/>
        <v>-2.9895666938932752E-3</v>
      </c>
      <c r="H2008" s="3">
        <f>1-E2008/MAX(E$2:E2008)</f>
        <v>0.57839107057782613</v>
      </c>
      <c r="I2008" s="3">
        <f ca="1">IFERROR(COUNTIF(OFFSET(G2008,0,0,-计算结果!B$18,1),"&gt;0")/计算结果!B$18,COUNTIF(OFFSET(G2008,0,0,-ROW(),1),"&gt;0")/计算结果!B$18)</f>
        <v>0.4</v>
      </c>
      <c r="J2008" s="3">
        <f ca="1">IFERROR(AVERAGE(OFFSET(I2008,0,0,-计算结果!B$19,1)),AVERAGE(OFFSET(I2008,0,0,-ROW(),1)))</f>
        <v>0.52416666666666667</v>
      </c>
      <c r="K2008" s="4" t="str">
        <f ca="1">IF(计算结果!B$21=1,IF(I2008&gt;J2008,"买","卖"),IF(计算结果!B$21=2,IF(I2008&lt;计算结果!B$20,"买",IF(I2008&gt;1-计算结果!B$20,"卖",'000300'!K2007)),""))</f>
        <v>卖</v>
      </c>
      <c r="L2008" s="4" t="str">
        <f t="shared" ca="1" si="94"/>
        <v/>
      </c>
      <c r="M2008" s="3">
        <f ca="1">IF(K2007="买",E2008/E2007-1,0)-IF(L2008=1,计算结果!B$17,0)</f>
        <v>0</v>
      </c>
      <c r="N2008" s="2">
        <f t="shared" ca="1" si="95"/>
        <v>5.3325780584475151</v>
      </c>
      <c r="O2008" s="3">
        <f ca="1">1-N2008/MAX(N$2:N2008)</f>
        <v>0.21565293152949239</v>
      </c>
    </row>
    <row r="2009" spans="1:15" x14ac:dyDescent="0.15">
      <c r="A2009" s="1">
        <v>41376</v>
      </c>
      <c r="B2009">
        <v>2476.3200000000002</v>
      </c>
      <c r="C2009">
        <v>2489.12</v>
      </c>
      <c r="D2009">
        <v>2460.1799999999998</v>
      </c>
      <c r="E2009" s="2">
        <v>2462.11</v>
      </c>
      <c r="F2009" s="16">
        <v>40428048384</v>
      </c>
      <c r="G2009" s="3">
        <f t="shared" si="93"/>
        <v>-6.3643114275105939E-3</v>
      </c>
      <c r="H2009" s="3">
        <f>1-E2009/MAX(E$2:E2009)</f>
        <v>0.58107432110528823</v>
      </c>
      <c r="I2009" s="3">
        <f ca="1">IFERROR(COUNTIF(OFFSET(G2009,0,0,-计算结果!B$18,1),"&gt;0")/计算结果!B$18,COUNTIF(OFFSET(G2009,0,0,-ROW(),1),"&gt;0")/计算结果!B$18)</f>
        <v>0.36666666666666664</v>
      </c>
      <c r="J2009" s="3">
        <f ca="1">IFERROR(AVERAGE(OFFSET(I2009,0,0,-计算结果!B$19,1)),AVERAGE(OFFSET(I2009,0,0,-ROW(),1)))</f>
        <v>0.52305555555555561</v>
      </c>
      <c r="K2009" s="4" t="str">
        <f ca="1">IF(计算结果!B$21=1,IF(I2009&gt;J2009,"买","卖"),IF(计算结果!B$21=2,IF(I2009&lt;计算结果!B$20,"买",IF(I2009&gt;1-计算结果!B$20,"卖",'000300'!K2008)),""))</f>
        <v>卖</v>
      </c>
      <c r="L2009" s="4" t="str">
        <f t="shared" ca="1" si="94"/>
        <v/>
      </c>
      <c r="M2009" s="3">
        <f ca="1">IF(K2008="买",E2009/E2008-1,0)-IF(L2009=1,计算结果!B$17,0)</f>
        <v>0</v>
      </c>
      <c r="N2009" s="2">
        <f t="shared" ca="1" si="95"/>
        <v>5.3325780584475151</v>
      </c>
      <c r="O2009" s="3">
        <f ca="1">1-N2009/MAX(N$2:N2009)</f>
        <v>0.21565293152949239</v>
      </c>
    </row>
    <row r="2010" spans="1:15" x14ac:dyDescent="0.15">
      <c r="A2010" s="1">
        <v>41379</v>
      </c>
      <c r="B2010">
        <v>2453.9699999999998</v>
      </c>
      <c r="C2010">
        <v>2461.67</v>
      </c>
      <c r="D2010">
        <v>2430.15</v>
      </c>
      <c r="E2010" s="2">
        <v>2436.8200000000002</v>
      </c>
      <c r="F2010" s="16">
        <v>44084842496</v>
      </c>
      <c r="G2010" s="3">
        <f t="shared" si="93"/>
        <v>-1.0271677544870017E-2</v>
      </c>
      <c r="H2010" s="3">
        <f>1-E2010/MAX(E$2:E2010)</f>
        <v>0.58537739059416039</v>
      </c>
      <c r="I2010" s="3">
        <f ca="1">IFERROR(COUNTIF(OFFSET(G2010,0,0,-计算结果!B$18,1),"&gt;0")/计算结果!B$18,COUNTIF(OFFSET(G2010,0,0,-ROW(),1),"&gt;0")/计算结果!B$18)</f>
        <v>0.33333333333333331</v>
      </c>
      <c r="J2010" s="3">
        <f ca="1">IFERROR(AVERAGE(OFFSET(I2010,0,0,-计算结果!B$19,1)),AVERAGE(OFFSET(I2010,0,0,-ROW(),1)))</f>
        <v>0.52166666666666672</v>
      </c>
      <c r="K2010" s="4" t="str">
        <f ca="1">IF(计算结果!B$21=1,IF(I2010&gt;J2010,"买","卖"),IF(计算结果!B$21=2,IF(I2010&lt;计算结果!B$20,"买",IF(I2010&gt;1-计算结果!B$20,"卖",'000300'!K2009)),""))</f>
        <v>卖</v>
      </c>
      <c r="L2010" s="4" t="str">
        <f t="shared" ca="1" si="94"/>
        <v/>
      </c>
      <c r="M2010" s="3">
        <f ca="1">IF(K2009="买",E2010/E2009-1,0)-IF(L2010=1,计算结果!B$17,0)</f>
        <v>0</v>
      </c>
      <c r="N2010" s="2">
        <f t="shared" ca="1" si="95"/>
        <v>5.3325780584475151</v>
      </c>
      <c r="O2010" s="3">
        <f ca="1">1-N2010/MAX(N$2:N2010)</f>
        <v>0.21565293152949239</v>
      </c>
    </row>
    <row r="2011" spans="1:15" x14ac:dyDescent="0.15">
      <c r="A2011" s="1">
        <v>41380</v>
      </c>
      <c r="B2011">
        <v>2419.5100000000002</v>
      </c>
      <c r="C2011">
        <v>2461.0500000000002</v>
      </c>
      <c r="D2011">
        <v>2416.62</v>
      </c>
      <c r="E2011" s="2">
        <v>2459.59</v>
      </c>
      <c r="F2011" s="16">
        <v>53783257088</v>
      </c>
      <c r="G2011" s="3">
        <f t="shared" si="93"/>
        <v>9.3441452384666057E-3</v>
      </c>
      <c r="H2011" s="3">
        <f>1-E2011/MAX(E$2:E2011)</f>
        <v>0.58150309671272038</v>
      </c>
      <c r="I2011" s="3">
        <f ca="1">IFERROR(COUNTIF(OFFSET(G2011,0,0,-计算结果!B$18,1),"&gt;0")/计算结果!B$18,COUNTIF(OFFSET(G2011,0,0,-ROW(),1),"&gt;0")/计算结果!B$18)</f>
        <v>0.36666666666666664</v>
      </c>
      <c r="J2011" s="3">
        <f ca="1">IFERROR(AVERAGE(OFFSET(I2011,0,0,-计算结果!B$19,1)),AVERAGE(OFFSET(I2011,0,0,-ROW(),1)))</f>
        <v>0.52055555555555566</v>
      </c>
      <c r="K2011" s="4" t="str">
        <f ca="1">IF(计算结果!B$21=1,IF(I2011&gt;J2011,"买","卖"),IF(计算结果!B$21=2,IF(I2011&lt;计算结果!B$20,"买",IF(I2011&gt;1-计算结果!B$20,"卖",'000300'!K2010)),""))</f>
        <v>卖</v>
      </c>
      <c r="L2011" s="4" t="str">
        <f t="shared" ca="1" si="94"/>
        <v/>
      </c>
      <c r="M2011" s="3">
        <f ca="1">IF(K2010="买",E2011/E2010-1,0)-IF(L2011=1,计算结果!B$17,0)</f>
        <v>0</v>
      </c>
      <c r="N2011" s="2">
        <f t="shared" ca="1" si="95"/>
        <v>5.3325780584475151</v>
      </c>
      <c r="O2011" s="3">
        <f ca="1">1-N2011/MAX(N$2:N2011)</f>
        <v>0.21565293152949239</v>
      </c>
    </row>
    <row r="2012" spans="1:15" x14ac:dyDescent="0.15">
      <c r="A2012" s="1">
        <v>41381</v>
      </c>
      <c r="B2012">
        <v>2457.88</v>
      </c>
      <c r="C2012">
        <v>2465.1999999999998</v>
      </c>
      <c r="D2012">
        <v>2437.35</v>
      </c>
      <c r="E2012" s="2">
        <v>2458.4699999999998</v>
      </c>
      <c r="F2012" s="16">
        <v>46800830464</v>
      </c>
      <c r="G2012" s="3">
        <f t="shared" si="93"/>
        <v>-4.5536044625338334E-4</v>
      </c>
      <c r="H2012" s="3">
        <f>1-E2012/MAX(E$2:E2012)</f>
        <v>0.58169366364935682</v>
      </c>
      <c r="I2012" s="3">
        <f ca="1">IFERROR(COUNTIF(OFFSET(G2012,0,0,-计算结果!B$18,1),"&gt;0")/计算结果!B$18,COUNTIF(OFFSET(G2012,0,0,-ROW(),1),"&gt;0")/计算结果!B$18)</f>
        <v>0.36666666666666664</v>
      </c>
      <c r="J2012" s="3">
        <f ca="1">IFERROR(AVERAGE(OFFSET(I2012,0,0,-计算结果!B$19,1)),AVERAGE(OFFSET(I2012,0,0,-ROW(),1)))</f>
        <v>0.51916666666666667</v>
      </c>
      <c r="K2012" s="4" t="str">
        <f ca="1">IF(计算结果!B$21=1,IF(I2012&gt;J2012,"买","卖"),IF(计算结果!B$21=2,IF(I2012&lt;计算结果!B$20,"买",IF(I2012&gt;1-计算结果!B$20,"卖",'000300'!K2011)),""))</f>
        <v>卖</v>
      </c>
      <c r="L2012" s="4" t="str">
        <f t="shared" ca="1" si="94"/>
        <v/>
      </c>
      <c r="M2012" s="3">
        <f ca="1">IF(K2011="买",E2012/E2011-1,0)-IF(L2012=1,计算结果!B$17,0)</f>
        <v>0</v>
      </c>
      <c r="N2012" s="2">
        <f t="shared" ca="1" si="95"/>
        <v>5.3325780584475151</v>
      </c>
      <c r="O2012" s="3">
        <f ca="1">1-N2012/MAX(N$2:N2012)</f>
        <v>0.21565293152949239</v>
      </c>
    </row>
    <row r="2013" spans="1:15" x14ac:dyDescent="0.15">
      <c r="A2013" s="1">
        <v>41382</v>
      </c>
      <c r="B2013">
        <v>2440.71</v>
      </c>
      <c r="C2013">
        <v>2478.41</v>
      </c>
      <c r="D2013">
        <v>2434.73</v>
      </c>
      <c r="E2013" s="2">
        <v>2464.85</v>
      </c>
      <c r="F2013" s="16">
        <v>46270136320</v>
      </c>
      <c r="G2013" s="3">
        <f t="shared" si="93"/>
        <v>2.5951099667680388E-3</v>
      </c>
      <c r="H2013" s="3">
        <f>1-E2013/MAX(E$2:E2013)</f>
        <v>0.58060811270673107</v>
      </c>
      <c r="I2013" s="3">
        <f ca="1">IFERROR(COUNTIF(OFFSET(G2013,0,0,-计算结果!B$18,1),"&gt;0")/计算结果!B$18,COUNTIF(OFFSET(G2013,0,0,-ROW(),1),"&gt;0")/计算结果!B$18)</f>
        <v>0.36666666666666664</v>
      </c>
      <c r="J2013" s="3">
        <f ca="1">IFERROR(AVERAGE(OFFSET(I2013,0,0,-计算结果!B$19,1)),AVERAGE(OFFSET(I2013,0,0,-ROW(),1)))</f>
        <v>0.51749999999999996</v>
      </c>
      <c r="K2013" s="4" t="str">
        <f ca="1">IF(计算结果!B$21=1,IF(I2013&gt;J2013,"买","卖"),IF(计算结果!B$21=2,IF(I2013&lt;计算结果!B$20,"买",IF(I2013&gt;1-计算结果!B$20,"卖",'000300'!K2012)),""))</f>
        <v>卖</v>
      </c>
      <c r="L2013" s="4" t="str">
        <f t="shared" ca="1" si="94"/>
        <v/>
      </c>
      <c r="M2013" s="3">
        <f ca="1">IF(K2012="买",E2013/E2012-1,0)-IF(L2013=1,计算结果!B$17,0)</f>
        <v>0</v>
      </c>
      <c r="N2013" s="2">
        <f t="shared" ca="1" si="95"/>
        <v>5.3325780584475151</v>
      </c>
      <c r="O2013" s="3">
        <f ca="1">1-N2013/MAX(N$2:N2013)</f>
        <v>0.21565293152949239</v>
      </c>
    </row>
    <row r="2014" spans="1:15" x14ac:dyDescent="0.15">
      <c r="A2014" s="1">
        <v>41383</v>
      </c>
      <c r="B2014">
        <v>2469.9499999999998</v>
      </c>
      <c r="C2014">
        <v>2542.4499999999998</v>
      </c>
      <c r="D2014">
        <v>2469.3200000000002</v>
      </c>
      <c r="E2014" s="2">
        <v>2533.83</v>
      </c>
      <c r="F2014" s="16">
        <v>76723675136</v>
      </c>
      <c r="G2014" s="3">
        <f t="shared" si="93"/>
        <v>2.7985475789601866E-2</v>
      </c>
      <c r="H2014" s="3">
        <f>1-E2014/MAX(E$2:E2014)</f>
        <v>0.56887123119852989</v>
      </c>
      <c r="I2014" s="3">
        <f ca="1">IFERROR(COUNTIF(OFFSET(G2014,0,0,-计算结果!B$18,1),"&gt;0")/计算结果!B$18,COUNTIF(OFFSET(G2014,0,0,-ROW(),1),"&gt;0")/计算结果!B$18)</f>
        <v>0.36666666666666664</v>
      </c>
      <c r="J2014" s="3">
        <f ca="1">IFERROR(AVERAGE(OFFSET(I2014,0,0,-计算结果!B$19,1)),AVERAGE(OFFSET(I2014,0,0,-ROW(),1)))</f>
        <v>0.51583333333333337</v>
      </c>
      <c r="K2014" s="4" t="str">
        <f ca="1">IF(计算结果!B$21=1,IF(I2014&gt;J2014,"买","卖"),IF(计算结果!B$21=2,IF(I2014&lt;计算结果!B$20,"买",IF(I2014&gt;1-计算结果!B$20,"卖",'000300'!K2013)),""))</f>
        <v>卖</v>
      </c>
      <c r="L2014" s="4" t="str">
        <f t="shared" ca="1" si="94"/>
        <v/>
      </c>
      <c r="M2014" s="3">
        <f ca="1">IF(K2013="买",E2014/E2013-1,0)-IF(L2014=1,计算结果!B$17,0)</f>
        <v>0</v>
      </c>
      <c r="N2014" s="2">
        <f t="shared" ca="1" si="95"/>
        <v>5.3325780584475151</v>
      </c>
      <c r="O2014" s="3">
        <f ca="1">1-N2014/MAX(N$2:N2014)</f>
        <v>0.21565293152949239</v>
      </c>
    </row>
    <row r="2015" spans="1:15" x14ac:dyDescent="0.15">
      <c r="A2015" s="1">
        <v>41386</v>
      </c>
      <c r="B2015">
        <v>2525.11</v>
      </c>
      <c r="C2015">
        <v>2539.0500000000002</v>
      </c>
      <c r="D2015">
        <v>2518.2600000000002</v>
      </c>
      <c r="E2015" s="2">
        <v>2530.67</v>
      </c>
      <c r="F2015" s="16">
        <v>63027023872</v>
      </c>
      <c r="G2015" s="3">
        <f t="shared" si="93"/>
        <v>-1.2471239191262917E-3</v>
      </c>
      <c r="H2015" s="3">
        <f>1-E2015/MAX(E$2:E2015)</f>
        <v>0.56940890219832574</v>
      </c>
      <c r="I2015" s="3">
        <f ca="1">IFERROR(COUNTIF(OFFSET(G2015,0,0,-计算结果!B$18,1),"&gt;0")/计算结果!B$18,COUNTIF(OFFSET(G2015,0,0,-ROW(),1),"&gt;0")/计算结果!B$18)</f>
        <v>0.36666666666666664</v>
      </c>
      <c r="J2015" s="3">
        <f ca="1">IFERROR(AVERAGE(OFFSET(I2015,0,0,-计算结果!B$19,1)),AVERAGE(OFFSET(I2015,0,0,-ROW(),1)))</f>
        <v>0.51416666666666666</v>
      </c>
      <c r="K2015" s="4" t="str">
        <f ca="1">IF(计算结果!B$21=1,IF(I2015&gt;J2015,"买","卖"),IF(计算结果!B$21=2,IF(I2015&lt;计算结果!B$20,"买",IF(I2015&gt;1-计算结果!B$20,"卖",'000300'!K2014)),""))</f>
        <v>卖</v>
      </c>
      <c r="L2015" s="4" t="str">
        <f t="shared" ca="1" si="94"/>
        <v/>
      </c>
      <c r="M2015" s="3">
        <f ca="1">IF(K2014="买",E2015/E2014-1,0)-IF(L2015=1,计算结果!B$17,0)</f>
        <v>0</v>
      </c>
      <c r="N2015" s="2">
        <f t="shared" ca="1" si="95"/>
        <v>5.3325780584475151</v>
      </c>
      <c r="O2015" s="3">
        <f ca="1">1-N2015/MAX(N$2:N2015)</f>
        <v>0.21565293152949239</v>
      </c>
    </row>
    <row r="2016" spans="1:15" x14ac:dyDescent="0.15">
      <c r="A2016" s="1">
        <v>41387</v>
      </c>
      <c r="B2016">
        <v>2532.1999999999998</v>
      </c>
      <c r="C2016">
        <v>2532.1999999999998</v>
      </c>
      <c r="D2016">
        <v>2448.1999999999998</v>
      </c>
      <c r="E2016" s="2">
        <v>2449.4699999999998</v>
      </c>
      <c r="F2016" s="16">
        <v>61576159232</v>
      </c>
      <c r="G2016" s="3">
        <f t="shared" si="93"/>
        <v>-3.2086364480552687E-2</v>
      </c>
      <c r="H2016" s="3">
        <f>1-E2016/MAX(E$2:E2016)</f>
        <v>0.58322500510447162</v>
      </c>
      <c r="I2016" s="3">
        <f ca="1">IFERROR(COUNTIF(OFFSET(G2016,0,0,-计算结果!B$18,1),"&gt;0")/计算结果!B$18,COUNTIF(OFFSET(G2016,0,0,-ROW(),1),"&gt;0")/计算结果!B$18)</f>
        <v>0.36666666666666664</v>
      </c>
      <c r="J2016" s="3">
        <f ca="1">IFERROR(AVERAGE(OFFSET(I2016,0,0,-计算结果!B$19,1)),AVERAGE(OFFSET(I2016,0,0,-ROW(),1)))</f>
        <v>0.51250000000000007</v>
      </c>
      <c r="K2016" s="4" t="str">
        <f ca="1">IF(计算结果!B$21=1,IF(I2016&gt;J2016,"买","卖"),IF(计算结果!B$21=2,IF(I2016&lt;计算结果!B$20,"买",IF(I2016&gt;1-计算结果!B$20,"卖",'000300'!K2015)),""))</f>
        <v>卖</v>
      </c>
      <c r="L2016" s="4" t="str">
        <f t="shared" ca="1" si="94"/>
        <v/>
      </c>
      <c r="M2016" s="3">
        <f ca="1">IF(K2015="买",E2016/E2015-1,0)-IF(L2016=1,计算结果!B$17,0)</f>
        <v>0</v>
      </c>
      <c r="N2016" s="2">
        <f t="shared" ca="1" si="95"/>
        <v>5.3325780584475151</v>
      </c>
      <c r="O2016" s="3">
        <f ca="1">1-N2016/MAX(N$2:N2016)</f>
        <v>0.21565293152949239</v>
      </c>
    </row>
    <row r="2017" spans="1:15" x14ac:dyDescent="0.15">
      <c r="A2017" s="1">
        <v>41388</v>
      </c>
      <c r="B2017">
        <v>2452.7800000000002</v>
      </c>
      <c r="C2017">
        <v>2511.1999999999998</v>
      </c>
      <c r="D2017">
        <v>2446.59</v>
      </c>
      <c r="E2017" s="2">
        <v>2495.58</v>
      </c>
      <c r="F2017" s="16">
        <v>62189420544</v>
      </c>
      <c r="G2017" s="3">
        <f t="shared" si="93"/>
        <v>1.8824480397800381E-2</v>
      </c>
      <c r="H2017" s="3">
        <f>1-E2017/MAX(E$2:E2017)</f>
        <v>0.57537943238276723</v>
      </c>
      <c r="I2017" s="3">
        <f ca="1">IFERROR(COUNTIF(OFFSET(G2017,0,0,-计算结果!B$18,1),"&gt;0")/计算结果!B$18,COUNTIF(OFFSET(G2017,0,0,-ROW(),1),"&gt;0")/计算结果!B$18)</f>
        <v>0.4</v>
      </c>
      <c r="J2017" s="3">
        <f ca="1">IFERROR(AVERAGE(OFFSET(I2017,0,0,-计算结果!B$19,1)),AVERAGE(OFFSET(I2017,0,0,-ROW(),1)))</f>
        <v>0.51111111111111118</v>
      </c>
      <c r="K2017" s="4" t="str">
        <f ca="1">IF(计算结果!B$21=1,IF(I2017&gt;J2017,"买","卖"),IF(计算结果!B$21=2,IF(I2017&lt;计算结果!B$20,"买",IF(I2017&gt;1-计算结果!B$20,"卖",'000300'!K2016)),""))</f>
        <v>卖</v>
      </c>
      <c r="L2017" s="4" t="str">
        <f t="shared" ca="1" si="94"/>
        <v/>
      </c>
      <c r="M2017" s="3">
        <f ca="1">IF(K2016="买",E2017/E2016-1,0)-IF(L2017=1,计算结果!B$17,0)</f>
        <v>0</v>
      </c>
      <c r="N2017" s="2">
        <f t="shared" ca="1" si="95"/>
        <v>5.3325780584475151</v>
      </c>
      <c r="O2017" s="3">
        <f ca="1">1-N2017/MAX(N$2:N2017)</f>
        <v>0.21565293152949239</v>
      </c>
    </row>
    <row r="2018" spans="1:15" x14ac:dyDescent="0.15">
      <c r="A2018" s="1">
        <v>41389</v>
      </c>
      <c r="B2018">
        <v>2486.86</v>
      </c>
      <c r="C2018">
        <v>2505.48</v>
      </c>
      <c r="D2018">
        <v>2456.5700000000002</v>
      </c>
      <c r="E2018" s="2">
        <v>2467.88</v>
      </c>
      <c r="F2018" s="16">
        <v>59891286016</v>
      </c>
      <c r="G2018" s="3">
        <f t="shared" si="93"/>
        <v>-1.1099624135471386E-2</v>
      </c>
      <c r="H2018" s="3">
        <f>1-E2018/MAX(E$2:E2018)</f>
        <v>0.58009256108350904</v>
      </c>
      <c r="I2018" s="3">
        <f ca="1">IFERROR(COUNTIF(OFFSET(G2018,0,0,-计算结果!B$18,1),"&gt;0")/计算结果!B$18,COUNTIF(OFFSET(G2018,0,0,-ROW(),1),"&gt;0")/计算结果!B$18)</f>
        <v>0.4</v>
      </c>
      <c r="J2018" s="3">
        <f ca="1">IFERROR(AVERAGE(OFFSET(I2018,0,0,-计算结果!B$19,1)),AVERAGE(OFFSET(I2018,0,0,-ROW(),1)))</f>
        <v>0.51000000000000012</v>
      </c>
      <c r="K2018" s="4" t="str">
        <f ca="1">IF(计算结果!B$21=1,IF(I2018&gt;J2018,"买","卖"),IF(计算结果!B$21=2,IF(I2018&lt;计算结果!B$20,"买",IF(I2018&gt;1-计算结果!B$20,"卖",'000300'!K2017)),""))</f>
        <v>卖</v>
      </c>
      <c r="L2018" s="4" t="str">
        <f t="shared" ca="1" si="94"/>
        <v/>
      </c>
      <c r="M2018" s="3">
        <f ca="1">IF(K2017="买",E2018/E2017-1,0)-IF(L2018=1,计算结果!B$17,0)</f>
        <v>0</v>
      </c>
      <c r="N2018" s="2">
        <f t="shared" ca="1" si="95"/>
        <v>5.3325780584475151</v>
      </c>
      <c r="O2018" s="3">
        <f ca="1">1-N2018/MAX(N$2:N2018)</f>
        <v>0.21565293152949239</v>
      </c>
    </row>
    <row r="2019" spans="1:15" x14ac:dyDescent="0.15">
      <c r="A2019" s="1">
        <v>41390</v>
      </c>
      <c r="B2019">
        <v>2477.7199999999998</v>
      </c>
      <c r="C2019">
        <v>2488.58</v>
      </c>
      <c r="D2019">
        <v>2439.8000000000002</v>
      </c>
      <c r="E2019" s="2">
        <v>2447.31</v>
      </c>
      <c r="F2019" s="16">
        <v>46351986688</v>
      </c>
      <c r="G2019" s="3">
        <f t="shared" si="93"/>
        <v>-8.3350892263805987E-3</v>
      </c>
      <c r="H2019" s="3">
        <f>1-E2019/MAX(E$2:E2019)</f>
        <v>0.58359252705369902</v>
      </c>
      <c r="I2019" s="3">
        <f ca="1">IFERROR(COUNTIF(OFFSET(G2019,0,0,-计算结果!B$18,1),"&gt;0")/计算结果!B$18,COUNTIF(OFFSET(G2019,0,0,-ROW(),1),"&gt;0")/计算结果!B$18)</f>
        <v>0.4</v>
      </c>
      <c r="J2019" s="3">
        <f ca="1">IFERROR(AVERAGE(OFFSET(I2019,0,0,-计算结果!B$19,1)),AVERAGE(OFFSET(I2019,0,0,-ROW(),1)))</f>
        <v>0.50916666666666677</v>
      </c>
      <c r="K2019" s="4" t="str">
        <f ca="1">IF(计算结果!B$21=1,IF(I2019&gt;J2019,"买","卖"),IF(计算结果!B$21=2,IF(I2019&lt;计算结果!B$20,"买",IF(I2019&gt;1-计算结果!B$20,"卖",'000300'!K2018)),""))</f>
        <v>卖</v>
      </c>
      <c r="L2019" s="4" t="str">
        <f t="shared" ca="1" si="94"/>
        <v/>
      </c>
      <c r="M2019" s="3">
        <f ca="1">IF(K2018="买",E2019/E2018-1,0)-IF(L2019=1,计算结果!B$17,0)</f>
        <v>0</v>
      </c>
      <c r="N2019" s="2">
        <f t="shared" ca="1" si="95"/>
        <v>5.3325780584475151</v>
      </c>
      <c r="O2019" s="3">
        <f ca="1">1-N2019/MAX(N$2:N2019)</f>
        <v>0.21565293152949239</v>
      </c>
    </row>
    <row r="2020" spans="1:15" x14ac:dyDescent="0.15">
      <c r="A2020" s="1">
        <v>41396</v>
      </c>
      <c r="B2020">
        <v>2434.6</v>
      </c>
      <c r="C2020">
        <v>2453.75</v>
      </c>
      <c r="D2020">
        <v>2423.08</v>
      </c>
      <c r="E2020" s="2">
        <v>2449.64</v>
      </c>
      <c r="F2020" s="16">
        <v>47200448512</v>
      </c>
      <c r="G2020" s="3">
        <f t="shared" si="93"/>
        <v>9.5206573748307655E-4</v>
      </c>
      <c r="H2020" s="3">
        <f>1-E2020/MAX(E$2:E2020)</f>
        <v>0.58319607976587484</v>
      </c>
      <c r="I2020" s="3">
        <f ca="1">IFERROR(COUNTIF(OFFSET(G2020,0,0,-计算结果!B$18,1),"&gt;0")/计算结果!B$18,COUNTIF(OFFSET(G2020,0,0,-ROW(),1),"&gt;0")/计算结果!B$18)</f>
        <v>0.4</v>
      </c>
      <c r="J2020" s="3">
        <f ca="1">IFERROR(AVERAGE(OFFSET(I2020,0,0,-计算结果!B$19,1)),AVERAGE(OFFSET(I2020,0,0,-ROW(),1)))</f>
        <v>0.50861111111111124</v>
      </c>
      <c r="K2020" s="4" t="str">
        <f ca="1">IF(计算结果!B$21=1,IF(I2020&gt;J2020,"买","卖"),IF(计算结果!B$21=2,IF(I2020&lt;计算结果!B$20,"买",IF(I2020&gt;1-计算结果!B$20,"卖",'000300'!K2019)),""))</f>
        <v>卖</v>
      </c>
      <c r="L2020" s="4" t="str">
        <f t="shared" ca="1" si="94"/>
        <v/>
      </c>
      <c r="M2020" s="3">
        <f ca="1">IF(K2019="买",E2020/E2019-1,0)-IF(L2020=1,计算结果!B$17,0)</f>
        <v>0</v>
      </c>
      <c r="N2020" s="2">
        <f t="shared" ca="1" si="95"/>
        <v>5.3325780584475151</v>
      </c>
      <c r="O2020" s="3">
        <f ca="1">1-N2020/MAX(N$2:N2020)</f>
        <v>0.21565293152949239</v>
      </c>
    </row>
    <row r="2021" spans="1:15" x14ac:dyDescent="0.15">
      <c r="A2021" s="1">
        <v>41397</v>
      </c>
      <c r="B2021">
        <v>2457.54</v>
      </c>
      <c r="C2021">
        <v>2521.12</v>
      </c>
      <c r="D2021">
        <v>2457.54</v>
      </c>
      <c r="E2021" s="2">
        <v>2492.91</v>
      </c>
      <c r="F2021" s="16">
        <v>63267041280</v>
      </c>
      <c r="G2021" s="3">
        <f t="shared" si="93"/>
        <v>1.7663819989875984E-2</v>
      </c>
      <c r="H2021" s="3">
        <f>1-E2021/MAX(E$2:E2021)</f>
        <v>0.57583373034778473</v>
      </c>
      <c r="I2021" s="3">
        <f ca="1">IFERROR(COUNTIF(OFFSET(G2021,0,0,-计算结果!B$18,1),"&gt;0")/计算结果!B$18,COUNTIF(OFFSET(G2021,0,0,-ROW(),1),"&gt;0")/计算结果!B$18)</f>
        <v>0.4</v>
      </c>
      <c r="J2021" s="3">
        <f ca="1">IFERROR(AVERAGE(OFFSET(I2021,0,0,-计算结果!B$19,1)),AVERAGE(OFFSET(I2021,0,0,-ROW(),1)))</f>
        <v>0.50777777777777777</v>
      </c>
      <c r="K2021" s="4" t="str">
        <f ca="1">IF(计算结果!B$21=1,IF(I2021&gt;J2021,"买","卖"),IF(计算结果!B$21=2,IF(I2021&lt;计算结果!B$20,"买",IF(I2021&gt;1-计算结果!B$20,"卖",'000300'!K2020)),""))</f>
        <v>卖</v>
      </c>
      <c r="L2021" s="4" t="str">
        <f t="shared" ca="1" si="94"/>
        <v/>
      </c>
      <c r="M2021" s="3">
        <f ca="1">IF(K2020="买",E2021/E2020-1,0)-IF(L2021=1,计算结果!B$17,0)</f>
        <v>0</v>
      </c>
      <c r="N2021" s="2">
        <f t="shared" ca="1" si="95"/>
        <v>5.3325780584475151</v>
      </c>
      <c r="O2021" s="3">
        <f ca="1">1-N2021/MAX(N$2:N2021)</f>
        <v>0.21565293152949239</v>
      </c>
    </row>
    <row r="2022" spans="1:15" x14ac:dyDescent="0.15">
      <c r="A2022" s="1">
        <v>41400</v>
      </c>
      <c r="B2022">
        <v>2502.98</v>
      </c>
      <c r="C2022">
        <v>2533.86</v>
      </c>
      <c r="D2022">
        <v>2500.46</v>
      </c>
      <c r="E2022" s="2">
        <v>2525.98</v>
      </c>
      <c r="F2022" s="16">
        <v>61767950336</v>
      </c>
      <c r="G2022" s="3">
        <f t="shared" si="93"/>
        <v>1.3265621302012587E-2</v>
      </c>
      <c r="H2022" s="3">
        <f>1-E2022/MAX(E$2:E2022)</f>
        <v>0.57020690124549112</v>
      </c>
      <c r="I2022" s="3">
        <f ca="1">IFERROR(COUNTIF(OFFSET(G2022,0,0,-计算结果!B$18,1),"&gt;0")/计算结果!B$18,COUNTIF(OFFSET(G2022,0,0,-ROW(),1),"&gt;0")/计算结果!B$18)</f>
        <v>0.43333333333333335</v>
      </c>
      <c r="J2022" s="3">
        <f ca="1">IFERROR(AVERAGE(OFFSET(I2022,0,0,-计算结果!B$19,1)),AVERAGE(OFFSET(I2022,0,0,-ROW(),1)))</f>
        <v>0.50722222222222224</v>
      </c>
      <c r="K2022" s="4" t="str">
        <f ca="1">IF(计算结果!B$21=1,IF(I2022&gt;J2022,"买","卖"),IF(计算结果!B$21=2,IF(I2022&lt;计算结果!B$20,"买",IF(I2022&gt;1-计算结果!B$20,"卖",'000300'!K2021)),""))</f>
        <v>卖</v>
      </c>
      <c r="L2022" s="4" t="str">
        <f t="shared" ca="1" si="94"/>
        <v/>
      </c>
      <c r="M2022" s="3">
        <f ca="1">IF(K2021="买",E2022/E2021-1,0)-IF(L2022=1,计算结果!B$17,0)</f>
        <v>0</v>
      </c>
      <c r="N2022" s="2">
        <f t="shared" ca="1" si="95"/>
        <v>5.3325780584475151</v>
      </c>
      <c r="O2022" s="3">
        <f ca="1">1-N2022/MAX(N$2:N2022)</f>
        <v>0.21565293152949239</v>
      </c>
    </row>
    <row r="2023" spans="1:15" x14ac:dyDescent="0.15">
      <c r="A2023" s="1">
        <v>41401</v>
      </c>
      <c r="B2023">
        <v>2519.36</v>
      </c>
      <c r="C2023">
        <v>2539.3000000000002</v>
      </c>
      <c r="D2023">
        <v>2507.7600000000002</v>
      </c>
      <c r="E2023" s="2">
        <v>2529.94</v>
      </c>
      <c r="F2023" s="16">
        <v>59244949504</v>
      </c>
      <c r="G2023" s="3">
        <f t="shared" si="93"/>
        <v>1.5677083745715414E-3</v>
      </c>
      <c r="H2023" s="3">
        <f>1-E2023/MAX(E$2:E2023)</f>
        <v>0.56953311100524062</v>
      </c>
      <c r="I2023" s="3">
        <f ca="1">IFERROR(COUNTIF(OFFSET(G2023,0,0,-计算结果!B$18,1),"&gt;0")/计算结果!B$18,COUNTIF(OFFSET(G2023,0,0,-ROW(),1),"&gt;0")/计算结果!B$18)</f>
        <v>0.43333333333333335</v>
      </c>
      <c r="J2023" s="3">
        <f ca="1">IFERROR(AVERAGE(OFFSET(I2023,0,0,-计算结果!B$19,1)),AVERAGE(OFFSET(I2023,0,0,-ROW(),1)))</f>
        <v>0.50638888888888889</v>
      </c>
      <c r="K2023" s="4" t="str">
        <f ca="1">IF(计算结果!B$21=1,IF(I2023&gt;J2023,"买","卖"),IF(计算结果!B$21=2,IF(I2023&lt;计算结果!B$20,"买",IF(I2023&gt;1-计算结果!B$20,"卖",'000300'!K2022)),""))</f>
        <v>卖</v>
      </c>
      <c r="L2023" s="4" t="str">
        <f t="shared" ca="1" si="94"/>
        <v/>
      </c>
      <c r="M2023" s="3">
        <f ca="1">IF(K2022="买",E2023/E2022-1,0)-IF(L2023=1,计算结果!B$17,0)</f>
        <v>0</v>
      </c>
      <c r="N2023" s="2">
        <f t="shared" ca="1" si="95"/>
        <v>5.3325780584475151</v>
      </c>
      <c r="O2023" s="3">
        <f ca="1">1-N2023/MAX(N$2:N2023)</f>
        <v>0.21565293152949239</v>
      </c>
    </row>
    <row r="2024" spans="1:15" x14ac:dyDescent="0.15">
      <c r="A2024" s="1">
        <v>41402</v>
      </c>
      <c r="B2024">
        <v>2542.27</v>
      </c>
      <c r="C2024">
        <v>2562.0100000000002</v>
      </c>
      <c r="D2024">
        <v>2531.25</v>
      </c>
      <c r="E2024" s="2">
        <v>2542.8000000000002</v>
      </c>
      <c r="F2024" s="16">
        <v>60309147648</v>
      </c>
      <c r="G2024" s="3">
        <f t="shared" si="93"/>
        <v>5.0831245009763659E-3</v>
      </c>
      <c r="H2024" s="3">
        <f>1-E2024/MAX(E$2:E2024)</f>
        <v>0.56734499421493223</v>
      </c>
      <c r="I2024" s="3">
        <f ca="1">IFERROR(COUNTIF(OFFSET(G2024,0,0,-计算结果!B$18,1),"&gt;0")/计算结果!B$18,COUNTIF(OFFSET(G2024,0,0,-ROW(),1),"&gt;0")/计算结果!B$18)</f>
        <v>0.43333333333333335</v>
      </c>
      <c r="J2024" s="3">
        <f ca="1">IFERROR(AVERAGE(OFFSET(I2024,0,0,-计算结果!B$19,1)),AVERAGE(OFFSET(I2024,0,0,-ROW(),1)))</f>
        <v>0.50555555555555554</v>
      </c>
      <c r="K2024" s="4" t="str">
        <f ca="1">IF(计算结果!B$21=1,IF(I2024&gt;J2024,"买","卖"),IF(计算结果!B$21=2,IF(I2024&lt;计算结果!B$20,"买",IF(I2024&gt;1-计算结果!B$20,"卖",'000300'!K2023)),""))</f>
        <v>卖</v>
      </c>
      <c r="L2024" s="4" t="str">
        <f t="shared" ca="1" si="94"/>
        <v/>
      </c>
      <c r="M2024" s="3">
        <f ca="1">IF(K2023="买",E2024/E2023-1,0)-IF(L2024=1,计算结果!B$17,0)</f>
        <v>0</v>
      </c>
      <c r="N2024" s="2">
        <f t="shared" ca="1" si="95"/>
        <v>5.3325780584475151</v>
      </c>
      <c r="O2024" s="3">
        <f ca="1">1-N2024/MAX(N$2:N2024)</f>
        <v>0.21565293152949239</v>
      </c>
    </row>
    <row r="2025" spans="1:15" x14ac:dyDescent="0.15">
      <c r="A2025" s="1">
        <v>41403</v>
      </c>
      <c r="B2025">
        <v>2542.37</v>
      </c>
      <c r="C2025">
        <v>2543.3000000000002</v>
      </c>
      <c r="D2025">
        <v>2507.79</v>
      </c>
      <c r="E2025" s="2">
        <v>2527.79</v>
      </c>
      <c r="F2025" s="16">
        <v>64438292480</v>
      </c>
      <c r="G2025" s="3">
        <f t="shared" si="93"/>
        <v>-5.9029416391380707E-3</v>
      </c>
      <c r="H2025" s="3">
        <f>1-E2025/MAX(E$2:E2025)</f>
        <v>0.56989893146396242</v>
      </c>
      <c r="I2025" s="3">
        <f ca="1">IFERROR(COUNTIF(OFFSET(G2025,0,0,-计算结果!B$18,1),"&gt;0")/计算结果!B$18,COUNTIF(OFFSET(G2025,0,0,-ROW(),1),"&gt;0")/计算结果!B$18)</f>
        <v>0.4</v>
      </c>
      <c r="J2025" s="3">
        <f ca="1">IFERROR(AVERAGE(OFFSET(I2025,0,0,-计算结果!B$19,1)),AVERAGE(OFFSET(I2025,0,0,-ROW(),1)))</f>
        <v>0.50444444444444447</v>
      </c>
      <c r="K2025" s="4" t="str">
        <f ca="1">IF(计算结果!B$21=1,IF(I2025&gt;J2025,"买","卖"),IF(计算结果!B$21=2,IF(I2025&lt;计算结果!B$20,"买",IF(I2025&gt;1-计算结果!B$20,"卖",'000300'!K2024)),""))</f>
        <v>卖</v>
      </c>
      <c r="L2025" s="4" t="str">
        <f t="shared" ca="1" si="94"/>
        <v/>
      </c>
      <c r="M2025" s="3">
        <f ca="1">IF(K2024="买",E2025/E2024-1,0)-IF(L2025=1,计算结果!B$17,0)</f>
        <v>0</v>
      </c>
      <c r="N2025" s="2">
        <f t="shared" ca="1" si="95"/>
        <v>5.3325780584475151</v>
      </c>
      <c r="O2025" s="3">
        <f ca="1">1-N2025/MAX(N$2:N2025)</f>
        <v>0.21565293152949239</v>
      </c>
    </row>
    <row r="2026" spans="1:15" x14ac:dyDescent="0.15">
      <c r="A2026" s="1">
        <v>41404</v>
      </c>
      <c r="B2026">
        <v>2519.52</v>
      </c>
      <c r="C2026">
        <v>2546.9699999999998</v>
      </c>
      <c r="D2026">
        <v>2515.16</v>
      </c>
      <c r="E2026" s="2">
        <v>2540.84</v>
      </c>
      <c r="F2026" s="16">
        <v>50896691200</v>
      </c>
      <c r="G2026" s="3">
        <f t="shared" si="93"/>
        <v>5.1626124005554885E-3</v>
      </c>
      <c r="H2026" s="3">
        <f>1-E2026/MAX(E$2:E2026)</f>
        <v>0.56767848635404605</v>
      </c>
      <c r="I2026" s="3">
        <f ca="1">IFERROR(COUNTIF(OFFSET(G2026,0,0,-计算结果!B$18,1),"&gt;0")/计算结果!B$18,COUNTIF(OFFSET(G2026,0,0,-ROW(),1),"&gt;0")/计算结果!B$18)</f>
        <v>0.4</v>
      </c>
      <c r="J2026" s="3">
        <f ca="1">IFERROR(AVERAGE(OFFSET(I2026,0,0,-计算结果!B$19,1)),AVERAGE(OFFSET(I2026,0,0,-ROW(),1)))</f>
        <v>0.5033333333333333</v>
      </c>
      <c r="K2026" s="4" t="str">
        <f ca="1">IF(计算结果!B$21=1,IF(I2026&gt;J2026,"买","卖"),IF(计算结果!B$21=2,IF(I2026&lt;计算结果!B$20,"买",IF(I2026&gt;1-计算结果!B$20,"卖",'000300'!K2025)),""))</f>
        <v>卖</v>
      </c>
      <c r="L2026" s="4" t="str">
        <f t="shared" ca="1" si="94"/>
        <v/>
      </c>
      <c r="M2026" s="3">
        <f ca="1">IF(K2025="买",E2026/E2025-1,0)-IF(L2026=1,计算结果!B$17,0)</f>
        <v>0</v>
      </c>
      <c r="N2026" s="2">
        <f t="shared" ca="1" si="95"/>
        <v>5.3325780584475151</v>
      </c>
      <c r="O2026" s="3">
        <f ca="1">1-N2026/MAX(N$2:N2026)</f>
        <v>0.21565293152949239</v>
      </c>
    </row>
    <row r="2027" spans="1:15" x14ac:dyDescent="0.15">
      <c r="A2027" s="1">
        <v>41407</v>
      </c>
      <c r="B2027">
        <v>2542.41</v>
      </c>
      <c r="C2027">
        <v>2547.6</v>
      </c>
      <c r="D2027">
        <v>2516.73</v>
      </c>
      <c r="E2027" s="2">
        <v>2530.77</v>
      </c>
      <c r="F2027" s="16">
        <v>55155093504</v>
      </c>
      <c r="G2027" s="3">
        <f t="shared" si="93"/>
        <v>-3.9632562459659404E-3</v>
      </c>
      <c r="H2027" s="3">
        <f>1-E2027/MAX(E$2:E2027)</f>
        <v>0.56939188729326884</v>
      </c>
      <c r="I2027" s="3">
        <f ca="1">IFERROR(COUNTIF(OFFSET(G2027,0,0,-计算结果!B$18,1),"&gt;0")/计算结果!B$18,COUNTIF(OFFSET(G2027,0,0,-ROW(),1),"&gt;0")/计算结果!B$18)</f>
        <v>0.4</v>
      </c>
      <c r="J2027" s="3">
        <f ca="1">IFERROR(AVERAGE(OFFSET(I2027,0,0,-计算结果!B$19,1)),AVERAGE(OFFSET(I2027,0,0,-ROW(),1)))</f>
        <v>0.50249999999999995</v>
      </c>
      <c r="K2027" s="4" t="str">
        <f ca="1">IF(计算结果!B$21=1,IF(I2027&gt;J2027,"买","卖"),IF(计算结果!B$21=2,IF(I2027&lt;计算结果!B$20,"买",IF(I2027&gt;1-计算结果!B$20,"卖",'000300'!K2026)),""))</f>
        <v>卖</v>
      </c>
      <c r="L2027" s="4" t="str">
        <f t="shared" ca="1" si="94"/>
        <v/>
      </c>
      <c r="M2027" s="3">
        <f ca="1">IF(K2026="买",E2027/E2026-1,0)-IF(L2027=1,计算结果!B$17,0)</f>
        <v>0</v>
      </c>
      <c r="N2027" s="2">
        <f t="shared" ca="1" si="95"/>
        <v>5.3325780584475151</v>
      </c>
      <c r="O2027" s="3">
        <f ca="1">1-N2027/MAX(N$2:N2027)</f>
        <v>0.21565293152949239</v>
      </c>
    </row>
    <row r="2028" spans="1:15" x14ac:dyDescent="0.15">
      <c r="A2028" s="1">
        <v>41408</v>
      </c>
      <c r="B2028">
        <v>2526</v>
      </c>
      <c r="C2028">
        <v>2526.14</v>
      </c>
      <c r="D2028">
        <v>2479.87</v>
      </c>
      <c r="E2028" s="2">
        <v>2493.34</v>
      </c>
      <c r="F2028" s="16">
        <v>56144572416</v>
      </c>
      <c r="G2028" s="3">
        <f t="shared" si="93"/>
        <v>-1.4789965109432979E-2</v>
      </c>
      <c r="H2028" s="3">
        <f>1-E2028/MAX(E$2:E2028)</f>
        <v>0.57576056625604033</v>
      </c>
      <c r="I2028" s="3">
        <f ca="1">IFERROR(COUNTIF(OFFSET(G2028,0,0,-计算结果!B$18,1),"&gt;0")/计算结果!B$18,COUNTIF(OFFSET(G2028,0,0,-ROW(),1),"&gt;0")/计算结果!B$18)</f>
        <v>0.4</v>
      </c>
      <c r="J2028" s="3">
        <f ca="1">IFERROR(AVERAGE(OFFSET(I2028,0,0,-计算结果!B$19,1)),AVERAGE(OFFSET(I2028,0,0,-ROW(),1)))</f>
        <v>0.50166666666666659</v>
      </c>
      <c r="K2028" s="4" t="str">
        <f ca="1">IF(计算结果!B$21=1,IF(I2028&gt;J2028,"买","卖"),IF(计算结果!B$21=2,IF(I2028&lt;计算结果!B$20,"买",IF(I2028&gt;1-计算结果!B$20,"卖",'000300'!K2027)),""))</f>
        <v>卖</v>
      </c>
      <c r="L2028" s="4" t="str">
        <f t="shared" ca="1" si="94"/>
        <v/>
      </c>
      <c r="M2028" s="3">
        <f ca="1">IF(K2027="买",E2028/E2027-1,0)-IF(L2028=1,计算结果!B$17,0)</f>
        <v>0</v>
      </c>
      <c r="N2028" s="2">
        <f t="shared" ca="1" si="95"/>
        <v>5.3325780584475151</v>
      </c>
      <c r="O2028" s="3">
        <f ca="1">1-N2028/MAX(N$2:N2028)</f>
        <v>0.21565293152949239</v>
      </c>
    </row>
    <row r="2029" spans="1:15" x14ac:dyDescent="0.15">
      <c r="A2029" s="1">
        <v>41409</v>
      </c>
      <c r="B2029">
        <v>2493.9699999999998</v>
      </c>
      <c r="C2029">
        <v>2507.4299999999998</v>
      </c>
      <c r="D2029">
        <v>2491.9299999999998</v>
      </c>
      <c r="E2029" s="2">
        <v>2506.9299999999998</v>
      </c>
      <c r="F2029" s="16">
        <v>47578587136</v>
      </c>
      <c r="G2029" s="3">
        <f t="shared" si="93"/>
        <v>5.4505201857748542E-3</v>
      </c>
      <c r="H2029" s="3">
        <f>1-E2029/MAX(E$2:E2029)</f>
        <v>0.57344824065881717</v>
      </c>
      <c r="I2029" s="3">
        <f ca="1">IFERROR(COUNTIF(OFFSET(G2029,0,0,-计算结果!B$18,1),"&gt;0")/计算结果!B$18,COUNTIF(OFFSET(G2029,0,0,-ROW(),1),"&gt;0")/计算结果!B$18)</f>
        <v>0.4</v>
      </c>
      <c r="J2029" s="3">
        <f ca="1">IFERROR(AVERAGE(OFFSET(I2029,0,0,-计算结果!B$19,1)),AVERAGE(OFFSET(I2029,0,0,-ROW(),1)))</f>
        <v>0.50111111111111095</v>
      </c>
      <c r="K2029" s="4" t="str">
        <f ca="1">IF(计算结果!B$21=1,IF(I2029&gt;J2029,"买","卖"),IF(计算结果!B$21=2,IF(I2029&lt;计算结果!B$20,"买",IF(I2029&gt;1-计算结果!B$20,"卖",'000300'!K2028)),""))</f>
        <v>卖</v>
      </c>
      <c r="L2029" s="4" t="str">
        <f t="shared" ca="1" si="94"/>
        <v/>
      </c>
      <c r="M2029" s="3">
        <f ca="1">IF(K2028="买",E2029/E2028-1,0)-IF(L2029=1,计算结果!B$17,0)</f>
        <v>0</v>
      </c>
      <c r="N2029" s="2">
        <f t="shared" ca="1" si="95"/>
        <v>5.3325780584475151</v>
      </c>
      <c r="O2029" s="3">
        <f ca="1">1-N2029/MAX(N$2:N2029)</f>
        <v>0.21565293152949239</v>
      </c>
    </row>
    <row r="2030" spans="1:15" x14ac:dyDescent="0.15">
      <c r="A2030" s="1">
        <v>41410</v>
      </c>
      <c r="B2030">
        <v>2501.12</v>
      </c>
      <c r="C2030">
        <v>2553.06</v>
      </c>
      <c r="D2030">
        <v>2487.7600000000002</v>
      </c>
      <c r="E2030" s="2">
        <v>2552.71</v>
      </c>
      <c r="F2030" s="16">
        <v>76830433280</v>
      </c>
      <c r="G2030" s="3">
        <f t="shared" si="93"/>
        <v>1.8261379456147697E-2</v>
      </c>
      <c r="H2030" s="3">
        <f>1-E2030/MAX(E$2:E2030)</f>
        <v>0.56565881712380039</v>
      </c>
      <c r="I2030" s="3">
        <f ca="1">IFERROR(COUNTIF(OFFSET(G2030,0,0,-计算结果!B$18,1),"&gt;0")/计算结果!B$18,COUNTIF(OFFSET(G2030,0,0,-ROW(),1),"&gt;0")/计算结果!B$18)</f>
        <v>0.43333333333333335</v>
      </c>
      <c r="J2030" s="3">
        <f ca="1">IFERROR(AVERAGE(OFFSET(I2030,0,0,-计算结果!B$19,1)),AVERAGE(OFFSET(I2030,0,0,-ROW(),1)))</f>
        <v>0.50083333333333324</v>
      </c>
      <c r="K2030" s="4" t="str">
        <f ca="1">IF(计算结果!B$21=1,IF(I2030&gt;J2030,"买","卖"),IF(计算结果!B$21=2,IF(I2030&lt;计算结果!B$20,"买",IF(I2030&gt;1-计算结果!B$20,"卖",'000300'!K2029)),""))</f>
        <v>卖</v>
      </c>
      <c r="L2030" s="4" t="str">
        <f t="shared" ca="1" si="94"/>
        <v/>
      </c>
      <c r="M2030" s="3">
        <f ca="1">IF(K2029="买",E2030/E2029-1,0)-IF(L2030=1,计算结果!B$17,0)</f>
        <v>0</v>
      </c>
      <c r="N2030" s="2">
        <f t="shared" ca="1" si="95"/>
        <v>5.3325780584475151</v>
      </c>
      <c r="O2030" s="3">
        <f ca="1">1-N2030/MAX(N$2:N2030)</f>
        <v>0.21565293152949239</v>
      </c>
    </row>
    <row r="2031" spans="1:15" x14ac:dyDescent="0.15">
      <c r="A2031" s="1">
        <v>41411</v>
      </c>
      <c r="B2031">
        <v>2550.4499999999998</v>
      </c>
      <c r="C2031">
        <v>2598.71</v>
      </c>
      <c r="D2031">
        <v>2547.7800000000002</v>
      </c>
      <c r="E2031" s="2">
        <v>2592.0500000000002</v>
      </c>
      <c r="F2031" s="16">
        <v>83599368192</v>
      </c>
      <c r="G2031" s="3">
        <f t="shared" si="93"/>
        <v>1.5411072938171566E-2</v>
      </c>
      <c r="H2031" s="3">
        <f>1-E2031/MAX(E$2:E2031)</f>
        <v>0.55896515347444353</v>
      </c>
      <c r="I2031" s="3">
        <f ca="1">IFERROR(COUNTIF(OFFSET(G2031,0,0,-计算结果!B$18,1),"&gt;0")/计算结果!B$18,COUNTIF(OFFSET(G2031,0,0,-ROW(),1),"&gt;0")/计算结果!B$18)</f>
        <v>0.46666666666666667</v>
      </c>
      <c r="J2031" s="3">
        <f ca="1">IFERROR(AVERAGE(OFFSET(I2031,0,0,-计算结果!B$19,1)),AVERAGE(OFFSET(I2031,0,0,-ROW(),1)))</f>
        <v>0.50083333333333324</v>
      </c>
      <c r="K2031" s="4" t="str">
        <f ca="1">IF(计算结果!B$21=1,IF(I2031&gt;J2031,"买","卖"),IF(计算结果!B$21=2,IF(I2031&lt;计算结果!B$20,"买",IF(I2031&gt;1-计算结果!B$20,"卖",'000300'!K2030)),""))</f>
        <v>卖</v>
      </c>
      <c r="L2031" s="4" t="str">
        <f t="shared" ca="1" si="94"/>
        <v/>
      </c>
      <c r="M2031" s="3">
        <f ca="1">IF(K2030="买",E2031/E2030-1,0)-IF(L2031=1,计算结果!B$17,0)</f>
        <v>0</v>
      </c>
      <c r="N2031" s="2">
        <f t="shared" ca="1" si="95"/>
        <v>5.3325780584475151</v>
      </c>
      <c r="O2031" s="3">
        <f ca="1">1-N2031/MAX(N$2:N2031)</f>
        <v>0.21565293152949239</v>
      </c>
    </row>
    <row r="2032" spans="1:15" x14ac:dyDescent="0.15">
      <c r="A2032" s="1">
        <v>41414</v>
      </c>
      <c r="B2032">
        <v>2597.15</v>
      </c>
      <c r="C2032">
        <v>2627.62</v>
      </c>
      <c r="D2032">
        <v>2590.0500000000002</v>
      </c>
      <c r="E2032" s="2">
        <v>2609.61</v>
      </c>
      <c r="F2032" s="16">
        <v>94059413504</v>
      </c>
      <c r="G2032" s="3">
        <f t="shared" si="93"/>
        <v>6.7745606759128663E-3</v>
      </c>
      <c r="H2032" s="3">
        <f>1-E2032/MAX(E$2:E2032)</f>
        <v>0.55597733614646427</v>
      </c>
      <c r="I2032" s="3">
        <f ca="1">IFERROR(COUNTIF(OFFSET(G2032,0,0,-计算结果!B$18,1),"&gt;0")/计算结果!B$18,COUNTIF(OFFSET(G2032,0,0,-ROW(),1),"&gt;0")/计算结果!B$18)</f>
        <v>0.5</v>
      </c>
      <c r="J2032" s="3">
        <f ca="1">IFERROR(AVERAGE(OFFSET(I2032,0,0,-计算结果!B$19,1)),AVERAGE(OFFSET(I2032,0,0,-ROW(),1)))</f>
        <v>0.50083333333333324</v>
      </c>
      <c r="K2032" s="4" t="str">
        <f ca="1">IF(计算结果!B$21=1,IF(I2032&gt;J2032,"买","卖"),IF(计算结果!B$21=2,IF(I2032&lt;计算结果!B$20,"买",IF(I2032&gt;1-计算结果!B$20,"卖",'000300'!K2031)),""))</f>
        <v>卖</v>
      </c>
      <c r="L2032" s="4" t="str">
        <f t="shared" ca="1" si="94"/>
        <v/>
      </c>
      <c r="M2032" s="3">
        <f ca="1">IF(K2031="买",E2032/E2031-1,0)-IF(L2032=1,计算结果!B$17,0)</f>
        <v>0</v>
      </c>
      <c r="N2032" s="2">
        <f t="shared" ca="1" si="95"/>
        <v>5.3325780584475151</v>
      </c>
      <c r="O2032" s="3">
        <f ca="1">1-N2032/MAX(N$2:N2032)</f>
        <v>0.21565293152949239</v>
      </c>
    </row>
    <row r="2033" spans="1:15" x14ac:dyDescent="0.15">
      <c r="A2033" s="1">
        <v>41415</v>
      </c>
      <c r="B2033">
        <v>2607.39</v>
      </c>
      <c r="C2033">
        <v>2617.4</v>
      </c>
      <c r="D2033">
        <v>2594.25</v>
      </c>
      <c r="E2033" s="2">
        <v>2614.85</v>
      </c>
      <c r="F2033" s="16">
        <v>75837816832</v>
      </c>
      <c r="G2033" s="3">
        <f t="shared" si="93"/>
        <v>2.007962875678615E-3</v>
      </c>
      <c r="H2033" s="3">
        <f>1-E2033/MAX(E$2:E2033)</f>
        <v>0.5550857551214865</v>
      </c>
      <c r="I2033" s="3">
        <f ca="1">IFERROR(COUNTIF(OFFSET(G2033,0,0,-计算结果!B$18,1),"&gt;0")/计算结果!B$18,COUNTIF(OFFSET(G2033,0,0,-ROW(),1),"&gt;0")/计算结果!B$18)</f>
        <v>0.53333333333333333</v>
      </c>
      <c r="J2033" s="3">
        <f ca="1">IFERROR(AVERAGE(OFFSET(I2033,0,0,-计算结果!B$19,1)),AVERAGE(OFFSET(I2033,0,0,-ROW(),1)))</f>
        <v>0.50138888888888877</v>
      </c>
      <c r="K2033" s="4" t="str">
        <f ca="1">IF(计算结果!B$21=1,IF(I2033&gt;J2033,"买","卖"),IF(计算结果!B$21=2,IF(I2033&lt;计算结果!B$20,"买",IF(I2033&gt;1-计算结果!B$20,"卖",'000300'!K2032)),""))</f>
        <v>买</v>
      </c>
      <c r="L2033" s="4">
        <f t="shared" ca="1" si="94"/>
        <v>1</v>
      </c>
      <c r="M2033" s="3">
        <f ca="1">IF(K2032="买",E2033/E2032-1,0)-IF(L2033=1,计算结果!B$17,0)</f>
        <v>0</v>
      </c>
      <c r="N2033" s="2">
        <f t="shared" ca="1" si="95"/>
        <v>5.3325780584475151</v>
      </c>
      <c r="O2033" s="3">
        <f ca="1">1-N2033/MAX(N$2:N2033)</f>
        <v>0.21565293152949239</v>
      </c>
    </row>
    <row r="2034" spans="1:15" x14ac:dyDescent="0.15">
      <c r="A2034" s="1">
        <v>41416</v>
      </c>
      <c r="B2034">
        <v>2613.41</v>
      </c>
      <c r="C2034">
        <v>2630.07</v>
      </c>
      <c r="D2034">
        <v>2603.75</v>
      </c>
      <c r="E2034" s="2">
        <v>2618.0300000000002</v>
      </c>
      <c r="F2034" s="16">
        <v>78224130048</v>
      </c>
      <c r="G2034" s="3">
        <f t="shared" si="93"/>
        <v>1.2161309444136403E-3</v>
      </c>
      <c r="H2034" s="3">
        <f>1-E2034/MAX(E$2:E2034)</f>
        <v>0.55454468114067912</v>
      </c>
      <c r="I2034" s="3">
        <f ca="1">IFERROR(COUNTIF(OFFSET(G2034,0,0,-计算结果!B$18,1),"&gt;0")/计算结果!B$18,COUNTIF(OFFSET(G2034,0,0,-ROW(),1),"&gt;0")/计算结果!B$18)</f>
        <v>0.56666666666666665</v>
      </c>
      <c r="J2034" s="3">
        <f ca="1">IFERROR(AVERAGE(OFFSET(I2034,0,0,-计算结果!B$19,1)),AVERAGE(OFFSET(I2034,0,0,-ROW(),1)))</f>
        <v>0.50249999999999995</v>
      </c>
      <c r="K2034" s="4" t="str">
        <f ca="1">IF(计算结果!B$21=1,IF(I2034&gt;J2034,"买","卖"),IF(计算结果!B$21=2,IF(I2034&lt;计算结果!B$20,"买",IF(I2034&gt;1-计算结果!B$20,"卖",'000300'!K2033)),""))</f>
        <v>买</v>
      </c>
      <c r="L2034" s="4" t="str">
        <f t="shared" ca="1" si="94"/>
        <v/>
      </c>
      <c r="M2034" s="3">
        <f ca="1">IF(K2033="买",E2034/E2033-1,0)-IF(L2034=1,计算结果!B$17,0)</f>
        <v>1.2161309444136403E-3</v>
      </c>
      <c r="N2034" s="2">
        <f t="shared" ca="1" si="95"/>
        <v>5.3390631716378945</v>
      </c>
      <c r="O2034" s="3">
        <f ca="1">1-N2034/MAX(N$2:N2034)</f>
        <v>0.21469906278836526</v>
      </c>
    </row>
    <row r="2035" spans="1:15" x14ac:dyDescent="0.15">
      <c r="A2035" s="1">
        <v>41417</v>
      </c>
      <c r="B2035">
        <v>2604.9299999999998</v>
      </c>
      <c r="C2035">
        <v>2624.08</v>
      </c>
      <c r="D2035">
        <v>2579.35</v>
      </c>
      <c r="E2035" s="2">
        <v>2582.85</v>
      </c>
      <c r="F2035" s="16">
        <v>81359904768</v>
      </c>
      <c r="G2035" s="3">
        <f t="shared" si="93"/>
        <v>-1.3437584748837939E-2</v>
      </c>
      <c r="H2035" s="3">
        <f>1-E2035/MAX(E$2:E2035)</f>
        <v>0.56053052473967191</v>
      </c>
      <c r="I2035" s="3">
        <f ca="1">IFERROR(COUNTIF(OFFSET(G2035,0,0,-计算结果!B$18,1),"&gt;0")/计算结果!B$18,COUNTIF(OFFSET(G2035,0,0,-ROW(),1),"&gt;0")/计算结果!B$18)</f>
        <v>0.56666666666666665</v>
      </c>
      <c r="J2035" s="3">
        <f ca="1">IFERROR(AVERAGE(OFFSET(I2035,0,0,-计算结果!B$19,1)),AVERAGE(OFFSET(I2035,0,0,-ROW(),1)))</f>
        <v>0.50361111111111101</v>
      </c>
      <c r="K2035" s="4" t="str">
        <f ca="1">IF(计算结果!B$21=1,IF(I2035&gt;J2035,"买","卖"),IF(计算结果!B$21=2,IF(I2035&lt;计算结果!B$20,"买",IF(I2035&gt;1-计算结果!B$20,"卖",'000300'!K2034)),""))</f>
        <v>买</v>
      </c>
      <c r="L2035" s="4" t="str">
        <f t="shared" ca="1" si="94"/>
        <v/>
      </c>
      <c r="M2035" s="3">
        <f ca="1">IF(K2034="买",E2035/E2034-1,0)-IF(L2035=1,计算结果!B$17,0)</f>
        <v>-1.3437584748837939E-2</v>
      </c>
      <c r="N2035" s="2">
        <f t="shared" ca="1" si="95"/>
        <v>5.267319057789611</v>
      </c>
      <c r="O2035" s="3">
        <f ca="1">1-N2035/MAX(N$2:N2035)</f>
        <v>0.22525161068548838</v>
      </c>
    </row>
    <row r="2036" spans="1:15" x14ac:dyDescent="0.15">
      <c r="A2036" s="1">
        <v>41418</v>
      </c>
      <c r="B2036">
        <v>2591.42</v>
      </c>
      <c r="C2036">
        <v>2608.35</v>
      </c>
      <c r="D2036">
        <v>2572.88</v>
      </c>
      <c r="E2036" s="2">
        <v>2597.23</v>
      </c>
      <c r="F2036" s="16">
        <v>62831235072</v>
      </c>
      <c r="G2036" s="3">
        <f t="shared" si="93"/>
        <v>5.5674932729350424E-3</v>
      </c>
      <c r="H2036" s="3">
        <f>1-E2036/MAX(E$2:E2036)</f>
        <v>0.55808378139249981</v>
      </c>
      <c r="I2036" s="3">
        <f ca="1">IFERROR(COUNTIF(OFFSET(G2036,0,0,-计算结果!B$18,1),"&gt;0")/计算结果!B$18,COUNTIF(OFFSET(G2036,0,0,-ROW(),1),"&gt;0")/计算结果!B$18)</f>
        <v>0.56666666666666665</v>
      </c>
      <c r="J2036" s="3">
        <f ca="1">IFERROR(AVERAGE(OFFSET(I2036,0,0,-计算结果!B$19,1)),AVERAGE(OFFSET(I2036,0,0,-ROW(),1)))</f>
        <v>0.505</v>
      </c>
      <c r="K2036" s="4" t="str">
        <f ca="1">IF(计算结果!B$21=1,IF(I2036&gt;J2036,"买","卖"),IF(计算结果!B$21=2,IF(I2036&lt;计算结果!B$20,"买",IF(I2036&gt;1-计算结果!B$20,"卖",'000300'!K2035)),""))</f>
        <v>买</v>
      </c>
      <c r="L2036" s="4" t="str">
        <f t="shared" ca="1" si="94"/>
        <v/>
      </c>
      <c r="M2036" s="3">
        <f ca="1">IF(K2035="买",E2036/E2035-1,0)-IF(L2036=1,计算结果!B$17,0)</f>
        <v>5.5674932729350424E-3</v>
      </c>
      <c r="N2036" s="2">
        <f t="shared" ca="1" si="95"/>
        <v>5.2966448212102568</v>
      </c>
      <c r="O2036" s="3">
        <f ca="1">1-N2036/MAX(N$2:N2036)</f>
        <v>0.22093820423976263</v>
      </c>
    </row>
    <row r="2037" spans="1:15" x14ac:dyDescent="0.15">
      <c r="A2037" s="1">
        <v>41421</v>
      </c>
      <c r="B2037">
        <v>2593.52</v>
      </c>
      <c r="C2037">
        <v>2611.9699999999998</v>
      </c>
      <c r="D2037">
        <v>2589.7399999999998</v>
      </c>
      <c r="E2037" s="2">
        <v>2599.59</v>
      </c>
      <c r="F2037" s="16">
        <v>66701651968</v>
      </c>
      <c r="G2037" s="3">
        <f t="shared" si="93"/>
        <v>9.0866038048242892E-4</v>
      </c>
      <c r="H2037" s="3">
        <f>1-E2037/MAX(E$2:E2037)</f>
        <v>0.55768222963315861</v>
      </c>
      <c r="I2037" s="3">
        <f ca="1">IFERROR(COUNTIF(OFFSET(G2037,0,0,-计算结果!B$18,1),"&gt;0")/计算结果!B$18,COUNTIF(OFFSET(G2037,0,0,-ROW(),1),"&gt;0")/计算结果!B$18)</f>
        <v>0.6</v>
      </c>
      <c r="J2037" s="3">
        <f ca="1">IFERROR(AVERAGE(OFFSET(I2037,0,0,-计算结果!B$19,1)),AVERAGE(OFFSET(I2037,0,0,-ROW(),1)))</f>
        <v>0.5066666666666666</v>
      </c>
      <c r="K2037" s="4" t="str">
        <f ca="1">IF(计算结果!B$21=1,IF(I2037&gt;J2037,"买","卖"),IF(计算结果!B$21=2,IF(I2037&lt;计算结果!B$20,"买",IF(I2037&gt;1-计算结果!B$20,"卖",'000300'!K2036)),""))</f>
        <v>买</v>
      </c>
      <c r="L2037" s="4" t="str">
        <f t="shared" ca="1" si="94"/>
        <v/>
      </c>
      <c r="M2037" s="3">
        <f ca="1">IF(K2036="买",E2037/E2036-1,0)-IF(L2037=1,计算结果!B$17,0)</f>
        <v>9.0866038048242892E-4</v>
      </c>
      <c r="N2037" s="2">
        <f t="shared" ca="1" si="95"/>
        <v>5.3014576725087776</v>
      </c>
      <c r="O2037" s="3">
        <f ca="1">1-N2037/MAX(N$2:N2037)</f>
        <v>0.22023030165200785</v>
      </c>
    </row>
    <row r="2038" spans="1:15" x14ac:dyDescent="0.15">
      <c r="A2038" s="1">
        <v>41422</v>
      </c>
      <c r="B2038">
        <v>2600.63</v>
      </c>
      <c r="C2038">
        <v>2644.36</v>
      </c>
      <c r="D2038">
        <v>2585.9</v>
      </c>
      <c r="E2038" s="2">
        <v>2644.36</v>
      </c>
      <c r="F2038" s="16">
        <v>86756737024</v>
      </c>
      <c r="G2038" s="3">
        <f t="shared" si="93"/>
        <v>1.7221946537723243E-2</v>
      </c>
      <c r="H2038" s="3">
        <f>1-E2038/MAX(E$2:E2038)</f>
        <v>0.550064656639216</v>
      </c>
      <c r="I2038" s="3">
        <f ca="1">IFERROR(COUNTIF(OFFSET(G2038,0,0,-计算结果!B$18,1),"&gt;0")/计算结果!B$18,COUNTIF(OFFSET(G2038,0,0,-ROW(),1),"&gt;0")/计算结果!B$18)</f>
        <v>0.6333333333333333</v>
      </c>
      <c r="J2038" s="3">
        <f ca="1">IFERROR(AVERAGE(OFFSET(I2038,0,0,-计算结果!B$19,1)),AVERAGE(OFFSET(I2038,0,0,-ROW(),1)))</f>
        <v>0.50861111111111101</v>
      </c>
      <c r="K2038" s="4" t="str">
        <f ca="1">IF(计算结果!B$21=1,IF(I2038&gt;J2038,"买","卖"),IF(计算结果!B$21=2,IF(I2038&lt;计算结果!B$20,"买",IF(I2038&gt;1-计算结果!B$20,"卖",'000300'!K2037)),""))</f>
        <v>买</v>
      </c>
      <c r="L2038" s="4" t="str">
        <f t="shared" ca="1" si="94"/>
        <v/>
      </c>
      <c r="M2038" s="3">
        <f ca="1">IF(K2037="买",E2038/E2037-1,0)-IF(L2038=1,计算结果!B$17,0)</f>
        <v>1.7221946537723243E-2</v>
      </c>
      <c r="N2038" s="2">
        <f t="shared" ca="1" si="95"/>
        <v>5.3927590931167266</v>
      </c>
      <c r="O2038" s="3">
        <f ca="1">1-N2038/MAX(N$2:N2038)</f>
        <v>0.20680114959532214</v>
      </c>
    </row>
    <row r="2039" spans="1:15" x14ac:dyDescent="0.15">
      <c r="A2039" s="1">
        <v>41423</v>
      </c>
      <c r="B2039">
        <v>2648.93</v>
      </c>
      <c r="C2039">
        <v>2661.23</v>
      </c>
      <c r="D2039">
        <v>2640.88</v>
      </c>
      <c r="E2039" s="2">
        <v>2642.56</v>
      </c>
      <c r="F2039" s="16">
        <v>81953849344</v>
      </c>
      <c r="G2039" s="3">
        <f t="shared" si="93"/>
        <v>-6.8069400535486491E-4</v>
      </c>
      <c r="H2039" s="3">
        <f>1-E2039/MAX(E$2:E2039)</f>
        <v>0.55037092493023887</v>
      </c>
      <c r="I2039" s="3">
        <f ca="1">IFERROR(COUNTIF(OFFSET(G2039,0,0,-计算结果!B$18,1),"&gt;0")/计算结果!B$18,COUNTIF(OFFSET(G2039,0,0,-ROW(),1),"&gt;0")/计算结果!B$18)</f>
        <v>0.6333333333333333</v>
      </c>
      <c r="J2039" s="3">
        <f ca="1">IFERROR(AVERAGE(OFFSET(I2039,0,0,-计算结果!B$19,1)),AVERAGE(OFFSET(I2039,0,0,-ROW(),1)))</f>
        <v>0.51055555555555543</v>
      </c>
      <c r="K2039" s="4" t="str">
        <f ca="1">IF(计算结果!B$21=1,IF(I2039&gt;J2039,"买","卖"),IF(计算结果!B$21=2,IF(I2039&lt;计算结果!B$20,"买",IF(I2039&gt;1-计算结果!B$20,"卖",'000300'!K2038)),""))</f>
        <v>买</v>
      </c>
      <c r="L2039" s="4" t="str">
        <f t="shared" ca="1" si="94"/>
        <v/>
      </c>
      <c r="M2039" s="3">
        <f ca="1">IF(K2038="买",E2039/E2038-1,0)-IF(L2039=1,计算结果!B$17,0)</f>
        <v>-6.8069400535486491E-4</v>
      </c>
      <c r="N2039" s="2">
        <f t="shared" ca="1" si="95"/>
        <v>5.389088274329719</v>
      </c>
      <c r="O2039" s="3">
        <f ca="1">1-N2039/MAX(N$2:N2039)</f>
        <v>0.20734107529784707</v>
      </c>
    </row>
    <row r="2040" spans="1:15" x14ac:dyDescent="0.15">
      <c r="A2040" s="1">
        <v>41424</v>
      </c>
      <c r="B2040">
        <v>2633.95</v>
      </c>
      <c r="C2040">
        <v>2647.44</v>
      </c>
      <c r="D2040">
        <v>2623.58</v>
      </c>
      <c r="E2040" s="2">
        <v>2634.32</v>
      </c>
      <c r="F2040" s="16">
        <v>71045062656</v>
      </c>
      <c r="G2040" s="3">
        <f t="shared" si="93"/>
        <v>-3.1181884233469903E-3</v>
      </c>
      <c r="H2040" s="3">
        <f>1-E2040/MAX(E$2:E2040)</f>
        <v>0.55177295310692165</v>
      </c>
      <c r="I2040" s="3">
        <f ca="1">IFERROR(COUNTIF(OFFSET(G2040,0,0,-计算结果!B$18,1),"&gt;0")/计算结果!B$18,COUNTIF(OFFSET(G2040,0,0,-ROW(),1),"&gt;0")/计算结果!B$18)</f>
        <v>0.6333333333333333</v>
      </c>
      <c r="J2040" s="3">
        <f ca="1">IFERROR(AVERAGE(OFFSET(I2040,0,0,-计算结果!B$19,1)),AVERAGE(OFFSET(I2040,0,0,-ROW(),1)))</f>
        <v>0.51249999999999984</v>
      </c>
      <c r="K2040" s="4" t="str">
        <f ca="1">IF(计算结果!B$21=1,IF(I2040&gt;J2040,"买","卖"),IF(计算结果!B$21=2,IF(I2040&lt;计算结果!B$20,"买",IF(I2040&gt;1-计算结果!B$20,"卖",'000300'!K2039)),""))</f>
        <v>买</v>
      </c>
      <c r="L2040" s="4" t="str">
        <f t="shared" ca="1" si="94"/>
        <v/>
      </c>
      <c r="M2040" s="3">
        <f ca="1">IF(K2039="买",E2040/E2039-1,0)-IF(L2040=1,计算结果!B$17,0)</f>
        <v>-3.1181884233469903E-3</v>
      </c>
      <c r="N2040" s="2">
        <f t="shared" ca="1" si="95"/>
        <v>5.3722840816603092</v>
      </c>
      <c r="O2040" s="3">
        <f ca="1">1-N2040/MAX(N$2:N2040)</f>
        <v>0.20981273518051591</v>
      </c>
    </row>
    <row r="2041" spans="1:15" x14ac:dyDescent="0.15">
      <c r="A2041" s="1">
        <v>41425</v>
      </c>
      <c r="B2041">
        <v>2638.71</v>
      </c>
      <c r="C2041">
        <v>2645.57</v>
      </c>
      <c r="D2041">
        <v>2604.75</v>
      </c>
      <c r="E2041" s="2">
        <v>2606.4299999999998</v>
      </c>
      <c r="F2041" s="16">
        <v>65904435200</v>
      </c>
      <c r="G2041" s="3">
        <f t="shared" si="93"/>
        <v>-1.0587172401226974E-2</v>
      </c>
      <c r="H2041" s="3">
        <f>1-E2041/MAX(E$2:E2041)</f>
        <v>0.55651841012727155</v>
      </c>
      <c r="I2041" s="3">
        <f ca="1">IFERROR(COUNTIF(OFFSET(G2041,0,0,-计算结果!B$18,1),"&gt;0")/计算结果!B$18,COUNTIF(OFFSET(G2041,0,0,-ROW(),1),"&gt;0")/计算结果!B$18)</f>
        <v>0.6</v>
      </c>
      <c r="J2041" s="3">
        <f ca="1">IFERROR(AVERAGE(OFFSET(I2041,0,0,-计算结果!B$19,1)),AVERAGE(OFFSET(I2041,0,0,-ROW(),1)))</f>
        <v>0.51444444444444437</v>
      </c>
      <c r="K2041" s="4" t="str">
        <f ca="1">IF(计算结果!B$21=1,IF(I2041&gt;J2041,"买","卖"),IF(计算结果!B$21=2,IF(I2041&lt;计算结果!B$20,"买",IF(I2041&gt;1-计算结果!B$20,"卖",'000300'!K2040)),""))</f>
        <v>买</v>
      </c>
      <c r="L2041" s="4" t="str">
        <f t="shared" ca="1" si="94"/>
        <v/>
      </c>
      <c r="M2041" s="3">
        <f ca="1">IF(K2040="买",E2041/E2040-1,0)-IF(L2041=1,计算结果!B$17,0)</f>
        <v>-1.0587172401226974E-2</v>
      </c>
      <c r="N2041" s="2">
        <f t="shared" ca="1" si="95"/>
        <v>5.3154067838994044</v>
      </c>
      <c r="O2041" s="3">
        <f ca="1">1-N2041/MAX(N$2:N2041)</f>
        <v>0.21817858398241374</v>
      </c>
    </row>
    <row r="2042" spans="1:15" x14ac:dyDescent="0.15">
      <c r="A2042" s="1">
        <v>41428</v>
      </c>
      <c r="B2042">
        <v>2605.9699999999998</v>
      </c>
      <c r="C2042">
        <v>2625.94</v>
      </c>
      <c r="D2042">
        <v>2596.0500000000002</v>
      </c>
      <c r="E2042" s="2">
        <v>2602.62</v>
      </c>
      <c r="F2042" s="16">
        <v>63008706560</v>
      </c>
      <c r="G2042" s="3">
        <f t="shared" si="93"/>
        <v>-1.4617695468513991E-3</v>
      </c>
      <c r="H2042" s="3">
        <f>1-E2042/MAX(E$2:E2042)</f>
        <v>0.55716667800993669</v>
      </c>
      <c r="I2042" s="3">
        <f ca="1">IFERROR(COUNTIF(OFFSET(G2042,0,0,-计算结果!B$18,1),"&gt;0")/计算结果!B$18,COUNTIF(OFFSET(G2042,0,0,-ROW(),1),"&gt;0")/计算结果!B$18)</f>
        <v>0.6</v>
      </c>
      <c r="J2042" s="3">
        <f ca="1">IFERROR(AVERAGE(OFFSET(I2042,0,0,-计算结果!B$19,1)),AVERAGE(OFFSET(I2042,0,0,-ROW(),1)))</f>
        <v>0.5166666666666665</v>
      </c>
      <c r="K2042" s="4" t="str">
        <f ca="1">IF(计算结果!B$21=1,IF(I2042&gt;J2042,"买","卖"),IF(计算结果!B$21=2,IF(I2042&lt;计算结果!B$20,"买",IF(I2042&gt;1-计算结果!B$20,"卖",'000300'!K2041)),""))</f>
        <v>买</v>
      </c>
      <c r="L2042" s="4" t="str">
        <f t="shared" ca="1" si="94"/>
        <v/>
      </c>
      <c r="M2042" s="3">
        <f ca="1">IF(K2041="买",E2042/E2041-1,0)-IF(L2042=1,计算结果!B$17,0)</f>
        <v>-1.4617695468513991E-3</v>
      </c>
      <c r="N2042" s="2">
        <f t="shared" ca="1" si="95"/>
        <v>5.307636884133573</v>
      </c>
      <c r="O2042" s="3">
        <f ca="1">1-N2042/MAX(N$2:N2042)</f>
        <v>0.21932142671942456</v>
      </c>
    </row>
    <row r="2043" spans="1:15" x14ac:dyDescent="0.15">
      <c r="A2043" s="1">
        <v>41429</v>
      </c>
      <c r="B2043">
        <v>2600.5</v>
      </c>
      <c r="C2043">
        <v>2600.5</v>
      </c>
      <c r="D2043">
        <v>2556.06</v>
      </c>
      <c r="E2043" s="2">
        <v>2565.67</v>
      </c>
      <c r="F2043" s="16">
        <v>63139418112</v>
      </c>
      <c r="G2043" s="3">
        <f t="shared" si="93"/>
        <v>-1.4197232020041306E-2</v>
      </c>
      <c r="H2043" s="3">
        <f>1-E2043/MAX(E$2:E2043)</f>
        <v>0.56345368542843532</v>
      </c>
      <c r="I2043" s="3">
        <f ca="1">IFERROR(COUNTIF(OFFSET(G2043,0,0,-计算结果!B$18,1),"&gt;0")/计算结果!B$18,COUNTIF(OFFSET(G2043,0,0,-ROW(),1),"&gt;0")/计算结果!B$18)</f>
        <v>0.56666666666666665</v>
      </c>
      <c r="J2043" s="3">
        <f ca="1">IFERROR(AVERAGE(OFFSET(I2043,0,0,-计算结果!B$19,1)),AVERAGE(OFFSET(I2043,0,0,-ROW(),1)))</f>
        <v>0.51888888888888873</v>
      </c>
      <c r="K2043" s="4" t="str">
        <f ca="1">IF(计算结果!B$21=1,IF(I2043&gt;J2043,"买","卖"),IF(计算结果!B$21=2,IF(I2043&lt;计算结果!B$20,"买",IF(I2043&gt;1-计算结果!B$20,"卖",'000300'!K2042)),""))</f>
        <v>买</v>
      </c>
      <c r="L2043" s="4" t="str">
        <f t="shared" ca="1" si="94"/>
        <v/>
      </c>
      <c r="M2043" s="3">
        <f ca="1">IF(K2042="买",E2043/E2042-1,0)-IF(L2043=1,计算结果!B$17,0)</f>
        <v>-1.4197232020041306E-2</v>
      </c>
      <c r="N2043" s="2">
        <f t="shared" ca="1" si="95"/>
        <v>5.2322831318113998</v>
      </c>
      <c r="O2043" s="3">
        <f ca="1">1-N2043/MAX(N$2:N2043)</f>
        <v>0.2304049015573636</v>
      </c>
    </row>
    <row r="2044" spans="1:15" x14ac:dyDescent="0.15">
      <c r="A2044" s="1">
        <v>41430</v>
      </c>
      <c r="B2044">
        <v>2565.33</v>
      </c>
      <c r="C2044">
        <v>2570.0300000000002</v>
      </c>
      <c r="D2044">
        <v>2545.19</v>
      </c>
      <c r="E2044" s="2">
        <v>2560.54</v>
      </c>
      <c r="F2044" s="16">
        <v>47367057408</v>
      </c>
      <c r="G2044" s="3">
        <f t="shared" si="93"/>
        <v>-1.9994777192702262E-3</v>
      </c>
      <c r="H2044" s="3">
        <f>1-E2044/MAX(E$2:E2044)</f>
        <v>0.56432655005785071</v>
      </c>
      <c r="I2044" s="3">
        <f ca="1">IFERROR(COUNTIF(OFFSET(G2044,0,0,-计算结果!B$18,1),"&gt;0")/计算结果!B$18,COUNTIF(OFFSET(G2044,0,0,-ROW(),1),"&gt;0")/计算结果!B$18)</f>
        <v>0.53333333333333333</v>
      </c>
      <c r="J2044" s="3">
        <f ca="1">IFERROR(AVERAGE(OFFSET(I2044,0,0,-计算结果!B$19,1)),AVERAGE(OFFSET(I2044,0,0,-ROW(),1)))</f>
        <v>0.52055555555555544</v>
      </c>
      <c r="K2044" s="4" t="str">
        <f ca="1">IF(计算结果!B$21=1,IF(I2044&gt;J2044,"买","卖"),IF(计算结果!B$21=2,IF(I2044&lt;计算结果!B$20,"买",IF(I2044&gt;1-计算结果!B$20,"卖",'000300'!K2043)),""))</f>
        <v>买</v>
      </c>
      <c r="L2044" s="4" t="str">
        <f t="shared" ca="1" si="94"/>
        <v/>
      </c>
      <c r="M2044" s="3">
        <f ca="1">IF(K2043="买",E2044/E2043-1,0)-IF(L2044=1,计算结果!B$17,0)</f>
        <v>-1.9994777192702262E-3</v>
      </c>
      <c r="N2044" s="2">
        <f t="shared" ca="1" si="95"/>
        <v>5.2218212982684298</v>
      </c>
      <c r="O2044" s="3">
        <f ca="1">1-N2044/MAX(N$2:N2044)</f>
        <v>0.23194368980955926</v>
      </c>
    </row>
    <row r="2045" spans="1:15" x14ac:dyDescent="0.15">
      <c r="A2045" s="1">
        <v>41431</v>
      </c>
      <c r="B2045">
        <v>2552.8200000000002</v>
      </c>
      <c r="C2045">
        <v>2557.6799999999998</v>
      </c>
      <c r="D2045">
        <v>2525.31</v>
      </c>
      <c r="E2045" s="2">
        <v>2527.84</v>
      </c>
      <c r="F2045" s="16">
        <v>54448111616</v>
      </c>
      <c r="G2045" s="3">
        <f t="shared" si="93"/>
        <v>-1.2770743671256746E-2</v>
      </c>
      <c r="H2045" s="3">
        <f>1-E2045/MAX(E$2:E2045)</f>
        <v>0.56989042401143397</v>
      </c>
      <c r="I2045" s="3">
        <f ca="1">IFERROR(COUNTIF(OFFSET(G2045,0,0,-计算结果!B$18,1),"&gt;0")/计算结果!B$18,COUNTIF(OFFSET(G2045,0,0,-ROW(),1),"&gt;0")/计算结果!B$18)</f>
        <v>0.53333333333333333</v>
      </c>
      <c r="J2045" s="3">
        <f ca="1">IFERROR(AVERAGE(OFFSET(I2045,0,0,-计算结果!B$19,1)),AVERAGE(OFFSET(I2045,0,0,-ROW(),1)))</f>
        <v>0.52249999999999974</v>
      </c>
      <c r="K2045" s="4" t="str">
        <f ca="1">IF(计算结果!B$21=1,IF(I2045&gt;J2045,"买","卖"),IF(计算结果!B$21=2,IF(I2045&lt;计算结果!B$20,"买",IF(I2045&gt;1-计算结果!B$20,"卖",'000300'!K2044)),""))</f>
        <v>买</v>
      </c>
      <c r="L2045" s="4" t="str">
        <f t="shared" ca="1" si="94"/>
        <v/>
      </c>
      <c r="M2045" s="3">
        <f ca="1">IF(K2044="买",E2045/E2044-1,0)-IF(L2045=1,计算结果!B$17,0)</f>
        <v>-1.2770743671256746E-2</v>
      </c>
      <c r="N2045" s="2">
        <f t="shared" ca="1" si="95"/>
        <v>5.1551347569711341</v>
      </c>
      <c r="O2045" s="3">
        <f ca="1">1-N2045/MAX(N$2:N2045)</f>
        <v>0.24175234007209268</v>
      </c>
    </row>
    <row r="2046" spans="1:15" x14ac:dyDescent="0.15">
      <c r="A2046" s="1">
        <v>41432</v>
      </c>
      <c r="B2046">
        <v>2526.91</v>
      </c>
      <c r="C2046">
        <v>2538.89</v>
      </c>
      <c r="D2046">
        <v>2475.69</v>
      </c>
      <c r="E2046" s="2">
        <v>2484.16</v>
      </c>
      <c r="F2046" s="16">
        <v>61366173696</v>
      </c>
      <c r="G2046" s="3">
        <f t="shared" si="93"/>
        <v>-1.7279574656623997E-2</v>
      </c>
      <c r="H2046" s="3">
        <f>1-E2046/MAX(E$2:E2046)</f>
        <v>0.57732253454025728</v>
      </c>
      <c r="I2046" s="3">
        <f ca="1">IFERROR(COUNTIF(OFFSET(G2046,0,0,-计算结果!B$18,1),"&gt;0")/计算结果!B$18,COUNTIF(OFFSET(G2046,0,0,-ROW(),1),"&gt;0")/计算结果!B$18)</f>
        <v>0.53333333333333333</v>
      </c>
      <c r="J2046" s="3">
        <f ca="1">IFERROR(AVERAGE(OFFSET(I2046,0,0,-计算结果!B$19,1)),AVERAGE(OFFSET(I2046,0,0,-ROW(),1)))</f>
        <v>0.52416666666666645</v>
      </c>
      <c r="K2046" s="4" t="str">
        <f ca="1">IF(计算结果!B$21=1,IF(I2046&gt;J2046,"买","卖"),IF(计算结果!B$21=2,IF(I2046&lt;计算结果!B$20,"买",IF(I2046&gt;1-计算结果!B$20,"卖",'000300'!K2045)),""))</f>
        <v>买</v>
      </c>
      <c r="L2046" s="4" t="str">
        <f t="shared" ca="1" si="94"/>
        <v/>
      </c>
      <c r="M2046" s="3">
        <f ca="1">IF(K2045="买",E2046/E2045-1,0)-IF(L2046=1,计算结果!B$17,0)</f>
        <v>-1.7279574656623997E-2</v>
      </c>
      <c r="N2046" s="2">
        <f t="shared" ca="1" si="95"/>
        <v>5.0660562210730946</v>
      </c>
      <c r="O2046" s="3">
        <f ca="1">1-N2046/MAX(N$2:N2046)</f>
        <v>0.25485453712002737</v>
      </c>
    </row>
    <row r="2047" spans="1:15" x14ac:dyDescent="0.15">
      <c r="A2047" s="1">
        <v>41438</v>
      </c>
      <c r="B2047">
        <v>2448.7199999999998</v>
      </c>
      <c r="C2047">
        <v>2448.7199999999998</v>
      </c>
      <c r="D2047">
        <v>2375.1999999999998</v>
      </c>
      <c r="E2047" s="2">
        <v>2399.94</v>
      </c>
      <c r="F2047" s="16">
        <v>64081596416</v>
      </c>
      <c r="G2047" s="3">
        <f t="shared" si="93"/>
        <v>-3.3902808192708966E-2</v>
      </c>
      <c r="H2047" s="3">
        <f>1-E2047/MAX(E$2:E2047)</f>
        <v>0.59165248757911937</v>
      </c>
      <c r="I2047" s="3">
        <f ca="1">IFERROR(COUNTIF(OFFSET(G2047,0,0,-计算结果!B$18,1),"&gt;0")/计算结果!B$18,COUNTIF(OFFSET(G2047,0,0,-ROW(),1),"&gt;0")/计算结果!B$18)</f>
        <v>0.5</v>
      </c>
      <c r="J2047" s="3">
        <f ca="1">IFERROR(AVERAGE(OFFSET(I2047,0,0,-计算结果!B$19,1)),AVERAGE(OFFSET(I2047,0,0,-ROW(),1)))</f>
        <v>0.52527777777777751</v>
      </c>
      <c r="K2047" s="4" t="str">
        <f ca="1">IF(计算结果!B$21=1,IF(I2047&gt;J2047,"买","卖"),IF(计算结果!B$21=2,IF(I2047&lt;计算结果!B$20,"买",IF(I2047&gt;1-计算结果!B$20,"卖",'000300'!K2046)),""))</f>
        <v>卖</v>
      </c>
      <c r="L2047" s="4">
        <f t="shared" ca="1" si="94"/>
        <v>1</v>
      </c>
      <c r="M2047" s="3">
        <f ca="1">IF(K2046="买",E2047/E2046-1,0)-IF(L2047=1,计算结果!B$17,0)</f>
        <v>-3.3902808192708966E-2</v>
      </c>
      <c r="N2047" s="2">
        <f t="shared" ca="1" si="95"/>
        <v>4.8943026887165733</v>
      </c>
      <c r="O2047" s="3">
        <f ca="1">1-N2047/MAX(N$2:N2047)</f>
        <v>0.28011706082371446</v>
      </c>
    </row>
    <row r="2048" spans="1:15" x14ac:dyDescent="0.15">
      <c r="A2048" s="1">
        <v>41439</v>
      </c>
      <c r="B2048">
        <v>2404.42</v>
      </c>
      <c r="C2048">
        <v>2420.36</v>
      </c>
      <c r="D2048">
        <v>2396.4899999999998</v>
      </c>
      <c r="E2048" s="2">
        <v>2416.77</v>
      </c>
      <c r="F2048" s="16">
        <v>53686779904</v>
      </c>
      <c r="G2048" s="3">
        <f t="shared" si="93"/>
        <v>7.012675316882877E-3</v>
      </c>
      <c r="H2048" s="3">
        <f>1-E2048/MAX(E$2:E2048)</f>
        <v>0.58878887905805488</v>
      </c>
      <c r="I2048" s="3">
        <f ca="1">IFERROR(COUNTIF(OFFSET(G2048,0,0,-计算结果!B$18,1),"&gt;0")/计算结果!B$18,COUNTIF(OFFSET(G2048,0,0,-ROW(),1),"&gt;0")/计算结果!B$18)</f>
        <v>0.53333333333333333</v>
      </c>
      <c r="J2048" s="3">
        <f ca="1">IFERROR(AVERAGE(OFFSET(I2048,0,0,-计算结果!B$19,1)),AVERAGE(OFFSET(I2048,0,0,-ROW(),1)))</f>
        <v>0.52666666666666651</v>
      </c>
      <c r="K2048" s="4" t="str">
        <f ca="1">IF(计算结果!B$21=1,IF(I2048&gt;J2048,"买","卖"),IF(计算结果!B$21=2,IF(I2048&lt;计算结果!B$20,"买",IF(I2048&gt;1-计算结果!B$20,"卖",'000300'!K2047)),""))</f>
        <v>买</v>
      </c>
      <c r="L2048" s="4">
        <f t="shared" ca="1" si="94"/>
        <v>1</v>
      </c>
      <c r="M2048" s="3">
        <f ca="1">IF(K2047="买",E2048/E2047-1,0)-IF(L2048=1,计算结果!B$17,0)</f>
        <v>0</v>
      </c>
      <c r="N2048" s="2">
        <f t="shared" ca="1" si="95"/>
        <v>4.8943026887165733</v>
      </c>
      <c r="O2048" s="3">
        <f ca="1">1-N2048/MAX(N$2:N2048)</f>
        <v>0.28011706082371446</v>
      </c>
    </row>
    <row r="2049" spans="1:15" x14ac:dyDescent="0.15">
      <c r="A2049" s="1">
        <v>41442</v>
      </c>
      <c r="B2049">
        <v>2422.7600000000002</v>
      </c>
      <c r="C2049">
        <v>2427.5300000000002</v>
      </c>
      <c r="D2049">
        <v>2394.39</v>
      </c>
      <c r="E2049" s="2">
        <v>2403.84</v>
      </c>
      <c r="F2049" s="16">
        <v>51983757312</v>
      </c>
      <c r="G2049" s="3">
        <f t="shared" si="93"/>
        <v>-5.3501160640027079E-3</v>
      </c>
      <c r="H2049" s="3">
        <f>1-E2049/MAX(E$2:E2049)</f>
        <v>0.59098890628190293</v>
      </c>
      <c r="I2049" s="3">
        <f ca="1">IFERROR(COUNTIF(OFFSET(G2049,0,0,-计算结果!B$18,1),"&gt;0")/计算结果!B$18,COUNTIF(OFFSET(G2049,0,0,-ROW(),1),"&gt;0")/计算结果!B$18)</f>
        <v>0.53333333333333333</v>
      </c>
      <c r="J2049" s="3">
        <f ca="1">IFERROR(AVERAGE(OFFSET(I2049,0,0,-计算结果!B$19,1)),AVERAGE(OFFSET(I2049,0,0,-ROW(),1)))</f>
        <v>0.52777777777777757</v>
      </c>
      <c r="K2049" s="4" t="str">
        <f ca="1">IF(计算结果!B$21=1,IF(I2049&gt;J2049,"买","卖"),IF(计算结果!B$21=2,IF(I2049&lt;计算结果!B$20,"买",IF(I2049&gt;1-计算结果!B$20,"卖",'000300'!K2048)),""))</f>
        <v>买</v>
      </c>
      <c r="L2049" s="4" t="str">
        <f t="shared" ca="1" si="94"/>
        <v/>
      </c>
      <c r="M2049" s="3">
        <f ca="1">IF(K2048="买",E2049/E2048-1,0)-IF(L2049=1,计算结果!B$17,0)</f>
        <v>-5.3501160640027079E-3</v>
      </c>
      <c r="N2049" s="2">
        <f t="shared" ca="1" si="95"/>
        <v>4.8681176012795788</v>
      </c>
      <c r="O2049" s="3">
        <f ca="1">1-N2049/MAX(N$2:N2049)</f>
        <v>0.28396851810080292</v>
      </c>
    </row>
    <row r="2050" spans="1:15" x14ac:dyDescent="0.15">
      <c r="A2050" s="1">
        <v>41443</v>
      </c>
      <c r="B2050">
        <v>2413.09</v>
      </c>
      <c r="C2050">
        <v>2424.1999999999998</v>
      </c>
      <c r="D2050">
        <v>2393.3200000000002</v>
      </c>
      <c r="E2050" s="2">
        <v>2418.75</v>
      </c>
      <c r="F2050" s="16">
        <v>48792088576</v>
      </c>
      <c r="G2050" s="3">
        <f t="shared" si="93"/>
        <v>6.2025758785941854E-3</v>
      </c>
      <c r="H2050" s="3">
        <f>1-E2050/MAX(E$2:E2050)</f>
        <v>0.58845198393792963</v>
      </c>
      <c r="I2050" s="3">
        <f ca="1">IFERROR(COUNTIF(OFFSET(G2050,0,0,-计算结果!B$18,1),"&gt;0")/计算结果!B$18,COUNTIF(OFFSET(G2050,0,0,-ROW(),1),"&gt;0")/计算结果!B$18)</f>
        <v>0.53333333333333333</v>
      </c>
      <c r="J2050" s="3">
        <f ca="1">IFERROR(AVERAGE(OFFSET(I2050,0,0,-计算结果!B$19,1)),AVERAGE(OFFSET(I2050,0,0,-ROW(),1)))</f>
        <v>0.52861111111111081</v>
      </c>
      <c r="K2050" s="4" t="str">
        <f ca="1">IF(计算结果!B$21=1,IF(I2050&gt;J2050,"买","卖"),IF(计算结果!B$21=2,IF(I2050&lt;计算结果!B$20,"买",IF(I2050&gt;1-计算结果!B$20,"卖",'000300'!K2049)),""))</f>
        <v>买</v>
      </c>
      <c r="L2050" s="4" t="str">
        <f t="shared" ca="1" si="94"/>
        <v/>
      </c>
      <c r="M2050" s="3">
        <f ca="1">IF(K2049="买",E2050/E2049-1,0)-IF(L2050=1,计算结果!B$17,0)</f>
        <v>6.2025758785941854E-3</v>
      </c>
      <c r="N2050" s="2">
        <f t="shared" ca="1" si="95"/>
        <v>4.8983124700874354</v>
      </c>
      <c r="O2050" s="3">
        <f ca="1">1-N2050/MAX(N$2:N2050)</f>
        <v>0.27952727850286097</v>
      </c>
    </row>
    <row r="2051" spans="1:15" x14ac:dyDescent="0.15">
      <c r="A2051" s="1">
        <v>41444</v>
      </c>
      <c r="B2051">
        <v>2408.2800000000002</v>
      </c>
      <c r="C2051">
        <v>2408.2800000000002</v>
      </c>
      <c r="D2051">
        <v>2366.35</v>
      </c>
      <c r="E2051" s="2">
        <v>2400.77</v>
      </c>
      <c r="F2051" s="16">
        <v>52979990528</v>
      </c>
      <c r="G2051" s="3">
        <f t="shared" ref="G2051:G2114" si="96">E2051/E2050-1</f>
        <v>-7.4335917312661204E-3</v>
      </c>
      <c r="H2051" s="3">
        <f>1-E2051/MAX(E$2:E2051)</f>
        <v>0.59151126386714759</v>
      </c>
      <c r="I2051" s="3">
        <f ca="1">IFERROR(COUNTIF(OFFSET(G2051,0,0,-计算结果!B$18,1),"&gt;0")/计算结果!B$18,COUNTIF(OFFSET(G2051,0,0,-ROW(),1),"&gt;0")/计算结果!B$18)</f>
        <v>0.5</v>
      </c>
      <c r="J2051" s="3">
        <f ca="1">IFERROR(AVERAGE(OFFSET(I2051,0,0,-计算结果!B$19,1)),AVERAGE(OFFSET(I2051,0,0,-ROW(),1)))</f>
        <v>0.52944444444444416</v>
      </c>
      <c r="K2051" s="4" t="str">
        <f ca="1">IF(计算结果!B$21=1,IF(I2051&gt;J2051,"买","卖"),IF(计算结果!B$21=2,IF(I2051&lt;计算结果!B$20,"买",IF(I2051&gt;1-计算结果!B$20,"卖",'000300'!K2050)),""))</f>
        <v>卖</v>
      </c>
      <c r="L2051" s="4">
        <f t="shared" ca="1" si="94"/>
        <v>1</v>
      </c>
      <c r="M2051" s="3">
        <f ca="1">IF(K2050="买",E2051/E2050-1,0)-IF(L2051=1,计算结果!B$17,0)</f>
        <v>-7.4335917312661204E-3</v>
      </c>
      <c r="N2051" s="2">
        <f t="shared" ca="1" si="95"/>
        <v>4.8619004150126361</v>
      </c>
      <c r="O2051" s="3">
        <f ca="1">1-N2051/MAX(N$2:N2051)</f>
        <v>0.28488297856798483</v>
      </c>
    </row>
    <row r="2052" spans="1:15" x14ac:dyDescent="0.15">
      <c r="A2052" s="1">
        <v>41445</v>
      </c>
      <c r="B2052">
        <v>2386.1</v>
      </c>
      <c r="C2052">
        <v>2386.1</v>
      </c>
      <c r="D2052">
        <v>2320.23</v>
      </c>
      <c r="E2052" s="2">
        <v>2321.4699999999998</v>
      </c>
      <c r="F2052" s="16">
        <v>52171735040</v>
      </c>
      <c r="G2052" s="3">
        <f t="shared" si="96"/>
        <v>-3.303106919863219E-2</v>
      </c>
      <c r="H2052" s="3">
        <f>1-E2052/MAX(E$2:E2052)</f>
        <v>0.60500408357721369</v>
      </c>
      <c r="I2052" s="3">
        <f ca="1">IFERROR(COUNTIF(OFFSET(G2052,0,0,-计算结果!B$18,1),"&gt;0")/计算结果!B$18,COUNTIF(OFFSET(G2052,0,0,-ROW(),1),"&gt;0")/计算结果!B$18)</f>
        <v>0.46666666666666667</v>
      </c>
      <c r="J2052" s="3">
        <f ca="1">IFERROR(AVERAGE(OFFSET(I2052,0,0,-计算结果!B$19,1)),AVERAGE(OFFSET(I2052,0,0,-ROW(),1)))</f>
        <v>0.52999999999999969</v>
      </c>
      <c r="K2052" s="4" t="str">
        <f ca="1">IF(计算结果!B$21=1,IF(I2052&gt;J2052,"买","卖"),IF(计算结果!B$21=2,IF(I2052&lt;计算结果!B$20,"买",IF(I2052&gt;1-计算结果!B$20,"卖",'000300'!K2051)),""))</f>
        <v>卖</v>
      </c>
      <c r="L2052" s="4" t="str">
        <f t="shared" ref="L2052:L2115" ca="1" si="97">IF(K2051&lt;&gt;K2052,1,"")</f>
        <v/>
      </c>
      <c r="M2052" s="3">
        <f ca="1">IF(K2051="买",E2052/E2051-1,0)-IF(L2052=1,计算结果!B$17,0)</f>
        <v>0</v>
      </c>
      <c r="N2052" s="2">
        <f t="shared" ref="N2052:N2115" ca="1" si="98">IFERROR(N2051*(1+M2052),N2051)</f>
        <v>4.8619004150126361</v>
      </c>
      <c r="O2052" s="3">
        <f ca="1">1-N2052/MAX(N$2:N2052)</f>
        <v>0.28488297856798483</v>
      </c>
    </row>
    <row r="2053" spans="1:15" x14ac:dyDescent="0.15">
      <c r="A2053" s="1">
        <v>41446</v>
      </c>
      <c r="B2053">
        <v>2283.15</v>
      </c>
      <c r="C2053">
        <v>2332.84</v>
      </c>
      <c r="D2053">
        <v>2269.5700000000002</v>
      </c>
      <c r="E2053" s="2">
        <v>2317.39</v>
      </c>
      <c r="F2053" s="16">
        <v>53486133248</v>
      </c>
      <c r="G2053" s="3">
        <f t="shared" si="96"/>
        <v>-1.7575070967963402E-3</v>
      </c>
      <c r="H2053" s="3">
        <f>1-E2053/MAX(E$2:E2053)</f>
        <v>0.60569829170353229</v>
      </c>
      <c r="I2053" s="3">
        <f ca="1">IFERROR(COUNTIF(OFFSET(G2053,0,0,-计算结果!B$18,1),"&gt;0")/计算结果!B$18,COUNTIF(OFFSET(G2053,0,0,-ROW(),1),"&gt;0")/计算结果!B$18)</f>
        <v>0.43333333333333335</v>
      </c>
      <c r="J2053" s="3">
        <f ca="1">IFERROR(AVERAGE(OFFSET(I2053,0,0,-计算结果!B$19,1)),AVERAGE(OFFSET(I2053,0,0,-ROW(),1)))</f>
        <v>0.53055555555555522</v>
      </c>
      <c r="K2053" s="4" t="str">
        <f ca="1">IF(计算结果!B$21=1,IF(I2053&gt;J2053,"买","卖"),IF(计算结果!B$21=2,IF(I2053&lt;计算结果!B$20,"买",IF(I2053&gt;1-计算结果!B$20,"卖",'000300'!K2052)),""))</f>
        <v>卖</v>
      </c>
      <c r="L2053" s="4" t="str">
        <f t="shared" ca="1" si="97"/>
        <v/>
      </c>
      <c r="M2053" s="3">
        <f ca="1">IF(K2052="买",E2053/E2052-1,0)-IF(L2053=1,计算结果!B$17,0)</f>
        <v>0</v>
      </c>
      <c r="N2053" s="2">
        <f t="shared" ca="1" si="98"/>
        <v>4.8619004150126361</v>
      </c>
      <c r="O2053" s="3">
        <f ca="1">1-N2053/MAX(N$2:N2053)</f>
        <v>0.28488297856798483</v>
      </c>
    </row>
    <row r="2054" spans="1:15" x14ac:dyDescent="0.15">
      <c r="A2054" s="1">
        <v>41449</v>
      </c>
      <c r="B2054">
        <v>2308.0700000000002</v>
      </c>
      <c r="C2054">
        <v>2308.0700000000002</v>
      </c>
      <c r="D2054">
        <v>2164.3200000000002</v>
      </c>
      <c r="E2054" s="2">
        <v>2171.21</v>
      </c>
      <c r="F2054" s="16">
        <v>73731932160</v>
      </c>
      <c r="G2054" s="3">
        <f t="shared" si="96"/>
        <v>-6.3079585223031032E-2</v>
      </c>
      <c r="H2054" s="3">
        <f>1-E2054/MAX(E$2:E2054)</f>
        <v>0.63057067991560611</v>
      </c>
      <c r="I2054" s="3">
        <f ca="1">IFERROR(COUNTIF(OFFSET(G2054,0,0,-计算结果!B$18,1),"&gt;0")/计算结果!B$18,COUNTIF(OFFSET(G2054,0,0,-ROW(),1),"&gt;0")/计算结果!B$18)</f>
        <v>0.4</v>
      </c>
      <c r="J2054" s="3">
        <f ca="1">IFERROR(AVERAGE(OFFSET(I2054,0,0,-计算结果!B$19,1)),AVERAGE(OFFSET(I2054,0,0,-ROW(),1)))</f>
        <v>0.53083333333333305</v>
      </c>
      <c r="K2054" s="4" t="str">
        <f ca="1">IF(计算结果!B$21=1,IF(I2054&gt;J2054,"买","卖"),IF(计算结果!B$21=2,IF(I2054&lt;计算结果!B$20,"买",IF(I2054&gt;1-计算结果!B$20,"卖",'000300'!K2053)),""))</f>
        <v>卖</v>
      </c>
      <c r="L2054" s="4" t="str">
        <f t="shared" ca="1" si="97"/>
        <v/>
      </c>
      <c r="M2054" s="3">
        <f ca="1">IF(K2053="买",E2054/E2053-1,0)-IF(L2054=1,计算结果!B$17,0)</f>
        <v>0</v>
      </c>
      <c r="N2054" s="2">
        <f t="shared" ca="1" si="98"/>
        <v>4.8619004150126361</v>
      </c>
      <c r="O2054" s="3">
        <f ca="1">1-N2054/MAX(N$2:N2054)</f>
        <v>0.28488297856798483</v>
      </c>
    </row>
    <row r="2055" spans="1:15" x14ac:dyDescent="0.15">
      <c r="A2055" s="1">
        <v>41450</v>
      </c>
      <c r="B2055">
        <v>2146.0500000000002</v>
      </c>
      <c r="C2055">
        <v>2169.21</v>
      </c>
      <c r="D2055">
        <v>2023.17</v>
      </c>
      <c r="E2055" s="2">
        <v>2165.42</v>
      </c>
      <c r="F2055" s="16">
        <v>87090397184</v>
      </c>
      <c r="G2055" s="3">
        <f t="shared" si="96"/>
        <v>-2.6667157944187947E-3</v>
      </c>
      <c r="H2055" s="3">
        <f>1-E2055/MAX(E$2:E2055)</f>
        <v>0.6315558429183965</v>
      </c>
      <c r="I2055" s="3">
        <f ca="1">IFERROR(COUNTIF(OFFSET(G2055,0,0,-计算结果!B$18,1),"&gt;0")/计算结果!B$18,COUNTIF(OFFSET(G2055,0,0,-ROW(),1),"&gt;0")/计算结果!B$18)</f>
        <v>0.4</v>
      </c>
      <c r="J2055" s="3">
        <f ca="1">IFERROR(AVERAGE(OFFSET(I2055,0,0,-计算结果!B$19,1)),AVERAGE(OFFSET(I2055,0,0,-ROW(),1)))</f>
        <v>0.53083333333333305</v>
      </c>
      <c r="K2055" s="4" t="str">
        <f ca="1">IF(计算结果!B$21=1,IF(I2055&gt;J2055,"买","卖"),IF(计算结果!B$21=2,IF(I2055&lt;计算结果!B$20,"买",IF(I2055&gt;1-计算结果!B$20,"卖",'000300'!K2054)),""))</f>
        <v>卖</v>
      </c>
      <c r="L2055" s="4" t="str">
        <f t="shared" ca="1" si="97"/>
        <v/>
      </c>
      <c r="M2055" s="3">
        <f ca="1">IF(K2054="买",E2055/E2054-1,0)-IF(L2055=1,计算结果!B$17,0)</f>
        <v>0</v>
      </c>
      <c r="N2055" s="2">
        <f t="shared" ca="1" si="98"/>
        <v>4.8619004150126361</v>
      </c>
      <c r="O2055" s="3">
        <f ca="1">1-N2055/MAX(N$2:N2055)</f>
        <v>0.28488297856798483</v>
      </c>
    </row>
    <row r="2056" spans="1:15" x14ac:dyDescent="0.15">
      <c r="A2056" s="1">
        <v>41451</v>
      </c>
      <c r="B2056">
        <v>2170.33</v>
      </c>
      <c r="C2056">
        <v>2181.02</v>
      </c>
      <c r="D2056">
        <v>2131.86</v>
      </c>
      <c r="E2056" s="2">
        <v>2168.3000000000002</v>
      </c>
      <c r="F2056" s="16">
        <v>67298430976</v>
      </c>
      <c r="G2056" s="3">
        <f t="shared" si="96"/>
        <v>1.3299960284840484E-3</v>
      </c>
      <c r="H2056" s="3">
        <f>1-E2056/MAX(E$2:E2056)</f>
        <v>0.63106581365275982</v>
      </c>
      <c r="I2056" s="3">
        <f ca="1">IFERROR(COUNTIF(OFFSET(G2056,0,0,-计算结果!B$18,1),"&gt;0")/计算结果!B$18,COUNTIF(OFFSET(G2056,0,0,-ROW(),1),"&gt;0")/计算结果!B$18)</f>
        <v>0.4</v>
      </c>
      <c r="J2056" s="3">
        <f ca="1">IFERROR(AVERAGE(OFFSET(I2056,0,0,-计算结果!B$19,1)),AVERAGE(OFFSET(I2056,0,0,-ROW(),1)))</f>
        <v>0.53055555555555522</v>
      </c>
      <c r="K2056" s="4" t="str">
        <f ca="1">IF(计算结果!B$21=1,IF(I2056&gt;J2056,"买","卖"),IF(计算结果!B$21=2,IF(I2056&lt;计算结果!B$20,"买",IF(I2056&gt;1-计算结果!B$20,"卖",'000300'!K2055)),""))</f>
        <v>卖</v>
      </c>
      <c r="L2056" s="4" t="str">
        <f t="shared" ca="1" si="97"/>
        <v/>
      </c>
      <c r="M2056" s="3">
        <f ca="1">IF(K2055="买",E2056/E2055-1,0)-IF(L2056=1,计算结果!B$17,0)</f>
        <v>0</v>
      </c>
      <c r="N2056" s="2">
        <f t="shared" ca="1" si="98"/>
        <v>4.8619004150126361</v>
      </c>
      <c r="O2056" s="3">
        <f ca="1">1-N2056/MAX(N$2:N2056)</f>
        <v>0.28488297856798483</v>
      </c>
    </row>
    <row r="2057" spans="1:15" x14ac:dyDescent="0.15">
      <c r="A2057" s="1">
        <v>41452</v>
      </c>
      <c r="B2057">
        <v>2172.85</v>
      </c>
      <c r="C2057">
        <v>2200.21</v>
      </c>
      <c r="D2057">
        <v>2153.17</v>
      </c>
      <c r="E2057" s="2">
        <v>2160.7399999999998</v>
      </c>
      <c r="F2057" s="16">
        <v>62927081472</v>
      </c>
      <c r="G2057" s="3">
        <f t="shared" si="96"/>
        <v>-3.4866024074161617E-3</v>
      </c>
      <c r="H2057" s="3">
        <f>1-E2057/MAX(E$2:E2057)</f>
        <v>0.63235214047505617</v>
      </c>
      <c r="I2057" s="3">
        <f ca="1">IFERROR(COUNTIF(OFFSET(G2057,0,0,-计算结果!B$18,1),"&gt;0")/计算结果!B$18,COUNTIF(OFFSET(G2057,0,0,-ROW(),1),"&gt;0")/计算结果!B$18)</f>
        <v>0.4</v>
      </c>
      <c r="J2057" s="3">
        <f ca="1">IFERROR(AVERAGE(OFFSET(I2057,0,0,-计算结果!B$19,1)),AVERAGE(OFFSET(I2057,0,0,-ROW(),1)))</f>
        <v>0.52999999999999969</v>
      </c>
      <c r="K2057" s="4" t="str">
        <f ca="1">IF(计算结果!B$21=1,IF(I2057&gt;J2057,"买","卖"),IF(计算结果!B$21=2,IF(I2057&lt;计算结果!B$20,"买",IF(I2057&gt;1-计算结果!B$20,"卖",'000300'!K2056)),""))</f>
        <v>卖</v>
      </c>
      <c r="L2057" s="4" t="str">
        <f t="shared" ca="1" si="97"/>
        <v/>
      </c>
      <c r="M2057" s="3">
        <f ca="1">IF(K2056="买",E2057/E2056-1,0)-IF(L2057=1,计算结果!B$17,0)</f>
        <v>0</v>
      </c>
      <c r="N2057" s="2">
        <f t="shared" ca="1" si="98"/>
        <v>4.8619004150126361</v>
      </c>
      <c r="O2057" s="3">
        <f ca="1">1-N2057/MAX(N$2:N2057)</f>
        <v>0.28488297856798483</v>
      </c>
    </row>
    <row r="2058" spans="1:15" x14ac:dyDescent="0.15">
      <c r="A2058" s="1">
        <v>41453</v>
      </c>
      <c r="B2058">
        <v>2149.0300000000002</v>
      </c>
      <c r="C2058">
        <v>2227.46</v>
      </c>
      <c r="D2058">
        <v>2139.37</v>
      </c>
      <c r="E2058" s="2">
        <v>2200.64</v>
      </c>
      <c r="F2058" s="16">
        <v>64106049536</v>
      </c>
      <c r="G2058" s="3">
        <f t="shared" si="96"/>
        <v>1.8465895943056587E-2</v>
      </c>
      <c r="H2058" s="3">
        <f>1-E2058/MAX(E$2:E2058)</f>
        <v>0.62556319335738109</v>
      </c>
      <c r="I2058" s="3">
        <f ca="1">IFERROR(COUNTIF(OFFSET(G2058,0,0,-计算结果!B$18,1),"&gt;0")/计算结果!B$18,COUNTIF(OFFSET(G2058,0,0,-ROW(),1),"&gt;0")/计算结果!B$18)</f>
        <v>0.43333333333333335</v>
      </c>
      <c r="J2058" s="3">
        <f ca="1">IFERROR(AVERAGE(OFFSET(I2058,0,0,-计算结果!B$19,1)),AVERAGE(OFFSET(I2058,0,0,-ROW(),1)))</f>
        <v>0.52944444444444405</v>
      </c>
      <c r="K2058" s="4" t="str">
        <f ca="1">IF(计算结果!B$21=1,IF(I2058&gt;J2058,"买","卖"),IF(计算结果!B$21=2,IF(I2058&lt;计算结果!B$20,"买",IF(I2058&gt;1-计算结果!B$20,"卖",'000300'!K2057)),""))</f>
        <v>卖</v>
      </c>
      <c r="L2058" s="4" t="str">
        <f t="shared" ca="1" si="97"/>
        <v/>
      </c>
      <c r="M2058" s="3">
        <f ca="1">IF(K2057="买",E2058/E2057-1,0)-IF(L2058=1,计算结果!B$17,0)</f>
        <v>0</v>
      </c>
      <c r="N2058" s="2">
        <f t="shared" ca="1" si="98"/>
        <v>4.8619004150126361</v>
      </c>
      <c r="O2058" s="3">
        <f ca="1">1-N2058/MAX(N$2:N2058)</f>
        <v>0.28488297856798483</v>
      </c>
    </row>
    <row r="2059" spans="1:15" x14ac:dyDescent="0.15">
      <c r="A2059" s="1">
        <v>41456</v>
      </c>
      <c r="B2059">
        <v>2187.09</v>
      </c>
      <c r="C2059">
        <v>2213.96</v>
      </c>
      <c r="D2059">
        <v>2166.35</v>
      </c>
      <c r="E2059" s="2">
        <v>2213.3200000000002</v>
      </c>
      <c r="F2059" s="16">
        <v>51874734080</v>
      </c>
      <c r="G2059" s="3">
        <f t="shared" si="96"/>
        <v>5.7619601570453316E-3</v>
      </c>
      <c r="H2059" s="3">
        <f>1-E2059/MAX(E$2:E2059)</f>
        <v>0.62340570339617507</v>
      </c>
      <c r="I2059" s="3">
        <f ca="1">IFERROR(COUNTIF(OFFSET(G2059,0,0,-计算结果!B$18,1),"&gt;0")/计算结果!B$18,COUNTIF(OFFSET(G2059,0,0,-ROW(),1),"&gt;0")/计算结果!B$18)</f>
        <v>0.43333333333333335</v>
      </c>
      <c r="J2059" s="3">
        <f ca="1">IFERROR(AVERAGE(OFFSET(I2059,0,0,-计算结果!B$19,1)),AVERAGE(OFFSET(I2059,0,0,-ROW(),1)))</f>
        <v>0.52888888888888852</v>
      </c>
      <c r="K2059" s="4" t="str">
        <f ca="1">IF(计算结果!B$21=1,IF(I2059&gt;J2059,"买","卖"),IF(计算结果!B$21=2,IF(I2059&lt;计算结果!B$20,"买",IF(I2059&gt;1-计算结果!B$20,"卖",'000300'!K2058)),""))</f>
        <v>卖</v>
      </c>
      <c r="L2059" s="4" t="str">
        <f t="shared" ca="1" si="97"/>
        <v/>
      </c>
      <c r="M2059" s="3">
        <f ca="1">IF(K2058="买",E2059/E2058-1,0)-IF(L2059=1,计算结果!B$17,0)</f>
        <v>0</v>
      </c>
      <c r="N2059" s="2">
        <f t="shared" ca="1" si="98"/>
        <v>4.8619004150126361</v>
      </c>
      <c r="O2059" s="3">
        <f ca="1">1-N2059/MAX(N$2:N2059)</f>
        <v>0.28488297856798483</v>
      </c>
    </row>
    <row r="2060" spans="1:15" x14ac:dyDescent="0.15">
      <c r="A2060" s="1">
        <v>41457</v>
      </c>
      <c r="B2060">
        <v>2211.8000000000002</v>
      </c>
      <c r="C2060">
        <v>2226.11</v>
      </c>
      <c r="D2060">
        <v>2191.8000000000002</v>
      </c>
      <c r="E2060" s="2">
        <v>2221.98</v>
      </c>
      <c r="F2060" s="16">
        <v>59632902144</v>
      </c>
      <c r="G2060" s="3">
        <f t="shared" si="96"/>
        <v>3.912674172735997E-3</v>
      </c>
      <c r="H2060" s="3">
        <f>1-E2060/MAX(E$2:E2060)</f>
        <v>0.6219322126182536</v>
      </c>
      <c r="I2060" s="3">
        <f ca="1">IFERROR(COUNTIF(OFFSET(G2060,0,0,-计算结果!B$18,1),"&gt;0")/计算结果!B$18,COUNTIF(OFFSET(G2060,0,0,-ROW(),1),"&gt;0")/计算结果!B$18)</f>
        <v>0.43333333333333335</v>
      </c>
      <c r="J2060" s="3">
        <f ca="1">IFERROR(AVERAGE(OFFSET(I2060,0,0,-计算结果!B$19,1)),AVERAGE(OFFSET(I2060,0,0,-ROW(),1)))</f>
        <v>0.52833333333333288</v>
      </c>
      <c r="K2060" s="4" t="str">
        <f ca="1">IF(计算结果!B$21=1,IF(I2060&gt;J2060,"买","卖"),IF(计算结果!B$21=2,IF(I2060&lt;计算结果!B$20,"买",IF(I2060&gt;1-计算结果!B$20,"卖",'000300'!K2059)),""))</f>
        <v>卖</v>
      </c>
      <c r="L2060" s="4" t="str">
        <f t="shared" ca="1" si="97"/>
        <v/>
      </c>
      <c r="M2060" s="3">
        <f ca="1">IF(K2059="买",E2060/E2059-1,0)-IF(L2060=1,计算结果!B$17,0)</f>
        <v>0</v>
      </c>
      <c r="N2060" s="2">
        <f t="shared" ca="1" si="98"/>
        <v>4.8619004150126361</v>
      </c>
      <c r="O2060" s="3">
        <f ca="1">1-N2060/MAX(N$2:N2060)</f>
        <v>0.28488297856798483</v>
      </c>
    </row>
    <row r="2061" spans="1:15" x14ac:dyDescent="0.15">
      <c r="A2061" s="1">
        <v>41458</v>
      </c>
      <c r="B2061">
        <v>2211.04</v>
      </c>
      <c r="C2061">
        <v>2211.04</v>
      </c>
      <c r="D2061">
        <v>2169.14</v>
      </c>
      <c r="E2061" s="2">
        <v>2203.83</v>
      </c>
      <c r="F2061" s="16">
        <v>59536760832</v>
      </c>
      <c r="G2061" s="3">
        <f t="shared" si="96"/>
        <v>-8.168390354548638E-3</v>
      </c>
      <c r="H2061" s="3">
        <f>1-E2061/MAX(E$2:E2061)</f>
        <v>0.62502041788606821</v>
      </c>
      <c r="I2061" s="3">
        <f ca="1">IFERROR(COUNTIF(OFFSET(G2061,0,0,-计算结果!B$18,1),"&gt;0")/计算结果!B$18,COUNTIF(OFFSET(G2061,0,0,-ROW(),1),"&gt;0")/计算结果!B$18)</f>
        <v>0.4</v>
      </c>
      <c r="J2061" s="3">
        <f ca="1">IFERROR(AVERAGE(OFFSET(I2061,0,0,-计算结果!B$19,1)),AVERAGE(OFFSET(I2061,0,0,-ROW(),1)))</f>
        <v>0.52722222222222181</v>
      </c>
      <c r="K2061" s="4" t="str">
        <f ca="1">IF(计算结果!B$21=1,IF(I2061&gt;J2061,"买","卖"),IF(计算结果!B$21=2,IF(I2061&lt;计算结果!B$20,"买",IF(I2061&gt;1-计算结果!B$20,"卖",'000300'!K2060)),""))</f>
        <v>卖</v>
      </c>
      <c r="L2061" s="4" t="str">
        <f t="shared" ca="1" si="97"/>
        <v/>
      </c>
      <c r="M2061" s="3">
        <f ca="1">IF(K2060="买",E2061/E2060-1,0)-IF(L2061=1,计算结果!B$17,0)</f>
        <v>0</v>
      </c>
      <c r="N2061" s="2">
        <f t="shared" ca="1" si="98"/>
        <v>4.8619004150126361</v>
      </c>
      <c r="O2061" s="3">
        <f ca="1">1-N2061/MAX(N$2:N2061)</f>
        <v>0.28488297856798483</v>
      </c>
    </row>
    <row r="2062" spans="1:15" x14ac:dyDescent="0.15">
      <c r="A2062" s="1">
        <v>41459</v>
      </c>
      <c r="B2062">
        <v>2187.1799999999998</v>
      </c>
      <c r="C2062">
        <v>2245.91</v>
      </c>
      <c r="D2062">
        <v>2176.08</v>
      </c>
      <c r="E2062" s="2">
        <v>2221.98</v>
      </c>
      <c r="F2062" s="16">
        <v>67189379072</v>
      </c>
      <c r="G2062" s="3">
        <f t="shared" si="96"/>
        <v>8.2356624603532325E-3</v>
      </c>
      <c r="H2062" s="3">
        <f>1-E2062/MAX(E$2:E2062)</f>
        <v>0.6219322126182536</v>
      </c>
      <c r="I2062" s="3">
        <f ca="1">IFERROR(COUNTIF(OFFSET(G2062,0,0,-计算结果!B$18,1),"&gt;0")/计算结果!B$18,COUNTIF(OFFSET(G2062,0,0,-ROW(),1),"&gt;0")/计算结果!B$18)</f>
        <v>0.4</v>
      </c>
      <c r="J2062" s="3">
        <f ca="1">IFERROR(AVERAGE(OFFSET(I2062,0,0,-计算结果!B$19,1)),AVERAGE(OFFSET(I2062,0,0,-ROW(),1)))</f>
        <v>0.52611111111111064</v>
      </c>
      <c r="K2062" s="4" t="str">
        <f ca="1">IF(计算结果!B$21=1,IF(I2062&gt;J2062,"买","卖"),IF(计算结果!B$21=2,IF(I2062&lt;计算结果!B$20,"买",IF(I2062&gt;1-计算结果!B$20,"卖",'000300'!K2061)),""))</f>
        <v>卖</v>
      </c>
      <c r="L2062" s="4" t="str">
        <f t="shared" ca="1" si="97"/>
        <v/>
      </c>
      <c r="M2062" s="3">
        <f ca="1">IF(K2061="买",E2062/E2061-1,0)-IF(L2062=1,计算结果!B$17,0)</f>
        <v>0</v>
      </c>
      <c r="N2062" s="2">
        <f t="shared" ca="1" si="98"/>
        <v>4.8619004150126361</v>
      </c>
      <c r="O2062" s="3">
        <f ca="1">1-N2062/MAX(N$2:N2062)</f>
        <v>0.28488297856798483</v>
      </c>
    </row>
    <row r="2063" spans="1:15" x14ac:dyDescent="0.15">
      <c r="A2063" s="1">
        <v>41460</v>
      </c>
      <c r="B2063">
        <v>2227.35</v>
      </c>
      <c r="C2063">
        <v>2252.0300000000002</v>
      </c>
      <c r="D2063">
        <v>2225.0500000000002</v>
      </c>
      <c r="E2063" s="2">
        <v>2226.85</v>
      </c>
      <c r="F2063" s="16">
        <v>58424401920</v>
      </c>
      <c r="G2063" s="3">
        <f t="shared" si="96"/>
        <v>2.1917388995400522E-3</v>
      </c>
      <c r="H2063" s="3">
        <f>1-E2063/MAX(E$2:E2063)</f>
        <v>0.62110358674198596</v>
      </c>
      <c r="I2063" s="3">
        <f ca="1">IFERROR(COUNTIF(OFFSET(G2063,0,0,-计算结果!B$18,1),"&gt;0")/计算结果!B$18,COUNTIF(OFFSET(G2063,0,0,-ROW(),1),"&gt;0")/计算结果!B$18)</f>
        <v>0.4</v>
      </c>
      <c r="J2063" s="3">
        <f ca="1">IFERROR(AVERAGE(OFFSET(I2063,0,0,-计算结果!B$19,1)),AVERAGE(OFFSET(I2063,0,0,-ROW(),1)))</f>
        <v>0.52499999999999958</v>
      </c>
      <c r="K2063" s="4" t="str">
        <f ca="1">IF(计算结果!B$21=1,IF(I2063&gt;J2063,"买","卖"),IF(计算结果!B$21=2,IF(I2063&lt;计算结果!B$20,"买",IF(I2063&gt;1-计算结果!B$20,"卖",'000300'!K2062)),""))</f>
        <v>卖</v>
      </c>
      <c r="L2063" s="4" t="str">
        <f t="shared" ca="1" si="97"/>
        <v/>
      </c>
      <c r="M2063" s="3">
        <f ca="1">IF(K2062="买",E2063/E2062-1,0)-IF(L2063=1,计算结果!B$17,0)</f>
        <v>0</v>
      </c>
      <c r="N2063" s="2">
        <f t="shared" ca="1" si="98"/>
        <v>4.8619004150126361</v>
      </c>
      <c r="O2063" s="3">
        <f ca="1">1-N2063/MAX(N$2:N2063)</f>
        <v>0.28488297856798483</v>
      </c>
    </row>
    <row r="2064" spans="1:15" x14ac:dyDescent="0.15">
      <c r="A2064" s="1">
        <v>41463</v>
      </c>
      <c r="B2064">
        <v>2194.42</v>
      </c>
      <c r="C2064">
        <v>2205.21</v>
      </c>
      <c r="D2064">
        <v>2162.19</v>
      </c>
      <c r="E2064" s="2">
        <v>2163.62</v>
      </c>
      <c r="F2064" s="16">
        <v>49288253440</v>
      </c>
      <c r="G2064" s="3">
        <f t="shared" si="96"/>
        <v>-2.8394368727125752E-2</v>
      </c>
      <c r="H2064" s="3">
        <f>1-E2064/MAX(E$2:E2064)</f>
        <v>0.63186211120941949</v>
      </c>
      <c r="I2064" s="3">
        <f ca="1">IFERROR(COUNTIF(OFFSET(G2064,0,0,-计算结果!B$18,1),"&gt;0")/计算结果!B$18,COUNTIF(OFFSET(G2064,0,0,-ROW(),1),"&gt;0")/计算结果!B$18)</f>
        <v>0.36666666666666664</v>
      </c>
      <c r="J2064" s="3">
        <f ca="1">IFERROR(AVERAGE(OFFSET(I2064,0,0,-计算结果!B$19,1)),AVERAGE(OFFSET(I2064,0,0,-ROW(),1)))</f>
        <v>0.52333333333333298</v>
      </c>
      <c r="K2064" s="4" t="str">
        <f ca="1">IF(计算结果!B$21=1,IF(I2064&gt;J2064,"买","卖"),IF(计算结果!B$21=2,IF(I2064&lt;计算结果!B$20,"买",IF(I2064&gt;1-计算结果!B$20,"卖",'000300'!K2063)),""))</f>
        <v>卖</v>
      </c>
      <c r="L2064" s="4" t="str">
        <f t="shared" ca="1" si="97"/>
        <v/>
      </c>
      <c r="M2064" s="3">
        <f ca="1">IF(K2063="买",E2064/E2063-1,0)-IF(L2064=1,计算结果!B$17,0)</f>
        <v>0</v>
      </c>
      <c r="N2064" s="2">
        <f t="shared" ca="1" si="98"/>
        <v>4.8619004150126361</v>
      </c>
      <c r="O2064" s="3">
        <f ca="1">1-N2064/MAX(N$2:N2064)</f>
        <v>0.28488297856798483</v>
      </c>
    </row>
    <row r="2065" spans="1:15" x14ac:dyDescent="0.15">
      <c r="A2065" s="1">
        <v>41464</v>
      </c>
      <c r="B2065">
        <v>2160.6999999999998</v>
      </c>
      <c r="C2065">
        <v>2174.79</v>
      </c>
      <c r="D2065">
        <v>2149.79</v>
      </c>
      <c r="E2065" s="2">
        <v>2162.67</v>
      </c>
      <c r="F2065" s="16">
        <v>37246189568</v>
      </c>
      <c r="G2065" s="3">
        <f t="shared" si="96"/>
        <v>-4.3907895101724659E-4</v>
      </c>
      <c r="H2065" s="3">
        <f>1-E2065/MAX(E$2:E2065)</f>
        <v>0.63202375280745926</v>
      </c>
      <c r="I2065" s="3">
        <f ca="1">IFERROR(COUNTIF(OFFSET(G2065,0,0,-计算结果!B$18,1),"&gt;0")/计算结果!B$18,COUNTIF(OFFSET(G2065,0,0,-ROW(),1),"&gt;0")/计算结果!B$18)</f>
        <v>0.36666666666666664</v>
      </c>
      <c r="J2065" s="3">
        <f ca="1">IFERROR(AVERAGE(OFFSET(I2065,0,0,-计算结果!B$19,1)),AVERAGE(OFFSET(I2065,0,0,-ROW(),1)))</f>
        <v>0.52138888888888846</v>
      </c>
      <c r="K2065" s="4" t="str">
        <f ca="1">IF(计算结果!B$21=1,IF(I2065&gt;J2065,"买","卖"),IF(计算结果!B$21=2,IF(I2065&lt;计算结果!B$20,"买",IF(I2065&gt;1-计算结果!B$20,"卖",'000300'!K2064)),""))</f>
        <v>卖</v>
      </c>
      <c r="L2065" s="4" t="str">
        <f t="shared" ca="1" si="97"/>
        <v/>
      </c>
      <c r="M2065" s="3">
        <f ca="1">IF(K2064="买",E2065/E2064-1,0)-IF(L2065=1,计算结果!B$17,0)</f>
        <v>0</v>
      </c>
      <c r="N2065" s="2">
        <f t="shared" ca="1" si="98"/>
        <v>4.8619004150126361</v>
      </c>
      <c r="O2065" s="3">
        <f ca="1">1-N2065/MAX(N$2:N2065)</f>
        <v>0.28488297856798483</v>
      </c>
    </row>
    <row r="2066" spans="1:15" x14ac:dyDescent="0.15">
      <c r="A2066" s="1">
        <v>41465</v>
      </c>
      <c r="B2066">
        <v>2163.1</v>
      </c>
      <c r="C2066">
        <v>2224.14</v>
      </c>
      <c r="D2066">
        <v>2157.4699999999998</v>
      </c>
      <c r="E2066" s="2">
        <v>2224.0700000000002</v>
      </c>
      <c r="F2066" s="16">
        <v>54373756928</v>
      </c>
      <c r="G2066" s="3">
        <f t="shared" si="96"/>
        <v>2.8390831703403618E-2</v>
      </c>
      <c r="H2066" s="3">
        <f>1-E2066/MAX(E$2:E2066)</f>
        <v>0.62157660110256585</v>
      </c>
      <c r="I2066" s="3">
        <f ca="1">IFERROR(COUNTIF(OFFSET(G2066,0,0,-计算结果!B$18,1),"&gt;0")/计算结果!B$18,COUNTIF(OFFSET(G2066,0,0,-ROW(),1),"&gt;0")/计算结果!B$18)</f>
        <v>0.36666666666666664</v>
      </c>
      <c r="J2066" s="3">
        <f ca="1">IFERROR(AVERAGE(OFFSET(I2066,0,0,-计算结果!B$19,1)),AVERAGE(OFFSET(I2066,0,0,-ROW(),1)))</f>
        <v>0.51916666666666622</v>
      </c>
      <c r="K2066" s="4" t="str">
        <f ca="1">IF(计算结果!B$21=1,IF(I2066&gt;J2066,"买","卖"),IF(计算结果!B$21=2,IF(I2066&lt;计算结果!B$20,"买",IF(I2066&gt;1-计算结果!B$20,"卖",'000300'!K2065)),""))</f>
        <v>卖</v>
      </c>
      <c r="L2066" s="4" t="str">
        <f t="shared" ca="1" si="97"/>
        <v/>
      </c>
      <c r="M2066" s="3">
        <f ca="1">IF(K2065="买",E2066/E2065-1,0)-IF(L2066=1,计算结果!B$17,0)</f>
        <v>0</v>
      </c>
      <c r="N2066" s="2">
        <f t="shared" ca="1" si="98"/>
        <v>4.8619004150126361</v>
      </c>
      <c r="O2066" s="3">
        <f ca="1">1-N2066/MAX(N$2:N2066)</f>
        <v>0.28488297856798483</v>
      </c>
    </row>
    <row r="2067" spans="1:15" x14ac:dyDescent="0.15">
      <c r="A2067" s="1">
        <v>41466</v>
      </c>
      <c r="B2067">
        <v>2232.16</v>
      </c>
      <c r="C2067">
        <v>2351.2199999999998</v>
      </c>
      <c r="D2067">
        <v>2232.16</v>
      </c>
      <c r="E2067" s="2">
        <v>2326.69</v>
      </c>
      <c r="F2067" s="16">
        <v>111329812480</v>
      </c>
      <c r="G2067" s="3">
        <f t="shared" si="96"/>
        <v>4.6140634062776797E-2</v>
      </c>
      <c r="H2067" s="3">
        <f>1-E2067/MAX(E$2:E2067)</f>
        <v>0.60411590553324712</v>
      </c>
      <c r="I2067" s="3">
        <f ca="1">IFERROR(COUNTIF(OFFSET(G2067,0,0,-计算结果!B$18,1),"&gt;0")/计算结果!B$18,COUNTIF(OFFSET(G2067,0,0,-ROW(),1),"&gt;0")/计算结果!B$18)</f>
        <v>0.36666666666666664</v>
      </c>
      <c r="J2067" s="3">
        <f ca="1">IFERROR(AVERAGE(OFFSET(I2067,0,0,-计算结果!B$19,1)),AVERAGE(OFFSET(I2067,0,0,-ROW(),1)))</f>
        <v>0.51694444444444398</v>
      </c>
      <c r="K2067" s="4" t="str">
        <f ca="1">IF(计算结果!B$21=1,IF(I2067&gt;J2067,"买","卖"),IF(计算结果!B$21=2,IF(I2067&lt;计算结果!B$20,"买",IF(I2067&gt;1-计算结果!B$20,"卖",'000300'!K2066)),""))</f>
        <v>卖</v>
      </c>
      <c r="L2067" s="4" t="str">
        <f t="shared" ca="1" si="97"/>
        <v/>
      </c>
      <c r="M2067" s="3">
        <f ca="1">IF(K2066="买",E2067/E2066-1,0)-IF(L2067=1,计算结果!B$17,0)</f>
        <v>0</v>
      </c>
      <c r="N2067" s="2">
        <f t="shared" ca="1" si="98"/>
        <v>4.8619004150126361</v>
      </c>
      <c r="O2067" s="3">
        <f ca="1">1-N2067/MAX(N$2:N2067)</f>
        <v>0.28488297856798483</v>
      </c>
    </row>
    <row r="2068" spans="1:15" x14ac:dyDescent="0.15">
      <c r="A2068" s="1">
        <v>41467</v>
      </c>
      <c r="B2068">
        <v>2319.02</v>
      </c>
      <c r="C2068">
        <v>2331.9899999999998</v>
      </c>
      <c r="D2068">
        <v>2274.0700000000002</v>
      </c>
      <c r="E2068" s="2">
        <v>2275.37</v>
      </c>
      <c r="F2068" s="16">
        <v>82064556032</v>
      </c>
      <c r="G2068" s="3">
        <f t="shared" si="96"/>
        <v>-2.2057085387395925E-2</v>
      </c>
      <c r="H2068" s="3">
        <f>1-E2068/MAX(E$2:E2068)</f>
        <v>0.61284795480841225</v>
      </c>
      <c r="I2068" s="3">
        <f ca="1">IFERROR(COUNTIF(OFFSET(G2068,0,0,-计算结果!B$18,1),"&gt;0")/计算结果!B$18,COUNTIF(OFFSET(G2068,0,0,-ROW(),1),"&gt;0")/计算结果!B$18)</f>
        <v>0.33333333333333331</v>
      </c>
      <c r="J2068" s="3">
        <f ca="1">IFERROR(AVERAGE(OFFSET(I2068,0,0,-计算结果!B$19,1)),AVERAGE(OFFSET(I2068,0,0,-ROW(),1)))</f>
        <v>0.51444444444444404</v>
      </c>
      <c r="K2068" s="4" t="str">
        <f ca="1">IF(计算结果!B$21=1,IF(I2068&gt;J2068,"买","卖"),IF(计算结果!B$21=2,IF(I2068&lt;计算结果!B$20,"买",IF(I2068&gt;1-计算结果!B$20,"卖",'000300'!K2067)),""))</f>
        <v>卖</v>
      </c>
      <c r="L2068" s="4" t="str">
        <f t="shared" ca="1" si="97"/>
        <v/>
      </c>
      <c r="M2068" s="3">
        <f ca="1">IF(K2067="买",E2068/E2067-1,0)-IF(L2068=1,计算结果!B$17,0)</f>
        <v>0</v>
      </c>
      <c r="N2068" s="2">
        <f t="shared" ca="1" si="98"/>
        <v>4.8619004150126361</v>
      </c>
      <c r="O2068" s="3">
        <f ca="1">1-N2068/MAX(N$2:N2068)</f>
        <v>0.28488297856798483</v>
      </c>
    </row>
    <row r="2069" spans="1:15" x14ac:dyDescent="0.15">
      <c r="A2069" s="1">
        <v>41470</v>
      </c>
      <c r="B2069">
        <v>2289.7600000000002</v>
      </c>
      <c r="C2069">
        <v>2336.04</v>
      </c>
      <c r="D2069">
        <v>2274.67</v>
      </c>
      <c r="E2069" s="2">
        <v>2307.3000000000002</v>
      </c>
      <c r="F2069" s="16">
        <v>71796187136</v>
      </c>
      <c r="G2069" s="3">
        <f t="shared" si="96"/>
        <v>1.403288256415447E-2</v>
      </c>
      <c r="H2069" s="3">
        <f>1-E2069/MAX(E$2:E2069)</f>
        <v>0.60741509562376639</v>
      </c>
      <c r="I2069" s="3">
        <f ca="1">IFERROR(COUNTIF(OFFSET(G2069,0,0,-计算结果!B$18,1),"&gt;0")/计算结果!B$18,COUNTIF(OFFSET(G2069,0,0,-ROW(),1),"&gt;0")/计算结果!B$18)</f>
        <v>0.36666666666666664</v>
      </c>
      <c r="J2069" s="3">
        <f ca="1">IFERROR(AVERAGE(OFFSET(I2069,0,0,-计算结果!B$19,1)),AVERAGE(OFFSET(I2069,0,0,-ROW(),1)))</f>
        <v>0.51222222222222191</v>
      </c>
      <c r="K2069" s="4" t="str">
        <f ca="1">IF(计算结果!B$21=1,IF(I2069&gt;J2069,"买","卖"),IF(计算结果!B$21=2,IF(I2069&lt;计算结果!B$20,"买",IF(I2069&gt;1-计算结果!B$20,"卖",'000300'!K2068)),""))</f>
        <v>卖</v>
      </c>
      <c r="L2069" s="4" t="str">
        <f t="shared" ca="1" si="97"/>
        <v/>
      </c>
      <c r="M2069" s="3">
        <f ca="1">IF(K2068="买",E2069/E2068-1,0)-IF(L2069=1,计算结果!B$17,0)</f>
        <v>0</v>
      </c>
      <c r="N2069" s="2">
        <f t="shared" ca="1" si="98"/>
        <v>4.8619004150126361</v>
      </c>
      <c r="O2069" s="3">
        <f ca="1">1-N2069/MAX(N$2:N2069)</f>
        <v>0.28488297856798483</v>
      </c>
    </row>
    <row r="2070" spans="1:15" x14ac:dyDescent="0.15">
      <c r="A2070" s="1">
        <v>41471</v>
      </c>
      <c r="B2070">
        <v>2300.83</v>
      </c>
      <c r="C2070">
        <v>2317.85</v>
      </c>
      <c r="D2070">
        <v>2281.94</v>
      </c>
      <c r="E2070" s="2">
        <v>2317.85</v>
      </c>
      <c r="F2070" s="16">
        <v>62085632000</v>
      </c>
      <c r="G2070" s="3">
        <f t="shared" si="96"/>
        <v>4.5724439821435148E-3</v>
      </c>
      <c r="H2070" s="3">
        <f>1-E2070/MAX(E$2:E2070)</f>
        <v>0.60562002314027086</v>
      </c>
      <c r="I2070" s="3">
        <f ca="1">IFERROR(COUNTIF(OFFSET(G2070,0,0,-计算结果!B$18,1),"&gt;0")/计算结果!B$18,COUNTIF(OFFSET(G2070,0,0,-ROW(),1),"&gt;0")/计算结果!B$18)</f>
        <v>0.4</v>
      </c>
      <c r="J2070" s="3">
        <f ca="1">IFERROR(AVERAGE(OFFSET(I2070,0,0,-计算结果!B$19,1)),AVERAGE(OFFSET(I2070,0,0,-ROW(),1)))</f>
        <v>0.50999999999999956</v>
      </c>
      <c r="K2070" s="4" t="str">
        <f ca="1">IF(计算结果!B$21=1,IF(I2070&gt;J2070,"买","卖"),IF(计算结果!B$21=2,IF(I2070&lt;计算结果!B$20,"买",IF(I2070&gt;1-计算结果!B$20,"卖",'000300'!K2069)),""))</f>
        <v>卖</v>
      </c>
      <c r="L2070" s="4" t="str">
        <f t="shared" ca="1" si="97"/>
        <v/>
      </c>
      <c r="M2070" s="3">
        <f ca="1">IF(K2069="买",E2070/E2069-1,0)-IF(L2070=1,计算结果!B$17,0)</f>
        <v>0</v>
      </c>
      <c r="N2070" s="2">
        <f t="shared" ca="1" si="98"/>
        <v>4.8619004150126361</v>
      </c>
      <c r="O2070" s="3">
        <f ca="1">1-N2070/MAX(N$2:N2070)</f>
        <v>0.28488297856798483</v>
      </c>
    </row>
    <row r="2071" spans="1:15" x14ac:dyDescent="0.15">
      <c r="A2071" s="1">
        <v>41472</v>
      </c>
      <c r="B2071">
        <v>2311.44</v>
      </c>
      <c r="C2071">
        <v>2326.92</v>
      </c>
      <c r="D2071">
        <v>2281.61</v>
      </c>
      <c r="E2071" s="2">
        <v>2282.84</v>
      </c>
      <c r="F2071" s="16">
        <v>63229063168</v>
      </c>
      <c r="G2071" s="3">
        <f t="shared" si="96"/>
        <v>-1.5104514959984328E-2</v>
      </c>
      <c r="H2071" s="3">
        <f>1-E2071/MAX(E$2:E2071)</f>
        <v>0.61157694140066687</v>
      </c>
      <c r="I2071" s="3">
        <f ca="1">IFERROR(COUNTIF(OFFSET(G2071,0,0,-计算结果!B$18,1),"&gt;0")/计算结果!B$18,COUNTIF(OFFSET(G2071,0,0,-ROW(),1),"&gt;0")/计算结果!B$18)</f>
        <v>0.4</v>
      </c>
      <c r="J2071" s="3">
        <f ca="1">IFERROR(AVERAGE(OFFSET(I2071,0,0,-计算结果!B$19,1)),AVERAGE(OFFSET(I2071,0,0,-ROW(),1)))</f>
        <v>0.50777777777777744</v>
      </c>
      <c r="K2071" s="4" t="str">
        <f ca="1">IF(计算结果!B$21=1,IF(I2071&gt;J2071,"买","卖"),IF(计算结果!B$21=2,IF(I2071&lt;计算结果!B$20,"买",IF(I2071&gt;1-计算结果!B$20,"卖",'000300'!K2070)),""))</f>
        <v>卖</v>
      </c>
      <c r="L2071" s="4" t="str">
        <f t="shared" ca="1" si="97"/>
        <v/>
      </c>
      <c r="M2071" s="3">
        <f ca="1">IF(K2070="买",E2071/E2070-1,0)-IF(L2071=1,计算结果!B$17,0)</f>
        <v>0</v>
      </c>
      <c r="N2071" s="2">
        <f t="shared" ca="1" si="98"/>
        <v>4.8619004150126361</v>
      </c>
      <c r="O2071" s="3">
        <f ca="1">1-N2071/MAX(N$2:N2071)</f>
        <v>0.28488297856798483</v>
      </c>
    </row>
    <row r="2072" spans="1:15" x14ac:dyDescent="0.15">
      <c r="A2072" s="1">
        <v>41473</v>
      </c>
      <c r="B2072">
        <v>2272.9499999999998</v>
      </c>
      <c r="C2072">
        <v>2282.4299999999998</v>
      </c>
      <c r="D2072">
        <v>2241.9299999999998</v>
      </c>
      <c r="E2072" s="2">
        <v>2245.33</v>
      </c>
      <c r="F2072" s="16">
        <v>51937234944</v>
      </c>
      <c r="G2072" s="3">
        <f t="shared" si="96"/>
        <v>-1.6431287343834922E-2</v>
      </c>
      <c r="H2072" s="3">
        <f>1-E2072/MAX(E$2:E2072)</f>
        <v>0.61795923228748384</v>
      </c>
      <c r="I2072" s="3">
        <f ca="1">IFERROR(COUNTIF(OFFSET(G2072,0,0,-计算结果!B$18,1),"&gt;0")/计算结果!B$18,COUNTIF(OFFSET(G2072,0,0,-ROW(),1),"&gt;0")/计算结果!B$18)</f>
        <v>0.4</v>
      </c>
      <c r="J2072" s="3">
        <f ca="1">IFERROR(AVERAGE(OFFSET(I2072,0,0,-计算结果!B$19,1)),AVERAGE(OFFSET(I2072,0,0,-ROW(),1)))</f>
        <v>0.50527777777777738</v>
      </c>
      <c r="K2072" s="4" t="str">
        <f ca="1">IF(计算结果!B$21=1,IF(I2072&gt;J2072,"买","卖"),IF(计算结果!B$21=2,IF(I2072&lt;计算结果!B$20,"买",IF(I2072&gt;1-计算结果!B$20,"卖",'000300'!K2071)),""))</f>
        <v>卖</v>
      </c>
      <c r="L2072" s="4" t="str">
        <f t="shared" ca="1" si="97"/>
        <v/>
      </c>
      <c r="M2072" s="3">
        <f ca="1">IF(K2071="买",E2072/E2071-1,0)-IF(L2072=1,计算结果!B$17,0)</f>
        <v>0</v>
      </c>
      <c r="N2072" s="2">
        <f t="shared" ca="1" si="98"/>
        <v>4.8619004150126361</v>
      </c>
      <c r="O2072" s="3">
        <f ca="1">1-N2072/MAX(N$2:N2072)</f>
        <v>0.28488297856798483</v>
      </c>
    </row>
    <row r="2073" spans="1:15" x14ac:dyDescent="0.15">
      <c r="A2073" s="1">
        <v>41474</v>
      </c>
      <c r="B2073">
        <v>2248.13</v>
      </c>
      <c r="C2073">
        <v>2257.92</v>
      </c>
      <c r="D2073">
        <v>2188.75</v>
      </c>
      <c r="E2073" s="2">
        <v>2190.48</v>
      </c>
      <c r="F2073" s="16">
        <v>66179072000</v>
      </c>
      <c r="G2073" s="3">
        <f t="shared" si="96"/>
        <v>-2.4428480446081369E-2</v>
      </c>
      <c r="H2073" s="3">
        <f>1-E2073/MAX(E$2:E2073)</f>
        <v>0.62729190771115495</v>
      </c>
      <c r="I2073" s="3">
        <f ca="1">IFERROR(COUNTIF(OFFSET(G2073,0,0,-计算结果!B$18,1),"&gt;0")/计算结果!B$18,COUNTIF(OFFSET(G2073,0,0,-ROW(),1),"&gt;0")/计算结果!B$18)</f>
        <v>0.4</v>
      </c>
      <c r="J2073" s="3">
        <f ca="1">IFERROR(AVERAGE(OFFSET(I2073,0,0,-计算结果!B$19,1)),AVERAGE(OFFSET(I2073,0,0,-ROW(),1)))</f>
        <v>0.50249999999999961</v>
      </c>
      <c r="K2073" s="4" t="str">
        <f ca="1">IF(计算结果!B$21=1,IF(I2073&gt;J2073,"买","卖"),IF(计算结果!B$21=2,IF(I2073&lt;计算结果!B$20,"买",IF(I2073&gt;1-计算结果!B$20,"卖",'000300'!K2072)),""))</f>
        <v>卖</v>
      </c>
      <c r="L2073" s="4" t="str">
        <f t="shared" ca="1" si="97"/>
        <v/>
      </c>
      <c r="M2073" s="3">
        <f ca="1">IF(K2072="买",E2073/E2072-1,0)-IF(L2073=1,计算结果!B$17,0)</f>
        <v>0</v>
      </c>
      <c r="N2073" s="2">
        <f t="shared" ca="1" si="98"/>
        <v>4.8619004150126361</v>
      </c>
      <c r="O2073" s="3">
        <f ca="1">1-N2073/MAX(N$2:N2073)</f>
        <v>0.28488297856798483</v>
      </c>
    </row>
    <row r="2074" spans="1:15" x14ac:dyDescent="0.15">
      <c r="A2074" s="1">
        <v>41477</v>
      </c>
      <c r="B2074">
        <v>2170.09</v>
      </c>
      <c r="C2074">
        <v>2203.06</v>
      </c>
      <c r="D2074">
        <v>2159.81</v>
      </c>
      <c r="E2074" s="2">
        <v>2202.19</v>
      </c>
      <c r="F2074" s="16">
        <v>48872947712</v>
      </c>
      <c r="G2074" s="3">
        <f t="shared" si="96"/>
        <v>5.345860268069158E-3</v>
      </c>
      <c r="H2074" s="3">
        <f>1-E2074/MAX(E$2:E2074)</f>
        <v>0.62529946232900024</v>
      </c>
      <c r="I2074" s="3">
        <f ca="1">IFERROR(COUNTIF(OFFSET(G2074,0,0,-计算结果!B$18,1),"&gt;0")/计算结果!B$18,COUNTIF(OFFSET(G2074,0,0,-ROW(),1),"&gt;0")/计算结果!B$18)</f>
        <v>0.43333333333333335</v>
      </c>
      <c r="J2074" s="3">
        <f ca="1">IFERROR(AVERAGE(OFFSET(I2074,0,0,-计算结果!B$19,1)),AVERAGE(OFFSET(I2074,0,0,-ROW(),1)))</f>
        <v>0.50027777777777738</v>
      </c>
      <c r="K2074" s="4" t="str">
        <f ca="1">IF(计算结果!B$21=1,IF(I2074&gt;J2074,"买","卖"),IF(计算结果!B$21=2,IF(I2074&lt;计算结果!B$20,"买",IF(I2074&gt;1-计算结果!B$20,"卖",'000300'!K2073)),""))</f>
        <v>卖</v>
      </c>
      <c r="L2074" s="4" t="str">
        <f t="shared" ca="1" si="97"/>
        <v/>
      </c>
      <c r="M2074" s="3">
        <f ca="1">IF(K2073="买",E2074/E2073-1,0)-IF(L2074=1,计算结果!B$17,0)</f>
        <v>0</v>
      </c>
      <c r="N2074" s="2">
        <f t="shared" ca="1" si="98"/>
        <v>4.8619004150126361</v>
      </c>
      <c r="O2074" s="3">
        <f ca="1">1-N2074/MAX(N$2:N2074)</f>
        <v>0.28488297856798483</v>
      </c>
    </row>
    <row r="2075" spans="1:15" x14ac:dyDescent="0.15">
      <c r="A2075" s="1">
        <v>41478</v>
      </c>
      <c r="B2075">
        <v>2211.59</v>
      </c>
      <c r="C2075">
        <v>2276.7399999999998</v>
      </c>
      <c r="D2075">
        <v>2206.7600000000002</v>
      </c>
      <c r="E2075" s="2">
        <v>2265.85</v>
      </c>
      <c r="F2075" s="16">
        <v>69255421952</v>
      </c>
      <c r="G2075" s="3">
        <f t="shared" si="96"/>
        <v>2.890758744704125E-2</v>
      </c>
      <c r="H2075" s="3">
        <f>1-E2075/MAX(E$2:E2075)</f>
        <v>0.61446777376982231</v>
      </c>
      <c r="I2075" s="3">
        <f ca="1">IFERROR(COUNTIF(OFFSET(G2075,0,0,-计算结果!B$18,1),"&gt;0")/计算结果!B$18,COUNTIF(OFFSET(G2075,0,0,-ROW(),1),"&gt;0")/计算结果!B$18)</f>
        <v>0.46666666666666667</v>
      </c>
      <c r="J2075" s="3">
        <f ca="1">IFERROR(AVERAGE(OFFSET(I2075,0,0,-计算结果!B$19,1)),AVERAGE(OFFSET(I2075,0,0,-ROW(),1)))</f>
        <v>0.49833333333333291</v>
      </c>
      <c r="K2075" s="4" t="str">
        <f ca="1">IF(计算结果!B$21=1,IF(I2075&gt;J2075,"买","卖"),IF(计算结果!B$21=2,IF(I2075&lt;计算结果!B$20,"买",IF(I2075&gt;1-计算结果!B$20,"卖",'000300'!K2074)),""))</f>
        <v>卖</v>
      </c>
      <c r="L2075" s="4" t="str">
        <f t="shared" ca="1" si="97"/>
        <v/>
      </c>
      <c r="M2075" s="3">
        <f ca="1">IF(K2074="买",E2075/E2074-1,0)-IF(L2075=1,计算结果!B$17,0)</f>
        <v>0</v>
      </c>
      <c r="N2075" s="2">
        <f t="shared" ca="1" si="98"/>
        <v>4.8619004150126361</v>
      </c>
      <c r="O2075" s="3">
        <f ca="1">1-N2075/MAX(N$2:N2075)</f>
        <v>0.28488297856798483</v>
      </c>
    </row>
    <row r="2076" spans="1:15" x14ac:dyDescent="0.15">
      <c r="A2076" s="1">
        <v>41479</v>
      </c>
      <c r="B2076">
        <v>2253.38</v>
      </c>
      <c r="C2076">
        <v>2265.58</v>
      </c>
      <c r="D2076">
        <v>2217.19</v>
      </c>
      <c r="E2076" s="2">
        <v>2249.15</v>
      </c>
      <c r="F2076" s="16">
        <v>69279825920</v>
      </c>
      <c r="G2076" s="3">
        <f t="shared" si="96"/>
        <v>-7.3703025354722174E-3</v>
      </c>
      <c r="H2076" s="3">
        <f>1-E2076/MAX(E$2:E2076)</f>
        <v>0.61730926291431287</v>
      </c>
      <c r="I2076" s="3">
        <f ca="1">IFERROR(COUNTIF(OFFSET(G2076,0,0,-计算结果!B$18,1),"&gt;0")/计算结果!B$18,COUNTIF(OFFSET(G2076,0,0,-ROW(),1),"&gt;0")/计算结果!B$18)</f>
        <v>0.46666666666666667</v>
      </c>
      <c r="J2076" s="3">
        <f ca="1">IFERROR(AVERAGE(OFFSET(I2076,0,0,-计算结果!B$19,1)),AVERAGE(OFFSET(I2076,0,0,-ROW(),1)))</f>
        <v>0.49638888888888849</v>
      </c>
      <c r="K2076" s="4" t="str">
        <f ca="1">IF(计算结果!B$21=1,IF(I2076&gt;J2076,"买","卖"),IF(计算结果!B$21=2,IF(I2076&lt;计算结果!B$20,"买",IF(I2076&gt;1-计算结果!B$20,"卖",'000300'!K2075)),""))</f>
        <v>卖</v>
      </c>
      <c r="L2076" s="4" t="str">
        <f t="shared" ca="1" si="97"/>
        <v/>
      </c>
      <c r="M2076" s="3">
        <f ca="1">IF(K2075="买",E2076/E2075-1,0)-IF(L2076=1,计算结果!B$17,0)</f>
        <v>0</v>
      </c>
      <c r="N2076" s="2">
        <f t="shared" ca="1" si="98"/>
        <v>4.8619004150126361</v>
      </c>
      <c r="O2076" s="3">
        <f ca="1">1-N2076/MAX(N$2:N2076)</f>
        <v>0.28488297856798483</v>
      </c>
    </row>
    <row r="2077" spans="1:15" x14ac:dyDescent="0.15">
      <c r="A2077" s="1">
        <v>41480</v>
      </c>
      <c r="B2077">
        <v>2255.2199999999998</v>
      </c>
      <c r="C2077">
        <v>2268.84</v>
      </c>
      <c r="D2077">
        <v>2227.85</v>
      </c>
      <c r="E2077" s="2">
        <v>2237.6799999999998</v>
      </c>
      <c r="F2077" s="16">
        <v>60558364672</v>
      </c>
      <c r="G2077" s="3">
        <f t="shared" si="96"/>
        <v>-5.0997043327480895E-3</v>
      </c>
      <c r="H2077" s="3">
        <f>1-E2077/MAX(E$2:E2077)</f>
        <v>0.61926087252433137</v>
      </c>
      <c r="I2077" s="3">
        <f ca="1">IFERROR(COUNTIF(OFFSET(G2077,0,0,-计算结果!B$18,1),"&gt;0")/计算结果!B$18,COUNTIF(OFFSET(G2077,0,0,-ROW(),1),"&gt;0")/计算结果!B$18)</f>
        <v>0.46666666666666667</v>
      </c>
      <c r="J2077" s="3">
        <f ca="1">IFERROR(AVERAGE(OFFSET(I2077,0,0,-计算结果!B$19,1)),AVERAGE(OFFSET(I2077,0,0,-ROW(),1)))</f>
        <v>0.49444444444444408</v>
      </c>
      <c r="K2077" s="4" t="str">
        <f ca="1">IF(计算结果!B$21=1,IF(I2077&gt;J2077,"买","卖"),IF(计算结果!B$21=2,IF(I2077&lt;计算结果!B$20,"买",IF(I2077&gt;1-计算结果!B$20,"卖",'000300'!K2076)),""))</f>
        <v>卖</v>
      </c>
      <c r="L2077" s="4" t="str">
        <f t="shared" ca="1" si="97"/>
        <v/>
      </c>
      <c r="M2077" s="3">
        <f ca="1">IF(K2076="买",E2077/E2076-1,0)-IF(L2077=1,计算结果!B$17,0)</f>
        <v>0</v>
      </c>
      <c r="N2077" s="2">
        <f t="shared" ca="1" si="98"/>
        <v>4.8619004150126361</v>
      </c>
      <c r="O2077" s="3">
        <f ca="1">1-N2077/MAX(N$2:N2077)</f>
        <v>0.28488297856798483</v>
      </c>
    </row>
    <row r="2078" spans="1:15" x14ac:dyDescent="0.15">
      <c r="A2078" s="1">
        <v>41481</v>
      </c>
      <c r="B2078">
        <v>2226.4299999999998</v>
      </c>
      <c r="C2078">
        <v>2238.42</v>
      </c>
      <c r="D2078">
        <v>2209.81</v>
      </c>
      <c r="E2078" s="2">
        <v>2224.0100000000002</v>
      </c>
      <c r="F2078" s="16">
        <v>45636071424</v>
      </c>
      <c r="G2078" s="3">
        <f t="shared" si="96"/>
        <v>-6.1090057559614053E-3</v>
      </c>
      <c r="H2078" s="3">
        <f>1-E2078/MAX(E$2:E2078)</f>
        <v>0.6215868100455999</v>
      </c>
      <c r="I2078" s="3">
        <f ca="1">IFERROR(COUNTIF(OFFSET(G2078,0,0,-计算结果!B$18,1),"&gt;0")/计算结果!B$18,COUNTIF(OFFSET(G2078,0,0,-ROW(),1),"&gt;0")/计算结果!B$18)</f>
        <v>0.43333333333333335</v>
      </c>
      <c r="J2078" s="3">
        <f ca="1">IFERROR(AVERAGE(OFFSET(I2078,0,0,-计算结果!B$19,1)),AVERAGE(OFFSET(I2078,0,0,-ROW(),1)))</f>
        <v>0.49222222222222184</v>
      </c>
      <c r="K2078" s="4" t="str">
        <f ca="1">IF(计算结果!B$21=1,IF(I2078&gt;J2078,"买","卖"),IF(计算结果!B$21=2,IF(I2078&lt;计算结果!B$20,"买",IF(I2078&gt;1-计算结果!B$20,"卖",'000300'!K2077)),""))</f>
        <v>卖</v>
      </c>
      <c r="L2078" s="4" t="str">
        <f t="shared" ca="1" si="97"/>
        <v/>
      </c>
      <c r="M2078" s="3">
        <f ca="1">IF(K2077="买",E2078/E2077-1,0)-IF(L2078=1,计算结果!B$17,0)</f>
        <v>0</v>
      </c>
      <c r="N2078" s="2">
        <f t="shared" ca="1" si="98"/>
        <v>4.8619004150126361</v>
      </c>
      <c r="O2078" s="3">
        <f ca="1">1-N2078/MAX(N$2:N2078)</f>
        <v>0.28488297856798483</v>
      </c>
    </row>
    <row r="2079" spans="1:15" x14ac:dyDescent="0.15">
      <c r="A2079" s="1">
        <v>41484</v>
      </c>
      <c r="B2079">
        <v>2205.08</v>
      </c>
      <c r="C2079">
        <v>2205.08</v>
      </c>
      <c r="D2079">
        <v>2169.02</v>
      </c>
      <c r="E2079" s="2">
        <v>2175.9699999999998</v>
      </c>
      <c r="F2079" s="16">
        <v>49624612864</v>
      </c>
      <c r="G2079" s="3">
        <f t="shared" si="96"/>
        <v>-2.1600622299360328E-2</v>
      </c>
      <c r="H2079" s="3">
        <f>1-E2079/MAX(E$2:E2079)</f>
        <v>0.62976077043490097</v>
      </c>
      <c r="I2079" s="3">
        <f ca="1">IFERROR(COUNTIF(OFFSET(G2079,0,0,-计算结果!B$18,1),"&gt;0")/计算结果!B$18,COUNTIF(OFFSET(G2079,0,0,-ROW(),1),"&gt;0")/计算结果!B$18)</f>
        <v>0.43333333333333335</v>
      </c>
      <c r="J2079" s="3">
        <f ca="1">IFERROR(AVERAGE(OFFSET(I2079,0,0,-计算结果!B$19,1)),AVERAGE(OFFSET(I2079,0,0,-ROW(),1)))</f>
        <v>0.48999999999999955</v>
      </c>
      <c r="K2079" s="4" t="str">
        <f ca="1">IF(计算结果!B$21=1,IF(I2079&gt;J2079,"买","卖"),IF(计算结果!B$21=2,IF(I2079&lt;计算结果!B$20,"买",IF(I2079&gt;1-计算结果!B$20,"卖",'000300'!K2078)),""))</f>
        <v>卖</v>
      </c>
      <c r="L2079" s="4" t="str">
        <f t="shared" ca="1" si="97"/>
        <v/>
      </c>
      <c r="M2079" s="3">
        <f ca="1">IF(K2078="买",E2079/E2078-1,0)-IF(L2079=1,计算结果!B$17,0)</f>
        <v>0</v>
      </c>
      <c r="N2079" s="2">
        <f t="shared" ca="1" si="98"/>
        <v>4.8619004150126361</v>
      </c>
      <c r="O2079" s="3">
        <f ca="1">1-N2079/MAX(N$2:N2079)</f>
        <v>0.28488297856798483</v>
      </c>
    </row>
    <row r="2080" spans="1:15" x14ac:dyDescent="0.15">
      <c r="A2080" s="1">
        <v>41485</v>
      </c>
      <c r="B2080">
        <v>2184.0100000000002</v>
      </c>
      <c r="C2080">
        <v>2221.59</v>
      </c>
      <c r="D2080">
        <v>2162.98</v>
      </c>
      <c r="E2080" s="2">
        <v>2189.39</v>
      </c>
      <c r="F2080" s="16">
        <v>50907226112</v>
      </c>
      <c r="G2080" s="3">
        <f t="shared" si="96"/>
        <v>6.1673644397670646E-3</v>
      </c>
      <c r="H2080" s="3">
        <f>1-E2080/MAX(E$2:E2080)</f>
        <v>0.62747737017627436</v>
      </c>
      <c r="I2080" s="3">
        <f ca="1">IFERROR(COUNTIF(OFFSET(G2080,0,0,-计算结果!B$18,1),"&gt;0")/计算结果!B$18,COUNTIF(OFFSET(G2080,0,0,-ROW(),1),"&gt;0")/计算结果!B$18)</f>
        <v>0.43333333333333335</v>
      </c>
      <c r="J2080" s="3">
        <f ca="1">IFERROR(AVERAGE(OFFSET(I2080,0,0,-计算结果!B$19,1)),AVERAGE(OFFSET(I2080,0,0,-ROW(),1)))</f>
        <v>0.48805555555555513</v>
      </c>
      <c r="K2080" s="4" t="str">
        <f ca="1">IF(计算结果!B$21=1,IF(I2080&gt;J2080,"买","卖"),IF(计算结果!B$21=2,IF(I2080&lt;计算结果!B$20,"买",IF(I2080&gt;1-计算结果!B$20,"卖",'000300'!K2079)),""))</f>
        <v>卖</v>
      </c>
      <c r="L2080" s="4" t="str">
        <f t="shared" ca="1" si="97"/>
        <v/>
      </c>
      <c r="M2080" s="3">
        <f ca="1">IF(K2079="买",E2080/E2079-1,0)-IF(L2080=1,计算结果!B$17,0)</f>
        <v>0</v>
      </c>
      <c r="N2080" s="2">
        <f t="shared" ca="1" si="98"/>
        <v>4.8619004150126361</v>
      </c>
      <c r="O2080" s="3">
        <f ca="1">1-N2080/MAX(N$2:N2080)</f>
        <v>0.28488297856798483</v>
      </c>
    </row>
    <row r="2081" spans="1:15" x14ac:dyDescent="0.15">
      <c r="A2081" s="1">
        <v>41486</v>
      </c>
      <c r="B2081">
        <v>2211.75</v>
      </c>
      <c r="C2081">
        <v>2235.38</v>
      </c>
      <c r="D2081">
        <v>2187.21</v>
      </c>
      <c r="E2081" s="2">
        <v>2193.02</v>
      </c>
      <c r="F2081" s="16">
        <v>46723493888</v>
      </c>
      <c r="G2081" s="3">
        <f t="shared" si="96"/>
        <v>1.6579960628302359E-3</v>
      </c>
      <c r="H2081" s="3">
        <f>1-E2081/MAX(E$2:E2081)</f>
        <v>0.62685972912271148</v>
      </c>
      <c r="I2081" s="3">
        <f ca="1">IFERROR(COUNTIF(OFFSET(G2081,0,0,-计算结果!B$18,1),"&gt;0")/计算结果!B$18,COUNTIF(OFFSET(G2081,0,0,-ROW(),1),"&gt;0")/计算结果!B$18)</f>
        <v>0.46666666666666667</v>
      </c>
      <c r="J2081" s="3">
        <f ca="1">IFERROR(AVERAGE(OFFSET(I2081,0,0,-计算结果!B$19,1)),AVERAGE(OFFSET(I2081,0,0,-ROW(),1)))</f>
        <v>0.48638888888888854</v>
      </c>
      <c r="K2081" s="4" t="str">
        <f ca="1">IF(计算结果!B$21=1,IF(I2081&gt;J2081,"买","卖"),IF(计算结果!B$21=2,IF(I2081&lt;计算结果!B$20,"买",IF(I2081&gt;1-计算结果!B$20,"卖",'000300'!K2080)),""))</f>
        <v>卖</v>
      </c>
      <c r="L2081" s="4" t="str">
        <f t="shared" ca="1" si="97"/>
        <v/>
      </c>
      <c r="M2081" s="3">
        <f ca="1">IF(K2080="买",E2081/E2080-1,0)-IF(L2081=1,计算结果!B$17,0)</f>
        <v>0</v>
      </c>
      <c r="N2081" s="2">
        <f t="shared" ca="1" si="98"/>
        <v>4.8619004150126361</v>
      </c>
      <c r="O2081" s="3">
        <f ca="1">1-N2081/MAX(N$2:N2081)</f>
        <v>0.28488297856798483</v>
      </c>
    </row>
    <row r="2082" spans="1:15" x14ac:dyDescent="0.15">
      <c r="A2082" s="1">
        <v>41487</v>
      </c>
      <c r="B2082">
        <v>2206</v>
      </c>
      <c r="C2082">
        <v>2245.56</v>
      </c>
      <c r="D2082">
        <v>2200.63</v>
      </c>
      <c r="E2082" s="2">
        <v>2245.36</v>
      </c>
      <c r="F2082" s="16">
        <v>58944765952</v>
      </c>
      <c r="G2082" s="3">
        <f t="shared" si="96"/>
        <v>2.38666314032705E-2</v>
      </c>
      <c r="H2082" s="3">
        <f>1-E2082/MAX(E$2:E2082)</f>
        <v>0.61795412781596681</v>
      </c>
      <c r="I2082" s="3">
        <f ca="1">IFERROR(COUNTIF(OFFSET(G2082,0,0,-计算结果!B$18,1),"&gt;0")/计算结果!B$18,COUNTIF(OFFSET(G2082,0,0,-ROW(),1),"&gt;0")/计算结果!B$18)</f>
        <v>0.5</v>
      </c>
      <c r="J2082" s="3">
        <f ca="1">IFERROR(AVERAGE(OFFSET(I2082,0,0,-计算结果!B$19,1)),AVERAGE(OFFSET(I2082,0,0,-ROW(),1)))</f>
        <v>0.4849999999999996</v>
      </c>
      <c r="K2082" s="4" t="str">
        <f ca="1">IF(计算结果!B$21=1,IF(I2082&gt;J2082,"买","卖"),IF(计算结果!B$21=2,IF(I2082&lt;计算结果!B$20,"买",IF(I2082&gt;1-计算结果!B$20,"卖",'000300'!K2081)),""))</f>
        <v>买</v>
      </c>
      <c r="L2082" s="4">
        <f t="shared" ca="1" si="97"/>
        <v>1</v>
      </c>
      <c r="M2082" s="3">
        <f ca="1">IF(K2081="买",E2082/E2081-1,0)-IF(L2082=1,计算结果!B$17,0)</f>
        <v>0</v>
      </c>
      <c r="N2082" s="2">
        <f t="shared" ca="1" si="98"/>
        <v>4.8619004150126361</v>
      </c>
      <c r="O2082" s="3">
        <f ca="1">1-N2082/MAX(N$2:N2082)</f>
        <v>0.28488297856798483</v>
      </c>
    </row>
    <row r="2083" spans="1:15" x14ac:dyDescent="0.15">
      <c r="A2083" s="1">
        <v>41488</v>
      </c>
      <c r="B2083">
        <v>2263.4899999999998</v>
      </c>
      <c r="C2083">
        <v>2274.71</v>
      </c>
      <c r="D2083">
        <v>2244.25</v>
      </c>
      <c r="E2083" s="2">
        <v>2247.2600000000002</v>
      </c>
      <c r="F2083" s="16">
        <v>58460000256</v>
      </c>
      <c r="G2083" s="3">
        <f t="shared" si="96"/>
        <v>8.4618947518433352E-4</v>
      </c>
      <c r="H2083" s="3">
        <f>1-E2083/MAX(E$2:E2083)</f>
        <v>0.61763084461988704</v>
      </c>
      <c r="I2083" s="3">
        <f ca="1">IFERROR(COUNTIF(OFFSET(G2083,0,0,-计算结果!B$18,1),"&gt;0")/计算结果!B$18,COUNTIF(OFFSET(G2083,0,0,-ROW(),1),"&gt;0")/计算结果!B$18)</f>
        <v>0.53333333333333333</v>
      </c>
      <c r="J2083" s="3">
        <f ca="1">IFERROR(AVERAGE(OFFSET(I2083,0,0,-计算结果!B$19,1)),AVERAGE(OFFSET(I2083,0,0,-ROW(),1)))</f>
        <v>0.48361111111111071</v>
      </c>
      <c r="K2083" s="4" t="str">
        <f ca="1">IF(计算结果!B$21=1,IF(I2083&gt;J2083,"买","卖"),IF(计算结果!B$21=2,IF(I2083&lt;计算结果!B$20,"买",IF(I2083&gt;1-计算结果!B$20,"卖",'000300'!K2082)),""))</f>
        <v>买</v>
      </c>
      <c r="L2083" s="4" t="str">
        <f t="shared" ca="1" si="97"/>
        <v/>
      </c>
      <c r="M2083" s="3">
        <f ca="1">IF(K2082="买",E2083/E2082-1,0)-IF(L2083=1,计算结果!B$17,0)</f>
        <v>8.4618947518433352E-4</v>
      </c>
      <c r="N2083" s="2">
        <f t="shared" ca="1" si="98"/>
        <v>4.8660145039732141</v>
      </c>
      <c r="O2083" s="3">
        <f ca="1">1-N2083/MAX(N$2:N2083)</f>
        <v>0.28427785407092387</v>
      </c>
    </row>
    <row r="2084" spans="1:15" x14ac:dyDescent="0.15">
      <c r="A2084" s="1">
        <v>41491</v>
      </c>
      <c r="B2084">
        <v>2249.98</v>
      </c>
      <c r="C2084">
        <v>2278.33</v>
      </c>
      <c r="D2084">
        <v>2243.2199999999998</v>
      </c>
      <c r="E2084" s="2">
        <v>2278.33</v>
      </c>
      <c r="F2084" s="16">
        <v>53623066624</v>
      </c>
      <c r="G2084" s="3">
        <f t="shared" si="96"/>
        <v>1.3825725550225432E-2</v>
      </c>
      <c r="H2084" s="3">
        <f>1-E2084/MAX(E$2:E2084)</f>
        <v>0.61234431361872999</v>
      </c>
      <c r="I2084" s="3">
        <f ca="1">IFERROR(COUNTIF(OFFSET(G2084,0,0,-计算结果!B$18,1),"&gt;0")/计算结果!B$18,COUNTIF(OFFSET(G2084,0,0,-ROW(),1),"&gt;0")/计算结果!B$18)</f>
        <v>0.56666666666666665</v>
      </c>
      <c r="J2084" s="3">
        <f ca="1">IFERROR(AVERAGE(OFFSET(I2084,0,0,-计算结果!B$19,1)),AVERAGE(OFFSET(I2084,0,0,-ROW(),1)))</f>
        <v>0.48249999999999965</v>
      </c>
      <c r="K2084" s="4" t="str">
        <f ca="1">IF(计算结果!B$21=1,IF(I2084&gt;J2084,"买","卖"),IF(计算结果!B$21=2,IF(I2084&lt;计算结果!B$20,"买",IF(I2084&gt;1-计算结果!B$20,"卖",'000300'!K2083)),""))</f>
        <v>买</v>
      </c>
      <c r="L2084" s="4" t="str">
        <f t="shared" ca="1" si="97"/>
        <v/>
      </c>
      <c r="M2084" s="3">
        <f ca="1">IF(K2083="买",E2084/E2083-1,0)-IF(L2084=1,计算结果!B$17,0)</f>
        <v>1.3825725550225432E-2</v>
      </c>
      <c r="N2084" s="2">
        <f t="shared" ca="1" si="98"/>
        <v>4.933290685028564</v>
      </c>
      <c r="O2084" s="3">
        <f ca="1">1-N2084/MAX(N$2:N2084)</f>
        <v>0.27438247611109012</v>
      </c>
    </row>
    <row r="2085" spans="1:15" x14ac:dyDescent="0.15">
      <c r="A2085" s="1">
        <v>41492</v>
      </c>
      <c r="B2085">
        <v>2270.67</v>
      </c>
      <c r="C2085">
        <v>2302.48</v>
      </c>
      <c r="D2085">
        <v>2256.7199999999998</v>
      </c>
      <c r="E2085" s="2">
        <v>2293.64</v>
      </c>
      <c r="F2085" s="16">
        <v>68993572864</v>
      </c>
      <c r="G2085" s="3">
        <f t="shared" si="96"/>
        <v>6.7198342645709008E-3</v>
      </c>
      <c r="H2085" s="3">
        <f>1-E2085/MAX(E$2:E2085)</f>
        <v>0.60973933165452943</v>
      </c>
      <c r="I2085" s="3">
        <f ca="1">IFERROR(COUNTIF(OFFSET(G2085,0,0,-计算结果!B$18,1),"&gt;0")/计算结果!B$18,COUNTIF(OFFSET(G2085,0,0,-ROW(),1),"&gt;0")/计算结果!B$18)</f>
        <v>0.6</v>
      </c>
      <c r="J2085" s="3">
        <f ca="1">IFERROR(AVERAGE(OFFSET(I2085,0,0,-计算结果!B$19,1)),AVERAGE(OFFSET(I2085,0,0,-ROW(),1)))</f>
        <v>0.48194444444444412</v>
      </c>
      <c r="K2085" s="4" t="str">
        <f ca="1">IF(计算结果!B$21=1,IF(I2085&gt;J2085,"买","卖"),IF(计算结果!B$21=2,IF(I2085&lt;计算结果!B$20,"买",IF(I2085&gt;1-计算结果!B$20,"卖",'000300'!K2084)),""))</f>
        <v>买</v>
      </c>
      <c r="L2085" s="4" t="str">
        <f t="shared" ca="1" si="97"/>
        <v/>
      </c>
      <c r="M2085" s="3">
        <f ca="1">IF(K2084="买",E2085/E2084-1,0)-IF(L2085=1,计算结果!B$17,0)</f>
        <v>6.7198342645709008E-3</v>
      </c>
      <c r="N2085" s="2">
        <f t="shared" ca="1" si="98"/>
        <v>4.9664415808109075</v>
      </c>
      <c r="O2085" s="3">
        <f ca="1">1-N2085/MAX(N$2:N2085)</f>
        <v>0.26950644661108825</v>
      </c>
    </row>
    <row r="2086" spans="1:15" x14ac:dyDescent="0.15">
      <c r="A2086" s="1">
        <v>41493</v>
      </c>
      <c r="B2086">
        <v>2292.38</v>
      </c>
      <c r="C2086">
        <v>2313.88</v>
      </c>
      <c r="D2086">
        <v>2276.86</v>
      </c>
      <c r="E2086" s="2">
        <v>2280.62</v>
      </c>
      <c r="F2086" s="16">
        <v>69560483840</v>
      </c>
      <c r="G2086" s="3">
        <f t="shared" si="96"/>
        <v>-5.6765665056416337E-3</v>
      </c>
      <c r="H2086" s="3">
        <f>1-E2086/MAX(E$2:E2086)</f>
        <v>0.61195467229292855</v>
      </c>
      <c r="I2086" s="3">
        <f ca="1">IFERROR(COUNTIF(OFFSET(G2086,0,0,-计算结果!B$18,1),"&gt;0")/计算结果!B$18,COUNTIF(OFFSET(G2086,0,0,-ROW(),1),"&gt;0")/计算结果!B$18)</f>
        <v>0.56666666666666665</v>
      </c>
      <c r="J2086" s="3">
        <f ca="1">IFERROR(AVERAGE(OFFSET(I2086,0,0,-计算结果!B$19,1)),AVERAGE(OFFSET(I2086,0,0,-ROW(),1)))</f>
        <v>0.48111111111111077</v>
      </c>
      <c r="K2086" s="4" t="str">
        <f ca="1">IF(计算结果!B$21=1,IF(I2086&gt;J2086,"买","卖"),IF(计算结果!B$21=2,IF(I2086&lt;计算结果!B$20,"买",IF(I2086&gt;1-计算结果!B$20,"卖",'000300'!K2085)),""))</f>
        <v>买</v>
      </c>
      <c r="L2086" s="4" t="str">
        <f t="shared" ca="1" si="97"/>
        <v/>
      </c>
      <c r="M2086" s="3">
        <f ca="1">IF(K2085="买",E2086/E2085-1,0)-IF(L2086=1,计算结果!B$17,0)</f>
        <v>-5.6765665056416337E-3</v>
      </c>
      <c r="N2086" s="2">
        <f t="shared" ca="1" si="98"/>
        <v>4.9382492448810504</v>
      </c>
      <c r="O2086" s="3">
        <f ca="1">1-N2086/MAX(N$2:N2086)</f>
        <v>0.27365314184884293</v>
      </c>
    </row>
    <row r="2087" spans="1:15" x14ac:dyDescent="0.15">
      <c r="A2087" s="1">
        <v>41494</v>
      </c>
      <c r="B2087">
        <v>2277.25</v>
      </c>
      <c r="C2087">
        <v>2297.63</v>
      </c>
      <c r="D2087">
        <v>2267.0700000000002</v>
      </c>
      <c r="E2087" s="2">
        <v>2276.7800000000002</v>
      </c>
      <c r="F2087" s="16">
        <v>52710277120</v>
      </c>
      <c r="G2087" s="3">
        <f t="shared" si="96"/>
        <v>-1.6837526637492051E-3</v>
      </c>
      <c r="H2087" s="3">
        <f>1-E2087/MAX(E$2:E2087)</f>
        <v>0.61260804464711083</v>
      </c>
      <c r="I2087" s="3">
        <f ca="1">IFERROR(COUNTIF(OFFSET(G2087,0,0,-计算结果!B$18,1),"&gt;0")/计算结果!B$18,COUNTIF(OFFSET(G2087,0,0,-ROW(),1),"&gt;0")/计算结果!B$18)</f>
        <v>0.56666666666666665</v>
      </c>
      <c r="J2087" s="3">
        <f ca="1">IFERROR(AVERAGE(OFFSET(I2087,0,0,-计算结果!B$19,1)),AVERAGE(OFFSET(I2087,0,0,-ROW(),1)))</f>
        <v>0.48027777777777747</v>
      </c>
      <c r="K2087" s="4" t="str">
        <f ca="1">IF(计算结果!B$21=1,IF(I2087&gt;J2087,"买","卖"),IF(计算结果!B$21=2,IF(I2087&lt;计算结果!B$20,"买",IF(I2087&gt;1-计算结果!B$20,"卖",'000300'!K2086)),""))</f>
        <v>买</v>
      </c>
      <c r="L2087" s="4" t="str">
        <f t="shared" ca="1" si="97"/>
        <v/>
      </c>
      <c r="M2087" s="3">
        <f ca="1">IF(K2086="买",E2087/E2086-1,0)-IF(L2087=1,计算结果!B$17,0)</f>
        <v>-1.6837526637492051E-3</v>
      </c>
      <c r="N2087" s="2">
        <f t="shared" ca="1" si="98"/>
        <v>4.9299344545607244</v>
      </c>
      <c r="O2087" s="3">
        <f ca="1">1-N2087/MAX(N$2:N2087)</f>
        <v>0.27487613030606084</v>
      </c>
    </row>
    <row r="2088" spans="1:15" x14ac:dyDescent="0.15">
      <c r="A2088" s="1">
        <v>41495</v>
      </c>
      <c r="B2088">
        <v>2288.5100000000002</v>
      </c>
      <c r="C2088">
        <v>2301.59</v>
      </c>
      <c r="D2088">
        <v>2258.33</v>
      </c>
      <c r="E2088" s="2">
        <v>2286.0100000000002</v>
      </c>
      <c r="F2088" s="16">
        <v>62663979008</v>
      </c>
      <c r="G2088" s="3">
        <f t="shared" si="96"/>
        <v>4.053970958985964E-3</v>
      </c>
      <c r="H2088" s="3">
        <f>1-E2088/MAX(E$2:E2088)</f>
        <v>0.61103756891036543</v>
      </c>
      <c r="I2088" s="3">
        <f ca="1">IFERROR(COUNTIF(OFFSET(G2088,0,0,-计算结果!B$18,1),"&gt;0")/计算结果!B$18,COUNTIF(OFFSET(G2088,0,0,-ROW(),1),"&gt;0")/计算结果!B$18)</f>
        <v>0.56666666666666665</v>
      </c>
      <c r="J2088" s="3">
        <f ca="1">IFERROR(AVERAGE(OFFSET(I2088,0,0,-计算结果!B$19,1)),AVERAGE(OFFSET(I2088,0,0,-ROW(),1)))</f>
        <v>0.47944444444444412</v>
      </c>
      <c r="K2088" s="4" t="str">
        <f ca="1">IF(计算结果!B$21=1,IF(I2088&gt;J2088,"买","卖"),IF(计算结果!B$21=2,IF(I2088&lt;计算结果!B$20,"买",IF(I2088&gt;1-计算结果!B$20,"卖",'000300'!K2087)),""))</f>
        <v>买</v>
      </c>
      <c r="L2088" s="4" t="str">
        <f t="shared" ca="1" si="97"/>
        <v/>
      </c>
      <c r="M2088" s="3">
        <f ca="1">IF(K2087="买",E2088/E2087-1,0)-IF(L2088=1,计算结果!B$17,0)</f>
        <v>4.053970958985964E-3</v>
      </c>
      <c r="N2088" s="2">
        <f t="shared" ca="1" si="98"/>
        <v>4.9499202656692178</v>
      </c>
      <c r="O2088" s="3">
        <f ca="1">1-N2088/MAX(N$2:N2088)</f>
        <v>0.27193649919665408</v>
      </c>
    </row>
    <row r="2089" spans="1:15" x14ac:dyDescent="0.15">
      <c r="A2089" s="1">
        <v>41498</v>
      </c>
      <c r="B2089">
        <v>2296.2199999999998</v>
      </c>
      <c r="C2089">
        <v>2352.89</v>
      </c>
      <c r="D2089">
        <v>2293.1799999999998</v>
      </c>
      <c r="E2089" s="2">
        <v>2352.79</v>
      </c>
      <c r="F2089" s="16">
        <v>94038908928</v>
      </c>
      <c r="G2089" s="3">
        <f t="shared" si="96"/>
        <v>2.9212470636611254E-2</v>
      </c>
      <c r="H2089" s="3">
        <f>1-E2089/MAX(E$2:E2089)</f>
        <v>0.59967501531341449</v>
      </c>
      <c r="I2089" s="3">
        <f ca="1">IFERROR(COUNTIF(OFFSET(G2089,0,0,-计算结果!B$18,1),"&gt;0")/计算结果!B$18,COUNTIF(OFFSET(G2089,0,0,-ROW(),1),"&gt;0")/计算结果!B$18)</f>
        <v>0.56666666666666665</v>
      </c>
      <c r="J2089" s="3">
        <f ca="1">IFERROR(AVERAGE(OFFSET(I2089,0,0,-计算结果!B$19,1)),AVERAGE(OFFSET(I2089,0,0,-ROW(),1)))</f>
        <v>0.478333333333333</v>
      </c>
      <c r="K2089" s="4" t="str">
        <f ca="1">IF(计算结果!B$21=1,IF(I2089&gt;J2089,"买","卖"),IF(计算结果!B$21=2,IF(I2089&lt;计算结果!B$20,"买",IF(I2089&gt;1-计算结果!B$20,"卖",'000300'!K2088)),""))</f>
        <v>买</v>
      </c>
      <c r="L2089" s="4" t="str">
        <f t="shared" ca="1" si="97"/>
        <v/>
      </c>
      <c r="M2089" s="3">
        <f ca="1">IF(K2088="买",E2089/E2088-1,0)-IF(L2089=1,计算结果!B$17,0)</f>
        <v>2.9212470636611254E-2</v>
      </c>
      <c r="N2089" s="2">
        <f t="shared" ca="1" si="98"/>
        <v>5.0945196660836469</v>
      </c>
      <c r="O2089" s="3">
        <f ca="1">1-N2089/MAX(N$2:N2089)</f>
        <v>0.25066796555784787</v>
      </c>
    </row>
    <row r="2090" spans="1:15" x14ac:dyDescent="0.15">
      <c r="A2090" s="1">
        <v>41499</v>
      </c>
      <c r="B2090">
        <v>2352.88</v>
      </c>
      <c r="C2090">
        <v>2360.83</v>
      </c>
      <c r="D2090">
        <v>2340.73</v>
      </c>
      <c r="E2090" s="2">
        <v>2359.0700000000002</v>
      </c>
      <c r="F2090" s="16">
        <v>71178518528</v>
      </c>
      <c r="G2090" s="3">
        <f t="shared" si="96"/>
        <v>2.6691714942685962E-3</v>
      </c>
      <c r="H2090" s="3">
        <f>1-E2090/MAX(E$2:E2090)</f>
        <v>0.59860647927584565</v>
      </c>
      <c r="I2090" s="3">
        <f ca="1">IFERROR(COUNTIF(OFFSET(G2090,0,0,-计算结果!B$18,1),"&gt;0")/计算结果!B$18,COUNTIF(OFFSET(G2090,0,0,-ROW(),1),"&gt;0")/计算结果!B$18)</f>
        <v>0.56666666666666665</v>
      </c>
      <c r="J2090" s="3">
        <f ca="1">IFERROR(AVERAGE(OFFSET(I2090,0,0,-计算结果!B$19,1)),AVERAGE(OFFSET(I2090,0,0,-ROW(),1)))</f>
        <v>0.47749999999999976</v>
      </c>
      <c r="K2090" s="4" t="str">
        <f ca="1">IF(计算结果!B$21=1,IF(I2090&gt;J2090,"买","卖"),IF(计算结果!B$21=2,IF(I2090&lt;计算结果!B$20,"买",IF(I2090&gt;1-计算结果!B$20,"卖",'000300'!K2089)),""))</f>
        <v>买</v>
      </c>
      <c r="L2090" s="4" t="str">
        <f t="shared" ca="1" si="97"/>
        <v/>
      </c>
      <c r="M2090" s="3">
        <f ca="1">IF(K2089="买",E2090/E2089-1,0)-IF(L2090=1,计算结果!B$17,0)</f>
        <v>2.6691714942685962E-3</v>
      </c>
      <c r="N2090" s="2">
        <f t="shared" ca="1" si="98"/>
        <v>5.1081178127533482</v>
      </c>
      <c r="O2090" s="3">
        <f ca="1">1-N2090/MAX(N$2:N2090)</f>
        <v>0.24866786985177258</v>
      </c>
    </row>
    <row r="2091" spans="1:15" x14ac:dyDescent="0.15">
      <c r="A2091" s="1">
        <v>41500</v>
      </c>
      <c r="B2091">
        <v>2362.62</v>
      </c>
      <c r="C2091">
        <v>2386.6</v>
      </c>
      <c r="D2091">
        <v>2340.83</v>
      </c>
      <c r="E2091" s="2">
        <v>2349.08</v>
      </c>
      <c r="F2091" s="16">
        <v>71338221568</v>
      </c>
      <c r="G2091" s="3">
        <f t="shared" si="96"/>
        <v>-4.2347196140852805E-3</v>
      </c>
      <c r="H2091" s="3">
        <f>1-E2091/MAX(E$2:E2091)</f>
        <v>0.60030626829102296</v>
      </c>
      <c r="I2091" s="3">
        <f ca="1">IFERROR(COUNTIF(OFFSET(G2091,0,0,-计算结果!B$18,1),"&gt;0")/计算结果!B$18,COUNTIF(OFFSET(G2091,0,0,-ROW(),1),"&gt;0")/计算结果!B$18)</f>
        <v>0.56666666666666665</v>
      </c>
      <c r="J2091" s="3">
        <f ca="1">IFERROR(AVERAGE(OFFSET(I2091,0,0,-计算结果!B$19,1)),AVERAGE(OFFSET(I2091,0,0,-ROW(),1)))</f>
        <v>0.47666666666666646</v>
      </c>
      <c r="K2091" s="4" t="str">
        <f ca="1">IF(计算结果!B$21=1,IF(I2091&gt;J2091,"买","卖"),IF(计算结果!B$21=2,IF(I2091&lt;计算结果!B$20,"买",IF(I2091&gt;1-计算结果!B$20,"卖",'000300'!K2090)),""))</f>
        <v>买</v>
      </c>
      <c r="L2091" s="4" t="str">
        <f t="shared" ca="1" si="97"/>
        <v/>
      </c>
      <c r="M2091" s="3">
        <f ca="1">IF(K2090="买",E2091/E2090-1,0)-IF(L2091=1,计算结果!B$17,0)</f>
        <v>-4.2347196140852805E-3</v>
      </c>
      <c r="N2091" s="2">
        <f t="shared" ca="1" si="98"/>
        <v>5.0864863660606234</v>
      </c>
      <c r="O2091" s="3">
        <f ca="1">1-N2091/MAX(N$2:N2091)</f>
        <v>0.25184955076000382</v>
      </c>
    </row>
    <row r="2092" spans="1:15" x14ac:dyDescent="0.15">
      <c r="A2092" s="1">
        <v>41501</v>
      </c>
      <c r="B2092">
        <v>2348.84</v>
      </c>
      <c r="C2092">
        <v>2362.09</v>
      </c>
      <c r="D2092">
        <v>2319.7800000000002</v>
      </c>
      <c r="E2092" s="2">
        <v>2321.58</v>
      </c>
      <c r="F2092" s="16">
        <v>59411202048</v>
      </c>
      <c r="G2092" s="3">
        <f t="shared" si="96"/>
        <v>-1.1706710712278801E-2</v>
      </c>
      <c r="H2092" s="3">
        <f>1-E2092/MAX(E$2:E2092)</f>
        <v>0.60498536718165119</v>
      </c>
      <c r="I2092" s="3">
        <f ca="1">IFERROR(COUNTIF(OFFSET(G2092,0,0,-计算结果!B$18,1),"&gt;0")/计算结果!B$18,COUNTIF(OFFSET(G2092,0,0,-ROW(),1),"&gt;0")/计算结果!B$18)</f>
        <v>0.53333333333333333</v>
      </c>
      <c r="J2092" s="3">
        <f ca="1">IFERROR(AVERAGE(OFFSET(I2092,0,0,-计算结果!B$19,1)),AVERAGE(OFFSET(I2092,0,0,-ROW(),1)))</f>
        <v>0.47583333333333311</v>
      </c>
      <c r="K2092" s="4" t="str">
        <f ca="1">IF(计算结果!B$21=1,IF(I2092&gt;J2092,"买","卖"),IF(计算结果!B$21=2,IF(I2092&lt;计算结果!B$20,"买",IF(I2092&gt;1-计算结果!B$20,"卖",'000300'!K2091)),""))</f>
        <v>买</v>
      </c>
      <c r="L2092" s="4" t="str">
        <f t="shared" ca="1" si="97"/>
        <v/>
      </c>
      <c r="M2092" s="3">
        <f ca="1">IF(K2091="买",E2092/E2091-1,0)-IF(L2092=1,计算结果!B$17,0)</f>
        <v>-1.1706710712278801E-2</v>
      </c>
      <c r="N2092" s="2">
        <f t="shared" ca="1" si="98"/>
        <v>5.0269403416312013</v>
      </c>
      <c r="O2092" s="3">
        <f ca="1">1-N2092/MAX(N$2:N2092)</f>
        <v>0.26060793163851781</v>
      </c>
    </row>
    <row r="2093" spans="1:15" x14ac:dyDescent="0.15">
      <c r="A2093" s="1">
        <v>41502</v>
      </c>
      <c r="B2093">
        <v>2314.2600000000002</v>
      </c>
      <c r="C2093">
        <v>2423.08</v>
      </c>
      <c r="D2093">
        <v>2295.02</v>
      </c>
      <c r="E2093" s="2">
        <v>2304.14</v>
      </c>
      <c r="F2093" s="16">
        <v>104026775552</v>
      </c>
      <c r="G2093" s="3">
        <f t="shared" si="96"/>
        <v>-7.5121253628994689E-3</v>
      </c>
      <c r="H2093" s="3">
        <f>1-E2093/MAX(E$2:E2093)</f>
        <v>0.60795276662356224</v>
      </c>
      <c r="I2093" s="3">
        <f ca="1">IFERROR(COUNTIF(OFFSET(G2093,0,0,-计算结果!B$18,1),"&gt;0")/计算结果!B$18,COUNTIF(OFFSET(G2093,0,0,-ROW(),1),"&gt;0")/计算结果!B$18)</f>
        <v>0.5</v>
      </c>
      <c r="J2093" s="3">
        <f ca="1">IFERROR(AVERAGE(OFFSET(I2093,0,0,-计算结果!B$19,1)),AVERAGE(OFFSET(I2093,0,0,-ROW(),1)))</f>
        <v>0.47472222222222193</v>
      </c>
      <c r="K2093" s="4" t="str">
        <f ca="1">IF(计算结果!B$21=1,IF(I2093&gt;J2093,"买","卖"),IF(计算结果!B$21=2,IF(I2093&lt;计算结果!B$20,"买",IF(I2093&gt;1-计算结果!B$20,"卖",'000300'!K2092)),""))</f>
        <v>买</v>
      </c>
      <c r="L2093" s="4" t="str">
        <f t="shared" ca="1" si="97"/>
        <v/>
      </c>
      <c r="M2093" s="3">
        <f ca="1">IF(K2092="买",E2093/E2092-1,0)-IF(L2093=1,计算结果!B$17,0)</f>
        <v>-7.5121253628994689E-3</v>
      </c>
      <c r="N2093" s="2">
        <f t="shared" ca="1" si="98"/>
        <v>4.9891773355930509</v>
      </c>
      <c r="O2093" s="3">
        <f ca="1">1-N2093/MAX(N$2:N2093)</f>
        <v>0.26616233754838281</v>
      </c>
    </row>
    <row r="2094" spans="1:15" x14ac:dyDescent="0.15">
      <c r="A2094" s="1">
        <v>41505</v>
      </c>
      <c r="B2094">
        <v>2286.1999999999998</v>
      </c>
      <c r="C2094">
        <v>2340.19</v>
      </c>
      <c r="D2094">
        <v>2284.08</v>
      </c>
      <c r="E2094" s="2">
        <v>2331.4299999999998</v>
      </c>
      <c r="F2094" s="16">
        <v>67064926208</v>
      </c>
      <c r="G2094" s="3">
        <f t="shared" si="96"/>
        <v>1.184389837423061E-2</v>
      </c>
      <c r="H2094" s="3">
        <f>1-E2094/MAX(E$2:E2094)</f>
        <v>0.60330939903355341</v>
      </c>
      <c r="I2094" s="3">
        <f ca="1">IFERROR(COUNTIF(OFFSET(G2094,0,0,-计算结果!B$18,1),"&gt;0")/计算结果!B$18,COUNTIF(OFFSET(G2094,0,0,-ROW(),1),"&gt;0")/计算结果!B$18)</f>
        <v>0.53333333333333333</v>
      </c>
      <c r="J2094" s="3">
        <f ca="1">IFERROR(AVERAGE(OFFSET(I2094,0,0,-计算结果!B$19,1)),AVERAGE(OFFSET(I2094,0,0,-ROW(),1)))</f>
        <v>0.47388888888888858</v>
      </c>
      <c r="K2094" s="4" t="str">
        <f ca="1">IF(计算结果!B$21=1,IF(I2094&gt;J2094,"买","卖"),IF(计算结果!B$21=2,IF(I2094&lt;计算结果!B$20,"买",IF(I2094&gt;1-计算结果!B$20,"卖",'000300'!K2093)),""))</f>
        <v>买</v>
      </c>
      <c r="L2094" s="4" t="str">
        <f t="shared" ca="1" si="97"/>
        <v/>
      </c>
      <c r="M2094" s="3">
        <f ca="1">IF(K2093="买",E2094/E2093-1,0)-IF(L2094=1,计算结果!B$17,0)</f>
        <v>1.184389837423061E-2</v>
      </c>
      <c r="N2094" s="2">
        <f t="shared" ca="1" si="98"/>
        <v>5.0482686449268295</v>
      </c>
      <c r="O2094" s="3">
        <f ca="1">1-N2094/MAX(N$2:N2094)</f>
        <v>0.25747083885112299</v>
      </c>
    </row>
    <row r="2095" spans="1:15" x14ac:dyDescent="0.15">
      <c r="A2095" s="1">
        <v>41506</v>
      </c>
      <c r="B2095">
        <v>2325.86</v>
      </c>
      <c r="C2095">
        <v>2353.41</v>
      </c>
      <c r="D2095">
        <v>2303.67</v>
      </c>
      <c r="E2095" s="2">
        <v>2312.4699999999998</v>
      </c>
      <c r="F2095" s="16">
        <v>67589705728</v>
      </c>
      <c r="G2095" s="3">
        <f t="shared" si="96"/>
        <v>-8.132347958120123E-3</v>
      </c>
      <c r="H2095" s="3">
        <f>1-E2095/MAX(E$2:E2095)</f>
        <v>0.60653542503232827</v>
      </c>
      <c r="I2095" s="3">
        <f ca="1">IFERROR(COUNTIF(OFFSET(G2095,0,0,-计算结果!B$18,1),"&gt;0")/计算结果!B$18,COUNTIF(OFFSET(G2095,0,0,-ROW(),1),"&gt;0")/计算结果!B$18)</f>
        <v>0.53333333333333333</v>
      </c>
      <c r="J2095" s="3">
        <f ca="1">IFERROR(AVERAGE(OFFSET(I2095,0,0,-计算结果!B$19,1)),AVERAGE(OFFSET(I2095,0,0,-ROW(),1)))</f>
        <v>0.47333333333333305</v>
      </c>
      <c r="K2095" s="4" t="str">
        <f ca="1">IF(计算结果!B$21=1,IF(I2095&gt;J2095,"买","卖"),IF(计算结果!B$21=2,IF(I2095&lt;计算结果!B$20,"买",IF(I2095&gt;1-计算结果!B$20,"卖",'000300'!K2094)),""))</f>
        <v>买</v>
      </c>
      <c r="L2095" s="4" t="str">
        <f t="shared" ca="1" si="97"/>
        <v/>
      </c>
      <c r="M2095" s="3">
        <f ca="1">IF(K2094="买",E2095/E2094-1,0)-IF(L2095=1,计算结果!B$17,0)</f>
        <v>-8.132347958120123E-3</v>
      </c>
      <c r="N2095" s="2">
        <f t="shared" ca="1" si="98"/>
        <v>5.0072143677202172</v>
      </c>
      <c r="O2095" s="3">
        <f ca="1">1-N2095/MAX(N$2:N2095)</f>
        <v>0.26350934435863671</v>
      </c>
    </row>
    <row r="2096" spans="1:15" x14ac:dyDescent="0.15">
      <c r="A2096" s="1">
        <v>41507</v>
      </c>
      <c r="B2096">
        <v>2320.58</v>
      </c>
      <c r="C2096">
        <v>2321.64</v>
      </c>
      <c r="D2096">
        <v>2291.0500000000002</v>
      </c>
      <c r="E2096" s="2">
        <v>2308.59</v>
      </c>
      <c r="F2096" s="16">
        <v>50886496256</v>
      </c>
      <c r="G2096" s="3">
        <f t="shared" si="96"/>
        <v>-1.677859604665044E-3</v>
      </c>
      <c r="H2096" s="3">
        <f>1-E2096/MAX(E$2:E2096)</f>
        <v>0.60719560334853329</v>
      </c>
      <c r="I2096" s="3">
        <f ca="1">IFERROR(COUNTIF(OFFSET(G2096,0,0,-计算结果!B$18,1),"&gt;0")/计算结果!B$18,COUNTIF(OFFSET(G2096,0,0,-ROW(),1),"&gt;0")/计算结果!B$18)</f>
        <v>0.5</v>
      </c>
      <c r="J2096" s="3">
        <f ca="1">IFERROR(AVERAGE(OFFSET(I2096,0,0,-计算结果!B$19,1)),AVERAGE(OFFSET(I2096,0,0,-ROW(),1)))</f>
        <v>0.47277777777777757</v>
      </c>
      <c r="K2096" s="4" t="str">
        <f ca="1">IF(计算结果!B$21=1,IF(I2096&gt;J2096,"买","卖"),IF(计算结果!B$21=2,IF(I2096&lt;计算结果!B$20,"买",IF(I2096&gt;1-计算结果!B$20,"卖",'000300'!K2095)),""))</f>
        <v>买</v>
      </c>
      <c r="L2096" s="4" t="str">
        <f t="shared" ca="1" si="97"/>
        <v/>
      </c>
      <c r="M2096" s="3">
        <f ca="1">IF(K2095="买",E2096/E2095-1,0)-IF(L2096=1,计算结果!B$17,0)</f>
        <v>-1.677859604665044E-3</v>
      </c>
      <c r="N2096" s="2">
        <f t="shared" ca="1" si="98"/>
        <v>4.9988129650007211</v>
      </c>
      <c r="O2096" s="3">
        <f ca="1">1-N2096/MAX(N$2:N2096)</f>
        <v>0.26474507227895061</v>
      </c>
    </row>
    <row r="2097" spans="1:15" x14ac:dyDescent="0.15">
      <c r="A2097" s="1">
        <v>41508</v>
      </c>
      <c r="B2097">
        <v>2302.67</v>
      </c>
      <c r="C2097">
        <v>2329.14</v>
      </c>
      <c r="D2097">
        <v>2297.02</v>
      </c>
      <c r="E2097" s="2">
        <v>2303.9299999999998</v>
      </c>
      <c r="F2097" s="16">
        <v>51686309888</v>
      </c>
      <c r="G2097" s="3">
        <f t="shared" si="96"/>
        <v>-2.0185481181155263E-3</v>
      </c>
      <c r="H2097" s="3">
        <f>1-E2097/MAX(E$2:E2097)</f>
        <v>0.60798849792418164</v>
      </c>
      <c r="I2097" s="3">
        <f ca="1">IFERROR(COUNTIF(OFFSET(G2097,0,0,-计算结果!B$18,1),"&gt;0")/计算结果!B$18,COUNTIF(OFFSET(G2097,0,0,-ROW(),1),"&gt;0")/计算结果!B$18)</f>
        <v>0.46666666666666667</v>
      </c>
      <c r="J2097" s="3">
        <f ca="1">IFERROR(AVERAGE(OFFSET(I2097,0,0,-计算结果!B$19,1)),AVERAGE(OFFSET(I2097,0,0,-ROW(),1)))</f>
        <v>0.47194444444444428</v>
      </c>
      <c r="K2097" s="4" t="str">
        <f ca="1">IF(计算结果!B$21=1,IF(I2097&gt;J2097,"买","卖"),IF(计算结果!B$21=2,IF(I2097&lt;计算结果!B$20,"买",IF(I2097&gt;1-计算结果!B$20,"卖",'000300'!K2096)),""))</f>
        <v>卖</v>
      </c>
      <c r="L2097" s="4">
        <f t="shared" ca="1" si="97"/>
        <v>1</v>
      </c>
      <c r="M2097" s="3">
        <f ca="1">IF(K2096="买",E2097/E2096-1,0)-IF(L2097=1,计算结果!B$17,0)</f>
        <v>-2.0185481181155263E-3</v>
      </c>
      <c r="N2097" s="2">
        <f t="shared" ca="1" si="98"/>
        <v>4.9887226204974073</v>
      </c>
      <c r="O2097" s="3">
        <f ca="1">1-N2097/MAX(N$2:N2097)</f>
        <v>0.26622921972963709</v>
      </c>
    </row>
    <row r="2098" spans="1:15" x14ac:dyDescent="0.15">
      <c r="A2098" s="1">
        <v>41509</v>
      </c>
      <c r="B2098">
        <v>2314.87</v>
      </c>
      <c r="C2098">
        <v>2321.04</v>
      </c>
      <c r="D2098">
        <v>2251.92</v>
      </c>
      <c r="E2098" s="2">
        <v>2286.9299999999998</v>
      </c>
      <c r="F2098" s="16">
        <v>65459847168</v>
      </c>
      <c r="G2098" s="3">
        <f t="shared" si="96"/>
        <v>-7.378696401366347E-3</v>
      </c>
      <c r="H2098" s="3">
        <f>1-E2098/MAX(E$2:E2098)</f>
        <v>0.61088103178384268</v>
      </c>
      <c r="I2098" s="3">
        <f ca="1">IFERROR(COUNTIF(OFFSET(G2098,0,0,-计算结果!B$18,1),"&gt;0")/计算结果!B$18,COUNTIF(OFFSET(G2098,0,0,-ROW(),1),"&gt;0")/计算结果!B$18)</f>
        <v>0.46666666666666667</v>
      </c>
      <c r="J2098" s="3">
        <f ca="1">IFERROR(AVERAGE(OFFSET(I2098,0,0,-计算结果!B$19,1)),AVERAGE(OFFSET(I2098,0,0,-ROW(),1)))</f>
        <v>0.47111111111111098</v>
      </c>
      <c r="K2098" s="4" t="str">
        <f ca="1">IF(计算结果!B$21=1,IF(I2098&gt;J2098,"买","卖"),IF(计算结果!B$21=2,IF(I2098&lt;计算结果!B$20,"买",IF(I2098&gt;1-计算结果!B$20,"卖",'000300'!K2097)),""))</f>
        <v>卖</v>
      </c>
      <c r="L2098" s="4" t="str">
        <f t="shared" ca="1" si="97"/>
        <v/>
      </c>
      <c r="M2098" s="3">
        <f ca="1">IF(K2097="买",E2098/E2097-1,0)-IF(L2098=1,计算结果!B$17,0)</f>
        <v>0</v>
      </c>
      <c r="N2098" s="2">
        <f t="shared" ca="1" si="98"/>
        <v>4.9887226204974073</v>
      </c>
      <c r="O2098" s="3">
        <f ca="1">1-N2098/MAX(N$2:N2098)</f>
        <v>0.26622921972963709</v>
      </c>
    </row>
    <row r="2099" spans="1:15" x14ac:dyDescent="0.15">
      <c r="A2099" s="1">
        <v>41512</v>
      </c>
      <c r="B2099">
        <v>2294.7600000000002</v>
      </c>
      <c r="C2099">
        <v>2336.38</v>
      </c>
      <c r="D2099">
        <v>2288.5</v>
      </c>
      <c r="E2099" s="2">
        <v>2335.62</v>
      </c>
      <c r="F2099" s="16">
        <v>66541010944</v>
      </c>
      <c r="G2099" s="3">
        <f t="shared" si="96"/>
        <v>2.1290551088140042E-2</v>
      </c>
      <c r="H2099" s="3">
        <f>1-E2099/MAX(E$2:E2099)</f>
        <v>0.60259647451167231</v>
      </c>
      <c r="I2099" s="3">
        <f ca="1">IFERROR(COUNTIF(OFFSET(G2099,0,0,-计算结果!B$18,1),"&gt;0")/计算结果!B$18,COUNTIF(OFFSET(G2099,0,0,-ROW(),1),"&gt;0")/计算结果!B$18)</f>
        <v>0.46666666666666667</v>
      </c>
      <c r="J2099" s="3">
        <f ca="1">IFERROR(AVERAGE(OFFSET(I2099,0,0,-计算结果!B$19,1)),AVERAGE(OFFSET(I2099,0,0,-ROW(),1)))</f>
        <v>0.47027777777777768</v>
      </c>
      <c r="K2099" s="4" t="str">
        <f ca="1">IF(计算结果!B$21=1,IF(I2099&gt;J2099,"买","卖"),IF(计算结果!B$21=2,IF(I2099&lt;计算结果!B$20,"买",IF(I2099&gt;1-计算结果!B$20,"卖",'000300'!K2098)),""))</f>
        <v>卖</v>
      </c>
      <c r="L2099" s="4" t="str">
        <f t="shared" ca="1" si="97"/>
        <v/>
      </c>
      <c r="M2099" s="3">
        <f ca="1">IF(K2098="买",E2099/E2098-1,0)-IF(L2099=1,计算结果!B$17,0)</f>
        <v>0</v>
      </c>
      <c r="N2099" s="2">
        <f t="shared" ca="1" si="98"/>
        <v>4.9887226204974073</v>
      </c>
      <c r="O2099" s="3">
        <f ca="1">1-N2099/MAX(N$2:N2099)</f>
        <v>0.26622921972963709</v>
      </c>
    </row>
    <row r="2100" spans="1:15" x14ac:dyDescent="0.15">
      <c r="A2100" s="1">
        <v>41513</v>
      </c>
      <c r="B2100">
        <v>2332.8000000000002</v>
      </c>
      <c r="C2100">
        <v>2345.11</v>
      </c>
      <c r="D2100">
        <v>2322.46</v>
      </c>
      <c r="E2100" s="2">
        <v>2340.88</v>
      </c>
      <c r="F2100" s="16">
        <v>62575378432</v>
      </c>
      <c r="G2100" s="3">
        <f t="shared" si="96"/>
        <v>2.2520786771822454E-3</v>
      </c>
      <c r="H2100" s="3">
        <f>1-E2100/MAX(E$2:E2100)</f>
        <v>0.601701490505683</v>
      </c>
      <c r="I2100" s="3">
        <f ca="1">IFERROR(COUNTIF(OFFSET(G2100,0,0,-计算结果!B$18,1),"&gt;0")/计算结果!B$18,COUNTIF(OFFSET(G2100,0,0,-ROW(),1),"&gt;0")/计算结果!B$18)</f>
        <v>0.46666666666666667</v>
      </c>
      <c r="J2100" s="3">
        <f ca="1">IFERROR(AVERAGE(OFFSET(I2100,0,0,-计算结果!B$19,1)),AVERAGE(OFFSET(I2100,0,0,-ROW(),1)))</f>
        <v>0.46944444444444439</v>
      </c>
      <c r="K2100" s="4" t="str">
        <f ca="1">IF(计算结果!B$21=1,IF(I2100&gt;J2100,"买","卖"),IF(计算结果!B$21=2,IF(I2100&lt;计算结果!B$20,"买",IF(I2100&gt;1-计算结果!B$20,"卖",'000300'!K2099)),""))</f>
        <v>卖</v>
      </c>
      <c r="L2100" s="4" t="str">
        <f t="shared" ca="1" si="97"/>
        <v/>
      </c>
      <c r="M2100" s="3">
        <f ca="1">IF(K2099="买",E2100/E2099-1,0)-IF(L2100=1,计算结果!B$17,0)</f>
        <v>0</v>
      </c>
      <c r="N2100" s="2">
        <f t="shared" ca="1" si="98"/>
        <v>4.9887226204974073</v>
      </c>
      <c r="O2100" s="3">
        <f ca="1">1-N2100/MAX(N$2:N2100)</f>
        <v>0.26622921972963709</v>
      </c>
    </row>
    <row r="2101" spans="1:15" x14ac:dyDescent="0.15">
      <c r="A2101" s="1">
        <v>41514</v>
      </c>
      <c r="B2101">
        <v>2326.1</v>
      </c>
      <c r="C2101">
        <v>2345.36</v>
      </c>
      <c r="D2101">
        <v>2307.04</v>
      </c>
      <c r="E2101" s="2">
        <v>2328.06</v>
      </c>
      <c r="F2101" s="16">
        <v>80965558272</v>
      </c>
      <c r="G2101" s="3">
        <f t="shared" si="96"/>
        <v>-5.4765729127508322E-3</v>
      </c>
      <c r="H2101" s="3">
        <f>1-E2101/MAX(E$2:E2101)</f>
        <v>0.60388280133396854</v>
      </c>
      <c r="I2101" s="3">
        <f ca="1">IFERROR(COUNTIF(OFFSET(G2101,0,0,-计算结果!B$18,1),"&gt;0")/计算结果!B$18,COUNTIF(OFFSET(G2101,0,0,-ROW(),1),"&gt;0")/计算结果!B$18)</f>
        <v>0.46666666666666667</v>
      </c>
      <c r="J2101" s="3">
        <f ca="1">IFERROR(AVERAGE(OFFSET(I2101,0,0,-计算结果!B$19,1)),AVERAGE(OFFSET(I2101,0,0,-ROW(),1)))</f>
        <v>0.46861111111111114</v>
      </c>
      <c r="K2101" s="4" t="str">
        <f ca="1">IF(计算结果!B$21=1,IF(I2101&gt;J2101,"买","卖"),IF(计算结果!B$21=2,IF(I2101&lt;计算结果!B$20,"买",IF(I2101&gt;1-计算结果!B$20,"卖",'000300'!K2100)),""))</f>
        <v>卖</v>
      </c>
      <c r="L2101" s="4" t="str">
        <f t="shared" ca="1" si="97"/>
        <v/>
      </c>
      <c r="M2101" s="3">
        <f ca="1">IF(K2100="买",E2101/E2100-1,0)-IF(L2101=1,计算结果!B$17,0)</f>
        <v>0</v>
      </c>
      <c r="N2101" s="2">
        <f t="shared" ca="1" si="98"/>
        <v>4.9887226204974073</v>
      </c>
      <c r="O2101" s="3">
        <f ca="1">1-N2101/MAX(N$2:N2101)</f>
        <v>0.26622921972963709</v>
      </c>
    </row>
    <row r="2102" spans="1:15" x14ac:dyDescent="0.15">
      <c r="A2102" s="1">
        <v>41515</v>
      </c>
      <c r="B2102">
        <v>2338.56</v>
      </c>
      <c r="C2102">
        <v>2342.3200000000002</v>
      </c>
      <c r="D2102">
        <v>2308.15</v>
      </c>
      <c r="E2102" s="2">
        <v>2318.31</v>
      </c>
      <c r="F2102" s="16">
        <v>59719880704</v>
      </c>
      <c r="G2102" s="3">
        <f t="shared" si="96"/>
        <v>-4.1880363908146645E-3</v>
      </c>
      <c r="H2102" s="3">
        <f>1-E2102/MAX(E$2:E2102)</f>
        <v>0.60554175457700943</v>
      </c>
      <c r="I2102" s="3">
        <f ca="1">IFERROR(COUNTIF(OFFSET(G2102,0,0,-计算结果!B$18,1),"&gt;0")/计算结果!B$18,COUNTIF(OFFSET(G2102,0,0,-ROW(),1),"&gt;0")/计算结果!B$18)</f>
        <v>0.46666666666666667</v>
      </c>
      <c r="J2102" s="3">
        <f ca="1">IFERROR(AVERAGE(OFFSET(I2102,0,0,-计算结果!B$19,1)),AVERAGE(OFFSET(I2102,0,0,-ROW(),1)))</f>
        <v>0.46805555555555561</v>
      </c>
      <c r="K2102" s="4" t="str">
        <f ca="1">IF(计算结果!B$21=1,IF(I2102&gt;J2102,"买","卖"),IF(计算结果!B$21=2,IF(I2102&lt;计算结果!B$20,"买",IF(I2102&gt;1-计算结果!B$20,"卖",'000300'!K2101)),""))</f>
        <v>卖</v>
      </c>
      <c r="L2102" s="4" t="str">
        <f t="shared" ca="1" si="97"/>
        <v/>
      </c>
      <c r="M2102" s="3">
        <f ca="1">IF(K2101="买",E2102/E2101-1,0)-IF(L2102=1,计算结果!B$17,0)</f>
        <v>0</v>
      </c>
      <c r="N2102" s="2">
        <f t="shared" ca="1" si="98"/>
        <v>4.9887226204974073</v>
      </c>
      <c r="O2102" s="3">
        <f ca="1">1-N2102/MAX(N$2:N2102)</f>
        <v>0.26622921972963709</v>
      </c>
    </row>
    <row r="2103" spans="1:15" x14ac:dyDescent="0.15">
      <c r="A2103" s="1">
        <v>41516</v>
      </c>
      <c r="B2103">
        <v>2315.91</v>
      </c>
      <c r="C2103">
        <v>2334.41</v>
      </c>
      <c r="D2103">
        <v>2303.61</v>
      </c>
      <c r="E2103" s="2">
        <v>2313.91</v>
      </c>
      <c r="F2103" s="16">
        <v>76695994368</v>
      </c>
      <c r="G2103" s="3">
        <f t="shared" si="96"/>
        <v>-1.8979342710854219E-3</v>
      </c>
      <c r="H2103" s="3">
        <f>1-E2103/MAX(E$2:E2103)</f>
        <v>0.60629041039950993</v>
      </c>
      <c r="I2103" s="3">
        <f ca="1">IFERROR(COUNTIF(OFFSET(G2103,0,0,-计算结果!B$18,1),"&gt;0")/计算结果!B$18,COUNTIF(OFFSET(G2103,0,0,-ROW(),1),"&gt;0")/计算结果!B$18)</f>
        <v>0.46666666666666667</v>
      </c>
      <c r="J2103" s="3">
        <f ca="1">IFERROR(AVERAGE(OFFSET(I2103,0,0,-计算结果!B$19,1)),AVERAGE(OFFSET(I2103,0,0,-ROW(),1)))</f>
        <v>0.46750000000000014</v>
      </c>
      <c r="K2103" s="4" t="str">
        <f ca="1">IF(计算结果!B$21=1,IF(I2103&gt;J2103,"买","卖"),IF(计算结果!B$21=2,IF(I2103&lt;计算结果!B$20,"买",IF(I2103&gt;1-计算结果!B$20,"卖",'000300'!K2102)),""))</f>
        <v>卖</v>
      </c>
      <c r="L2103" s="4" t="str">
        <f t="shared" ca="1" si="97"/>
        <v/>
      </c>
      <c r="M2103" s="3">
        <f ca="1">IF(K2102="买",E2103/E2102-1,0)-IF(L2103=1,计算结果!B$17,0)</f>
        <v>0</v>
      </c>
      <c r="N2103" s="2">
        <f t="shared" ca="1" si="98"/>
        <v>4.9887226204974073</v>
      </c>
      <c r="O2103" s="3">
        <f ca="1">1-N2103/MAX(N$2:N2103)</f>
        <v>0.26622921972963709</v>
      </c>
    </row>
    <row r="2104" spans="1:15" x14ac:dyDescent="0.15">
      <c r="A2104" s="1">
        <v>41519</v>
      </c>
      <c r="B2104">
        <v>2319.96</v>
      </c>
      <c r="C2104">
        <v>2329.87</v>
      </c>
      <c r="D2104">
        <v>2297.4499999999998</v>
      </c>
      <c r="E2104" s="2">
        <v>2320.34</v>
      </c>
      <c r="F2104" s="16">
        <v>73575866368</v>
      </c>
      <c r="G2104" s="3">
        <f t="shared" si="96"/>
        <v>2.7788461954010302E-3</v>
      </c>
      <c r="H2104" s="3">
        <f>1-E2104/MAX(E$2:E2104)</f>
        <v>0.60519635200435573</v>
      </c>
      <c r="I2104" s="3">
        <f ca="1">IFERROR(COUNTIF(OFFSET(G2104,0,0,-计算结果!B$18,1),"&gt;0")/计算结果!B$18,COUNTIF(OFFSET(G2104,0,0,-ROW(),1),"&gt;0")/计算结果!B$18)</f>
        <v>0.46666666666666667</v>
      </c>
      <c r="J2104" s="3">
        <f ca="1">IFERROR(AVERAGE(OFFSET(I2104,0,0,-计算结果!B$19,1)),AVERAGE(OFFSET(I2104,0,0,-ROW(),1)))</f>
        <v>0.46666666666666679</v>
      </c>
      <c r="K2104" s="4" t="str">
        <f ca="1">IF(计算结果!B$21=1,IF(I2104&gt;J2104,"买","卖"),IF(计算结果!B$21=2,IF(I2104&lt;计算结果!B$20,"买",IF(I2104&gt;1-计算结果!B$20,"卖",'000300'!K2103)),""))</f>
        <v>卖</v>
      </c>
      <c r="L2104" s="4" t="str">
        <f t="shared" ca="1" si="97"/>
        <v/>
      </c>
      <c r="M2104" s="3">
        <f ca="1">IF(K2103="买",E2104/E2103-1,0)-IF(L2104=1,计算结果!B$17,0)</f>
        <v>0</v>
      </c>
      <c r="N2104" s="2">
        <f t="shared" ca="1" si="98"/>
        <v>4.9887226204974073</v>
      </c>
      <c r="O2104" s="3">
        <f ca="1">1-N2104/MAX(N$2:N2104)</f>
        <v>0.26622921972963709</v>
      </c>
    </row>
    <row r="2105" spans="1:15" x14ac:dyDescent="0.15">
      <c r="A2105" s="1">
        <v>41520</v>
      </c>
      <c r="B2105">
        <v>2326.23</v>
      </c>
      <c r="C2105">
        <v>2354.86</v>
      </c>
      <c r="D2105">
        <v>2321.3000000000002</v>
      </c>
      <c r="E2105" s="2">
        <v>2354.5</v>
      </c>
      <c r="F2105" s="16">
        <v>72663982080</v>
      </c>
      <c r="G2105" s="3">
        <f t="shared" si="96"/>
        <v>1.4721980399424073E-2</v>
      </c>
      <c r="H2105" s="3">
        <f>1-E2105/MAX(E$2:E2105)</f>
        <v>0.5993840604369427</v>
      </c>
      <c r="I2105" s="3">
        <f ca="1">IFERROR(COUNTIF(OFFSET(G2105,0,0,-计算结果!B$18,1),"&gt;0")/计算结果!B$18,COUNTIF(OFFSET(G2105,0,0,-ROW(),1),"&gt;0")/计算结果!B$18)</f>
        <v>0.46666666666666667</v>
      </c>
      <c r="J2105" s="3">
        <f ca="1">IFERROR(AVERAGE(OFFSET(I2105,0,0,-计算结果!B$19,1)),AVERAGE(OFFSET(I2105,0,0,-ROW(),1)))</f>
        <v>0.46583333333333349</v>
      </c>
      <c r="K2105" s="4" t="str">
        <f ca="1">IF(计算结果!B$21=1,IF(I2105&gt;J2105,"买","卖"),IF(计算结果!B$21=2,IF(I2105&lt;计算结果!B$20,"买",IF(I2105&gt;1-计算结果!B$20,"卖",'000300'!K2104)),""))</f>
        <v>买</v>
      </c>
      <c r="L2105" s="4">
        <f t="shared" ca="1" si="97"/>
        <v>1</v>
      </c>
      <c r="M2105" s="3">
        <f ca="1">IF(K2104="买",E2105/E2104-1,0)-IF(L2105=1,计算结果!B$17,0)</f>
        <v>0</v>
      </c>
      <c r="N2105" s="2">
        <f t="shared" ca="1" si="98"/>
        <v>4.9887226204974073</v>
      </c>
      <c r="O2105" s="3">
        <f ca="1">1-N2105/MAX(N$2:N2105)</f>
        <v>0.26622921972963709</v>
      </c>
    </row>
    <row r="2106" spans="1:15" x14ac:dyDescent="0.15">
      <c r="A2106" s="1">
        <v>41521</v>
      </c>
      <c r="B2106">
        <v>2352.54</v>
      </c>
      <c r="C2106">
        <v>2360.66</v>
      </c>
      <c r="D2106">
        <v>2345.44</v>
      </c>
      <c r="E2106" s="2">
        <v>2350.6999999999998</v>
      </c>
      <c r="F2106" s="16">
        <v>68509011968</v>
      </c>
      <c r="G2106" s="3">
        <f t="shared" si="96"/>
        <v>-1.613930770864358E-3</v>
      </c>
      <c r="H2106" s="3">
        <f>1-E2106/MAX(E$2:E2106)</f>
        <v>0.60003062682910224</v>
      </c>
      <c r="I2106" s="3">
        <f ca="1">IFERROR(COUNTIF(OFFSET(G2106,0,0,-计算结果!B$18,1),"&gt;0")/计算结果!B$18,COUNTIF(OFFSET(G2106,0,0,-ROW(),1),"&gt;0")/计算结果!B$18)</f>
        <v>0.46666666666666667</v>
      </c>
      <c r="J2106" s="3">
        <f ca="1">IFERROR(AVERAGE(OFFSET(I2106,0,0,-计算结果!B$19,1)),AVERAGE(OFFSET(I2106,0,0,-ROW(),1)))</f>
        <v>0.46527777777777796</v>
      </c>
      <c r="K2106" s="4" t="str">
        <f ca="1">IF(计算结果!B$21=1,IF(I2106&gt;J2106,"买","卖"),IF(计算结果!B$21=2,IF(I2106&lt;计算结果!B$20,"买",IF(I2106&gt;1-计算结果!B$20,"卖",'000300'!K2105)),""))</f>
        <v>买</v>
      </c>
      <c r="L2106" s="4" t="str">
        <f t="shared" ca="1" si="97"/>
        <v/>
      </c>
      <c r="M2106" s="3">
        <f ca="1">IF(K2105="买",E2106/E2105-1,0)-IF(L2106=1,计算结果!B$17,0)</f>
        <v>-1.613930770864358E-3</v>
      </c>
      <c r="N2106" s="2">
        <f t="shared" ca="1" si="98"/>
        <v>4.9806711675528792</v>
      </c>
      <c r="O2106" s="3">
        <f ca="1">1-N2106/MAX(N$2:N2106)</f>
        <v>0.26741347497067658</v>
      </c>
    </row>
    <row r="2107" spans="1:15" x14ac:dyDescent="0.15">
      <c r="A2107" s="1">
        <v>41522</v>
      </c>
      <c r="B2107">
        <v>2350.9299999999998</v>
      </c>
      <c r="C2107">
        <v>2351.2199999999998</v>
      </c>
      <c r="D2107">
        <v>2336.75</v>
      </c>
      <c r="E2107" s="2">
        <v>2341.7399999999998</v>
      </c>
      <c r="F2107" s="16">
        <v>59606065152</v>
      </c>
      <c r="G2107" s="3">
        <f t="shared" si="96"/>
        <v>-3.8116305781257243E-3</v>
      </c>
      <c r="H2107" s="3">
        <f>1-E2107/MAX(E$2:E2107)</f>
        <v>0.60155516232219419</v>
      </c>
      <c r="I2107" s="3">
        <f ca="1">IFERROR(COUNTIF(OFFSET(G2107,0,0,-计算结果!B$18,1),"&gt;0")/计算结果!B$18,COUNTIF(OFFSET(G2107,0,0,-ROW(),1),"&gt;0")/计算结果!B$18)</f>
        <v>0.46666666666666667</v>
      </c>
      <c r="J2107" s="3">
        <f ca="1">IFERROR(AVERAGE(OFFSET(I2107,0,0,-计算结果!B$19,1)),AVERAGE(OFFSET(I2107,0,0,-ROW(),1)))</f>
        <v>0.46500000000000019</v>
      </c>
      <c r="K2107" s="4" t="str">
        <f ca="1">IF(计算结果!B$21=1,IF(I2107&gt;J2107,"买","卖"),IF(计算结果!B$21=2,IF(I2107&lt;计算结果!B$20,"买",IF(I2107&gt;1-计算结果!B$20,"卖",'000300'!K2106)),""))</f>
        <v>买</v>
      </c>
      <c r="L2107" s="4" t="str">
        <f t="shared" ca="1" si="97"/>
        <v/>
      </c>
      <c r="M2107" s="3">
        <f ca="1">IF(K2106="买",E2107/E2106-1,0)-IF(L2107=1,计算结果!B$17,0)</f>
        <v>-3.8116305781257243E-3</v>
      </c>
      <c r="N2107" s="2">
        <f t="shared" ca="1" si="98"/>
        <v>4.9616866890310458</v>
      </c>
      <c r="O2107" s="3">
        <f ca="1">1-N2107/MAX(N$2:N2107)</f>
        <v>0.27020582417060124</v>
      </c>
    </row>
    <row r="2108" spans="1:15" x14ac:dyDescent="0.15">
      <c r="A2108" s="1">
        <v>41523</v>
      </c>
      <c r="B2108">
        <v>2336.77</v>
      </c>
      <c r="C2108">
        <v>2361.1799999999998</v>
      </c>
      <c r="D2108">
        <v>2335.9299999999998</v>
      </c>
      <c r="E2108" s="2">
        <v>2357.7800000000002</v>
      </c>
      <c r="F2108" s="16">
        <v>63916892160</v>
      </c>
      <c r="G2108" s="3">
        <f t="shared" si="96"/>
        <v>6.8496075567741066E-3</v>
      </c>
      <c r="H2108" s="3">
        <f>1-E2108/MAX(E$2:E2108)</f>
        <v>0.59882597155107864</v>
      </c>
      <c r="I2108" s="3">
        <f ca="1">IFERROR(COUNTIF(OFFSET(G2108,0,0,-计算结果!B$18,1),"&gt;0")/计算结果!B$18,COUNTIF(OFFSET(G2108,0,0,-ROW(),1),"&gt;0")/计算结果!B$18)</f>
        <v>0.5</v>
      </c>
      <c r="J2108" s="3">
        <f ca="1">IFERROR(AVERAGE(OFFSET(I2108,0,0,-计算结果!B$19,1)),AVERAGE(OFFSET(I2108,0,0,-ROW(),1)))</f>
        <v>0.46500000000000019</v>
      </c>
      <c r="K2108" s="4" t="str">
        <f ca="1">IF(计算结果!B$21=1,IF(I2108&gt;J2108,"买","卖"),IF(计算结果!B$21=2,IF(I2108&lt;计算结果!B$20,"买",IF(I2108&gt;1-计算结果!B$20,"卖",'000300'!K2107)),""))</f>
        <v>买</v>
      </c>
      <c r="L2108" s="4" t="str">
        <f t="shared" ca="1" si="97"/>
        <v/>
      </c>
      <c r="M2108" s="3">
        <f ca="1">IF(K2107="买",E2108/E2107-1,0)-IF(L2108=1,计算结果!B$17,0)</f>
        <v>6.8496075567741066E-3</v>
      </c>
      <c r="N2108" s="2">
        <f t="shared" ca="1" si="98"/>
        <v>4.9956722956705786</v>
      </c>
      <c r="O2108" s="3">
        <f ca="1">1-N2108/MAX(N$2:N2108)</f>
        <v>0.26520702046895039</v>
      </c>
    </row>
    <row r="2109" spans="1:15" x14ac:dyDescent="0.15">
      <c r="A2109" s="1">
        <v>41526</v>
      </c>
      <c r="B2109">
        <v>2374.2600000000002</v>
      </c>
      <c r="C2109">
        <v>2449.25</v>
      </c>
      <c r="D2109">
        <v>2372.69</v>
      </c>
      <c r="E2109" s="2">
        <v>2440.61</v>
      </c>
      <c r="F2109" s="16">
        <v>127299543040</v>
      </c>
      <c r="G2109" s="3">
        <f t="shared" si="96"/>
        <v>3.5130504118280781E-2</v>
      </c>
      <c r="H2109" s="3">
        <f>1-E2109/MAX(E$2:E2109)</f>
        <v>0.58473252569250667</v>
      </c>
      <c r="I2109" s="3">
        <f ca="1">IFERROR(COUNTIF(OFFSET(G2109,0,0,-计算结果!B$18,1),"&gt;0")/计算结果!B$18,COUNTIF(OFFSET(G2109,0,0,-ROW(),1),"&gt;0")/计算结果!B$18)</f>
        <v>0.53333333333333333</v>
      </c>
      <c r="J2109" s="3">
        <f ca="1">IFERROR(AVERAGE(OFFSET(I2109,0,0,-计算结果!B$19,1)),AVERAGE(OFFSET(I2109,0,0,-ROW(),1)))</f>
        <v>0.46555555555555578</v>
      </c>
      <c r="K2109" s="4" t="str">
        <f ca="1">IF(计算结果!B$21=1,IF(I2109&gt;J2109,"买","卖"),IF(计算结果!B$21=2,IF(I2109&lt;计算结果!B$20,"买",IF(I2109&gt;1-计算结果!B$20,"卖",'000300'!K2108)),""))</f>
        <v>买</v>
      </c>
      <c r="L2109" s="4" t="str">
        <f t="shared" ca="1" si="97"/>
        <v/>
      </c>
      <c r="M2109" s="3">
        <f ca="1">IF(K2108="买",E2109/E2108-1,0)-IF(L2109=1,计算结果!B$17,0)</f>
        <v>3.5130504118280781E-2</v>
      </c>
      <c r="N2109" s="2">
        <f t="shared" ca="1" si="98"/>
        <v>5.1711727818272148</v>
      </c>
      <c r="O2109" s="3">
        <f ca="1">1-N2109/MAX(N$2:N2109)</f>
        <v>0.23939337267545102</v>
      </c>
    </row>
    <row r="2110" spans="1:15" x14ac:dyDescent="0.15">
      <c r="A2110" s="1">
        <v>41527</v>
      </c>
      <c r="B2110">
        <v>2446.4499999999998</v>
      </c>
      <c r="C2110">
        <v>2475.19</v>
      </c>
      <c r="D2110">
        <v>2435.83</v>
      </c>
      <c r="E2110" s="2">
        <v>2474.89</v>
      </c>
      <c r="F2110" s="16">
        <v>130648129536</v>
      </c>
      <c r="G2110" s="3">
        <f t="shared" si="96"/>
        <v>1.4045668910641185E-2</v>
      </c>
      <c r="H2110" s="3">
        <f>1-E2110/MAX(E$2:E2110)</f>
        <v>0.57889981623902542</v>
      </c>
      <c r="I2110" s="3">
        <f ca="1">IFERROR(COUNTIF(OFFSET(G2110,0,0,-计算结果!B$18,1),"&gt;0")/计算结果!B$18,COUNTIF(OFFSET(G2110,0,0,-ROW(),1),"&gt;0")/计算结果!B$18)</f>
        <v>0.53333333333333333</v>
      </c>
      <c r="J2110" s="3">
        <f ca="1">IFERROR(AVERAGE(OFFSET(I2110,0,0,-计算结果!B$19,1)),AVERAGE(OFFSET(I2110,0,0,-ROW(),1)))</f>
        <v>0.4658333333333336</v>
      </c>
      <c r="K2110" s="4" t="str">
        <f ca="1">IF(计算结果!B$21=1,IF(I2110&gt;J2110,"买","卖"),IF(计算结果!B$21=2,IF(I2110&lt;计算结果!B$20,"买",IF(I2110&gt;1-计算结果!B$20,"卖",'000300'!K2109)),""))</f>
        <v>买</v>
      </c>
      <c r="L2110" s="4" t="str">
        <f t="shared" ca="1" si="97"/>
        <v/>
      </c>
      <c r="M2110" s="3">
        <f ca="1">IF(K2109="买",E2110/E2109-1,0)-IF(L2110=1,计算结果!B$17,0)</f>
        <v>1.4045668910641185E-2</v>
      </c>
      <c r="N2110" s="2">
        <f t="shared" ca="1" si="98"/>
        <v>5.2438053626004795</v>
      </c>
      <c r="O2110" s="3">
        <f ca="1">1-N2110/MAX(N$2:N2110)</f>
        <v>0.22871014381681098</v>
      </c>
    </row>
    <row r="2111" spans="1:15" x14ac:dyDescent="0.15">
      <c r="A2111" s="1">
        <v>41528</v>
      </c>
      <c r="B2111">
        <v>2483.79</v>
      </c>
      <c r="C2111">
        <v>2504.4699999999998</v>
      </c>
      <c r="D2111">
        <v>2471.62</v>
      </c>
      <c r="E2111" s="2">
        <v>2482.89</v>
      </c>
      <c r="F2111" s="16">
        <v>142830288896</v>
      </c>
      <c r="G2111" s="3">
        <f t="shared" si="96"/>
        <v>3.2324668975187709E-3</v>
      </c>
      <c r="H2111" s="3">
        <f>1-E2111/MAX(E$2:E2111)</f>
        <v>0.57753862383447907</v>
      </c>
      <c r="I2111" s="3">
        <f ca="1">IFERROR(COUNTIF(OFFSET(G2111,0,0,-计算结果!B$18,1),"&gt;0")/计算结果!B$18,COUNTIF(OFFSET(G2111,0,0,-ROW(),1),"&gt;0")/计算结果!B$18)</f>
        <v>0.53333333333333333</v>
      </c>
      <c r="J2111" s="3">
        <f ca="1">IFERROR(AVERAGE(OFFSET(I2111,0,0,-计算结果!B$19,1)),AVERAGE(OFFSET(I2111,0,0,-ROW(),1)))</f>
        <v>0.46583333333333365</v>
      </c>
      <c r="K2111" s="4" t="str">
        <f ca="1">IF(计算结果!B$21=1,IF(I2111&gt;J2111,"买","卖"),IF(计算结果!B$21=2,IF(I2111&lt;计算结果!B$20,"买",IF(I2111&gt;1-计算结果!B$20,"卖",'000300'!K2110)),""))</f>
        <v>买</v>
      </c>
      <c r="L2111" s="4" t="str">
        <f t="shared" ca="1" si="97"/>
        <v/>
      </c>
      <c r="M2111" s="3">
        <f ca="1">IF(K2110="买",E2111/E2110-1,0)-IF(L2111=1,计算结果!B$17,0)</f>
        <v>3.2324668975187709E-3</v>
      </c>
      <c r="N2111" s="2">
        <f t="shared" ca="1" si="98"/>
        <v>5.2607557898521167</v>
      </c>
      <c r="O2111" s="3">
        <f ca="1">1-N2111/MAX(N$2:N2111)</f>
        <v>0.22621697488830683</v>
      </c>
    </row>
    <row r="2112" spans="1:15" x14ac:dyDescent="0.15">
      <c r="A2112" s="1">
        <v>41529</v>
      </c>
      <c r="B2112">
        <v>2480.4699999999998</v>
      </c>
      <c r="C2112">
        <v>2527.38</v>
      </c>
      <c r="D2112">
        <v>2469.7199999999998</v>
      </c>
      <c r="E2112" s="2">
        <v>2507.4499999999998</v>
      </c>
      <c r="F2112" s="16">
        <v>126115528704</v>
      </c>
      <c r="G2112" s="3">
        <f t="shared" si="96"/>
        <v>9.8916987864947625E-3</v>
      </c>
      <c r="H2112" s="3">
        <f>1-E2112/MAX(E$2:E2112)</f>
        <v>0.57335976315252157</v>
      </c>
      <c r="I2112" s="3">
        <f ca="1">IFERROR(COUNTIF(OFFSET(G2112,0,0,-计算结果!B$18,1),"&gt;0")/计算结果!B$18,COUNTIF(OFFSET(G2112,0,0,-ROW(),1),"&gt;0")/计算结果!B$18)</f>
        <v>0.53333333333333333</v>
      </c>
      <c r="J2112" s="3">
        <f ca="1">IFERROR(AVERAGE(OFFSET(I2112,0,0,-计算结果!B$19,1)),AVERAGE(OFFSET(I2112,0,0,-ROW(),1)))</f>
        <v>0.46611111111111142</v>
      </c>
      <c r="K2112" s="4" t="str">
        <f ca="1">IF(计算结果!B$21=1,IF(I2112&gt;J2112,"买","卖"),IF(计算结果!B$21=2,IF(I2112&lt;计算结果!B$20,"买",IF(I2112&gt;1-计算结果!B$20,"卖",'000300'!K2111)),""))</f>
        <v>买</v>
      </c>
      <c r="L2112" s="4" t="str">
        <f t="shared" ca="1" si="97"/>
        <v/>
      </c>
      <c r="M2112" s="3">
        <f ca="1">IF(K2111="买",E2112/E2111-1,0)-IF(L2112=1,计算结果!B$17,0)</f>
        <v>9.8916987864947625E-3</v>
      </c>
      <c r="N2112" s="2">
        <f t="shared" ca="1" si="98"/>
        <v>5.3127936015146418</v>
      </c>
      <c r="O2112" s="3">
        <f ca="1">1-N2112/MAX(N$2:N2112)</f>
        <v>0.21856294627779926</v>
      </c>
    </row>
    <row r="2113" spans="1:15" x14ac:dyDescent="0.15">
      <c r="A2113" s="1">
        <v>41530</v>
      </c>
      <c r="B2113">
        <v>2502.54</v>
      </c>
      <c r="C2113">
        <v>2515.7800000000002</v>
      </c>
      <c r="D2113">
        <v>2481.4499999999998</v>
      </c>
      <c r="E2113" s="2">
        <v>2488.9</v>
      </c>
      <c r="F2113" s="16">
        <v>98275008512</v>
      </c>
      <c r="G2113" s="3">
        <f t="shared" si="96"/>
        <v>-7.3979540967914481E-3</v>
      </c>
      <c r="H2113" s="3">
        <f>1-E2113/MAX(E$2:E2113)</f>
        <v>0.57651602804056346</v>
      </c>
      <c r="I2113" s="3">
        <f ca="1">IFERROR(COUNTIF(OFFSET(G2113,0,0,-计算结果!B$18,1),"&gt;0")/计算结果!B$18,COUNTIF(OFFSET(G2113,0,0,-ROW(),1),"&gt;0")/计算结果!B$18)</f>
        <v>0.5</v>
      </c>
      <c r="J2113" s="3">
        <f ca="1">IFERROR(AVERAGE(OFFSET(I2113,0,0,-计算结果!B$19,1)),AVERAGE(OFFSET(I2113,0,0,-ROW(),1)))</f>
        <v>0.46611111111111136</v>
      </c>
      <c r="K2113" s="4" t="str">
        <f ca="1">IF(计算结果!B$21=1,IF(I2113&gt;J2113,"买","卖"),IF(计算结果!B$21=2,IF(I2113&lt;计算结果!B$20,"买",IF(I2113&gt;1-计算结果!B$20,"卖",'000300'!K2112)),""))</f>
        <v>买</v>
      </c>
      <c r="L2113" s="4" t="str">
        <f t="shared" ca="1" si="97"/>
        <v/>
      </c>
      <c r="M2113" s="3">
        <f ca="1">IF(K2112="买",E2113/E2112-1,0)-IF(L2113=1,计算结果!B$17,0)</f>
        <v>-7.3979540967914481E-3</v>
      </c>
      <c r="N2113" s="2">
        <f t="shared" ca="1" si="98"/>
        <v>5.2734897983249089</v>
      </c>
      <c r="O2113" s="3">
        <f ca="1">1-N2113/MAX(N$2:N2113)</f>
        <v>0.22434398173076808</v>
      </c>
    </row>
    <row r="2114" spans="1:15" x14ac:dyDescent="0.15">
      <c r="A2114" s="1">
        <v>41533</v>
      </c>
      <c r="B2114">
        <v>2501.08</v>
      </c>
      <c r="C2114">
        <v>2503.69</v>
      </c>
      <c r="D2114">
        <v>2467.13</v>
      </c>
      <c r="E2114" s="2">
        <v>2478.39</v>
      </c>
      <c r="F2114" s="16">
        <v>97043841024</v>
      </c>
      <c r="G2114" s="3">
        <f t="shared" si="96"/>
        <v>-4.222749005584836E-3</v>
      </c>
      <c r="H2114" s="3">
        <f>1-E2114/MAX(E$2:E2114)</f>
        <v>0.57830429456203636</v>
      </c>
      <c r="I2114" s="3">
        <f ca="1">IFERROR(COUNTIF(OFFSET(G2114,0,0,-计算结果!B$18,1),"&gt;0")/计算结果!B$18,COUNTIF(OFFSET(G2114,0,0,-ROW(),1),"&gt;0")/计算结果!B$18)</f>
        <v>0.46666666666666667</v>
      </c>
      <c r="J2114" s="3">
        <f ca="1">IFERROR(AVERAGE(OFFSET(I2114,0,0,-计算结果!B$19,1)),AVERAGE(OFFSET(I2114,0,0,-ROW(),1)))</f>
        <v>0.4658333333333336</v>
      </c>
      <c r="K2114" s="4" t="str">
        <f ca="1">IF(计算结果!B$21=1,IF(I2114&gt;J2114,"买","卖"),IF(计算结果!B$21=2,IF(I2114&lt;计算结果!B$20,"买",IF(I2114&gt;1-计算结果!B$20,"卖",'000300'!K2113)),""))</f>
        <v>买</v>
      </c>
      <c r="L2114" s="4" t="str">
        <f t="shared" ca="1" si="97"/>
        <v/>
      </c>
      <c r="M2114" s="3">
        <f ca="1">IF(K2113="买",E2114/E2113-1,0)-IF(L2114=1,计算结果!B$17,0)</f>
        <v>-4.222749005584836E-3</v>
      </c>
      <c r="N2114" s="2">
        <f t="shared" ca="1" si="98"/>
        <v>5.2512211745230708</v>
      </c>
      <c r="O2114" s="3">
        <f ca="1">1-N2114/MAX(N$2:N2114)</f>
        <v>0.22761938241059043</v>
      </c>
    </row>
    <row r="2115" spans="1:15" x14ac:dyDescent="0.15">
      <c r="A2115" s="1">
        <v>41534</v>
      </c>
      <c r="B2115">
        <v>2480.81</v>
      </c>
      <c r="C2115">
        <v>2481.71</v>
      </c>
      <c r="D2115">
        <v>2426.46</v>
      </c>
      <c r="E2115" s="2">
        <v>2427.3200000000002</v>
      </c>
      <c r="F2115" s="16">
        <v>93115105280</v>
      </c>
      <c r="G2115" s="3">
        <f t="shared" ref="G2115:G2178" si="99">E2115/E2114-1</f>
        <v>-2.0606119295187519E-2</v>
      </c>
      <c r="H2115" s="3">
        <f>1-E2115/MAX(E$2:E2115)</f>
        <v>0.58699380657455924</v>
      </c>
      <c r="I2115" s="3">
        <f ca="1">IFERROR(COUNTIF(OFFSET(G2115,0,0,-计算结果!B$18,1),"&gt;0")/计算结果!B$18,COUNTIF(OFFSET(G2115,0,0,-ROW(),1),"&gt;0")/计算结果!B$18)</f>
        <v>0.43333333333333335</v>
      </c>
      <c r="J2115" s="3">
        <f ca="1">IFERROR(AVERAGE(OFFSET(I2115,0,0,-计算结果!B$19,1)),AVERAGE(OFFSET(I2115,0,0,-ROW(),1)))</f>
        <v>0.46500000000000019</v>
      </c>
      <c r="K2115" s="4" t="str">
        <f ca="1">IF(计算结果!B$21=1,IF(I2115&gt;J2115,"买","卖"),IF(计算结果!B$21=2,IF(I2115&lt;计算结果!B$20,"买",IF(I2115&gt;1-计算结果!B$20,"卖",'000300'!K2114)),""))</f>
        <v>卖</v>
      </c>
      <c r="L2115" s="4">
        <f t="shared" ca="1" si="97"/>
        <v>1</v>
      </c>
      <c r="M2115" s="3">
        <f ca="1">IF(K2114="买",E2115/E2114-1,0)-IF(L2115=1,计算结果!B$17,0)</f>
        <v>-2.0606119295187519E-2</v>
      </c>
      <c r="N2115" s="2">
        <f t="shared" ca="1" si="98"/>
        <v>5.1430138845554341</v>
      </c>
      <c r="O2115" s="3">
        <f ca="1">1-N2115/MAX(N$2:N2115)</f>
        <v>0.24353514955792832</v>
      </c>
    </row>
    <row r="2116" spans="1:15" x14ac:dyDescent="0.15">
      <c r="A2116" s="1">
        <v>41535</v>
      </c>
      <c r="B2116">
        <v>2426.04</v>
      </c>
      <c r="C2116">
        <v>2439.63</v>
      </c>
      <c r="D2116">
        <v>2407.2399999999998</v>
      </c>
      <c r="E2116" s="2">
        <v>2432.5100000000002</v>
      </c>
      <c r="F2116" s="16">
        <v>69341323264</v>
      </c>
      <c r="G2116" s="3">
        <f t="shared" si="99"/>
        <v>2.1381606051118496E-3</v>
      </c>
      <c r="H2116" s="3">
        <f>1-E2116/MAX(E$2:E2116)</f>
        <v>0.58611073300210981</v>
      </c>
      <c r="I2116" s="3">
        <f ca="1">IFERROR(COUNTIF(OFFSET(G2116,0,0,-计算结果!B$18,1),"&gt;0")/计算结果!B$18,COUNTIF(OFFSET(G2116,0,0,-ROW(),1),"&gt;0")/计算结果!B$18)</f>
        <v>0.46666666666666667</v>
      </c>
      <c r="J2116" s="3">
        <f ca="1">IFERROR(AVERAGE(OFFSET(I2116,0,0,-计算结果!B$19,1)),AVERAGE(OFFSET(I2116,0,0,-ROW(),1)))</f>
        <v>0.46444444444444472</v>
      </c>
      <c r="K2116" s="4" t="str">
        <f ca="1">IF(计算结果!B$21=1,IF(I2116&gt;J2116,"买","卖"),IF(计算结果!B$21=2,IF(I2116&lt;计算结果!B$20,"买",IF(I2116&gt;1-计算结果!B$20,"卖",'000300'!K2115)),""))</f>
        <v>买</v>
      </c>
      <c r="L2116" s="4">
        <f t="shared" ref="L2116:L2179" ca="1" si="100">IF(K2115&lt;&gt;K2116,1,"")</f>
        <v>1</v>
      </c>
      <c r="M2116" s="3">
        <f ca="1">IF(K2115="买",E2116/E2115-1,0)-IF(L2116=1,计算结果!B$17,0)</f>
        <v>0</v>
      </c>
      <c r="N2116" s="2">
        <f t="shared" ref="N2116:N2179" ca="1" si="101">IFERROR(N2115*(1+M2116),N2115)</f>
        <v>5.1430138845554341</v>
      </c>
      <c r="O2116" s="3">
        <f ca="1">1-N2116/MAX(N$2:N2116)</f>
        <v>0.24353514955792832</v>
      </c>
    </row>
    <row r="2117" spans="1:15" x14ac:dyDescent="0.15">
      <c r="A2117" s="1">
        <v>41540</v>
      </c>
      <c r="B2117">
        <v>2441.52</v>
      </c>
      <c r="C2117">
        <v>2473.16</v>
      </c>
      <c r="D2117">
        <v>2439.9899999999998</v>
      </c>
      <c r="E2117" s="2">
        <v>2472.29</v>
      </c>
      <c r="F2117" s="16">
        <v>80920690688</v>
      </c>
      <c r="G2117" s="3">
        <f t="shared" si="99"/>
        <v>1.635347850574087E-2</v>
      </c>
      <c r="H2117" s="3">
        <f>1-E2117/MAX(E$2:E2117)</f>
        <v>0.57934220377050294</v>
      </c>
      <c r="I2117" s="3">
        <f ca="1">IFERROR(COUNTIF(OFFSET(G2117,0,0,-计算结果!B$18,1),"&gt;0")/计算结果!B$18,COUNTIF(OFFSET(G2117,0,0,-ROW(),1),"&gt;0")/计算结果!B$18)</f>
        <v>0.5</v>
      </c>
      <c r="J2117" s="3">
        <f ca="1">IFERROR(AVERAGE(OFFSET(I2117,0,0,-计算结果!B$19,1)),AVERAGE(OFFSET(I2117,0,0,-ROW(),1)))</f>
        <v>0.4644444444444446</v>
      </c>
      <c r="K2117" s="4" t="str">
        <f ca="1">IF(计算结果!B$21=1,IF(I2117&gt;J2117,"买","卖"),IF(计算结果!B$21=2,IF(I2117&lt;计算结果!B$20,"买",IF(I2117&gt;1-计算结果!B$20,"卖",'000300'!K2116)),""))</f>
        <v>买</v>
      </c>
      <c r="L2117" s="4" t="str">
        <f t="shared" ca="1" si="100"/>
        <v/>
      </c>
      <c r="M2117" s="3">
        <f ca="1">IF(K2116="买",E2117/E2116-1,0)-IF(L2117=1,计算结果!B$17,0)</f>
        <v>1.635347850574087E-2</v>
      </c>
      <c r="N2117" s="2">
        <f t="shared" ca="1" si="101"/>
        <v>5.2271200515712382</v>
      </c>
      <c r="O2117" s="3">
        <f ca="1">1-N2117/MAX(N$2:N2117)</f>
        <v>0.23116431788587544</v>
      </c>
    </row>
    <row r="2118" spans="1:15" x14ac:dyDescent="0.15">
      <c r="A2118" s="1">
        <v>41541</v>
      </c>
      <c r="B2118">
        <v>2470.71</v>
      </c>
      <c r="C2118">
        <v>2470.75</v>
      </c>
      <c r="D2118">
        <v>2420.09</v>
      </c>
      <c r="E2118" s="2">
        <v>2443.89</v>
      </c>
      <c r="F2118" s="16">
        <v>96769835008</v>
      </c>
      <c r="G2118" s="3">
        <f t="shared" si="99"/>
        <v>-1.1487325516019609E-2</v>
      </c>
      <c r="H2118" s="3">
        <f>1-E2118/MAX(E$2:E2118)</f>
        <v>0.58417443680664261</v>
      </c>
      <c r="I2118" s="3">
        <f ca="1">IFERROR(COUNTIF(OFFSET(G2118,0,0,-计算结果!B$18,1),"&gt;0")/计算结果!B$18,COUNTIF(OFFSET(G2118,0,0,-ROW(),1),"&gt;0")/计算结果!B$18)</f>
        <v>0.46666666666666667</v>
      </c>
      <c r="J2118" s="3">
        <f ca="1">IFERROR(AVERAGE(OFFSET(I2118,0,0,-计算结果!B$19,1)),AVERAGE(OFFSET(I2118,0,0,-ROW(),1)))</f>
        <v>0.46444444444444472</v>
      </c>
      <c r="K2118" s="4" t="str">
        <f ca="1">IF(计算结果!B$21=1,IF(I2118&gt;J2118,"买","卖"),IF(计算结果!B$21=2,IF(I2118&lt;计算结果!B$20,"买",IF(I2118&gt;1-计算结果!B$20,"卖",'000300'!K2117)),""))</f>
        <v>买</v>
      </c>
      <c r="L2118" s="4" t="str">
        <f t="shared" ca="1" si="100"/>
        <v/>
      </c>
      <c r="M2118" s="3">
        <f ca="1">IF(K2117="买",E2118/E2117-1,0)-IF(L2118=1,计算结果!B$17,0)</f>
        <v>-1.1487325516019609E-2</v>
      </c>
      <c r="N2118" s="2">
        <f t="shared" ca="1" si="101"/>
        <v>5.1670744220275262</v>
      </c>
      <c r="O2118" s="3">
        <f ca="1">1-N2118/MAX(N$2:N2118)</f>
        <v>0.23999618363465136</v>
      </c>
    </row>
    <row r="2119" spans="1:15" x14ac:dyDescent="0.15">
      <c r="A2119" s="1">
        <v>41542</v>
      </c>
      <c r="B2119">
        <v>2440.84</v>
      </c>
      <c r="C2119">
        <v>2455.04</v>
      </c>
      <c r="D2119">
        <v>2423.2800000000002</v>
      </c>
      <c r="E2119" s="2">
        <v>2429.0300000000002</v>
      </c>
      <c r="F2119" s="16">
        <v>89119219712</v>
      </c>
      <c r="G2119" s="3">
        <f t="shared" si="99"/>
        <v>-6.0804700702566938E-3</v>
      </c>
      <c r="H2119" s="3">
        <f>1-E2119/MAX(E$2:E2119)</f>
        <v>0.58670285169808745</v>
      </c>
      <c r="I2119" s="3">
        <f ca="1">IFERROR(COUNTIF(OFFSET(G2119,0,0,-计算结果!B$18,1),"&gt;0")/计算结果!B$18,COUNTIF(OFFSET(G2119,0,0,-ROW(),1),"&gt;0")/计算结果!B$18)</f>
        <v>0.43333333333333335</v>
      </c>
      <c r="J2119" s="3">
        <f ca="1">IFERROR(AVERAGE(OFFSET(I2119,0,0,-计算结果!B$19,1)),AVERAGE(OFFSET(I2119,0,0,-ROW(),1)))</f>
        <v>0.46416666666666689</v>
      </c>
      <c r="K2119" s="4" t="str">
        <f ca="1">IF(计算结果!B$21=1,IF(I2119&gt;J2119,"买","卖"),IF(计算结果!B$21=2,IF(I2119&lt;计算结果!B$20,"买",IF(I2119&gt;1-计算结果!B$20,"卖",'000300'!K2118)),""))</f>
        <v>卖</v>
      </c>
      <c r="L2119" s="4">
        <f t="shared" ca="1" si="100"/>
        <v>1</v>
      </c>
      <c r="M2119" s="3">
        <f ca="1">IF(K2118="买",E2119/E2118-1,0)-IF(L2119=1,计算结果!B$17,0)</f>
        <v>-6.0804700702566938E-3</v>
      </c>
      <c r="N2119" s="2">
        <f t="shared" ca="1" si="101"/>
        <v>5.1356561806535987</v>
      </c>
      <c r="O2119" s="3">
        <f ca="1">1-N2119/MAX(N$2:N2119)</f>
        <v>0.24461736409334178</v>
      </c>
    </row>
    <row r="2120" spans="1:15" x14ac:dyDescent="0.15">
      <c r="A2120" s="1">
        <v>41543</v>
      </c>
      <c r="B2120">
        <v>2422.63</v>
      </c>
      <c r="C2120">
        <v>2422.63</v>
      </c>
      <c r="D2120">
        <v>2382.54</v>
      </c>
      <c r="E2120" s="2">
        <v>2384.44</v>
      </c>
      <c r="F2120" s="16">
        <v>84183924736</v>
      </c>
      <c r="G2120" s="3">
        <f t="shared" si="99"/>
        <v>-1.8357121978732294E-2</v>
      </c>
      <c r="H2120" s="3">
        <f>1-E2120/MAX(E$2:E2120)</f>
        <v>0.5942897978629279</v>
      </c>
      <c r="I2120" s="3">
        <f ca="1">IFERROR(COUNTIF(OFFSET(G2120,0,0,-计算结果!B$18,1),"&gt;0")/计算结果!B$18,COUNTIF(OFFSET(G2120,0,0,-ROW(),1),"&gt;0")/计算结果!B$18)</f>
        <v>0.4</v>
      </c>
      <c r="J2120" s="3">
        <f ca="1">IFERROR(AVERAGE(OFFSET(I2120,0,0,-计算结果!B$19,1)),AVERAGE(OFFSET(I2120,0,0,-ROW(),1)))</f>
        <v>0.46361111111111131</v>
      </c>
      <c r="K2120" s="4" t="str">
        <f ca="1">IF(计算结果!B$21=1,IF(I2120&gt;J2120,"买","卖"),IF(计算结果!B$21=2,IF(I2120&lt;计算结果!B$20,"买",IF(I2120&gt;1-计算结果!B$20,"卖",'000300'!K2119)),""))</f>
        <v>卖</v>
      </c>
      <c r="L2120" s="4" t="str">
        <f t="shared" ca="1" si="100"/>
        <v/>
      </c>
      <c r="M2120" s="3">
        <f ca="1">IF(K2119="买",E2120/E2119-1,0)-IF(L2120=1,计算结果!B$17,0)</f>
        <v>0</v>
      </c>
      <c r="N2120" s="2">
        <f t="shared" ca="1" si="101"/>
        <v>5.1356561806535987</v>
      </c>
      <c r="O2120" s="3">
        <f ca="1">1-N2120/MAX(N$2:N2120)</f>
        <v>0.24461736409334178</v>
      </c>
    </row>
    <row r="2121" spans="1:15" x14ac:dyDescent="0.15">
      <c r="A2121" s="1">
        <v>41544</v>
      </c>
      <c r="B2121">
        <v>2382.2199999999998</v>
      </c>
      <c r="C2121">
        <v>2402.1999999999998</v>
      </c>
      <c r="D2121">
        <v>2379.86</v>
      </c>
      <c r="E2121" s="2">
        <v>2394.9699999999998</v>
      </c>
      <c r="F2121" s="16">
        <v>66383990784</v>
      </c>
      <c r="G2121" s="3">
        <f t="shared" si="99"/>
        <v>4.4161312509434225E-3</v>
      </c>
      <c r="H2121" s="3">
        <f>1-E2121/MAX(E$2:E2121)</f>
        <v>0.5924981283604438</v>
      </c>
      <c r="I2121" s="3">
        <f ca="1">IFERROR(COUNTIF(OFFSET(G2121,0,0,-计算结果!B$18,1),"&gt;0")/计算结果!B$18,COUNTIF(OFFSET(G2121,0,0,-ROW(),1),"&gt;0")/计算结果!B$18)</f>
        <v>0.43333333333333335</v>
      </c>
      <c r="J2121" s="3">
        <f ca="1">IFERROR(AVERAGE(OFFSET(I2121,0,0,-计算结果!B$19,1)),AVERAGE(OFFSET(I2121,0,0,-ROW(),1)))</f>
        <v>0.46361111111111131</v>
      </c>
      <c r="K2121" s="4" t="str">
        <f ca="1">IF(计算结果!B$21=1,IF(I2121&gt;J2121,"买","卖"),IF(计算结果!B$21=2,IF(I2121&lt;计算结果!B$20,"买",IF(I2121&gt;1-计算结果!B$20,"卖",'000300'!K2120)),""))</f>
        <v>卖</v>
      </c>
      <c r="L2121" s="4" t="str">
        <f t="shared" ca="1" si="100"/>
        <v/>
      </c>
      <c r="M2121" s="3">
        <f ca="1">IF(K2120="买",E2121/E2120-1,0)-IF(L2121=1,计算结果!B$17,0)</f>
        <v>0</v>
      </c>
      <c r="N2121" s="2">
        <f t="shared" ca="1" si="101"/>
        <v>5.1356561806535987</v>
      </c>
      <c r="O2121" s="3">
        <f ca="1">1-N2121/MAX(N$2:N2121)</f>
        <v>0.24461736409334178</v>
      </c>
    </row>
    <row r="2122" spans="1:15" x14ac:dyDescent="0.15">
      <c r="A2122" s="1">
        <v>41547</v>
      </c>
      <c r="B2122">
        <v>2406.21</v>
      </c>
      <c r="C2122">
        <v>2415.0700000000002</v>
      </c>
      <c r="D2122">
        <v>2397.2199999999998</v>
      </c>
      <c r="E2122" s="2">
        <v>2409.04</v>
      </c>
      <c r="F2122" s="16">
        <v>60990140416</v>
      </c>
      <c r="G2122" s="3">
        <f t="shared" si="99"/>
        <v>5.8748126281331636E-3</v>
      </c>
      <c r="H2122" s="3">
        <f>1-E2122/MAX(E$2:E2122)</f>
        <v>0.59010413121894778</v>
      </c>
      <c r="I2122" s="3">
        <f ca="1">IFERROR(COUNTIF(OFFSET(G2122,0,0,-计算结果!B$18,1),"&gt;0")/计算结果!B$18,COUNTIF(OFFSET(G2122,0,0,-ROW(),1),"&gt;0")/计算结果!B$18)</f>
        <v>0.46666666666666667</v>
      </c>
      <c r="J2122" s="3">
        <f ca="1">IFERROR(AVERAGE(OFFSET(I2122,0,0,-计算结果!B$19,1)),AVERAGE(OFFSET(I2122,0,0,-ROW(),1)))</f>
        <v>0.46388888888888907</v>
      </c>
      <c r="K2122" s="4" t="str">
        <f ca="1">IF(计算结果!B$21=1,IF(I2122&gt;J2122,"买","卖"),IF(计算结果!B$21=2,IF(I2122&lt;计算结果!B$20,"买",IF(I2122&gt;1-计算结果!B$20,"卖",'000300'!K2121)),""))</f>
        <v>买</v>
      </c>
      <c r="L2122" s="4">
        <f t="shared" ca="1" si="100"/>
        <v>1</v>
      </c>
      <c r="M2122" s="3">
        <f ca="1">IF(K2121="买",E2122/E2121-1,0)-IF(L2122=1,计算结果!B$17,0)</f>
        <v>0</v>
      </c>
      <c r="N2122" s="2">
        <f t="shared" ca="1" si="101"/>
        <v>5.1356561806535987</v>
      </c>
      <c r="O2122" s="3">
        <f ca="1">1-N2122/MAX(N$2:N2122)</f>
        <v>0.24461736409334178</v>
      </c>
    </row>
    <row r="2123" spans="1:15" x14ac:dyDescent="0.15">
      <c r="A2123" s="1">
        <v>41555</v>
      </c>
      <c r="B2123">
        <v>2406.42</v>
      </c>
      <c r="C2123">
        <v>2446.6999999999998</v>
      </c>
      <c r="D2123">
        <v>2392.5700000000002</v>
      </c>
      <c r="E2123" s="2">
        <v>2441.81</v>
      </c>
      <c r="F2123" s="16">
        <v>84229906432</v>
      </c>
      <c r="G2123" s="3">
        <f t="shared" si="99"/>
        <v>1.3602928967555439E-2</v>
      </c>
      <c r="H2123" s="3">
        <f>1-E2123/MAX(E$2:E2123)</f>
        <v>0.58452834683182475</v>
      </c>
      <c r="I2123" s="3">
        <f ca="1">IFERROR(COUNTIF(OFFSET(G2123,0,0,-计算结果!B$18,1),"&gt;0")/计算结果!B$18,COUNTIF(OFFSET(G2123,0,0,-ROW(),1),"&gt;0")/计算结果!B$18)</f>
        <v>0.5</v>
      </c>
      <c r="J2123" s="3">
        <f ca="1">IFERROR(AVERAGE(OFFSET(I2123,0,0,-计算结果!B$19,1)),AVERAGE(OFFSET(I2123,0,0,-ROW(),1)))</f>
        <v>0.46444444444444455</v>
      </c>
      <c r="K2123" s="4" t="str">
        <f ca="1">IF(计算结果!B$21=1,IF(I2123&gt;J2123,"买","卖"),IF(计算结果!B$21=2,IF(I2123&lt;计算结果!B$20,"买",IF(I2123&gt;1-计算结果!B$20,"卖",'000300'!K2122)),""))</f>
        <v>买</v>
      </c>
      <c r="L2123" s="4" t="str">
        <f t="shared" ca="1" si="100"/>
        <v/>
      </c>
      <c r="M2123" s="3">
        <f ca="1">IF(K2122="买",E2123/E2122-1,0)-IF(L2123=1,计算结果!B$17,0)</f>
        <v>1.3602928967555439E-2</v>
      </c>
      <c r="N2123" s="2">
        <f t="shared" ca="1" si="101"/>
        <v>5.2055161468808171</v>
      </c>
      <c r="O2123" s="3">
        <f ca="1">1-N2123/MAX(N$2:N2123)</f>
        <v>0.23434194775377859</v>
      </c>
    </row>
    <row r="2124" spans="1:15" x14ac:dyDescent="0.15">
      <c r="A2124" s="1">
        <v>41556</v>
      </c>
      <c r="B2124">
        <v>2432.94</v>
      </c>
      <c r="C2124">
        <v>2453.75</v>
      </c>
      <c r="D2124">
        <v>2424.77</v>
      </c>
      <c r="E2124" s="2">
        <v>2453.58</v>
      </c>
      <c r="F2124" s="16">
        <v>76128337920</v>
      </c>
      <c r="G2124" s="3">
        <f t="shared" si="99"/>
        <v>4.8201948554555951E-3</v>
      </c>
      <c r="H2124" s="3">
        <f>1-E2124/MAX(E$2:E2124)</f>
        <v>0.58252569250663577</v>
      </c>
      <c r="I2124" s="3">
        <f ca="1">IFERROR(COUNTIF(OFFSET(G2124,0,0,-计算结果!B$18,1),"&gt;0")/计算结果!B$18,COUNTIF(OFFSET(G2124,0,0,-ROW(),1),"&gt;0")/计算结果!B$18)</f>
        <v>0.5</v>
      </c>
      <c r="J2124" s="3">
        <f ca="1">IFERROR(AVERAGE(OFFSET(I2124,0,0,-计算结果!B$19,1)),AVERAGE(OFFSET(I2124,0,0,-ROW(),1)))</f>
        <v>0.4652777777777779</v>
      </c>
      <c r="K2124" s="4" t="str">
        <f ca="1">IF(计算结果!B$21=1,IF(I2124&gt;J2124,"买","卖"),IF(计算结果!B$21=2,IF(I2124&lt;计算结果!B$20,"买",IF(I2124&gt;1-计算结果!B$20,"卖",'000300'!K2123)),""))</f>
        <v>买</v>
      </c>
      <c r="L2124" s="4" t="str">
        <f t="shared" ca="1" si="100"/>
        <v/>
      </c>
      <c r="M2124" s="3">
        <f ca="1">IF(K2123="买",E2124/E2123-1,0)-IF(L2124=1,计算结果!B$17,0)</f>
        <v>4.8201948554555951E-3</v>
      </c>
      <c r="N2124" s="2">
        <f t="shared" ca="1" si="101"/>
        <v>5.2306077490320027</v>
      </c>
      <c r="O2124" s="3">
        <f ca="1">1-N2124/MAX(N$2:N2124)</f>
        <v>0.23065132674930333</v>
      </c>
    </row>
    <row r="2125" spans="1:15" x14ac:dyDescent="0.15">
      <c r="A2125" s="1">
        <v>41557</v>
      </c>
      <c r="B2125">
        <v>2455.64</v>
      </c>
      <c r="C2125">
        <v>2455.98</v>
      </c>
      <c r="D2125">
        <v>2422.02</v>
      </c>
      <c r="E2125" s="2">
        <v>2429.3200000000002</v>
      </c>
      <c r="F2125" s="16">
        <v>89468018688</v>
      </c>
      <c r="G2125" s="3">
        <f t="shared" si="99"/>
        <v>-9.8875928235475641E-3</v>
      </c>
      <c r="H2125" s="3">
        <f>1-E2125/MAX(E$2:E2125)</f>
        <v>0.58665350847342268</v>
      </c>
      <c r="I2125" s="3">
        <f ca="1">IFERROR(COUNTIF(OFFSET(G2125,0,0,-计算结果!B$18,1),"&gt;0")/计算结果!B$18,COUNTIF(OFFSET(G2125,0,0,-ROW(),1),"&gt;0")/计算结果!B$18)</f>
        <v>0.5</v>
      </c>
      <c r="J2125" s="3">
        <f ca="1">IFERROR(AVERAGE(OFFSET(I2125,0,0,-计算结果!B$19,1)),AVERAGE(OFFSET(I2125,0,0,-ROW(),1)))</f>
        <v>0.4661111111111112</v>
      </c>
      <c r="K2125" s="4" t="str">
        <f ca="1">IF(计算结果!B$21=1,IF(I2125&gt;J2125,"买","卖"),IF(计算结果!B$21=2,IF(I2125&lt;计算结果!B$20,"买",IF(I2125&gt;1-计算结果!B$20,"卖",'000300'!K2124)),""))</f>
        <v>买</v>
      </c>
      <c r="L2125" s="4" t="str">
        <f t="shared" ca="1" si="100"/>
        <v/>
      </c>
      <c r="M2125" s="3">
        <f ca="1">IF(K2124="买",E2125/E2124-1,0)-IF(L2125=1,计算结果!B$17,0)</f>
        <v>-9.8875928235475641E-3</v>
      </c>
      <c r="N2125" s="2">
        <f t="shared" ca="1" si="101"/>
        <v>5.1788896293898814</v>
      </c>
      <c r="O2125" s="3">
        <f ca="1">1-N2125/MAX(N$2:N2125)</f>
        <v>0.23825833316974276</v>
      </c>
    </row>
    <row r="2126" spans="1:15" x14ac:dyDescent="0.15">
      <c r="A2126" s="1">
        <v>41558</v>
      </c>
      <c r="B2126">
        <v>2442.36</v>
      </c>
      <c r="C2126">
        <v>2471.16</v>
      </c>
      <c r="D2126">
        <v>2439.63</v>
      </c>
      <c r="E2126" s="2">
        <v>2468.5100000000002</v>
      </c>
      <c r="F2126" s="16">
        <v>91811545088</v>
      </c>
      <c r="G2126" s="3">
        <f t="shared" si="99"/>
        <v>1.6132086345150176E-2</v>
      </c>
      <c r="H2126" s="3">
        <f>1-E2126/MAX(E$2:E2126)</f>
        <v>0.57998536718165106</v>
      </c>
      <c r="I2126" s="3">
        <f ca="1">IFERROR(COUNTIF(OFFSET(G2126,0,0,-计算结果!B$18,1),"&gt;0")/计算结果!B$18,COUNTIF(OFFSET(G2126,0,0,-ROW(),1),"&gt;0")/计算结果!B$18)</f>
        <v>0.53333333333333333</v>
      </c>
      <c r="J2126" s="3">
        <f ca="1">IFERROR(AVERAGE(OFFSET(I2126,0,0,-计算结果!B$19,1)),AVERAGE(OFFSET(I2126,0,0,-ROW(),1)))</f>
        <v>0.46694444444444455</v>
      </c>
      <c r="K2126" s="4" t="str">
        <f ca="1">IF(计算结果!B$21=1,IF(I2126&gt;J2126,"买","卖"),IF(计算结果!B$21=2,IF(I2126&lt;计算结果!B$20,"买",IF(I2126&gt;1-计算结果!B$20,"卖",'000300'!K2125)),""))</f>
        <v>买</v>
      </c>
      <c r="L2126" s="4" t="str">
        <f t="shared" ca="1" si="100"/>
        <v/>
      </c>
      <c r="M2126" s="3">
        <f ca="1">IF(K2125="买",E2126/E2125-1,0)-IF(L2126=1,计算结果!B$17,0)</f>
        <v>1.6132086345150176E-2</v>
      </c>
      <c r="N2126" s="2">
        <f t="shared" ca="1" si="101"/>
        <v>5.2624359240632019</v>
      </c>
      <c r="O2126" s="3">
        <f ca="1">1-N2126/MAX(N$2:N2126)</f>
        <v>0.22596985082773835</v>
      </c>
    </row>
    <row r="2127" spans="1:15" x14ac:dyDescent="0.15">
      <c r="A2127" s="1">
        <v>41561</v>
      </c>
      <c r="B2127">
        <v>2472.27</v>
      </c>
      <c r="C2127">
        <v>2483.13</v>
      </c>
      <c r="D2127">
        <v>2462.5500000000002</v>
      </c>
      <c r="E2127" s="2">
        <v>2472.54</v>
      </c>
      <c r="F2127" s="16">
        <v>99109158912</v>
      </c>
      <c r="G2127" s="3">
        <f t="shared" si="99"/>
        <v>1.6325637732881315E-3</v>
      </c>
      <c r="H2127" s="3">
        <f>1-E2127/MAX(E$2:E2127)</f>
        <v>0.57929966650786091</v>
      </c>
      <c r="I2127" s="3">
        <f ca="1">IFERROR(COUNTIF(OFFSET(G2127,0,0,-计算结果!B$18,1),"&gt;0")/计算结果!B$18,COUNTIF(OFFSET(G2127,0,0,-ROW(),1),"&gt;0")/计算结果!B$18)</f>
        <v>0.56666666666666665</v>
      </c>
      <c r="J2127" s="3">
        <f ca="1">IFERROR(AVERAGE(OFFSET(I2127,0,0,-计算结果!B$19,1)),AVERAGE(OFFSET(I2127,0,0,-ROW(),1)))</f>
        <v>0.46833333333333349</v>
      </c>
      <c r="K2127" s="4" t="str">
        <f ca="1">IF(计算结果!B$21=1,IF(I2127&gt;J2127,"买","卖"),IF(计算结果!B$21=2,IF(I2127&lt;计算结果!B$20,"买",IF(I2127&gt;1-计算结果!B$20,"卖",'000300'!K2126)),""))</f>
        <v>买</v>
      </c>
      <c r="L2127" s="4" t="str">
        <f t="shared" ca="1" si="100"/>
        <v/>
      </c>
      <c r="M2127" s="3">
        <f ca="1">IF(K2126="买",E2127/E2126-1,0)-IF(L2127=1,计算结果!B$17,0)</f>
        <v>1.6325637732881315E-3</v>
      </c>
      <c r="N2127" s="2">
        <f t="shared" ca="1" si="101"/>
        <v>5.2710271863120779</v>
      </c>
      <c r="O2127" s="3">
        <f ca="1">1-N2127/MAX(N$2:N2127)</f>
        <v>0.22470619724676688</v>
      </c>
    </row>
    <row r="2128" spans="1:15" x14ac:dyDescent="0.15">
      <c r="A2128" s="1">
        <v>41562</v>
      </c>
      <c r="B2128">
        <v>2475.3200000000002</v>
      </c>
      <c r="C2128">
        <v>2479.13</v>
      </c>
      <c r="D2128">
        <v>2449.42</v>
      </c>
      <c r="E2128" s="2">
        <v>2467.52</v>
      </c>
      <c r="F2128" s="16">
        <v>86100819968</v>
      </c>
      <c r="G2128" s="3">
        <f t="shared" si="99"/>
        <v>-2.0303008242535947E-3</v>
      </c>
      <c r="H2128" s="3">
        <f>1-E2128/MAX(E$2:E2128)</f>
        <v>0.58015381474171379</v>
      </c>
      <c r="I2128" s="3">
        <f ca="1">IFERROR(COUNTIF(OFFSET(G2128,0,0,-计算结果!B$18,1),"&gt;0")/计算结果!B$18,COUNTIF(OFFSET(G2128,0,0,-ROW(),1),"&gt;0")/计算结果!B$18)</f>
        <v>0.56666666666666665</v>
      </c>
      <c r="J2128" s="3">
        <f ca="1">IFERROR(AVERAGE(OFFSET(I2128,0,0,-计算结果!B$19,1)),AVERAGE(OFFSET(I2128,0,0,-ROW(),1)))</f>
        <v>0.46972222222222243</v>
      </c>
      <c r="K2128" s="4" t="str">
        <f ca="1">IF(计算结果!B$21=1,IF(I2128&gt;J2128,"买","卖"),IF(计算结果!B$21=2,IF(I2128&lt;计算结果!B$20,"买",IF(I2128&gt;1-计算结果!B$20,"卖",'000300'!K2127)),""))</f>
        <v>买</v>
      </c>
      <c r="L2128" s="4" t="str">
        <f t="shared" ca="1" si="100"/>
        <v/>
      </c>
      <c r="M2128" s="3">
        <f ca="1">IF(K2127="买",E2128/E2127-1,0)-IF(L2128=1,计算结果!B$17,0)</f>
        <v>-2.0303008242535947E-3</v>
      </c>
      <c r="N2128" s="2">
        <f t="shared" ca="1" si="101"/>
        <v>5.260325415471045</v>
      </c>
      <c r="O2128" s="3">
        <f ca="1">1-N2128/MAX(N$2:N2128)</f>
        <v>0.22628027689353558</v>
      </c>
    </row>
    <row r="2129" spans="1:15" x14ac:dyDescent="0.15">
      <c r="A2129" s="1">
        <v>41563</v>
      </c>
      <c r="B2129">
        <v>2459.08</v>
      </c>
      <c r="C2129">
        <v>2459.08</v>
      </c>
      <c r="D2129">
        <v>2409.7199999999998</v>
      </c>
      <c r="E2129" s="2">
        <v>2421.37</v>
      </c>
      <c r="F2129" s="16">
        <v>83150848000</v>
      </c>
      <c r="G2129" s="3">
        <f t="shared" si="99"/>
        <v>-1.8702989236156209E-2</v>
      </c>
      <c r="H2129" s="3">
        <f>1-E2129/MAX(E$2:E2129)</f>
        <v>0.58800619342544069</v>
      </c>
      <c r="I2129" s="3">
        <f ca="1">IFERROR(COUNTIF(OFFSET(G2129,0,0,-计算结果!B$18,1),"&gt;0")/计算结果!B$18,COUNTIF(OFFSET(G2129,0,0,-ROW(),1),"&gt;0")/计算结果!B$18)</f>
        <v>0.53333333333333333</v>
      </c>
      <c r="J2129" s="3">
        <f ca="1">IFERROR(AVERAGE(OFFSET(I2129,0,0,-计算结果!B$19,1)),AVERAGE(OFFSET(I2129,0,0,-ROW(),1)))</f>
        <v>0.47111111111111126</v>
      </c>
      <c r="K2129" s="4" t="str">
        <f ca="1">IF(计算结果!B$21=1,IF(I2129&gt;J2129,"买","卖"),IF(计算结果!B$21=2,IF(I2129&lt;计算结果!B$20,"买",IF(I2129&gt;1-计算结果!B$20,"卖",'000300'!K2128)),""))</f>
        <v>买</v>
      </c>
      <c r="L2129" s="4" t="str">
        <f t="shared" ca="1" si="100"/>
        <v/>
      </c>
      <c r="M2129" s="3">
        <f ca="1">IF(K2128="买",E2129/E2128-1,0)-IF(L2129=1,计算结果!B$17,0)</f>
        <v>-1.8702989236156209E-2</v>
      </c>
      <c r="N2129" s="2">
        <f t="shared" ca="1" si="101"/>
        <v>5.1619416058468115</v>
      </c>
      <c r="O2129" s="3">
        <f ca="1">1-N2129/MAX(N$2:N2129)</f>
        <v>0.2407511485465974</v>
      </c>
    </row>
    <row r="2130" spans="1:15" x14ac:dyDescent="0.15">
      <c r="A2130" s="1">
        <v>41564</v>
      </c>
      <c r="B2130">
        <v>2432.64</v>
      </c>
      <c r="C2130">
        <v>2440.92</v>
      </c>
      <c r="D2130">
        <v>2407.7800000000002</v>
      </c>
      <c r="E2130" s="2">
        <v>2413.33</v>
      </c>
      <c r="F2130" s="16">
        <v>67722891264</v>
      </c>
      <c r="G2130" s="3">
        <f t="shared" si="99"/>
        <v>-3.3204342995907243E-3</v>
      </c>
      <c r="H2130" s="3">
        <f>1-E2130/MAX(E$2:E2130)</f>
        <v>0.58937419179200978</v>
      </c>
      <c r="I2130" s="3">
        <f ca="1">IFERROR(COUNTIF(OFFSET(G2130,0,0,-计算结果!B$18,1),"&gt;0")/计算结果!B$18,COUNTIF(OFFSET(G2130,0,0,-ROW(),1),"&gt;0")/计算结果!B$18)</f>
        <v>0.5</v>
      </c>
      <c r="J2130" s="3">
        <f ca="1">IFERROR(AVERAGE(OFFSET(I2130,0,0,-计算结果!B$19,1)),AVERAGE(OFFSET(I2130,0,0,-ROW(),1)))</f>
        <v>0.47250000000000014</v>
      </c>
      <c r="K2130" s="4" t="str">
        <f ca="1">IF(计算结果!B$21=1,IF(I2130&gt;J2130,"买","卖"),IF(计算结果!B$21=2,IF(I2130&lt;计算结果!B$20,"买",IF(I2130&gt;1-计算结果!B$20,"卖",'000300'!K2129)),""))</f>
        <v>买</v>
      </c>
      <c r="L2130" s="4" t="str">
        <f t="shared" ca="1" si="100"/>
        <v/>
      </c>
      <c r="M2130" s="3">
        <f ca="1">IF(K2129="买",E2130/E2129-1,0)-IF(L2130=1,计算结果!B$17,0)</f>
        <v>-3.3204342995907243E-3</v>
      </c>
      <c r="N2130" s="2">
        <f t="shared" ca="1" si="101"/>
        <v>5.1448017178862733</v>
      </c>
      <c r="O2130" s="3">
        <f ca="1">1-N2130/MAX(N$2:N2130)</f>
        <v>0.24327218447488819</v>
      </c>
    </row>
    <row r="2131" spans="1:15" x14ac:dyDescent="0.15">
      <c r="A2131" s="1">
        <v>41565</v>
      </c>
      <c r="B2131">
        <v>2415.12</v>
      </c>
      <c r="C2131">
        <v>2435.71</v>
      </c>
      <c r="D2131">
        <v>2410.6</v>
      </c>
      <c r="E2131" s="2">
        <v>2426.0500000000002</v>
      </c>
      <c r="F2131" s="16">
        <v>59138752512</v>
      </c>
      <c r="G2131" s="3">
        <f t="shared" si="99"/>
        <v>5.270725512051877E-3</v>
      </c>
      <c r="H2131" s="3">
        <f>1-E2131/MAX(E$2:E2131)</f>
        <v>0.58720989586878103</v>
      </c>
      <c r="I2131" s="3">
        <f ca="1">IFERROR(COUNTIF(OFFSET(G2131,0,0,-计算结果!B$18,1),"&gt;0")/计算结果!B$18,COUNTIF(OFFSET(G2131,0,0,-ROW(),1),"&gt;0")/计算结果!B$18)</f>
        <v>0.53333333333333333</v>
      </c>
      <c r="J2131" s="3">
        <f ca="1">IFERROR(AVERAGE(OFFSET(I2131,0,0,-计算结果!B$19,1)),AVERAGE(OFFSET(I2131,0,0,-ROW(),1)))</f>
        <v>0.47388888888888897</v>
      </c>
      <c r="K2131" s="4" t="str">
        <f ca="1">IF(计算结果!B$21=1,IF(I2131&gt;J2131,"买","卖"),IF(计算结果!B$21=2,IF(I2131&lt;计算结果!B$20,"买",IF(I2131&gt;1-计算结果!B$20,"卖",'000300'!K2130)),""))</f>
        <v>买</v>
      </c>
      <c r="L2131" s="4" t="str">
        <f t="shared" ca="1" si="100"/>
        <v/>
      </c>
      <c r="M2131" s="3">
        <f ca="1">IF(K2130="买",E2131/E2130-1,0)-IF(L2131=1,计算结果!B$17,0)</f>
        <v>5.270725512051877E-3</v>
      </c>
      <c r="N2131" s="2">
        <f t="shared" ca="1" si="101"/>
        <v>5.1719185555551848</v>
      </c>
      <c r="O2131" s="3">
        <f ca="1">1-N2131/MAX(N$2:N2131)</f>
        <v>0.23928367987192067</v>
      </c>
    </row>
    <row r="2132" spans="1:15" x14ac:dyDescent="0.15">
      <c r="A2132" s="1">
        <v>41568</v>
      </c>
      <c r="B2132">
        <v>2431.92</v>
      </c>
      <c r="C2132">
        <v>2472.79</v>
      </c>
      <c r="D2132">
        <v>2423.56</v>
      </c>
      <c r="E2132" s="2">
        <v>2471.3200000000002</v>
      </c>
      <c r="F2132" s="16">
        <v>82223144960</v>
      </c>
      <c r="G2132" s="3">
        <f t="shared" si="99"/>
        <v>1.8659961666082747E-2</v>
      </c>
      <c r="H2132" s="3">
        <f>1-E2132/MAX(E$2:E2132)</f>
        <v>0.57950724834955425</v>
      </c>
      <c r="I2132" s="3">
        <f ca="1">IFERROR(COUNTIF(OFFSET(G2132,0,0,-计算结果!B$18,1),"&gt;0")/计算结果!B$18,COUNTIF(OFFSET(G2132,0,0,-ROW(),1),"&gt;0")/计算结果!B$18)</f>
        <v>0.56666666666666665</v>
      </c>
      <c r="J2132" s="3">
        <f ca="1">IFERROR(AVERAGE(OFFSET(I2132,0,0,-计算结果!B$19,1)),AVERAGE(OFFSET(I2132,0,0,-ROW(),1)))</f>
        <v>0.47555555555555568</v>
      </c>
      <c r="K2132" s="4" t="str">
        <f ca="1">IF(计算结果!B$21=1,IF(I2132&gt;J2132,"买","卖"),IF(计算结果!B$21=2,IF(I2132&lt;计算结果!B$20,"买",IF(I2132&gt;1-计算结果!B$20,"卖",'000300'!K2131)),""))</f>
        <v>买</v>
      </c>
      <c r="L2132" s="4" t="str">
        <f t="shared" ca="1" si="100"/>
        <v/>
      </c>
      <c r="M2132" s="3">
        <f ca="1">IF(K2131="买",E2132/E2131-1,0)-IF(L2132=1,计算结果!B$17,0)</f>
        <v>1.8659961666082747E-2</v>
      </c>
      <c r="N2132" s="2">
        <f t="shared" ca="1" si="101"/>
        <v>5.268426357541947</v>
      </c>
      <c r="O2132" s="3">
        <f ca="1">1-N2132/MAX(N$2:N2132)</f>
        <v>0.22508874249956712</v>
      </c>
    </row>
    <row r="2133" spans="1:15" x14ac:dyDescent="0.15">
      <c r="A2133" s="1">
        <v>41569</v>
      </c>
      <c r="B2133">
        <v>2470.25</v>
      </c>
      <c r="C2133">
        <v>2470.25</v>
      </c>
      <c r="D2133">
        <v>2439.86</v>
      </c>
      <c r="E2133" s="2">
        <v>2445.89</v>
      </c>
      <c r="F2133" s="16">
        <v>83412049920</v>
      </c>
      <c r="G2133" s="3">
        <f t="shared" si="99"/>
        <v>-1.029004742404882E-2</v>
      </c>
      <c r="H2133" s="3">
        <f>1-E2133/MAX(E$2:E2133)</f>
        <v>0.58383413870550604</v>
      </c>
      <c r="I2133" s="3">
        <f ca="1">IFERROR(COUNTIF(OFFSET(G2133,0,0,-计算结果!B$18,1),"&gt;0")/计算结果!B$18,COUNTIF(OFFSET(G2133,0,0,-ROW(),1),"&gt;0")/计算结果!B$18)</f>
        <v>0.56666666666666665</v>
      </c>
      <c r="J2133" s="3">
        <f ca="1">IFERROR(AVERAGE(OFFSET(I2133,0,0,-计算结果!B$19,1)),AVERAGE(OFFSET(I2133,0,0,-ROW(),1)))</f>
        <v>0.47722222222222238</v>
      </c>
      <c r="K2133" s="4" t="str">
        <f ca="1">IF(计算结果!B$21=1,IF(I2133&gt;J2133,"买","卖"),IF(计算结果!B$21=2,IF(I2133&lt;计算结果!B$20,"买",IF(I2133&gt;1-计算结果!B$20,"卖",'000300'!K2132)),""))</f>
        <v>买</v>
      </c>
      <c r="L2133" s="4" t="str">
        <f t="shared" ca="1" si="100"/>
        <v/>
      </c>
      <c r="M2133" s="3">
        <f ca="1">IF(K2132="买",E2133/E2132-1,0)-IF(L2133=1,计算结果!B$17,0)</f>
        <v>-1.029004742404882E-2</v>
      </c>
      <c r="N2133" s="2">
        <f t="shared" ca="1" si="101"/>
        <v>5.2142140004727313</v>
      </c>
      <c r="O2133" s="3">
        <f ca="1">1-N2133/MAX(N$2:N2133)</f>
        <v>0.23306261608867596</v>
      </c>
    </row>
    <row r="2134" spans="1:15" x14ac:dyDescent="0.15">
      <c r="A2134" s="1">
        <v>41570</v>
      </c>
      <c r="B2134">
        <v>2451.56</v>
      </c>
      <c r="C2134">
        <v>2474.37</v>
      </c>
      <c r="D2134">
        <v>2412.48</v>
      </c>
      <c r="E2134" s="2">
        <v>2418.4899999999998</v>
      </c>
      <c r="F2134" s="16">
        <v>83286777856</v>
      </c>
      <c r="G2134" s="3">
        <f t="shared" si="99"/>
        <v>-1.1202466177955728E-2</v>
      </c>
      <c r="H2134" s="3">
        <f>1-E2134/MAX(E$2:E2134)</f>
        <v>0.58849622269107749</v>
      </c>
      <c r="I2134" s="3">
        <f ca="1">IFERROR(COUNTIF(OFFSET(G2134,0,0,-计算结果!B$18,1),"&gt;0")/计算结果!B$18,COUNTIF(OFFSET(G2134,0,0,-ROW(),1),"&gt;0")/计算结果!B$18)</f>
        <v>0.53333333333333333</v>
      </c>
      <c r="J2134" s="3">
        <f ca="1">IFERROR(AVERAGE(OFFSET(I2134,0,0,-计算结果!B$19,1)),AVERAGE(OFFSET(I2134,0,0,-ROW(),1)))</f>
        <v>0.47861111111111126</v>
      </c>
      <c r="K2134" s="4" t="str">
        <f ca="1">IF(计算结果!B$21=1,IF(I2134&gt;J2134,"买","卖"),IF(计算结果!B$21=2,IF(I2134&lt;计算结果!B$20,"买",IF(I2134&gt;1-计算结果!B$20,"卖",'000300'!K2133)),""))</f>
        <v>买</v>
      </c>
      <c r="L2134" s="4" t="str">
        <f t="shared" ca="1" si="100"/>
        <v/>
      </c>
      <c r="M2134" s="3">
        <f ca="1">IF(K2133="买",E2134/E2133-1,0)-IF(L2134=1,计算结果!B$17,0)</f>
        <v>-1.1202466177955728E-2</v>
      </c>
      <c r="N2134" s="2">
        <f t="shared" ca="1" si="101"/>
        <v>5.1558019444878127</v>
      </c>
      <c r="O2134" s="3">
        <f ca="1">1-N2134/MAX(N$2:N2134)</f>
        <v>0.2416542061925524</v>
      </c>
    </row>
    <row r="2135" spans="1:15" x14ac:dyDescent="0.15">
      <c r="A2135" s="1">
        <v>41571</v>
      </c>
      <c r="B2135">
        <v>2412.2399999999998</v>
      </c>
      <c r="C2135">
        <v>2422.94</v>
      </c>
      <c r="D2135">
        <v>2395.4699999999998</v>
      </c>
      <c r="E2135" s="2">
        <v>2400.5100000000002</v>
      </c>
      <c r="F2135" s="16">
        <v>60427235328</v>
      </c>
      <c r="G2135" s="3">
        <f t="shared" si="99"/>
        <v>-7.4343908802597669E-3</v>
      </c>
      <c r="H2135" s="3">
        <f>1-E2135/MAX(E$2:E2135)</f>
        <v>0.59155550262029533</v>
      </c>
      <c r="I2135" s="3">
        <f ca="1">IFERROR(COUNTIF(OFFSET(G2135,0,0,-计算结果!B$18,1),"&gt;0")/计算结果!B$18,COUNTIF(OFFSET(G2135,0,0,-ROW(),1),"&gt;0")/计算结果!B$18)</f>
        <v>0.5</v>
      </c>
      <c r="J2135" s="3">
        <f ca="1">IFERROR(AVERAGE(OFFSET(I2135,0,0,-计算结果!B$19,1)),AVERAGE(OFFSET(I2135,0,0,-ROW(),1)))</f>
        <v>0.47972222222222233</v>
      </c>
      <c r="K2135" s="4" t="str">
        <f ca="1">IF(计算结果!B$21=1,IF(I2135&gt;J2135,"买","卖"),IF(计算结果!B$21=2,IF(I2135&lt;计算结果!B$20,"买",IF(I2135&gt;1-计算结果!B$20,"卖",'000300'!K2134)),""))</f>
        <v>买</v>
      </c>
      <c r="L2135" s="4" t="str">
        <f t="shared" ca="1" si="100"/>
        <v/>
      </c>
      <c r="M2135" s="3">
        <f ca="1">IF(K2134="买",E2135/E2134-1,0)-IF(L2135=1,计算结果!B$17,0)</f>
        <v>-7.4343908802597669E-3</v>
      </c>
      <c r="N2135" s="2">
        <f t="shared" ca="1" si="101"/>
        <v>5.1174716975312871</v>
      </c>
      <c r="O2135" s="3">
        <f ca="1">1-N2135/MAX(N$2:N2135)</f>
        <v>0.24729204524611781</v>
      </c>
    </row>
    <row r="2136" spans="1:15" x14ac:dyDescent="0.15">
      <c r="A2136" s="1">
        <v>41572</v>
      </c>
      <c r="B2136">
        <v>2400.52</v>
      </c>
      <c r="C2136">
        <v>2413.33</v>
      </c>
      <c r="D2136">
        <v>2353.9899999999998</v>
      </c>
      <c r="E2136" s="2">
        <v>2368.56</v>
      </c>
      <c r="F2136" s="16">
        <v>70778093568</v>
      </c>
      <c r="G2136" s="3">
        <f t="shared" si="99"/>
        <v>-1.3309671694764935E-2</v>
      </c>
      <c r="H2136" s="3">
        <f>1-E2136/MAX(E$2:E2136)</f>
        <v>0.59699176478595251</v>
      </c>
      <c r="I2136" s="3">
        <f ca="1">IFERROR(COUNTIF(OFFSET(G2136,0,0,-计算结果!B$18,1),"&gt;0")/计算结果!B$18,COUNTIF(OFFSET(G2136,0,0,-ROW(),1),"&gt;0")/计算结果!B$18)</f>
        <v>0.5</v>
      </c>
      <c r="J2136" s="3">
        <f ca="1">IFERROR(AVERAGE(OFFSET(I2136,0,0,-计算结果!B$19,1)),AVERAGE(OFFSET(I2136,0,0,-ROW(),1)))</f>
        <v>0.48083333333333339</v>
      </c>
      <c r="K2136" s="4" t="str">
        <f ca="1">IF(计算结果!B$21=1,IF(I2136&gt;J2136,"买","卖"),IF(计算结果!B$21=2,IF(I2136&lt;计算结果!B$20,"买",IF(I2136&gt;1-计算结果!B$20,"卖",'000300'!K2135)),""))</f>
        <v>买</v>
      </c>
      <c r="L2136" s="4" t="str">
        <f t="shared" ca="1" si="100"/>
        <v/>
      </c>
      <c r="M2136" s="3">
        <f ca="1">IF(K2135="买",E2136/E2135-1,0)-IF(L2136=1,计算结果!B$17,0)</f>
        <v>-1.3309671694764935E-2</v>
      </c>
      <c r="N2136" s="2">
        <f t="shared" ca="1" si="101"/>
        <v>5.0493598293298945</v>
      </c>
      <c r="O2136" s="3">
        <f ca="1">1-N2136/MAX(N$2:N2136)</f>
        <v>0.25731034100592987</v>
      </c>
    </row>
    <row r="2137" spans="1:15" x14ac:dyDescent="0.15">
      <c r="A2137" s="1">
        <v>41575</v>
      </c>
      <c r="B2137">
        <v>2372.5700000000002</v>
      </c>
      <c r="C2137">
        <v>2377.25</v>
      </c>
      <c r="D2137">
        <v>2351.86</v>
      </c>
      <c r="E2137" s="2">
        <v>2365.9499999999998</v>
      </c>
      <c r="F2137" s="16">
        <v>56602099712</v>
      </c>
      <c r="G2137" s="3">
        <f t="shared" si="99"/>
        <v>-1.1019353531259712E-3</v>
      </c>
      <c r="H2137" s="3">
        <f>1-E2137/MAX(E$2:E2137)</f>
        <v>0.59743585380793585</v>
      </c>
      <c r="I2137" s="3">
        <f ca="1">IFERROR(COUNTIF(OFFSET(G2137,0,0,-计算结果!B$18,1),"&gt;0")/计算结果!B$18,COUNTIF(OFFSET(G2137,0,0,-ROW(),1),"&gt;0")/计算结果!B$18)</f>
        <v>0.5</v>
      </c>
      <c r="J2137" s="3">
        <f ca="1">IFERROR(AVERAGE(OFFSET(I2137,0,0,-计算结果!B$19,1)),AVERAGE(OFFSET(I2137,0,0,-ROW(),1)))</f>
        <v>0.48166666666666674</v>
      </c>
      <c r="K2137" s="4" t="str">
        <f ca="1">IF(计算结果!B$21=1,IF(I2137&gt;J2137,"买","卖"),IF(计算结果!B$21=2,IF(I2137&lt;计算结果!B$20,"买",IF(I2137&gt;1-计算结果!B$20,"卖",'000300'!K2136)),""))</f>
        <v>买</v>
      </c>
      <c r="L2137" s="4" t="str">
        <f t="shared" ca="1" si="100"/>
        <v/>
      </c>
      <c r="M2137" s="3">
        <f ca="1">IF(K2136="买",E2137/E2136-1,0)-IF(L2137=1,计算结果!B$17,0)</f>
        <v>-1.1019353531259712E-3</v>
      </c>
      <c r="N2137" s="2">
        <f t="shared" ca="1" si="101"/>
        <v>5.0437957612233015</v>
      </c>
      <c r="O2137" s="3">
        <f ca="1">1-N2137/MAX(N$2:N2137)</f>
        <v>0.25812873699757655</v>
      </c>
    </row>
    <row r="2138" spans="1:15" x14ac:dyDescent="0.15">
      <c r="A2138" s="1">
        <v>41576</v>
      </c>
      <c r="B2138">
        <v>2369.2199999999998</v>
      </c>
      <c r="C2138">
        <v>2408.62</v>
      </c>
      <c r="D2138">
        <v>2327.9</v>
      </c>
      <c r="E2138" s="2">
        <v>2372.0500000000002</v>
      </c>
      <c r="F2138" s="16">
        <v>91741560832</v>
      </c>
      <c r="G2138" s="3">
        <f t="shared" si="99"/>
        <v>2.5782455250535907E-3</v>
      </c>
      <c r="H2138" s="3">
        <f>1-E2138/MAX(E$2:E2138)</f>
        <v>0.59639794459946915</v>
      </c>
      <c r="I2138" s="3">
        <f ca="1">IFERROR(COUNTIF(OFFSET(G2138,0,0,-计算结果!B$18,1),"&gt;0")/计算结果!B$18,COUNTIF(OFFSET(G2138,0,0,-ROW(),1),"&gt;0")/计算结果!B$18)</f>
        <v>0.5</v>
      </c>
      <c r="J2138" s="3">
        <f ca="1">IFERROR(AVERAGE(OFFSET(I2138,0,0,-计算结果!B$19,1)),AVERAGE(OFFSET(I2138,0,0,-ROW(),1)))</f>
        <v>0.48250000000000004</v>
      </c>
      <c r="K2138" s="4" t="str">
        <f ca="1">IF(计算结果!B$21=1,IF(I2138&gt;J2138,"买","卖"),IF(计算结果!B$21=2,IF(I2138&lt;计算结果!B$20,"买",IF(I2138&gt;1-计算结果!B$20,"卖",'000300'!K2137)),""))</f>
        <v>买</v>
      </c>
      <c r="L2138" s="4" t="str">
        <f t="shared" ca="1" si="100"/>
        <v/>
      </c>
      <c r="M2138" s="3">
        <f ca="1">IF(K2137="买",E2138/E2137-1,0)-IF(L2138=1,计算结果!B$17,0)</f>
        <v>2.5782455250535907E-3</v>
      </c>
      <c r="N2138" s="2">
        <f t="shared" ca="1" si="101"/>
        <v>5.0567999050739596</v>
      </c>
      <c r="O2138" s="3">
        <f ca="1">1-N2138/MAX(N$2:N2138)</f>
        <v>0.2562160107335747</v>
      </c>
    </row>
    <row r="2139" spans="1:15" x14ac:dyDescent="0.15">
      <c r="A2139" s="1">
        <v>41577</v>
      </c>
      <c r="B2139">
        <v>2371.85</v>
      </c>
      <c r="C2139">
        <v>2407.85</v>
      </c>
      <c r="D2139">
        <v>2365.5100000000002</v>
      </c>
      <c r="E2139" s="2">
        <v>2407.4699999999998</v>
      </c>
      <c r="F2139" s="16">
        <v>75735064576</v>
      </c>
      <c r="G2139" s="3">
        <f t="shared" si="99"/>
        <v>1.4932231614004587E-2</v>
      </c>
      <c r="H2139" s="3">
        <f>1-E2139/MAX(E$2:E2139)</f>
        <v>0.59037126522834005</v>
      </c>
      <c r="I2139" s="3">
        <f ca="1">IFERROR(COUNTIF(OFFSET(G2139,0,0,-计算结果!B$18,1),"&gt;0")/计算结果!B$18,COUNTIF(OFFSET(G2139,0,0,-ROW(),1),"&gt;0")/计算结果!B$18)</f>
        <v>0.5</v>
      </c>
      <c r="J2139" s="3">
        <f ca="1">IFERROR(AVERAGE(OFFSET(I2139,0,0,-计算结果!B$19,1)),AVERAGE(OFFSET(I2139,0,0,-ROW(),1)))</f>
        <v>0.48333333333333334</v>
      </c>
      <c r="K2139" s="4" t="str">
        <f ca="1">IF(计算结果!B$21=1,IF(I2139&gt;J2139,"买","卖"),IF(计算结果!B$21=2,IF(I2139&lt;计算结果!B$20,"买",IF(I2139&gt;1-计算结果!B$20,"卖",'000300'!K2138)),""))</f>
        <v>买</v>
      </c>
      <c r="L2139" s="4" t="str">
        <f t="shared" ca="1" si="100"/>
        <v/>
      </c>
      <c r="M2139" s="3">
        <f ca="1">IF(K2138="买",E2139/E2138-1,0)-IF(L2139=1,计算结果!B$17,0)</f>
        <v>1.4932231614004587E-2</v>
      </c>
      <c r="N2139" s="2">
        <f t="shared" ca="1" si="101"/>
        <v>5.1323092124822001</v>
      </c>
      <c r="O2139" s="3">
        <f ca="1">1-N2139/MAX(N$2:N2139)</f>
        <v>0.24510965593506018</v>
      </c>
    </row>
    <row r="2140" spans="1:15" x14ac:dyDescent="0.15">
      <c r="A2140" s="1">
        <v>41578</v>
      </c>
      <c r="B2140">
        <v>2398.39</v>
      </c>
      <c r="C2140">
        <v>2398.39</v>
      </c>
      <c r="D2140">
        <v>2370.23</v>
      </c>
      <c r="E2140" s="2">
        <v>2373.7199999999998</v>
      </c>
      <c r="F2140" s="16">
        <v>70393880576</v>
      </c>
      <c r="G2140" s="3">
        <f t="shared" si="99"/>
        <v>-1.401886627870752E-2</v>
      </c>
      <c r="H2140" s="3">
        <f>1-E2140/MAX(E$2:E2140)</f>
        <v>0.5961137956850201</v>
      </c>
      <c r="I2140" s="3">
        <f ca="1">IFERROR(COUNTIF(OFFSET(G2140,0,0,-计算结果!B$18,1),"&gt;0")/计算结果!B$18,COUNTIF(OFFSET(G2140,0,0,-ROW(),1),"&gt;0")/计算结果!B$18)</f>
        <v>0.46666666666666667</v>
      </c>
      <c r="J2140" s="3">
        <f ca="1">IFERROR(AVERAGE(OFFSET(I2140,0,0,-计算结果!B$19,1)),AVERAGE(OFFSET(I2140,0,0,-ROW(),1)))</f>
        <v>0.48388888888888892</v>
      </c>
      <c r="K2140" s="4" t="str">
        <f ca="1">IF(计算结果!B$21=1,IF(I2140&gt;J2140,"买","卖"),IF(计算结果!B$21=2,IF(I2140&lt;计算结果!B$20,"买",IF(I2140&gt;1-计算结果!B$20,"卖",'000300'!K2139)),""))</f>
        <v>卖</v>
      </c>
      <c r="L2140" s="4">
        <f t="shared" ca="1" si="100"/>
        <v>1</v>
      </c>
      <c r="M2140" s="3">
        <f ca="1">IF(K2139="买",E2140/E2139-1,0)-IF(L2140=1,计算结果!B$17,0)</f>
        <v>-1.401886627870752E-2</v>
      </c>
      <c r="N2140" s="2">
        <f t="shared" ca="1" si="101"/>
        <v>5.060360055931433</v>
      </c>
      <c r="O2140" s="3">
        <f ca="1">1-N2140/MAX(N$2:N2140)</f>
        <v>0.25569236272359419</v>
      </c>
    </row>
    <row r="2141" spans="1:15" x14ac:dyDescent="0.15">
      <c r="A2141" s="1">
        <v>41579</v>
      </c>
      <c r="B2141">
        <v>2373.96</v>
      </c>
      <c r="C2141">
        <v>2395</v>
      </c>
      <c r="D2141">
        <v>2365.15</v>
      </c>
      <c r="E2141" s="2">
        <v>2384.96</v>
      </c>
      <c r="F2141" s="16">
        <v>57820024832</v>
      </c>
      <c r="G2141" s="3">
        <f t="shared" si="99"/>
        <v>4.7351835936841891E-3</v>
      </c>
      <c r="H2141" s="3">
        <f>1-E2141/MAX(E$2:E2141)</f>
        <v>0.59420132035663231</v>
      </c>
      <c r="I2141" s="3">
        <f ca="1">IFERROR(COUNTIF(OFFSET(G2141,0,0,-计算结果!B$18,1),"&gt;0")/计算结果!B$18,COUNTIF(OFFSET(G2141,0,0,-ROW(),1),"&gt;0")/计算结果!B$18)</f>
        <v>0.46666666666666667</v>
      </c>
      <c r="J2141" s="3">
        <f ca="1">IFERROR(AVERAGE(OFFSET(I2141,0,0,-计算结果!B$19,1)),AVERAGE(OFFSET(I2141,0,0,-ROW(),1)))</f>
        <v>0.48444444444444446</v>
      </c>
      <c r="K2141" s="4" t="str">
        <f ca="1">IF(计算结果!B$21=1,IF(I2141&gt;J2141,"买","卖"),IF(计算结果!B$21=2,IF(I2141&lt;计算结果!B$20,"买",IF(I2141&gt;1-计算结果!B$20,"卖",'000300'!K2140)),""))</f>
        <v>卖</v>
      </c>
      <c r="L2141" s="4" t="str">
        <f t="shared" ca="1" si="100"/>
        <v/>
      </c>
      <c r="M2141" s="3">
        <f ca="1">IF(K2140="买",E2141/E2140-1,0)-IF(L2141=1,计算结果!B$17,0)</f>
        <v>0</v>
      </c>
      <c r="N2141" s="2">
        <f t="shared" ca="1" si="101"/>
        <v>5.060360055931433</v>
      </c>
      <c r="O2141" s="3">
        <f ca="1">1-N2141/MAX(N$2:N2141)</f>
        <v>0.25569236272359419</v>
      </c>
    </row>
    <row r="2142" spans="1:15" x14ac:dyDescent="0.15">
      <c r="A2142" s="1">
        <v>41582</v>
      </c>
      <c r="B2142">
        <v>2397.21</v>
      </c>
      <c r="C2142">
        <v>2404.9</v>
      </c>
      <c r="D2142">
        <v>2376.36</v>
      </c>
      <c r="E2142" s="2">
        <v>2380.4499999999998</v>
      </c>
      <c r="F2142" s="16">
        <v>48959463424</v>
      </c>
      <c r="G2142" s="3">
        <f t="shared" si="99"/>
        <v>-1.8910170401181814E-3</v>
      </c>
      <c r="H2142" s="3">
        <f>1-E2142/MAX(E$2:E2142)</f>
        <v>0.59496869257469553</v>
      </c>
      <c r="I2142" s="3">
        <f ca="1">IFERROR(COUNTIF(OFFSET(G2142,0,0,-计算结果!B$18,1),"&gt;0")/计算结果!B$18,COUNTIF(OFFSET(G2142,0,0,-ROW(),1),"&gt;0")/计算结果!B$18)</f>
        <v>0.43333333333333335</v>
      </c>
      <c r="J2142" s="3">
        <f ca="1">IFERROR(AVERAGE(OFFSET(I2142,0,0,-计算结果!B$19,1)),AVERAGE(OFFSET(I2142,0,0,-ROW(),1)))</f>
        <v>0.4844444444444444</v>
      </c>
      <c r="K2142" s="4" t="str">
        <f ca="1">IF(计算结果!B$21=1,IF(I2142&gt;J2142,"买","卖"),IF(计算结果!B$21=2,IF(I2142&lt;计算结果!B$20,"买",IF(I2142&gt;1-计算结果!B$20,"卖",'000300'!K2141)),""))</f>
        <v>卖</v>
      </c>
      <c r="L2142" s="4" t="str">
        <f t="shared" ca="1" si="100"/>
        <v/>
      </c>
      <c r="M2142" s="3">
        <f ca="1">IF(K2141="买",E2142/E2141-1,0)-IF(L2142=1,计算结果!B$17,0)</f>
        <v>0</v>
      </c>
      <c r="N2142" s="2">
        <f t="shared" ca="1" si="101"/>
        <v>5.060360055931433</v>
      </c>
      <c r="O2142" s="3">
        <f ca="1">1-N2142/MAX(N$2:N2142)</f>
        <v>0.25569236272359419</v>
      </c>
    </row>
    <row r="2143" spans="1:15" x14ac:dyDescent="0.15">
      <c r="A2143" s="1">
        <v>41583</v>
      </c>
      <c r="B2143">
        <v>2366.88</v>
      </c>
      <c r="C2143">
        <v>2385.69</v>
      </c>
      <c r="D2143">
        <v>2343.8000000000002</v>
      </c>
      <c r="E2143" s="2">
        <v>2383.77</v>
      </c>
      <c r="F2143" s="16">
        <v>56935550976</v>
      </c>
      <c r="G2143" s="3">
        <f t="shared" si="99"/>
        <v>1.3946942804932139E-3</v>
      </c>
      <c r="H2143" s="3">
        <f>1-E2143/MAX(E$2:E2143)</f>
        <v>0.59440379772680862</v>
      </c>
      <c r="I2143" s="3">
        <f ca="1">IFERROR(COUNTIF(OFFSET(G2143,0,0,-计算结果!B$18,1),"&gt;0")/计算结果!B$18,COUNTIF(OFFSET(G2143,0,0,-ROW(),1),"&gt;0")/计算结果!B$18)</f>
        <v>0.46666666666666667</v>
      </c>
      <c r="J2143" s="3">
        <f ca="1">IFERROR(AVERAGE(OFFSET(I2143,0,0,-计算结果!B$19,1)),AVERAGE(OFFSET(I2143,0,0,-ROW(),1)))</f>
        <v>0.48472222222222222</v>
      </c>
      <c r="K2143" s="4" t="str">
        <f ca="1">IF(计算结果!B$21=1,IF(I2143&gt;J2143,"买","卖"),IF(计算结果!B$21=2,IF(I2143&lt;计算结果!B$20,"买",IF(I2143&gt;1-计算结果!B$20,"卖",'000300'!K2142)),""))</f>
        <v>卖</v>
      </c>
      <c r="L2143" s="4" t="str">
        <f t="shared" ca="1" si="100"/>
        <v/>
      </c>
      <c r="M2143" s="3">
        <f ca="1">IF(K2142="买",E2143/E2142-1,0)-IF(L2143=1,计算结果!B$17,0)</f>
        <v>0</v>
      </c>
      <c r="N2143" s="2">
        <f t="shared" ca="1" si="101"/>
        <v>5.060360055931433</v>
      </c>
      <c r="O2143" s="3">
        <f ca="1">1-N2143/MAX(N$2:N2143)</f>
        <v>0.25569236272359419</v>
      </c>
    </row>
    <row r="2144" spans="1:15" x14ac:dyDescent="0.15">
      <c r="A2144" s="1">
        <v>41584</v>
      </c>
      <c r="B2144">
        <v>2371.3200000000002</v>
      </c>
      <c r="C2144">
        <v>2383.54</v>
      </c>
      <c r="D2144">
        <v>2352.79</v>
      </c>
      <c r="E2144" s="2">
        <v>2353.5700000000002</v>
      </c>
      <c r="F2144" s="16">
        <v>59536871424</v>
      </c>
      <c r="G2144" s="3">
        <f t="shared" si="99"/>
        <v>-1.266900749652855E-2</v>
      </c>
      <c r="H2144" s="3">
        <f>1-E2144/MAX(E$2:E2144)</f>
        <v>0.59954229905397116</v>
      </c>
      <c r="I2144" s="3">
        <f ca="1">IFERROR(COUNTIF(OFFSET(G2144,0,0,-计算结果!B$18,1),"&gt;0")/计算结果!B$18,COUNTIF(OFFSET(G2144,0,0,-ROW(),1),"&gt;0")/计算结果!B$18)</f>
        <v>0.46666666666666667</v>
      </c>
      <c r="J2144" s="3">
        <f ca="1">IFERROR(AVERAGE(OFFSET(I2144,0,0,-计算结果!B$19,1)),AVERAGE(OFFSET(I2144,0,0,-ROW(),1)))</f>
        <v>0.48499999999999999</v>
      </c>
      <c r="K2144" s="4" t="str">
        <f ca="1">IF(计算结果!B$21=1,IF(I2144&gt;J2144,"买","卖"),IF(计算结果!B$21=2,IF(I2144&lt;计算结果!B$20,"买",IF(I2144&gt;1-计算结果!B$20,"卖",'000300'!K2143)),""))</f>
        <v>卖</v>
      </c>
      <c r="L2144" s="4" t="str">
        <f t="shared" ca="1" si="100"/>
        <v/>
      </c>
      <c r="M2144" s="3">
        <f ca="1">IF(K2143="买",E2144/E2143-1,0)-IF(L2144=1,计算结果!B$17,0)</f>
        <v>0</v>
      </c>
      <c r="N2144" s="2">
        <f t="shared" ca="1" si="101"/>
        <v>5.060360055931433</v>
      </c>
      <c r="O2144" s="3">
        <f ca="1">1-N2144/MAX(N$2:N2144)</f>
        <v>0.25569236272359419</v>
      </c>
    </row>
    <row r="2145" spans="1:15" x14ac:dyDescent="0.15">
      <c r="A2145" s="1">
        <v>41585</v>
      </c>
      <c r="B2145">
        <v>2351.87</v>
      </c>
      <c r="C2145">
        <v>2356.67</v>
      </c>
      <c r="D2145">
        <v>2328.25</v>
      </c>
      <c r="E2145" s="2">
        <v>2340.5500000000002</v>
      </c>
      <c r="F2145" s="16">
        <v>50942570496</v>
      </c>
      <c r="G2145" s="3">
        <f t="shared" si="99"/>
        <v>-5.5320215672362005E-3</v>
      </c>
      <c r="H2145" s="3">
        <f>1-E2145/MAX(E$2:E2145)</f>
        <v>0.60175763969237051</v>
      </c>
      <c r="I2145" s="3">
        <f ca="1">IFERROR(COUNTIF(OFFSET(G2145,0,0,-计算结果!B$18,1),"&gt;0")/计算结果!B$18,COUNTIF(OFFSET(G2145,0,0,-ROW(),1),"&gt;0")/计算结果!B$18)</f>
        <v>0.46666666666666667</v>
      </c>
      <c r="J2145" s="3">
        <f ca="1">IFERROR(AVERAGE(OFFSET(I2145,0,0,-计算结果!B$19,1)),AVERAGE(OFFSET(I2145,0,0,-ROW(),1)))</f>
        <v>0.48555555555555557</v>
      </c>
      <c r="K2145" s="4" t="str">
        <f ca="1">IF(计算结果!B$21=1,IF(I2145&gt;J2145,"买","卖"),IF(计算结果!B$21=2,IF(I2145&lt;计算结果!B$20,"买",IF(I2145&gt;1-计算结果!B$20,"卖",'000300'!K2144)),""))</f>
        <v>卖</v>
      </c>
      <c r="L2145" s="4" t="str">
        <f t="shared" ca="1" si="100"/>
        <v/>
      </c>
      <c r="M2145" s="3">
        <f ca="1">IF(K2144="买",E2145/E2144-1,0)-IF(L2145=1,计算结果!B$17,0)</f>
        <v>0</v>
      </c>
      <c r="N2145" s="2">
        <f t="shared" ca="1" si="101"/>
        <v>5.060360055931433</v>
      </c>
      <c r="O2145" s="3">
        <f ca="1">1-N2145/MAX(N$2:N2145)</f>
        <v>0.25569236272359419</v>
      </c>
    </row>
    <row r="2146" spans="1:15" x14ac:dyDescent="0.15">
      <c r="A2146" s="1">
        <v>41586</v>
      </c>
      <c r="B2146">
        <v>2329.08</v>
      </c>
      <c r="C2146">
        <v>2342.67</v>
      </c>
      <c r="D2146">
        <v>2306.04</v>
      </c>
      <c r="E2146" s="2">
        <v>2307.9499999999998</v>
      </c>
      <c r="F2146" s="16">
        <v>48564998144</v>
      </c>
      <c r="G2146" s="3">
        <f t="shared" si="99"/>
        <v>-1.3928350174104542E-2</v>
      </c>
      <c r="H2146" s="3">
        <f>1-E2146/MAX(E$2:E2146)</f>
        <v>0.60730449874089709</v>
      </c>
      <c r="I2146" s="3">
        <f ca="1">IFERROR(COUNTIF(OFFSET(G2146,0,0,-计算结果!B$18,1),"&gt;0")/计算结果!B$18,COUNTIF(OFFSET(G2146,0,0,-ROW(),1),"&gt;0")/计算结果!B$18)</f>
        <v>0.43333333333333335</v>
      </c>
      <c r="J2146" s="3">
        <f ca="1">IFERROR(AVERAGE(OFFSET(I2146,0,0,-计算结果!B$19,1)),AVERAGE(OFFSET(I2146,0,0,-ROW(),1)))</f>
        <v>0.48583333333333328</v>
      </c>
      <c r="K2146" s="4" t="str">
        <f ca="1">IF(计算结果!B$21=1,IF(I2146&gt;J2146,"买","卖"),IF(计算结果!B$21=2,IF(I2146&lt;计算结果!B$20,"买",IF(I2146&gt;1-计算结果!B$20,"卖",'000300'!K2145)),""))</f>
        <v>卖</v>
      </c>
      <c r="L2146" s="4" t="str">
        <f t="shared" ca="1" si="100"/>
        <v/>
      </c>
      <c r="M2146" s="3">
        <f ca="1">IF(K2145="买",E2146/E2145-1,0)-IF(L2146=1,计算结果!B$17,0)</f>
        <v>0</v>
      </c>
      <c r="N2146" s="2">
        <f t="shared" ca="1" si="101"/>
        <v>5.060360055931433</v>
      </c>
      <c r="O2146" s="3">
        <f ca="1">1-N2146/MAX(N$2:N2146)</f>
        <v>0.25569236272359419</v>
      </c>
    </row>
    <row r="2147" spans="1:15" x14ac:dyDescent="0.15">
      <c r="A2147" s="1">
        <v>41589</v>
      </c>
      <c r="B2147">
        <v>2305.94</v>
      </c>
      <c r="C2147">
        <v>2325.23</v>
      </c>
      <c r="D2147">
        <v>2295</v>
      </c>
      <c r="E2147" s="2">
        <v>2315.89</v>
      </c>
      <c r="F2147" s="16">
        <v>42566549504</v>
      </c>
      <c r="G2147" s="3">
        <f t="shared" si="99"/>
        <v>3.4402825017874061E-3</v>
      </c>
      <c r="H2147" s="3">
        <f>1-E2147/MAX(E$2:E2147)</f>
        <v>0.60595351527938468</v>
      </c>
      <c r="I2147" s="3">
        <f ca="1">IFERROR(COUNTIF(OFFSET(G2147,0,0,-计算结果!B$18,1),"&gt;0")/计算结果!B$18,COUNTIF(OFFSET(G2147,0,0,-ROW(),1),"&gt;0")/计算结果!B$18)</f>
        <v>0.43333333333333335</v>
      </c>
      <c r="J2147" s="3">
        <f ca="1">IFERROR(AVERAGE(OFFSET(I2147,0,0,-计算结果!B$19,1)),AVERAGE(OFFSET(I2147,0,0,-ROW(),1)))</f>
        <v>0.4861111111111111</v>
      </c>
      <c r="K2147" s="4" t="str">
        <f ca="1">IF(计算结果!B$21=1,IF(I2147&gt;J2147,"买","卖"),IF(计算结果!B$21=2,IF(I2147&lt;计算结果!B$20,"买",IF(I2147&gt;1-计算结果!B$20,"卖",'000300'!K2146)),""))</f>
        <v>卖</v>
      </c>
      <c r="L2147" s="4" t="str">
        <f t="shared" ca="1" si="100"/>
        <v/>
      </c>
      <c r="M2147" s="3">
        <f ca="1">IF(K2146="买",E2147/E2146-1,0)-IF(L2147=1,计算结果!B$17,0)</f>
        <v>0</v>
      </c>
      <c r="N2147" s="2">
        <f t="shared" ca="1" si="101"/>
        <v>5.060360055931433</v>
      </c>
      <c r="O2147" s="3">
        <f ca="1">1-N2147/MAX(N$2:N2147)</f>
        <v>0.25569236272359419</v>
      </c>
    </row>
    <row r="2148" spans="1:15" x14ac:dyDescent="0.15">
      <c r="A2148" s="1">
        <v>41590</v>
      </c>
      <c r="B2148">
        <v>2319.36</v>
      </c>
      <c r="C2148">
        <v>2342.5300000000002</v>
      </c>
      <c r="D2148">
        <v>2316.6</v>
      </c>
      <c r="E2148" s="2">
        <v>2340</v>
      </c>
      <c r="F2148" s="16">
        <v>49854763008</v>
      </c>
      <c r="G2148" s="3">
        <f t="shared" si="99"/>
        <v>1.041068444528892E-2</v>
      </c>
      <c r="H2148" s="3">
        <f>1-E2148/MAX(E$2:E2148)</f>
        <v>0.60185122167018301</v>
      </c>
      <c r="I2148" s="3">
        <f ca="1">IFERROR(COUNTIF(OFFSET(G2148,0,0,-计算结果!B$18,1),"&gt;0")/计算结果!B$18,COUNTIF(OFFSET(G2148,0,0,-ROW(),1),"&gt;0")/计算结果!B$18)</f>
        <v>0.46666666666666667</v>
      </c>
      <c r="J2148" s="3">
        <f ca="1">IFERROR(AVERAGE(OFFSET(I2148,0,0,-计算结果!B$19,1)),AVERAGE(OFFSET(I2148,0,0,-ROW(),1)))</f>
        <v>0.48666666666666664</v>
      </c>
      <c r="K2148" s="4" t="str">
        <f ca="1">IF(计算结果!B$21=1,IF(I2148&gt;J2148,"买","卖"),IF(计算结果!B$21=2,IF(I2148&lt;计算结果!B$20,"买",IF(I2148&gt;1-计算结果!B$20,"卖",'000300'!K2147)),""))</f>
        <v>卖</v>
      </c>
      <c r="L2148" s="4" t="str">
        <f t="shared" ca="1" si="100"/>
        <v/>
      </c>
      <c r="M2148" s="3">
        <f ca="1">IF(K2147="买",E2148/E2147-1,0)-IF(L2148=1,计算结果!B$17,0)</f>
        <v>0</v>
      </c>
      <c r="N2148" s="2">
        <f t="shared" ca="1" si="101"/>
        <v>5.060360055931433</v>
      </c>
      <c r="O2148" s="3">
        <f ca="1">1-N2148/MAX(N$2:N2148)</f>
        <v>0.25569236272359419</v>
      </c>
    </row>
    <row r="2149" spans="1:15" x14ac:dyDescent="0.15">
      <c r="A2149" s="1">
        <v>41591</v>
      </c>
      <c r="B2149">
        <v>2325.36</v>
      </c>
      <c r="C2149">
        <v>2325.56</v>
      </c>
      <c r="D2149">
        <v>2287.5500000000002</v>
      </c>
      <c r="E2149" s="2">
        <v>2288.12</v>
      </c>
      <c r="F2149" s="16">
        <v>53183049728</v>
      </c>
      <c r="G2149" s="3">
        <f t="shared" si="99"/>
        <v>-2.2170940170940234E-2</v>
      </c>
      <c r="H2149" s="3">
        <f>1-E2149/MAX(E$2:E2149)</f>
        <v>0.61067855441366636</v>
      </c>
      <c r="I2149" s="3">
        <f ca="1">IFERROR(COUNTIF(OFFSET(G2149,0,0,-计算结果!B$18,1),"&gt;0")/计算结果!B$18,COUNTIF(OFFSET(G2149,0,0,-ROW(),1),"&gt;0")/计算结果!B$18)</f>
        <v>0.46666666666666667</v>
      </c>
      <c r="J2149" s="3">
        <f ca="1">IFERROR(AVERAGE(OFFSET(I2149,0,0,-计算结果!B$19,1)),AVERAGE(OFFSET(I2149,0,0,-ROW(),1)))</f>
        <v>0.48722222222222228</v>
      </c>
      <c r="K2149" s="4" t="str">
        <f ca="1">IF(计算结果!B$21=1,IF(I2149&gt;J2149,"买","卖"),IF(计算结果!B$21=2,IF(I2149&lt;计算结果!B$20,"买",IF(I2149&gt;1-计算结果!B$20,"卖",'000300'!K2148)),""))</f>
        <v>卖</v>
      </c>
      <c r="L2149" s="4" t="str">
        <f t="shared" ca="1" si="100"/>
        <v/>
      </c>
      <c r="M2149" s="3">
        <f ca="1">IF(K2148="买",E2149/E2148-1,0)-IF(L2149=1,计算结果!B$17,0)</f>
        <v>0</v>
      </c>
      <c r="N2149" s="2">
        <f t="shared" ca="1" si="101"/>
        <v>5.060360055931433</v>
      </c>
      <c r="O2149" s="3">
        <f ca="1">1-N2149/MAX(N$2:N2149)</f>
        <v>0.25569236272359419</v>
      </c>
    </row>
    <row r="2150" spans="1:15" x14ac:dyDescent="0.15">
      <c r="A2150" s="1">
        <v>41592</v>
      </c>
      <c r="B2150">
        <v>2291.27</v>
      </c>
      <c r="C2150">
        <v>2305.6999999999998</v>
      </c>
      <c r="D2150">
        <v>2279.0100000000002</v>
      </c>
      <c r="E2150" s="2">
        <v>2304.5</v>
      </c>
      <c r="F2150" s="16">
        <v>51945078784</v>
      </c>
      <c r="G2150" s="3">
        <f t="shared" si="99"/>
        <v>7.1587154519867635E-3</v>
      </c>
      <c r="H2150" s="3">
        <f>1-E2150/MAX(E$2:E2150)</f>
        <v>0.60789151296535771</v>
      </c>
      <c r="I2150" s="3">
        <f ca="1">IFERROR(COUNTIF(OFFSET(G2150,0,0,-计算结果!B$18,1),"&gt;0")/计算结果!B$18,COUNTIF(OFFSET(G2150,0,0,-ROW(),1),"&gt;0")/计算结果!B$18)</f>
        <v>0.5</v>
      </c>
      <c r="J2150" s="3">
        <f ca="1">IFERROR(AVERAGE(OFFSET(I2150,0,0,-计算结果!B$19,1)),AVERAGE(OFFSET(I2150,0,0,-ROW(),1)))</f>
        <v>0.48777777777777787</v>
      </c>
      <c r="K2150" s="4" t="str">
        <f ca="1">IF(计算结果!B$21=1,IF(I2150&gt;J2150,"买","卖"),IF(计算结果!B$21=2,IF(I2150&lt;计算结果!B$20,"买",IF(I2150&gt;1-计算结果!B$20,"卖",'000300'!K2149)),""))</f>
        <v>买</v>
      </c>
      <c r="L2150" s="4">
        <f t="shared" ca="1" si="100"/>
        <v>1</v>
      </c>
      <c r="M2150" s="3">
        <f ca="1">IF(K2149="买",E2150/E2149-1,0)-IF(L2150=1,计算结果!B$17,0)</f>
        <v>0</v>
      </c>
      <c r="N2150" s="2">
        <f t="shared" ca="1" si="101"/>
        <v>5.060360055931433</v>
      </c>
      <c r="O2150" s="3">
        <f ca="1">1-N2150/MAX(N$2:N2150)</f>
        <v>0.25569236272359419</v>
      </c>
    </row>
    <row r="2151" spans="1:15" x14ac:dyDescent="0.15">
      <c r="A2151" s="1">
        <v>41593</v>
      </c>
      <c r="B2151">
        <v>2306.5500000000002</v>
      </c>
      <c r="C2151">
        <v>2377.21</v>
      </c>
      <c r="D2151">
        <v>2306.5500000000002</v>
      </c>
      <c r="E2151" s="2">
        <v>2350.73</v>
      </c>
      <c r="F2151" s="16">
        <v>83147857920</v>
      </c>
      <c r="G2151" s="3">
        <f t="shared" si="99"/>
        <v>2.0060750705142016E-2</v>
      </c>
      <c r="H2151" s="3">
        <f>1-E2151/MAX(E$2:E2151)</f>
        <v>0.60002552235758522</v>
      </c>
      <c r="I2151" s="3">
        <f ca="1">IFERROR(COUNTIF(OFFSET(G2151,0,0,-计算结果!B$18,1),"&gt;0")/计算结果!B$18,COUNTIF(OFFSET(G2151,0,0,-ROW(),1),"&gt;0")/计算结果!B$18)</f>
        <v>0.5</v>
      </c>
      <c r="J2151" s="3">
        <f ca="1">IFERROR(AVERAGE(OFFSET(I2151,0,0,-计算结果!B$19,1)),AVERAGE(OFFSET(I2151,0,0,-ROW(),1)))</f>
        <v>0.48805555555555563</v>
      </c>
      <c r="K2151" s="4" t="str">
        <f ca="1">IF(计算结果!B$21=1,IF(I2151&gt;J2151,"买","卖"),IF(计算结果!B$21=2,IF(I2151&lt;计算结果!B$20,"买",IF(I2151&gt;1-计算结果!B$20,"卖",'000300'!K2150)),""))</f>
        <v>买</v>
      </c>
      <c r="L2151" s="4" t="str">
        <f t="shared" ca="1" si="100"/>
        <v/>
      </c>
      <c r="M2151" s="3">
        <f ca="1">IF(K2150="买",E2151/E2150-1,0)-IF(L2151=1,计算结果!B$17,0)</f>
        <v>2.0060750705142016E-2</v>
      </c>
      <c r="N2151" s="2">
        <f t="shared" ca="1" si="101"/>
        <v>5.1618746774917321</v>
      </c>
      <c r="O2151" s="3">
        <f ca="1">1-N2151/MAX(N$2:N2151)</f>
        <v>0.24076099276425889</v>
      </c>
    </row>
    <row r="2152" spans="1:15" x14ac:dyDescent="0.15">
      <c r="A2152" s="1">
        <v>41596</v>
      </c>
      <c r="B2152">
        <v>2367.88</v>
      </c>
      <c r="C2152">
        <v>2429.5700000000002</v>
      </c>
      <c r="D2152">
        <v>2361.04</v>
      </c>
      <c r="E2152" s="2">
        <v>2428.9</v>
      </c>
      <c r="F2152" s="16">
        <v>108549513216</v>
      </c>
      <c r="G2152" s="3">
        <f t="shared" si="99"/>
        <v>3.3253499976602985E-2</v>
      </c>
      <c r="H2152" s="3">
        <f>1-E2152/MAX(E$2:E2152)</f>
        <v>0.58672497107466137</v>
      </c>
      <c r="I2152" s="3">
        <f ca="1">IFERROR(COUNTIF(OFFSET(G2152,0,0,-计算结果!B$18,1),"&gt;0")/计算结果!B$18,COUNTIF(OFFSET(G2152,0,0,-ROW(),1),"&gt;0")/计算结果!B$18)</f>
        <v>0.5</v>
      </c>
      <c r="J2152" s="3">
        <f ca="1">IFERROR(AVERAGE(OFFSET(I2152,0,0,-计算结果!B$19,1)),AVERAGE(OFFSET(I2152,0,0,-ROW(),1)))</f>
        <v>0.48805555555555563</v>
      </c>
      <c r="K2152" s="4" t="str">
        <f ca="1">IF(计算结果!B$21=1,IF(I2152&gt;J2152,"买","卖"),IF(计算结果!B$21=2,IF(I2152&lt;计算结果!B$20,"买",IF(I2152&gt;1-计算结果!B$20,"卖",'000300'!K2151)),""))</f>
        <v>买</v>
      </c>
      <c r="L2152" s="4" t="str">
        <f t="shared" ca="1" si="100"/>
        <v/>
      </c>
      <c r="M2152" s="3">
        <f ca="1">IF(K2151="买",E2152/E2151-1,0)-IF(L2152=1,计算结果!B$17,0)</f>
        <v>3.3253499976602985E-2</v>
      </c>
      <c r="N2152" s="2">
        <f t="shared" ca="1" si="101"/>
        <v>5.3335250769589306</v>
      </c>
      <c r="O2152" s="3">
        <f ca="1">1-N2152/MAX(N$2:N2152)</f>
        <v>0.21551363845490923</v>
      </c>
    </row>
    <row r="2153" spans="1:15" x14ac:dyDescent="0.15">
      <c r="A2153" s="1">
        <v>41597</v>
      </c>
      <c r="B2153">
        <v>2427.9299999999998</v>
      </c>
      <c r="C2153">
        <v>2427.9299999999998</v>
      </c>
      <c r="D2153">
        <v>2405.08</v>
      </c>
      <c r="E2153" s="2">
        <v>2412.16</v>
      </c>
      <c r="F2153" s="16">
        <v>79884935168</v>
      </c>
      <c r="G2153" s="3">
        <f t="shared" si="99"/>
        <v>-6.8920087282310361E-3</v>
      </c>
      <c r="H2153" s="3">
        <f>1-E2153/MAX(E$2:E2153)</f>
        <v>0.58957326618117478</v>
      </c>
      <c r="I2153" s="3">
        <f ca="1">IFERROR(COUNTIF(OFFSET(G2153,0,0,-计算结果!B$18,1),"&gt;0")/计算结果!B$18,COUNTIF(OFFSET(G2153,0,0,-ROW(),1),"&gt;0")/计算结果!B$18)</f>
        <v>0.46666666666666667</v>
      </c>
      <c r="J2153" s="3">
        <f ca="1">IFERROR(AVERAGE(OFFSET(I2153,0,0,-计算结果!B$19,1)),AVERAGE(OFFSET(I2153,0,0,-ROW(),1)))</f>
        <v>0.48750000000000004</v>
      </c>
      <c r="K2153" s="4" t="str">
        <f ca="1">IF(计算结果!B$21=1,IF(I2153&gt;J2153,"买","卖"),IF(计算结果!B$21=2,IF(I2153&lt;计算结果!B$20,"买",IF(I2153&gt;1-计算结果!B$20,"卖",'000300'!K2152)),""))</f>
        <v>卖</v>
      </c>
      <c r="L2153" s="4">
        <f t="shared" ca="1" si="100"/>
        <v>1</v>
      </c>
      <c r="M2153" s="3">
        <f ca="1">IF(K2152="买",E2153/E2152-1,0)-IF(L2153=1,计算结果!B$17,0)</f>
        <v>-6.8920087282310361E-3</v>
      </c>
      <c r="N2153" s="2">
        <f t="shared" ca="1" si="101"/>
        <v>5.2967663755762908</v>
      </c>
      <c r="O2153" s="3">
        <f ca="1">1-N2153/MAX(N$2:N2153)</f>
        <v>0.22092032530585615</v>
      </c>
    </row>
    <row r="2154" spans="1:15" x14ac:dyDescent="0.15">
      <c r="A2154" s="1">
        <v>41598</v>
      </c>
      <c r="B2154">
        <v>2428.77</v>
      </c>
      <c r="C2154">
        <v>2435.4299999999998</v>
      </c>
      <c r="D2154">
        <v>2406.42</v>
      </c>
      <c r="E2154" s="2">
        <v>2424.85</v>
      </c>
      <c r="F2154" s="16">
        <v>67741429760</v>
      </c>
      <c r="G2154" s="3">
        <f t="shared" si="99"/>
        <v>5.2608450517379612E-3</v>
      </c>
      <c r="H2154" s="3">
        <f>1-E2154/MAX(E$2:E2154)</f>
        <v>0.58741407472946294</v>
      </c>
      <c r="I2154" s="3">
        <f ca="1">IFERROR(COUNTIF(OFFSET(G2154,0,0,-计算结果!B$18,1),"&gt;0")/计算结果!B$18,COUNTIF(OFFSET(G2154,0,0,-ROW(),1),"&gt;0")/计算结果!B$18)</f>
        <v>0.46666666666666667</v>
      </c>
      <c r="J2154" s="3">
        <f ca="1">IFERROR(AVERAGE(OFFSET(I2154,0,0,-计算结果!B$19,1)),AVERAGE(OFFSET(I2154,0,0,-ROW(),1)))</f>
        <v>0.48666666666666669</v>
      </c>
      <c r="K2154" s="4" t="str">
        <f ca="1">IF(计算结果!B$21=1,IF(I2154&gt;J2154,"买","卖"),IF(计算结果!B$21=2,IF(I2154&lt;计算结果!B$20,"买",IF(I2154&gt;1-计算结果!B$20,"卖",'000300'!K2153)),""))</f>
        <v>卖</v>
      </c>
      <c r="L2154" s="4" t="str">
        <f t="shared" ca="1" si="100"/>
        <v/>
      </c>
      <c r="M2154" s="3">
        <f ca="1">IF(K2153="买",E2154/E2153-1,0)-IF(L2154=1,计算结果!B$17,0)</f>
        <v>0</v>
      </c>
      <c r="N2154" s="2">
        <f t="shared" ca="1" si="101"/>
        <v>5.2967663755762908</v>
      </c>
      <c r="O2154" s="3">
        <f ca="1">1-N2154/MAX(N$2:N2154)</f>
        <v>0.22092032530585615</v>
      </c>
    </row>
    <row r="2155" spans="1:15" x14ac:dyDescent="0.15">
      <c r="A2155" s="1">
        <v>41599</v>
      </c>
      <c r="B2155">
        <v>2412.4499999999998</v>
      </c>
      <c r="C2155">
        <v>2415.38</v>
      </c>
      <c r="D2155">
        <v>2382.88</v>
      </c>
      <c r="E2155" s="2">
        <v>2409.9899999999998</v>
      </c>
      <c r="F2155" s="16">
        <v>82220523520</v>
      </c>
      <c r="G2155" s="3">
        <f t="shared" si="99"/>
        <v>-6.1282141163371273E-3</v>
      </c>
      <c r="H2155" s="3">
        <f>1-E2155/MAX(E$2:E2155)</f>
        <v>0.58994248962090801</v>
      </c>
      <c r="I2155" s="3">
        <f ca="1">IFERROR(COUNTIF(OFFSET(G2155,0,0,-计算结果!B$18,1),"&gt;0")/计算结果!B$18,COUNTIF(OFFSET(G2155,0,0,-ROW(),1),"&gt;0")/计算结果!B$18)</f>
        <v>0.46666666666666667</v>
      </c>
      <c r="J2155" s="3">
        <f ca="1">IFERROR(AVERAGE(OFFSET(I2155,0,0,-计算结果!B$19,1)),AVERAGE(OFFSET(I2155,0,0,-ROW(),1)))</f>
        <v>0.48583333333333339</v>
      </c>
      <c r="K2155" s="4" t="str">
        <f ca="1">IF(计算结果!B$21=1,IF(I2155&gt;J2155,"买","卖"),IF(计算结果!B$21=2,IF(I2155&lt;计算结果!B$20,"买",IF(I2155&gt;1-计算结果!B$20,"卖",'000300'!K2154)),""))</f>
        <v>卖</v>
      </c>
      <c r="L2155" s="4" t="str">
        <f t="shared" ca="1" si="100"/>
        <v/>
      </c>
      <c r="M2155" s="3">
        <f ca="1">IF(K2154="买",E2155/E2154-1,0)-IF(L2155=1,计算结果!B$17,0)</f>
        <v>0</v>
      </c>
      <c r="N2155" s="2">
        <f t="shared" ca="1" si="101"/>
        <v>5.2967663755762908</v>
      </c>
      <c r="O2155" s="3">
        <f ca="1">1-N2155/MAX(N$2:N2155)</f>
        <v>0.22092032530585615</v>
      </c>
    </row>
    <row r="2156" spans="1:15" x14ac:dyDescent="0.15">
      <c r="A2156" s="1">
        <v>41600</v>
      </c>
      <c r="B2156">
        <v>2415.29</v>
      </c>
      <c r="C2156">
        <v>2419</v>
      </c>
      <c r="D2156">
        <v>2393.58</v>
      </c>
      <c r="E2156" s="2">
        <v>2397.96</v>
      </c>
      <c r="F2156" s="16">
        <v>70052208640</v>
      </c>
      <c r="G2156" s="3">
        <f t="shared" si="99"/>
        <v>-4.9917219573524241E-3</v>
      </c>
      <c r="H2156" s="3">
        <f>1-E2156/MAX(E$2:E2156)</f>
        <v>0.5919893826992445</v>
      </c>
      <c r="I2156" s="3">
        <f ca="1">IFERROR(COUNTIF(OFFSET(G2156,0,0,-计算结果!B$18,1),"&gt;0")/计算结果!B$18,COUNTIF(OFFSET(G2156,0,0,-ROW(),1),"&gt;0")/计算结果!B$18)</f>
        <v>0.43333333333333335</v>
      </c>
      <c r="J2156" s="3">
        <f ca="1">IFERROR(AVERAGE(OFFSET(I2156,0,0,-计算结果!B$19,1)),AVERAGE(OFFSET(I2156,0,0,-ROW(),1)))</f>
        <v>0.48472222222222222</v>
      </c>
      <c r="K2156" s="4" t="str">
        <f ca="1">IF(计算结果!B$21=1,IF(I2156&gt;J2156,"买","卖"),IF(计算结果!B$21=2,IF(I2156&lt;计算结果!B$20,"买",IF(I2156&gt;1-计算结果!B$20,"卖",'000300'!K2155)),""))</f>
        <v>卖</v>
      </c>
      <c r="L2156" s="4" t="str">
        <f t="shared" ca="1" si="100"/>
        <v/>
      </c>
      <c r="M2156" s="3">
        <f ca="1">IF(K2155="买",E2156/E2155-1,0)-IF(L2156=1,计算结果!B$17,0)</f>
        <v>0</v>
      </c>
      <c r="N2156" s="2">
        <f t="shared" ca="1" si="101"/>
        <v>5.2967663755762908</v>
      </c>
      <c r="O2156" s="3">
        <f ca="1">1-N2156/MAX(N$2:N2156)</f>
        <v>0.22092032530585615</v>
      </c>
    </row>
    <row r="2157" spans="1:15" x14ac:dyDescent="0.15">
      <c r="A2157" s="1">
        <v>41603</v>
      </c>
      <c r="B2157">
        <v>2385.7800000000002</v>
      </c>
      <c r="C2157">
        <v>2418.85</v>
      </c>
      <c r="D2157">
        <v>2380.69</v>
      </c>
      <c r="E2157" s="2">
        <v>2388.63</v>
      </c>
      <c r="F2157" s="16">
        <v>63811264512</v>
      </c>
      <c r="G2157" s="3">
        <f t="shared" si="99"/>
        <v>-3.890807186108125E-3</v>
      </c>
      <c r="H2157" s="3">
        <f>1-E2157/MAX(E$2:E2157)</f>
        <v>0.5935768733410467</v>
      </c>
      <c r="I2157" s="3">
        <f ca="1">IFERROR(COUNTIF(OFFSET(G2157,0,0,-计算结果!B$18,1),"&gt;0")/计算结果!B$18,COUNTIF(OFFSET(G2157,0,0,-ROW(),1),"&gt;0")/计算结果!B$18)</f>
        <v>0.4</v>
      </c>
      <c r="J2157" s="3">
        <f ca="1">IFERROR(AVERAGE(OFFSET(I2157,0,0,-计算结果!B$19,1)),AVERAGE(OFFSET(I2157,0,0,-ROW(),1)))</f>
        <v>0.48305555555555552</v>
      </c>
      <c r="K2157" s="4" t="str">
        <f ca="1">IF(计算结果!B$21=1,IF(I2157&gt;J2157,"买","卖"),IF(计算结果!B$21=2,IF(I2157&lt;计算结果!B$20,"买",IF(I2157&gt;1-计算结果!B$20,"卖",'000300'!K2156)),""))</f>
        <v>卖</v>
      </c>
      <c r="L2157" s="4" t="str">
        <f t="shared" ca="1" si="100"/>
        <v/>
      </c>
      <c r="M2157" s="3">
        <f ca="1">IF(K2156="买",E2157/E2156-1,0)-IF(L2157=1,计算结果!B$17,0)</f>
        <v>0</v>
      </c>
      <c r="N2157" s="2">
        <f t="shared" ca="1" si="101"/>
        <v>5.2967663755762908</v>
      </c>
      <c r="O2157" s="3">
        <f ca="1">1-N2157/MAX(N$2:N2157)</f>
        <v>0.22092032530585615</v>
      </c>
    </row>
    <row r="2158" spans="1:15" x14ac:dyDescent="0.15">
      <c r="A2158" s="1">
        <v>41604</v>
      </c>
      <c r="B2158">
        <v>2387.83</v>
      </c>
      <c r="C2158">
        <v>2399.02</v>
      </c>
      <c r="D2158">
        <v>2380.41</v>
      </c>
      <c r="E2158" s="2">
        <v>2387.42</v>
      </c>
      <c r="F2158" s="16">
        <v>53334204416</v>
      </c>
      <c r="G2158" s="3">
        <f t="shared" si="99"/>
        <v>-5.0656652558167536E-4</v>
      </c>
      <c r="H2158" s="3">
        <f>1-E2158/MAX(E$2:E2158)</f>
        <v>0.59378275369223443</v>
      </c>
      <c r="I2158" s="3">
        <f ca="1">IFERROR(COUNTIF(OFFSET(G2158,0,0,-计算结果!B$18,1),"&gt;0")/计算结果!B$18,COUNTIF(OFFSET(G2158,0,0,-ROW(),1),"&gt;0")/计算结果!B$18)</f>
        <v>0.4</v>
      </c>
      <c r="J2158" s="3">
        <f ca="1">IFERROR(AVERAGE(OFFSET(I2158,0,0,-计算结果!B$19,1)),AVERAGE(OFFSET(I2158,0,0,-ROW(),1)))</f>
        <v>0.48111111111111104</v>
      </c>
      <c r="K2158" s="4" t="str">
        <f ca="1">IF(计算结果!B$21=1,IF(I2158&gt;J2158,"买","卖"),IF(计算结果!B$21=2,IF(I2158&lt;计算结果!B$20,"买",IF(I2158&gt;1-计算结果!B$20,"卖",'000300'!K2157)),""))</f>
        <v>卖</v>
      </c>
      <c r="L2158" s="4" t="str">
        <f t="shared" ca="1" si="100"/>
        <v/>
      </c>
      <c r="M2158" s="3">
        <f ca="1">IF(K2157="买",E2158/E2157-1,0)-IF(L2158=1,计算结果!B$17,0)</f>
        <v>0</v>
      </c>
      <c r="N2158" s="2">
        <f t="shared" ca="1" si="101"/>
        <v>5.2967663755762908</v>
      </c>
      <c r="O2158" s="3">
        <f ca="1">1-N2158/MAX(N$2:N2158)</f>
        <v>0.22092032530585615</v>
      </c>
    </row>
    <row r="2159" spans="1:15" x14ac:dyDescent="0.15">
      <c r="A2159" s="1">
        <v>41605</v>
      </c>
      <c r="B2159">
        <v>2386.36</v>
      </c>
      <c r="C2159">
        <v>2422.81</v>
      </c>
      <c r="D2159">
        <v>2383.7800000000002</v>
      </c>
      <c r="E2159" s="2">
        <v>2414.48</v>
      </c>
      <c r="F2159" s="16">
        <v>70744776704</v>
      </c>
      <c r="G2159" s="3">
        <f t="shared" si="99"/>
        <v>1.1334411205401684E-2</v>
      </c>
      <c r="H2159" s="3">
        <f>1-E2159/MAX(E$2:E2159)</f>
        <v>0.58917852038385621</v>
      </c>
      <c r="I2159" s="3">
        <f ca="1">IFERROR(COUNTIF(OFFSET(G2159,0,0,-计算结果!B$18,1),"&gt;0")/计算结果!B$18,COUNTIF(OFFSET(G2159,0,0,-ROW(),1),"&gt;0")/计算结果!B$18)</f>
        <v>0.43333333333333335</v>
      </c>
      <c r="J2159" s="3">
        <f ca="1">IFERROR(AVERAGE(OFFSET(I2159,0,0,-计算结果!B$19,1)),AVERAGE(OFFSET(I2159,0,0,-ROW(),1)))</f>
        <v>0.47944444444444428</v>
      </c>
      <c r="K2159" s="4" t="str">
        <f ca="1">IF(计算结果!B$21=1,IF(I2159&gt;J2159,"买","卖"),IF(计算结果!B$21=2,IF(I2159&lt;计算结果!B$20,"买",IF(I2159&gt;1-计算结果!B$20,"卖",'000300'!K2158)),""))</f>
        <v>卖</v>
      </c>
      <c r="L2159" s="4" t="str">
        <f t="shared" ca="1" si="100"/>
        <v/>
      </c>
      <c r="M2159" s="3">
        <f ca="1">IF(K2158="买",E2159/E2158-1,0)-IF(L2159=1,计算结果!B$17,0)</f>
        <v>0</v>
      </c>
      <c r="N2159" s="2">
        <f t="shared" ca="1" si="101"/>
        <v>5.2967663755762908</v>
      </c>
      <c r="O2159" s="3">
        <f ca="1">1-N2159/MAX(N$2:N2159)</f>
        <v>0.22092032530585615</v>
      </c>
    </row>
    <row r="2160" spans="1:15" x14ac:dyDescent="0.15">
      <c r="A2160" s="1">
        <v>41606</v>
      </c>
      <c r="B2160">
        <v>2419.15</v>
      </c>
      <c r="C2160">
        <v>2460.56</v>
      </c>
      <c r="D2160">
        <v>2417.2399999999998</v>
      </c>
      <c r="E2160" s="2">
        <v>2439.5300000000002</v>
      </c>
      <c r="F2160" s="16">
        <v>86852444160</v>
      </c>
      <c r="G2160" s="3">
        <f t="shared" si="99"/>
        <v>1.0374904741393687E-2</v>
      </c>
      <c r="H2160" s="3">
        <f>1-E2160/MAX(E$2:E2160)</f>
        <v>0.58491628666712037</v>
      </c>
      <c r="I2160" s="3">
        <f ca="1">IFERROR(COUNTIF(OFFSET(G2160,0,0,-计算结果!B$18,1),"&gt;0")/计算结果!B$18,COUNTIF(OFFSET(G2160,0,0,-ROW(),1),"&gt;0")/计算结果!B$18)</f>
        <v>0.46666666666666667</v>
      </c>
      <c r="J2160" s="3">
        <f ca="1">IFERROR(AVERAGE(OFFSET(I2160,0,0,-计算结果!B$19,1)),AVERAGE(OFFSET(I2160,0,0,-ROW(),1)))</f>
        <v>0.47805555555555546</v>
      </c>
      <c r="K2160" s="4" t="str">
        <f ca="1">IF(计算结果!B$21=1,IF(I2160&gt;J2160,"买","卖"),IF(计算结果!B$21=2,IF(I2160&lt;计算结果!B$20,"买",IF(I2160&gt;1-计算结果!B$20,"卖",'000300'!K2159)),""))</f>
        <v>卖</v>
      </c>
      <c r="L2160" s="4" t="str">
        <f t="shared" ca="1" si="100"/>
        <v/>
      </c>
      <c r="M2160" s="3">
        <f ca="1">IF(K2159="买",E2160/E2159-1,0)-IF(L2160=1,计算结果!B$17,0)</f>
        <v>0</v>
      </c>
      <c r="N2160" s="2">
        <f t="shared" ca="1" si="101"/>
        <v>5.2967663755762908</v>
      </c>
      <c r="O2160" s="3">
        <f ca="1">1-N2160/MAX(N$2:N2160)</f>
        <v>0.22092032530585615</v>
      </c>
    </row>
    <row r="2161" spans="1:15" x14ac:dyDescent="0.15">
      <c r="A2161" s="1">
        <v>41607</v>
      </c>
      <c r="B2161">
        <v>2442.6799999999998</v>
      </c>
      <c r="C2161">
        <v>2446.39</v>
      </c>
      <c r="D2161">
        <v>2432.39</v>
      </c>
      <c r="E2161" s="2">
        <v>2438.94</v>
      </c>
      <c r="F2161" s="16">
        <v>61907374080</v>
      </c>
      <c r="G2161" s="3">
        <f t="shared" si="99"/>
        <v>-2.4184986452313595E-4</v>
      </c>
      <c r="H2161" s="3">
        <f>1-E2161/MAX(E$2:E2161)</f>
        <v>0.58501667460695561</v>
      </c>
      <c r="I2161" s="3">
        <f ca="1">IFERROR(COUNTIF(OFFSET(G2161,0,0,-计算结果!B$18,1),"&gt;0")/计算结果!B$18,COUNTIF(OFFSET(G2161,0,0,-ROW(),1),"&gt;0")/计算结果!B$18)</f>
        <v>0.43333333333333335</v>
      </c>
      <c r="J2161" s="3">
        <f ca="1">IFERROR(AVERAGE(OFFSET(I2161,0,0,-计算结果!B$19,1)),AVERAGE(OFFSET(I2161,0,0,-ROW(),1)))</f>
        <v>0.47666666666666657</v>
      </c>
      <c r="K2161" s="4" t="str">
        <f ca="1">IF(计算结果!B$21=1,IF(I2161&gt;J2161,"买","卖"),IF(计算结果!B$21=2,IF(I2161&lt;计算结果!B$20,"买",IF(I2161&gt;1-计算结果!B$20,"卖",'000300'!K2160)),""))</f>
        <v>卖</v>
      </c>
      <c r="L2161" s="4" t="str">
        <f t="shared" ca="1" si="100"/>
        <v/>
      </c>
      <c r="M2161" s="3">
        <f ca="1">IF(K2160="买",E2161/E2160-1,0)-IF(L2161=1,计算结果!B$17,0)</f>
        <v>0</v>
      </c>
      <c r="N2161" s="2">
        <f t="shared" ca="1" si="101"/>
        <v>5.2967663755762908</v>
      </c>
      <c r="O2161" s="3">
        <f ca="1">1-N2161/MAX(N$2:N2161)</f>
        <v>0.22092032530585615</v>
      </c>
    </row>
    <row r="2162" spans="1:15" x14ac:dyDescent="0.15">
      <c r="A2162" s="1">
        <v>41610</v>
      </c>
      <c r="B2162">
        <v>2423.9699999999998</v>
      </c>
      <c r="C2162">
        <v>2464.86</v>
      </c>
      <c r="D2162">
        <v>2397.0100000000002</v>
      </c>
      <c r="E2162" s="2">
        <v>2418.79</v>
      </c>
      <c r="F2162" s="16">
        <v>112921837568</v>
      </c>
      <c r="G2162" s="3">
        <f t="shared" si="99"/>
        <v>-8.2617858577906933E-3</v>
      </c>
      <c r="H2162" s="3">
        <f>1-E2162/MAX(E$2:E2162)</f>
        <v>0.5884451779759069</v>
      </c>
      <c r="I2162" s="3">
        <f ca="1">IFERROR(COUNTIF(OFFSET(G2162,0,0,-计算结果!B$18,1),"&gt;0")/计算结果!B$18,COUNTIF(OFFSET(G2162,0,0,-ROW(),1),"&gt;0")/计算结果!B$18)</f>
        <v>0.4</v>
      </c>
      <c r="J2162" s="3">
        <f ca="1">IFERROR(AVERAGE(OFFSET(I2162,0,0,-计算结果!B$19,1)),AVERAGE(OFFSET(I2162,0,0,-ROW(),1)))</f>
        <v>0.47499999999999992</v>
      </c>
      <c r="K2162" s="4" t="str">
        <f ca="1">IF(计算结果!B$21=1,IF(I2162&gt;J2162,"买","卖"),IF(计算结果!B$21=2,IF(I2162&lt;计算结果!B$20,"买",IF(I2162&gt;1-计算结果!B$20,"卖",'000300'!K2161)),""))</f>
        <v>卖</v>
      </c>
      <c r="L2162" s="4" t="str">
        <f t="shared" ca="1" si="100"/>
        <v/>
      </c>
      <c r="M2162" s="3">
        <f ca="1">IF(K2161="买",E2162/E2161-1,0)-IF(L2162=1,计算结果!B$17,0)</f>
        <v>0</v>
      </c>
      <c r="N2162" s="2">
        <f t="shared" ca="1" si="101"/>
        <v>5.2967663755762908</v>
      </c>
      <c r="O2162" s="3">
        <f ca="1">1-N2162/MAX(N$2:N2162)</f>
        <v>0.22092032530585615</v>
      </c>
    </row>
    <row r="2163" spans="1:15" x14ac:dyDescent="0.15">
      <c r="A2163" s="1">
        <v>41611</v>
      </c>
      <c r="B2163">
        <v>2410.69</v>
      </c>
      <c r="C2163">
        <v>2448.33</v>
      </c>
      <c r="D2163">
        <v>2406.66</v>
      </c>
      <c r="E2163" s="2">
        <v>2442.7800000000002</v>
      </c>
      <c r="F2163" s="16">
        <v>72045232128</v>
      </c>
      <c r="G2163" s="3">
        <f t="shared" si="99"/>
        <v>9.9181822316116719E-3</v>
      </c>
      <c r="H2163" s="3">
        <f>1-E2163/MAX(E$2:E2163)</f>
        <v>0.58436330225277344</v>
      </c>
      <c r="I2163" s="3">
        <f ca="1">IFERROR(COUNTIF(OFFSET(G2163,0,0,-计算结果!B$18,1),"&gt;0")/计算结果!B$18,COUNTIF(OFFSET(G2163,0,0,-ROW(),1),"&gt;0")/计算结果!B$18)</f>
        <v>0.43333333333333335</v>
      </c>
      <c r="J2163" s="3">
        <f ca="1">IFERROR(AVERAGE(OFFSET(I2163,0,0,-计算结果!B$19,1)),AVERAGE(OFFSET(I2163,0,0,-ROW(),1)))</f>
        <v>0.47388888888888886</v>
      </c>
      <c r="K2163" s="4" t="str">
        <f ca="1">IF(计算结果!B$21=1,IF(I2163&gt;J2163,"买","卖"),IF(计算结果!B$21=2,IF(I2163&lt;计算结果!B$20,"买",IF(I2163&gt;1-计算结果!B$20,"卖",'000300'!K2162)),""))</f>
        <v>卖</v>
      </c>
      <c r="L2163" s="4" t="str">
        <f t="shared" ca="1" si="100"/>
        <v/>
      </c>
      <c r="M2163" s="3">
        <f ca="1">IF(K2162="买",E2163/E2162-1,0)-IF(L2163=1,计算结果!B$17,0)</f>
        <v>0</v>
      </c>
      <c r="N2163" s="2">
        <f t="shared" ca="1" si="101"/>
        <v>5.2967663755762908</v>
      </c>
      <c r="O2163" s="3">
        <f ca="1">1-N2163/MAX(N$2:N2163)</f>
        <v>0.22092032530585615</v>
      </c>
    </row>
    <row r="2164" spans="1:15" x14ac:dyDescent="0.15">
      <c r="A2164" s="1">
        <v>41612</v>
      </c>
      <c r="B2164">
        <v>2439.8200000000002</v>
      </c>
      <c r="C2164">
        <v>2486.64</v>
      </c>
      <c r="D2164">
        <v>2434.69</v>
      </c>
      <c r="E2164" s="2">
        <v>2475.14</v>
      </c>
      <c r="F2164" s="16">
        <v>94783930368</v>
      </c>
      <c r="G2164" s="3">
        <f t="shared" si="99"/>
        <v>1.3247201958424215E-2</v>
      </c>
      <c r="H2164" s="3">
        <f>1-E2164/MAX(E$2:E2164)</f>
        <v>0.57885727897638328</v>
      </c>
      <c r="I2164" s="3">
        <f ca="1">IFERROR(COUNTIF(OFFSET(G2164,0,0,-计算结果!B$18,1),"&gt;0")/计算结果!B$18,COUNTIF(OFFSET(G2164,0,0,-ROW(),1),"&gt;0")/计算结果!B$18)</f>
        <v>0.46666666666666667</v>
      </c>
      <c r="J2164" s="3">
        <f ca="1">IFERROR(AVERAGE(OFFSET(I2164,0,0,-计算结果!B$19,1)),AVERAGE(OFFSET(I2164,0,0,-ROW(),1)))</f>
        <v>0.47333333333333333</v>
      </c>
      <c r="K2164" s="4" t="str">
        <f ca="1">IF(计算结果!B$21=1,IF(I2164&gt;J2164,"买","卖"),IF(计算结果!B$21=2,IF(I2164&lt;计算结果!B$20,"买",IF(I2164&gt;1-计算结果!B$20,"卖",'000300'!K2163)),""))</f>
        <v>卖</v>
      </c>
      <c r="L2164" s="4" t="str">
        <f t="shared" ca="1" si="100"/>
        <v/>
      </c>
      <c r="M2164" s="3">
        <f ca="1">IF(K2163="买",E2164/E2163-1,0)-IF(L2164=1,计算结果!B$17,0)</f>
        <v>0</v>
      </c>
      <c r="N2164" s="2">
        <f t="shared" ca="1" si="101"/>
        <v>5.2967663755762908</v>
      </c>
      <c r="O2164" s="3">
        <f ca="1">1-N2164/MAX(N$2:N2164)</f>
        <v>0.22092032530585615</v>
      </c>
    </row>
    <row r="2165" spans="1:15" x14ac:dyDescent="0.15">
      <c r="A2165" s="1">
        <v>41613</v>
      </c>
      <c r="B2165">
        <v>2476.4499999999998</v>
      </c>
      <c r="C2165">
        <v>2481.75</v>
      </c>
      <c r="D2165">
        <v>2460.58</v>
      </c>
      <c r="E2165" s="2">
        <v>2468.1999999999998</v>
      </c>
      <c r="F2165" s="16">
        <v>72999927808</v>
      </c>
      <c r="G2165" s="3">
        <f t="shared" si="99"/>
        <v>-2.8038818006254074E-3</v>
      </c>
      <c r="H2165" s="3">
        <f>1-E2165/MAX(E$2:E2165)</f>
        <v>0.58003811338732736</v>
      </c>
      <c r="I2165" s="3">
        <f ca="1">IFERROR(COUNTIF(OFFSET(G2165,0,0,-计算结果!B$18,1),"&gt;0")/计算结果!B$18,COUNTIF(OFFSET(G2165,0,0,-ROW(),1),"&gt;0")/计算结果!B$18)</f>
        <v>0.46666666666666667</v>
      </c>
      <c r="J2165" s="3">
        <f ca="1">IFERROR(AVERAGE(OFFSET(I2165,0,0,-计算结果!B$19,1)),AVERAGE(OFFSET(I2165,0,0,-ROW(),1)))</f>
        <v>0.4727777777777778</v>
      </c>
      <c r="K2165" s="4" t="str">
        <f ca="1">IF(计算结果!B$21=1,IF(I2165&gt;J2165,"买","卖"),IF(计算结果!B$21=2,IF(I2165&lt;计算结果!B$20,"买",IF(I2165&gt;1-计算结果!B$20,"卖",'000300'!K2164)),""))</f>
        <v>卖</v>
      </c>
      <c r="L2165" s="4" t="str">
        <f t="shared" ca="1" si="100"/>
        <v/>
      </c>
      <c r="M2165" s="3">
        <f ca="1">IF(K2164="买",E2165/E2164-1,0)-IF(L2165=1,计算结果!B$17,0)</f>
        <v>0</v>
      </c>
      <c r="N2165" s="2">
        <f t="shared" ca="1" si="101"/>
        <v>5.2967663755762908</v>
      </c>
      <c r="O2165" s="3">
        <f ca="1">1-N2165/MAX(N$2:N2165)</f>
        <v>0.22092032530585615</v>
      </c>
    </row>
    <row r="2166" spans="1:15" x14ac:dyDescent="0.15">
      <c r="A2166" s="1">
        <v>41614</v>
      </c>
      <c r="B2166">
        <v>2463.04</v>
      </c>
      <c r="C2166">
        <v>2470.81</v>
      </c>
      <c r="D2166">
        <v>2445.62</v>
      </c>
      <c r="E2166" s="2">
        <v>2452.29</v>
      </c>
      <c r="F2166" s="16">
        <v>64843206656</v>
      </c>
      <c r="G2166" s="3">
        <f t="shared" si="99"/>
        <v>-6.4459930313588432E-3</v>
      </c>
      <c r="H2166" s="3">
        <f>1-E2166/MAX(E$2:E2166)</f>
        <v>0.58274518478186899</v>
      </c>
      <c r="I2166" s="3">
        <f ca="1">IFERROR(COUNTIF(OFFSET(G2166,0,0,-计算结果!B$18,1),"&gt;0")/计算结果!B$18,COUNTIF(OFFSET(G2166,0,0,-ROW(),1),"&gt;0")/计算结果!B$18)</f>
        <v>0.46666666666666667</v>
      </c>
      <c r="J2166" s="3">
        <f ca="1">IFERROR(AVERAGE(OFFSET(I2166,0,0,-计算结果!B$19,1)),AVERAGE(OFFSET(I2166,0,0,-ROW(),1)))</f>
        <v>0.47222222222222221</v>
      </c>
      <c r="K2166" s="4" t="str">
        <f ca="1">IF(计算结果!B$21=1,IF(I2166&gt;J2166,"买","卖"),IF(计算结果!B$21=2,IF(I2166&lt;计算结果!B$20,"买",IF(I2166&gt;1-计算结果!B$20,"卖",'000300'!K2165)),""))</f>
        <v>卖</v>
      </c>
      <c r="L2166" s="4" t="str">
        <f t="shared" ca="1" si="100"/>
        <v/>
      </c>
      <c r="M2166" s="3">
        <f ca="1">IF(K2165="买",E2166/E2165-1,0)-IF(L2166=1,计算结果!B$17,0)</f>
        <v>0</v>
      </c>
      <c r="N2166" s="2">
        <f t="shared" ca="1" si="101"/>
        <v>5.2967663755762908</v>
      </c>
      <c r="O2166" s="3">
        <f ca="1">1-N2166/MAX(N$2:N2166)</f>
        <v>0.22092032530585615</v>
      </c>
    </row>
    <row r="2167" spans="1:15" x14ac:dyDescent="0.15">
      <c r="A2167" s="1">
        <v>41617</v>
      </c>
      <c r="B2167">
        <v>2460.0300000000002</v>
      </c>
      <c r="C2167">
        <v>2468.9499999999998</v>
      </c>
      <c r="D2167">
        <v>2445.94</v>
      </c>
      <c r="E2167" s="2">
        <v>2450.87</v>
      </c>
      <c r="F2167" s="16">
        <v>57634537472</v>
      </c>
      <c r="G2167" s="3">
        <f t="shared" si="99"/>
        <v>-5.7905060168250699E-4</v>
      </c>
      <c r="H2167" s="3">
        <f>1-E2167/MAX(E$2:E2167)</f>
        <v>0.5829867964336759</v>
      </c>
      <c r="I2167" s="3">
        <f ca="1">IFERROR(COUNTIF(OFFSET(G2167,0,0,-计算结果!B$18,1),"&gt;0")/计算结果!B$18,COUNTIF(OFFSET(G2167,0,0,-ROW(),1),"&gt;0")/计算结果!B$18)</f>
        <v>0.46666666666666667</v>
      </c>
      <c r="J2167" s="3">
        <f ca="1">IFERROR(AVERAGE(OFFSET(I2167,0,0,-计算结果!B$19,1)),AVERAGE(OFFSET(I2167,0,0,-ROW(),1)))</f>
        <v>0.47194444444444444</v>
      </c>
      <c r="K2167" s="4" t="str">
        <f ca="1">IF(计算结果!B$21=1,IF(I2167&gt;J2167,"买","卖"),IF(计算结果!B$21=2,IF(I2167&lt;计算结果!B$20,"买",IF(I2167&gt;1-计算结果!B$20,"卖",'000300'!K2166)),""))</f>
        <v>卖</v>
      </c>
      <c r="L2167" s="4" t="str">
        <f t="shared" ca="1" si="100"/>
        <v/>
      </c>
      <c r="M2167" s="3">
        <f ca="1">IF(K2166="买",E2167/E2166-1,0)-IF(L2167=1,计算结果!B$17,0)</f>
        <v>0</v>
      </c>
      <c r="N2167" s="2">
        <f t="shared" ca="1" si="101"/>
        <v>5.2967663755762908</v>
      </c>
      <c r="O2167" s="3">
        <f ca="1">1-N2167/MAX(N$2:N2167)</f>
        <v>0.22092032530585615</v>
      </c>
    </row>
    <row r="2168" spans="1:15" x14ac:dyDescent="0.15">
      <c r="A2168" s="1">
        <v>41618</v>
      </c>
      <c r="B2168">
        <v>2456.23</v>
      </c>
      <c r="C2168">
        <v>2466.66</v>
      </c>
      <c r="D2168">
        <v>2444.5300000000002</v>
      </c>
      <c r="E2168" s="2">
        <v>2453.3200000000002</v>
      </c>
      <c r="F2168" s="16">
        <v>61236727808</v>
      </c>
      <c r="G2168" s="3">
        <f t="shared" si="99"/>
        <v>9.9964502401195254E-4</v>
      </c>
      <c r="H2168" s="3">
        <f>1-E2168/MAX(E$2:E2168)</f>
        <v>0.58256993125978351</v>
      </c>
      <c r="I2168" s="3">
        <f ca="1">IFERROR(COUNTIF(OFFSET(G2168,0,0,-计算结果!B$18,1),"&gt;0")/计算结果!B$18,COUNTIF(OFFSET(G2168,0,0,-ROW(),1),"&gt;0")/计算结果!B$18)</f>
        <v>0.46666666666666667</v>
      </c>
      <c r="J2168" s="3">
        <f ca="1">IFERROR(AVERAGE(OFFSET(I2168,0,0,-计算结果!B$19,1)),AVERAGE(OFFSET(I2168,0,0,-ROW(),1)))</f>
        <v>0.47138888888888886</v>
      </c>
      <c r="K2168" s="4" t="str">
        <f ca="1">IF(计算结果!B$21=1,IF(I2168&gt;J2168,"买","卖"),IF(计算结果!B$21=2,IF(I2168&lt;计算结果!B$20,"买",IF(I2168&gt;1-计算结果!B$20,"卖",'000300'!K2167)),""))</f>
        <v>卖</v>
      </c>
      <c r="L2168" s="4" t="str">
        <f t="shared" ca="1" si="100"/>
        <v/>
      </c>
      <c r="M2168" s="3">
        <f ca="1">IF(K2167="买",E2168/E2167-1,0)-IF(L2168=1,计算结果!B$17,0)</f>
        <v>0</v>
      </c>
      <c r="N2168" s="2">
        <f t="shared" ca="1" si="101"/>
        <v>5.2967663755762908</v>
      </c>
      <c r="O2168" s="3">
        <f ca="1">1-N2168/MAX(N$2:N2168)</f>
        <v>0.22092032530585615</v>
      </c>
    </row>
    <row r="2169" spans="1:15" x14ac:dyDescent="0.15">
      <c r="A2169" s="1">
        <v>41619</v>
      </c>
      <c r="B2169">
        <v>2440.5</v>
      </c>
      <c r="C2169">
        <v>2440.5</v>
      </c>
      <c r="D2169">
        <v>2400.7399999999998</v>
      </c>
      <c r="E2169" s="2">
        <v>2412.7600000000002</v>
      </c>
      <c r="F2169" s="16">
        <v>62808850432</v>
      </c>
      <c r="G2169" s="3">
        <f t="shared" si="99"/>
        <v>-1.6532698547274682E-2</v>
      </c>
      <c r="H2169" s="3">
        <f>1-E2169/MAX(E$2:E2169)</f>
        <v>0.5894711767508336</v>
      </c>
      <c r="I2169" s="3">
        <f ca="1">IFERROR(COUNTIF(OFFSET(G2169,0,0,-计算结果!B$18,1),"&gt;0")/计算结果!B$18,COUNTIF(OFFSET(G2169,0,0,-ROW(),1),"&gt;0")/计算结果!B$18)</f>
        <v>0.43333333333333335</v>
      </c>
      <c r="J2169" s="3">
        <f ca="1">IFERROR(AVERAGE(OFFSET(I2169,0,0,-计算结果!B$19,1)),AVERAGE(OFFSET(I2169,0,0,-ROW(),1)))</f>
        <v>0.47055555555555545</v>
      </c>
      <c r="K2169" s="4" t="str">
        <f ca="1">IF(计算结果!B$21=1,IF(I2169&gt;J2169,"买","卖"),IF(计算结果!B$21=2,IF(I2169&lt;计算结果!B$20,"买",IF(I2169&gt;1-计算结果!B$20,"卖",'000300'!K2168)),""))</f>
        <v>卖</v>
      </c>
      <c r="L2169" s="4" t="str">
        <f t="shared" ca="1" si="100"/>
        <v/>
      </c>
      <c r="M2169" s="3">
        <f ca="1">IF(K2168="买",E2169/E2168-1,0)-IF(L2169=1,计算结果!B$17,0)</f>
        <v>0</v>
      </c>
      <c r="N2169" s="2">
        <f t="shared" ca="1" si="101"/>
        <v>5.2967663755762908</v>
      </c>
      <c r="O2169" s="3">
        <f ca="1">1-N2169/MAX(N$2:N2169)</f>
        <v>0.22092032530585615</v>
      </c>
    </row>
    <row r="2170" spans="1:15" x14ac:dyDescent="0.15">
      <c r="A2170" s="1">
        <v>41620</v>
      </c>
      <c r="B2170">
        <v>2406.77</v>
      </c>
      <c r="C2170">
        <v>2423.31</v>
      </c>
      <c r="D2170">
        <v>2402.77</v>
      </c>
      <c r="E2170" s="2">
        <v>2410.02</v>
      </c>
      <c r="F2170" s="16">
        <v>47481446400</v>
      </c>
      <c r="G2170" s="3">
        <f t="shared" si="99"/>
        <v>-1.1356289063149116E-3</v>
      </c>
      <c r="H2170" s="3">
        <f>1-E2170/MAX(E$2:E2170)</f>
        <v>0.58993738514939087</v>
      </c>
      <c r="I2170" s="3">
        <f ca="1">IFERROR(COUNTIF(OFFSET(G2170,0,0,-计算结果!B$18,1),"&gt;0")/计算结果!B$18,COUNTIF(OFFSET(G2170,0,0,-ROW(),1),"&gt;0")/计算结果!B$18)</f>
        <v>0.43333333333333335</v>
      </c>
      <c r="J2170" s="3">
        <f ca="1">IFERROR(AVERAGE(OFFSET(I2170,0,0,-计算结果!B$19,1)),AVERAGE(OFFSET(I2170,0,0,-ROW(),1)))</f>
        <v>0.4697222222222221</v>
      </c>
      <c r="K2170" s="4" t="str">
        <f ca="1">IF(计算结果!B$21=1,IF(I2170&gt;J2170,"买","卖"),IF(计算结果!B$21=2,IF(I2170&lt;计算结果!B$20,"买",IF(I2170&gt;1-计算结果!B$20,"卖",'000300'!K2169)),""))</f>
        <v>卖</v>
      </c>
      <c r="L2170" s="4" t="str">
        <f t="shared" ca="1" si="100"/>
        <v/>
      </c>
      <c r="M2170" s="3">
        <f ca="1">IF(K2169="买",E2170/E2169-1,0)-IF(L2170=1,计算结果!B$17,0)</f>
        <v>0</v>
      </c>
      <c r="N2170" s="2">
        <f t="shared" ca="1" si="101"/>
        <v>5.2967663755762908</v>
      </c>
      <c r="O2170" s="3">
        <f ca="1">1-N2170/MAX(N$2:N2170)</f>
        <v>0.22092032530585615</v>
      </c>
    </row>
    <row r="2171" spans="1:15" x14ac:dyDescent="0.15">
      <c r="A2171" s="1">
        <v>41621</v>
      </c>
      <c r="B2171">
        <v>2388.66</v>
      </c>
      <c r="C2171">
        <v>2416.2600000000002</v>
      </c>
      <c r="D2171">
        <v>2386.25</v>
      </c>
      <c r="E2171" s="2">
        <v>2406.64</v>
      </c>
      <c r="F2171" s="16">
        <v>47583526912</v>
      </c>
      <c r="G2171" s="3">
        <f t="shared" si="99"/>
        <v>-1.4024779877346294E-3</v>
      </c>
      <c r="H2171" s="3">
        <f>1-E2171/MAX(E$2:E2171)</f>
        <v>0.59051248894031172</v>
      </c>
      <c r="I2171" s="3">
        <f ca="1">IFERROR(COUNTIF(OFFSET(G2171,0,0,-计算结果!B$18,1),"&gt;0")/计算结果!B$18,COUNTIF(OFFSET(G2171,0,0,-ROW(),1),"&gt;0")/计算结果!B$18)</f>
        <v>0.4</v>
      </c>
      <c r="J2171" s="3">
        <f ca="1">IFERROR(AVERAGE(OFFSET(I2171,0,0,-计算结果!B$19,1)),AVERAGE(OFFSET(I2171,0,0,-ROW(),1)))</f>
        <v>0.4688888888888888</v>
      </c>
      <c r="K2171" s="4" t="str">
        <f ca="1">IF(计算结果!B$21=1,IF(I2171&gt;J2171,"买","卖"),IF(计算结果!B$21=2,IF(I2171&lt;计算结果!B$20,"买",IF(I2171&gt;1-计算结果!B$20,"卖",'000300'!K2170)),""))</f>
        <v>卖</v>
      </c>
      <c r="L2171" s="4" t="str">
        <f t="shared" ca="1" si="100"/>
        <v/>
      </c>
      <c r="M2171" s="3">
        <f ca="1">IF(K2170="买",E2171/E2170-1,0)-IF(L2171=1,计算结果!B$17,0)</f>
        <v>0</v>
      </c>
      <c r="N2171" s="2">
        <f t="shared" ca="1" si="101"/>
        <v>5.2967663755762908</v>
      </c>
      <c r="O2171" s="3">
        <f ca="1">1-N2171/MAX(N$2:N2171)</f>
        <v>0.22092032530585615</v>
      </c>
    </row>
    <row r="2172" spans="1:15" x14ac:dyDescent="0.15">
      <c r="A2172" s="1">
        <v>41624</v>
      </c>
      <c r="B2172">
        <v>2408.6799999999998</v>
      </c>
      <c r="C2172">
        <v>2412.73</v>
      </c>
      <c r="D2172">
        <v>2367.4299999999998</v>
      </c>
      <c r="E2172" s="2">
        <v>2367.92</v>
      </c>
      <c r="F2172" s="16">
        <v>62107893760</v>
      </c>
      <c r="G2172" s="3">
        <f t="shared" si="99"/>
        <v>-1.6088820928763625E-2</v>
      </c>
      <c r="H2172" s="3">
        <f>1-E2172/MAX(E$2:E2172)</f>
        <v>0.5971006601783162</v>
      </c>
      <c r="I2172" s="3">
        <f ca="1">IFERROR(COUNTIF(OFFSET(G2172,0,0,-计算结果!B$18,1),"&gt;0")/计算结果!B$18,COUNTIF(OFFSET(G2172,0,0,-ROW(),1),"&gt;0")/计算结果!B$18)</f>
        <v>0.4</v>
      </c>
      <c r="J2172" s="3">
        <f ca="1">IFERROR(AVERAGE(OFFSET(I2172,0,0,-计算结果!B$19,1)),AVERAGE(OFFSET(I2172,0,0,-ROW(),1)))</f>
        <v>0.46833333333333321</v>
      </c>
      <c r="K2172" s="4" t="str">
        <f ca="1">IF(计算结果!B$21=1,IF(I2172&gt;J2172,"买","卖"),IF(计算结果!B$21=2,IF(I2172&lt;计算结果!B$20,"买",IF(I2172&gt;1-计算结果!B$20,"卖",'000300'!K2171)),""))</f>
        <v>卖</v>
      </c>
      <c r="L2172" s="4" t="str">
        <f t="shared" ca="1" si="100"/>
        <v/>
      </c>
      <c r="M2172" s="3">
        <f ca="1">IF(K2171="买",E2172/E2171-1,0)-IF(L2172=1,计算结果!B$17,0)</f>
        <v>0</v>
      </c>
      <c r="N2172" s="2">
        <f t="shared" ca="1" si="101"/>
        <v>5.2967663755762908</v>
      </c>
      <c r="O2172" s="3">
        <f ca="1">1-N2172/MAX(N$2:N2172)</f>
        <v>0.22092032530585615</v>
      </c>
    </row>
    <row r="2173" spans="1:15" x14ac:dyDescent="0.15">
      <c r="A2173" s="1">
        <v>41625</v>
      </c>
      <c r="B2173">
        <v>2369.2600000000002</v>
      </c>
      <c r="C2173">
        <v>2373.29</v>
      </c>
      <c r="D2173">
        <v>2351.1799999999998</v>
      </c>
      <c r="E2173" s="2">
        <v>2356.38</v>
      </c>
      <c r="F2173" s="16">
        <v>46306074624</v>
      </c>
      <c r="G2173" s="3">
        <f t="shared" si="99"/>
        <v>-4.8734754552518522E-3</v>
      </c>
      <c r="H2173" s="3">
        <f>1-E2173/MAX(E$2:E2173)</f>
        <v>0.59906418022187435</v>
      </c>
      <c r="I2173" s="3">
        <f ca="1">IFERROR(COUNTIF(OFFSET(G2173,0,0,-计算结果!B$18,1),"&gt;0")/计算结果!B$18,COUNTIF(OFFSET(G2173,0,0,-ROW(),1),"&gt;0")/计算结果!B$18)</f>
        <v>0.36666666666666664</v>
      </c>
      <c r="J2173" s="3">
        <f ca="1">IFERROR(AVERAGE(OFFSET(I2173,0,0,-计算结果!B$19,1)),AVERAGE(OFFSET(I2173,0,0,-ROW(),1)))</f>
        <v>0.46777777777777768</v>
      </c>
      <c r="K2173" s="4" t="str">
        <f ca="1">IF(计算结果!B$21=1,IF(I2173&gt;J2173,"买","卖"),IF(计算结果!B$21=2,IF(I2173&lt;计算结果!B$20,"买",IF(I2173&gt;1-计算结果!B$20,"卖",'000300'!K2172)),""))</f>
        <v>卖</v>
      </c>
      <c r="L2173" s="4" t="str">
        <f t="shared" ca="1" si="100"/>
        <v/>
      </c>
      <c r="M2173" s="3">
        <f ca="1">IF(K2172="买",E2173/E2172-1,0)-IF(L2173=1,计算结果!B$17,0)</f>
        <v>0</v>
      </c>
      <c r="N2173" s="2">
        <f t="shared" ca="1" si="101"/>
        <v>5.2967663755762908</v>
      </c>
      <c r="O2173" s="3">
        <f ca="1">1-N2173/MAX(N$2:N2173)</f>
        <v>0.22092032530585615</v>
      </c>
    </row>
    <row r="2174" spans="1:15" x14ac:dyDescent="0.15">
      <c r="A2174" s="1">
        <v>41626</v>
      </c>
      <c r="B2174">
        <v>2356.6999999999998</v>
      </c>
      <c r="C2174">
        <v>2368.58</v>
      </c>
      <c r="D2174">
        <v>2350.4499999999998</v>
      </c>
      <c r="E2174" s="2">
        <v>2357.23</v>
      </c>
      <c r="F2174" s="16">
        <v>39675269120</v>
      </c>
      <c r="G2174" s="3">
        <f t="shared" si="99"/>
        <v>3.6072280362242637E-4</v>
      </c>
      <c r="H2174" s="3">
        <f>1-E2174/MAX(E$2:E2174)</f>
        <v>0.59891955352889137</v>
      </c>
      <c r="I2174" s="3">
        <f ca="1">IFERROR(COUNTIF(OFFSET(G2174,0,0,-计算结果!B$18,1),"&gt;0")/计算结果!B$18,COUNTIF(OFFSET(G2174,0,0,-ROW(),1),"&gt;0")/计算结果!B$18)</f>
        <v>0.4</v>
      </c>
      <c r="J2174" s="3">
        <f ca="1">IFERROR(AVERAGE(OFFSET(I2174,0,0,-计算结果!B$19,1)),AVERAGE(OFFSET(I2174,0,0,-ROW(),1)))</f>
        <v>0.46777777777777757</v>
      </c>
      <c r="K2174" s="4" t="str">
        <f ca="1">IF(计算结果!B$21=1,IF(I2174&gt;J2174,"买","卖"),IF(计算结果!B$21=2,IF(I2174&lt;计算结果!B$20,"买",IF(I2174&gt;1-计算结果!B$20,"卖",'000300'!K2173)),""))</f>
        <v>卖</v>
      </c>
      <c r="L2174" s="4" t="str">
        <f t="shared" ca="1" si="100"/>
        <v/>
      </c>
      <c r="M2174" s="3">
        <f ca="1">IF(K2173="买",E2174/E2173-1,0)-IF(L2174=1,计算结果!B$17,0)</f>
        <v>0</v>
      </c>
      <c r="N2174" s="2">
        <f t="shared" ca="1" si="101"/>
        <v>5.2967663755762908</v>
      </c>
      <c r="O2174" s="3">
        <f ca="1">1-N2174/MAX(N$2:N2174)</f>
        <v>0.22092032530585615</v>
      </c>
    </row>
    <row r="2175" spans="1:15" x14ac:dyDescent="0.15">
      <c r="A2175" s="1">
        <v>41627</v>
      </c>
      <c r="B2175">
        <v>2366.1999999999998</v>
      </c>
      <c r="C2175">
        <v>2370.9899999999998</v>
      </c>
      <c r="D2175">
        <v>2331.19</v>
      </c>
      <c r="E2175" s="2">
        <v>2332.41</v>
      </c>
      <c r="F2175" s="16">
        <v>45148868608</v>
      </c>
      <c r="G2175" s="3">
        <f t="shared" si="99"/>
        <v>-1.0529307704381874E-2</v>
      </c>
      <c r="H2175" s="3">
        <f>1-E2175/MAX(E$2:E2175)</f>
        <v>0.6031426529639965</v>
      </c>
      <c r="I2175" s="3">
        <f ca="1">IFERROR(COUNTIF(OFFSET(G2175,0,0,-计算结果!B$18,1),"&gt;0")/计算结果!B$18,COUNTIF(OFFSET(G2175,0,0,-ROW(),1),"&gt;0")/计算结果!B$18)</f>
        <v>0.4</v>
      </c>
      <c r="J2175" s="3">
        <f ca="1">IFERROR(AVERAGE(OFFSET(I2175,0,0,-计算结果!B$19,1)),AVERAGE(OFFSET(I2175,0,0,-ROW(),1)))</f>
        <v>0.46777777777777768</v>
      </c>
      <c r="K2175" s="4" t="str">
        <f ca="1">IF(计算结果!B$21=1,IF(I2175&gt;J2175,"买","卖"),IF(计算结果!B$21=2,IF(I2175&lt;计算结果!B$20,"买",IF(I2175&gt;1-计算结果!B$20,"卖",'000300'!K2174)),""))</f>
        <v>卖</v>
      </c>
      <c r="L2175" s="4" t="str">
        <f t="shared" ca="1" si="100"/>
        <v/>
      </c>
      <c r="M2175" s="3">
        <f ca="1">IF(K2174="买",E2175/E2174-1,0)-IF(L2175=1,计算结果!B$17,0)</f>
        <v>0</v>
      </c>
      <c r="N2175" s="2">
        <f t="shared" ca="1" si="101"/>
        <v>5.2967663755762908</v>
      </c>
      <c r="O2175" s="3">
        <f ca="1">1-N2175/MAX(N$2:N2175)</f>
        <v>0.22092032530585615</v>
      </c>
    </row>
    <row r="2176" spans="1:15" x14ac:dyDescent="0.15">
      <c r="A2176" s="1">
        <v>41628</v>
      </c>
      <c r="B2176">
        <v>2335.0500000000002</v>
      </c>
      <c r="C2176">
        <v>2338.88</v>
      </c>
      <c r="D2176">
        <v>2278.1</v>
      </c>
      <c r="E2176" s="2">
        <v>2278.14</v>
      </c>
      <c r="F2176" s="16">
        <v>60862128128</v>
      </c>
      <c r="G2176" s="3">
        <f t="shared" si="99"/>
        <v>-2.3267778821047802E-2</v>
      </c>
      <c r="H2176" s="3">
        <f>1-E2176/MAX(E$2:E2176)</f>
        <v>0.61237664193833807</v>
      </c>
      <c r="I2176" s="3">
        <f ca="1">IFERROR(COUNTIF(OFFSET(G2176,0,0,-计算结果!B$18,1),"&gt;0")/计算结果!B$18,COUNTIF(OFFSET(G2176,0,0,-ROW(),1),"&gt;0")/计算结果!B$18)</f>
        <v>0.4</v>
      </c>
      <c r="J2176" s="3">
        <f ca="1">IFERROR(AVERAGE(OFFSET(I2176,0,0,-计算结果!B$19,1)),AVERAGE(OFFSET(I2176,0,0,-ROW(),1)))</f>
        <v>0.46777777777777757</v>
      </c>
      <c r="K2176" s="4" t="str">
        <f ca="1">IF(计算结果!B$21=1,IF(I2176&gt;J2176,"买","卖"),IF(计算结果!B$21=2,IF(I2176&lt;计算结果!B$20,"买",IF(I2176&gt;1-计算结果!B$20,"卖",'000300'!K2175)),""))</f>
        <v>卖</v>
      </c>
      <c r="L2176" s="4" t="str">
        <f t="shared" ca="1" si="100"/>
        <v/>
      </c>
      <c r="M2176" s="3">
        <f ca="1">IF(K2175="买",E2176/E2175-1,0)-IF(L2176=1,计算结果!B$17,0)</f>
        <v>0</v>
      </c>
      <c r="N2176" s="2">
        <f t="shared" ca="1" si="101"/>
        <v>5.2967663755762908</v>
      </c>
      <c r="O2176" s="3">
        <f ca="1">1-N2176/MAX(N$2:N2176)</f>
        <v>0.22092032530585615</v>
      </c>
    </row>
    <row r="2177" spans="1:15" x14ac:dyDescent="0.15">
      <c r="A2177" s="1">
        <v>41631</v>
      </c>
      <c r="B2177">
        <v>2283.8000000000002</v>
      </c>
      <c r="C2177">
        <v>2295.7600000000002</v>
      </c>
      <c r="D2177">
        <v>2259.5700000000002</v>
      </c>
      <c r="E2177" s="2">
        <v>2284.6</v>
      </c>
      <c r="F2177" s="16">
        <v>44415344640</v>
      </c>
      <c r="G2177" s="3">
        <f t="shared" si="99"/>
        <v>2.8356466240002653E-3</v>
      </c>
      <c r="H2177" s="3">
        <f>1-E2177/MAX(E$2:E2177)</f>
        <v>0.61127747907166685</v>
      </c>
      <c r="I2177" s="3">
        <f ca="1">IFERROR(COUNTIF(OFFSET(G2177,0,0,-计算结果!B$18,1),"&gt;0")/计算结果!B$18,COUNTIF(OFFSET(G2177,0,0,-ROW(),1),"&gt;0")/计算结果!B$18)</f>
        <v>0.4</v>
      </c>
      <c r="J2177" s="3">
        <f ca="1">IFERROR(AVERAGE(OFFSET(I2177,0,0,-计算结果!B$19,1)),AVERAGE(OFFSET(I2177,0,0,-ROW(),1)))</f>
        <v>0.46777777777777757</v>
      </c>
      <c r="K2177" s="4" t="str">
        <f ca="1">IF(计算结果!B$21=1,IF(I2177&gt;J2177,"买","卖"),IF(计算结果!B$21=2,IF(I2177&lt;计算结果!B$20,"买",IF(I2177&gt;1-计算结果!B$20,"卖",'000300'!K2176)),""))</f>
        <v>卖</v>
      </c>
      <c r="L2177" s="4" t="str">
        <f t="shared" ca="1" si="100"/>
        <v/>
      </c>
      <c r="M2177" s="3">
        <f ca="1">IF(K2176="买",E2177/E2176-1,0)-IF(L2177=1,计算结果!B$17,0)</f>
        <v>0</v>
      </c>
      <c r="N2177" s="2">
        <f t="shared" ca="1" si="101"/>
        <v>5.2967663755762908</v>
      </c>
      <c r="O2177" s="3">
        <f ca="1">1-N2177/MAX(N$2:N2177)</f>
        <v>0.22092032530585615</v>
      </c>
    </row>
    <row r="2178" spans="1:15" x14ac:dyDescent="0.15">
      <c r="A2178" s="1">
        <v>41632</v>
      </c>
      <c r="B2178">
        <v>2291.13</v>
      </c>
      <c r="C2178">
        <v>2312.83</v>
      </c>
      <c r="D2178">
        <v>2270.2399999999998</v>
      </c>
      <c r="E2178" s="2">
        <v>2288.25</v>
      </c>
      <c r="F2178" s="16">
        <v>45173190656</v>
      </c>
      <c r="G2178" s="3">
        <f t="shared" si="99"/>
        <v>1.597653856254988E-3</v>
      </c>
      <c r="H2178" s="3">
        <f>1-E2178/MAX(E$2:E2178)</f>
        <v>0.61065643503709244</v>
      </c>
      <c r="I2178" s="3">
        <f ca="1">IFERROR(COUNTIF(OFFSET(G2178,0,0,-计算结果!B$18,1),"&gt;0")/计算结果!B$18,COUNTIF(OFFSET(G2178,0,0,-ROW(),1),"&gt;0")/计算结果!B$18)</f>
        <v>0.4</v>
      </c>
      <c r="J2178" s="3">
        <f ca="1">IFERROR(AVERAGE(OFFSET(I2178,0,0,-计算结果!B$19,1)),AVERAGE(OFFSET(I2178,0,0,-ROW(),1)))</f>
        <v>0.46749999999999986</v>
      </c>
      <c r="K2178" s="4" t="str">
        <f ca="1">IF(计算结果!B$21=1,IF(I2178&gt;J2178,"买","卖"),IF(计算结果!B$21=2,IF(I2178&lt;计算结果!B$20,"买",IF(I2178&gt;1-计算结果!B$20,"卖",'000300'!K2177)),""))</f>
        <v>卖</v>
      </c>
      <c r="L2178" s="4" t="str">
        <f t="shared" ca="1" si="100"/>
        <v/>
      </c>
      <c r="M2178" s="3">
        <f ca="1">IF(K2177="买",E2178/E2177-1,0)-IF(L2178=1,计算结果!B$17,0)</f>
        <v>0</v>
      </c>
      <c r="N2178" s="2">
        <f t="shared" ca="1" si="101"/>
        <v>5.2967663755762908</v>
      </c>
      <c r="O2178" s="3">
        <f ca="1">1-N2178/MAX(N$2:N2178)</f>
        <v>0.22092032530585615</v>
      </c>
    </row>
    <row r="2179" spans="1:15" x14ac:dyDescent="0.15">
      <c r="A2179" s="1">
        <v>41633</v>
      </c>
      <c r="B2179">
        <v>2291.75</v>
      </c>
      <c r="C2179">
        <v>2305.61</v>
      </c>
      <c r="D2179">
        <v>2281.6</v>
      </c>
      <c r="E2179" s="2">
        <v>2305.11</v>
      </c>
      <c r="F2179" s="16">
        <v>41202982912</v>
      </c>
      <c r="G2179" s="3">
        <f t="shared" ref="G2179:G2242" si="102">E2179/E2178-1</f>
        <v>7.3680760406424906E-3</v>
      </c>
      <c r="H2179" s="3">
        <f>1-E2179/MAX(E$2:E2179)</f>
        <v>0.60778772204451093</v>
      </c>
      <c r="I2179" s="3">
        <f ca="1">IFERROR(COUNTIF(OFFSET(G2179,0,0,-计算结果!B$18,1),"&gt;0")/计算结果!B$18,COUNTIF(OFFSET(G2179,0,0,-ROW(),1),"&gt;0")/计算结果!B$18)</f>
        <v>0.43333333333333335</v>
      </c>
      <c r="J2179" s="3">
        <f ca="1">IFERROR(AVERAGE(OFFSET(I2179,0,0,-计算结果!B$19,1)),AVERAGE(OFFSET(I2179,0,0,-ROW(),1)))</f>
        <v>0.46749999999999975</v>
      </c>
      <c r="K2179" s="4" t="str">
        <f ca="1">IF(计算结果!B$21=1,IF(I2179&gt;J2179,"买","卖"),IF(计算结果!B$21=2,IF(I2179&lt;计算结果!B$20,"买",IF(I2179&gt;1-计算结果!B$20,"卖",'000300'!K2178)),""))</f>
        <v>卖</v>
      </c>
      <c r="L2179" s="4" t="str">
        <f t="shared" ca="1" si="100"/>
        <v/>
      </c>
      <c r="M2179" s="3">
        <f ca="1">IF(K2178="买",E2179/E2178-1,0)-IF(L2179=1,计算结果!B$17,0)</f>
        <v>0</v>
      </c>
      <c r="N2179" s="2">
        <f t="shared" ca="1" si="101"/>
        <v>5.2967663755762908</v>
      </c>
      <c r="O2179" s="3">
        <f ca="1">1-N2179/MAX(N$2:N2179)</f>
        <v>0.22092032530585615</v>
      </c>
    </row>
    <row r="2180" spans="1:15" x14ac:dyDescent="0.15">
      <c r="A2180" s="1">
        <v>41634</v>
      </c>
      <c r="B2180">
        <v>2299.9699999999998</v>
      </c>
      <c r="C2180">
        <v>2301.4899999999998</v>
      </c>
      <c r="D2180">
        <v>2263.92</v>
      </c>
      <c r="E2180" s="2">
        <v>2265.33</v>
      </c>
      <c r="F2180" s="16">
        <v>48603013120</v>
      </c>
      <c r="G2180" s="3">
        <f t="shared" si="102"/>
        <v>-1.7257310930931746E-2</v>
      </c>
      <c r="H2180" s="3">
        <f>1-E2180/MAX(E$2:E2180)</f>
        <v>0.6145562512761179</v>
      </c>
      <c r="I2180" s="3">
        <f ca="1">IFERROR(COUNTIF(OFFSET(G2180,0,0,-计算结果!B$18,1),"&gt;0")/计算结果!B$18,COUNTIF(OFFSET(G2180,0,0,-ROW(),1),"&gt;0")/计算结果!B$18)</f>
        <v>0.4</v>
      </c>
      <c r="J2180" s="3">
        <f ca="1">IFERROR(AVERAGE(OFFSET(I2180,0,0,-计算结果!B$19,1)),AVERAGE(OFFSET(I2180,0,0,-ROW(),1)))</f>
        <v>0.46722222222222193</v>
      </c>
      <c r="K2180" s="4" t="str">
        <f ca="1">IF(计算结果!B$21=1,IF(I2180&gt;J2180,"买","卖"),IF(计算结果!B$21=2,IF(I2180&lt;计算结果!B$20,"买",IF(I2180&gt;1-计算结果!B$20,"卖",'000300'!K2179)),""))</f>
        <v>卖</v>
      </c>
      <c r="L2180" s="4" t="str">
        <f t="shared" ref="L2180:L2243" ca="1" si="103">IF(K2179&lt;&gt;K2180,1,"")</f>
        <v/>
      </c>
      <c r="M2180" s="3">
        <f ca="1">IF(K2179="买",E2180/E2179-1,0)-IF(L2180=1,计算结果!B$17,0)</f>
        <v>0</v>
      </c>
      <c r="N2180" s="2">
        <f t="shared" ref="N2180:N2243" ca="1" si="104">IFERROR(N2179*(1+M2180),N2179)</f>
        <v>5.2967663755762908</v>
      </c>
      <c r="O2180" s="3">
        <f ca="1">1-N2180/MAX(N$2:N2180)</f>
        <v>0.22092032530585615</v>
      </c>
    </row>
    <row r="2181" spans="1:15" x14ac:dyDescent="0.15">
      <c r="A2181" s="1">
        <v>41635</v>
      </c>
      <c r="B2181">
        <v>2268.5300000000002</v>
      </c>
      <c r="C2181">
        <v>2315.1799999999998</v>
      </c>
      <c r="D2181">
        <v>2264.39</v>
      </c>
      <c r="E2181" s="2">
        <v>2303.48</v>
      </c>
      <c r="F2181" s="16">
        <v>51197947904</v>
      </c>
      <c r="G2181" s="3">
        <f t="shared" si="102"/>
        <v>1.6840813479713779E-2</v>
      </c>
      <c r="H2181" s="3">
        <f>1-E2181/MAX(E$2:E2181)</f>
        <v>0.60806506499693724</v>
      </c>
      <c r="I2181" s="3">
        <f ca="1">IFERROR(COUNTIF(OFFSET(G2181,0,0,-计算结果!B$18,1),"&gt;0")/计算结果!B$18,COUNTIF(OFFSET(G2181,0,0,-ROW(),1),"&gt;0")/计算结果!B$18)</f>
        <v>0.4</v>
      </c>
      <c r="J2181" s="3">
        <f ca="1">IFERROR(AVERAGE(OFFSET(I2181,0,0,-计算结果!B$19,1)),AVERAGE(OFFSET(I2181,0,0,-ROW(),1)))</f>
        <v>0.46722222222222193</v>
      </c>
      <c r="K2181" s="4" t="str">
        <f ca="1">IF(计算结果!B$21=1,IF(I2181&gt;J2181,"买","卖"),IF(计算结果!B$21=2,IF(I2181&lt;计算结果!B$20,"买",IF(I2181&gt;1-计算结果!B$20,"卖",'000300'!K2180)),""))</f>
        <v>卖</v>
      </c>
      <c r="L2181" s="4" t="str">
        <f t="shared" ca="1" si="103"/>
        <v/>
      </c>
      <c r="M2181" s="3">
        <f ca="1">IF(K2180="买",E2181/E2180-1,0)-IF(L2181=1,计算结果!B$17,0)</f>
        <v>0</v>
      </c>
      <c r="N2181" s="2">
        <f t="shared" ca="1" si="104"/>
        <v>5.2967663755762908</v>
      </c>
      <c r="O2181" s="3">
        <f ca="1">1-N2181/MAX(N$2:N2181)</f>
        <v>0.22092032530585615</v>
      </c>
    </row>
    <row r="2182" spans="1:15" x14ac:dyDescent="0.15">
      <c r="A2182" s="1">
        <v>41638</v>
      </c>
      <c r="B2182">
        <v>2313.38</v>
      </c>
      <c r="C2182">
        <v>2316.62</v>
      </c>
      <c r="D2182">
        <v>2295.64</v>
      </c>
      <c r="E2182" s="2">
        <v>2299.46</v>
      </c>
      <c r="F2182" s="16">
        <v>46156443648</v>
      </c>
      <c r="G2182" s="3">
        <f t="shared" si="102"/>
        <v>-1.7451855453487486E-3</v>
      </c>
      <c r="H2182" s="3">
        <f>1-E2182/MAX(E$2:E2182)</f>
        <v>0.60874906418022179</v>
      </c>
      <c r="I2182" s="3">
        <f ca="1">IFERROR(COUNTIF(OFFSET(G2182,0,0,-计算结果!B$18,1),"&gt;0")/计算结果!B$18,COUNTIF(OFFSET(G2182,0,0,-ROW(),1),"&gt;0")/计算结果!B$18)</f>
        <v>0.36666666666666664</v>
      </c>
      <c r="J2182" s="3">
        <f ca="1">IFERROR(AVERAGE(OFFSET(I2182,0,0,-计算结果!B$19,1)),AVERAGE(OFFSET(I2182,0,0,-ROW(),1)))</f>
        <v>0.46694444444444422</v>
      </c>
      <c r="K2182" s="4" t="str">
        <f ca="1">IF(计算结果!B$21=1,IF(I2182&gt;J2182,"买","卖"),IF(计算结果!B$21=2,IF(I2182&lt;计算结果!B$20,"买",IF(I2182&gt;1-计算结果!B$20,"卖",'000300'!K2181)),""))</f>
        <v>卖</v>
      </c>
      <c r="L2182" s="4" t="str">
        <f t="shared" ca="1" si="103"/>
        <v/>
      </c>
      <c r="M2182" s="3">
        <f ca="1">IF(K2181="买",E2182/E2181-1,0)-IF(L2182=1,计算结果!B$17,0)</f>
        <v>0</v>
      </c>
      <c r="N2182" s="2">
        <f t="shared" ca="1" si="104"/>
        <v>5.2967663755762908</v>
      </c>
      <c r="O2182" s="3">
        <f ca="1">1-N2182/MAX(N$2:N2182)</f>
        <v>0.22092032530585615</v>
      </c>
    </row>
    <row r="2183" spans="1:15" x14ac:dyDescent="0.15">
      <c r="A2183" s="1">
        <v>41639</v>
      </c>
      <c r="B2183">
        <v>2289.0100000000002</v>
      </c>
      <c r="C2183">
        <v>2333.0700000000002</v>
      </c>
      <c r="D2183">
        <v>2287.12</v>
      </c>
      <c r="E2183" s="2">
        <v>2330.0300000000002</v>
      </c>
      <c r="F2183" s="16">
        <v>57026486272</v>
      </c>
      <c r="G2183" s="3">
        <f t="shared" si="102"/>
        <v>1.3294425647760955E-2</v>
      </c>
      <c r="H2183" s="3">
        <f>1-E2183/MAX(E$2:E2183)</f>
        <v>0.6035476077043489</v>
      </c>
      <c r="I2183" s="3">
        <f ca="1">IFERROR(COUNTIF(OFFSET(G2183,0,0,-计算结果!B$18,1),"&gt;0")/计算结果!B$18,COUNTIF(OFFSET(G2183,0,0,-ROW(),1),"&gt;0")/计算结果!B$18)</f>
        <v>0.4</v>
      </c>
      <c r="J2183" s="3">
        <f ca="1">IFERROR(AVERAGE(OFFSET(I2183,0,0,-计算结果!B$19,1)),AVERAGE(OFFSET(I2183,0,0,-ROW(),1)))</f>
        <v>0.46694444444444411</v>
      </c>
      <c r="K2183" s="4" t="str">
        <f ca="1">IF(计算结果!B$21=1,IF(I2183&gt;J2183,"买","卖"),IF(计算结果!B$21=2,IF(I2183&lt;计算结果!B$20,"买",IF(I2183&gt;1-计算结果!B$20,"卖",'000300'!K2182)),""))</f>
        <v>卖</v>
      </c>
      <c r="L2183" s="4" t="str">
        <f t="shared" ca="1" si="103"/>
        <v/>
      </c>
      <c r="M2183" s="3">
        <f ca="1">IF(K2182="买",E2183/E2182-1,0)-IF(L2183=1,计算结果!B$17,0)</f>
        <v>0</v>
      </c>
      <c r="N2183" s="2">
        <f t="shared" ca="1" si="104"/>
        <v>5.2967663755762908</v>
      </c>
      <c r="O2183" s="3">
        <f ca="1">1-N2183/MAX(N$2:N2183)</f>
        <v>0.22092032530585615</v>
      </c>
    </row>
    <row r="2184" spans="1:15" x14ac:dyDescent="0.15">
      <c r="A2184" s="1">
        <v>41641</v>
      </c>
      <c r="B2184">
        <v>2323.4299999999998</v>
      </c>
      <c r="C2184">
        <v>2325.9899999999998</v>
      </c>
      <c r="D2184">
        <v>2310.65</v>
      </c>
      <c r="E2184" s="2">
        <v>2321.98</v>
      </c>
      <c r="F2184" s="16">
        <v>49012211712</v>
      </c>
      <c r="G2184" s="3">
        <f t="shared" si="102"/>
        <v>-3.4548911387407566E-3</v>
      </c>
      <c r="H2184" s="3">
        <f>1-E2184/MAX(E$2:E2184)</f>
        <v>0.60491730756142381</v>
      </c>
      <c r="I2184" s="3">
        <f ca="1">IFERROR(COUNTIF(OFFSET(G2184,0,0,-计算结果!B$18,1),"&gt;0")/计算结果!B$18,COUNTIF(OFFSET(G2184,0,0,-ROW(),1),"&gt;0")/计算结果!B$18)</f>
        <v>0.36666666666666664</v>
      </c>
      <c r="J2184" s="3">
        <f ca="1">IFERROR(AVERAGE(OFFSET(I2184,0,0,-计算结果!B$19,1)),AVERAGE(OFFSET(I2184,0,0,-ROW(),1)))</f>
        <v>0.46694444444444422</v>
      </c>
      <c r="K2184" s="4" t="str">
        <f ca="1">IF(计算结果!B$21=1,IF(I2184&gt;J2184,"买","卖"),IF(计算结果!B$21=2,IF(I2184&lt;计算结果!B$20,"买",IF(I2184&gt;1-计算结果!B$20,"卖",'000300'!K2183)),""))</f>
        <v>卖</v>
      </c>
      <c r="L2184" s="4" t="str">
        <f t="shared" ca="1" si="103"/>
        <v/>
      </c>
      <c r="M2184" s="3">
        <f ca="1">IF(K2183="买",E2184/E2183-1,0)-IF(L2184=1,计算结果!B$17,0)</f>
        <v>0</v>
      </c>
      <c r="N2184" s="2">
        <f t="shared" ca="1" si="104"/>
        <v>5.2967663755762908</v>
      </c>
      <c r="O2184" s="3">
        <f ca="1">1-N2184/MAX(N$2:N2184)</f>
        <v>0.22092032530585615</v>
      </c>
    </row>
    <row r="2185" spans="1:15" x14ac:dyDescent="0.15">
      <c r="A2185" s="1">
        <v>41642</v>
      </c>
      <c r="B2185">
        <v>2311.9699999999998</v>
      </c>
      <c r="C2185">
        <v>2314.84</v>
      </c>
      <c r="D2185">
        <v>2280.89</v>
      </c>
      <c r="E2185" s="2">
        <v>2290.7800000000002</v>
      </c>
      <c r="F2185" s="16">
        <v>57739710464</v>
      </c>
      <c r="G2185" s="3">
        <f t="shared" si="102"/>
        <v>-1.3436808241242271E-2</v>
      </c>
      <c r="H2185" s="3">
        <f>1-E2185/MAX(E$2:E2185)</f>
        <v>0.61022595793915468</v>
      </c>
      <c r="I2185" s="3">
        <f ca="1">IFERROR(COUNTIF(OFFSET(G2185,0,0,-计算结果!B$18,1),"&gt;0")/计算结果!B$18,COUNTIF(OFFSET(G2185,0,0,-ROW(),1),"&gt;0")/计算结果!B$18)</f>
        <v>0.36666666666666664</v>
      </c>
      <c r="J2185" s="3">
        <f ca="1">IFERROR(AVERAGE(OFFSET(I2185,0,0,-计算结果!B$19,1)),AVERAGE(OFFSET(I2185,0,0,-ROW(),1)))</f>
        <v>0.46694444444444422</v>
      </c>
      <c r="K2185" s="4" t="str">
        <f ca="1">IF(计算结果!B$21=1,IF(I2185&gt;J2185,"买","卖"),IF(计算结果!B$21=2,IF(I2185&lt;计算结果!B$20,"买",IF(I2185&gt;1-计算结果!B$20,"卖",'000300'!K2184)),""))</f>
        <v>卖</v>
      </c>
      <c r="L2185" s="4" t="str">
        <f t="shared" ca="1" si="103"/>
        <v/>
      </c>
      <c r="M2185" s="3">
        <f ca="1">IF(K2184="买",E2185/E2184-1,0)-IF(L2185=1,计算结果!B$17,0)</f>
        <v>0</v>
      </c>
      <c r="N2185" s="2">
        <f t="shared" ca="1" si="104"/>
        <v>5.2967663755762908</v>
      </c>
      <c r="O2185" s="3">
        <f ca="1">1-N2185/MAX(N$2:N2185)</f>
        <v>0.22092032530585615</v>
      </c>
    </row>
    <row r="2186" spans="1:15" x14ac:dyDescent="0.15">
      <c r="A2186" s="1">
        <v>41645</v>
      </c>
      <c r="B2186">
        <v>2286.37</v>
      </c>
      <c r="C2186">
        <v>2286.37</v>
      </c>
      <c r="D2186">
        <v>2229.33</v>
      </c>
      <c r="E2186" s="2">
        <v>2238.64</v>
      </c>
      <c r="F2186" s="16">
        <v>59979358208</v>
      </c>
      <c r="G2186" s="3">
        <f t="shared" si="102"/>
        <v>-2.2760806362898345E-2</v>
      </c>
      <c r="H2186" s="3">
        <f>1-E2186/MAX(E$2:E2186)</f>
        <v>0.61909752943578578</v>
      </c>
      <c r="I2186" s="3">
        <f ca="1">IFERROR(COUNTIF(OFFSET(G2186,0,0,-计算结果!B$18,1),"&gt;0")/计算结果!B$18,COUNTIF(OFFSET(G2186,0,0,-ROW(),1),"&gt;0")/计算结果!B$18)</f>
        <v>0.36666666666666664</v>
      </c>
      <c r="J2186" s="3">
        <f ca="1">IFERROR(AVERAGE(OFFSET(I2186,0,0,-计算结果!B$19,1)),AVERAGE(OFFSET(I2186,0,0,-ROW(),1)))</f>
        <v>0.46694444444444427</v>
      </c>
      <c r="K2186" s="4" t="str">
        <f ca="1">IF(计算结果!B$21=1,IF(I2186&gt;J2186,"买","卖"),IF(计算结果!B$21=2,IF(I2186&lt;计算结果!B$20,"买",IF(I2186&gt;1-计算结果!B$20,"卖",'000300'!K2185)),""))</f>
        <v>卖</v>
      </c>
      <c r="L2186" s="4" t="str">
        <f t="shared" ca="1" si="103"/>
        <v/>
      </c>
      <c r="M2186" s="3">
        <f ca="1">IF(K2185="买",E2186/E2185-1,0)-IF(L2186=1,计算结果!B$17,0)</f>
        <v>0</v>
      </c>
      <c r="N2186" s="2">
        <f t="shared" ca="1" si="104"/>
        <v>5.2967663755762908</v>
      </c>
      <c r="O2186" s="3">
        <f ca="1">1-N2186/MAX(N$2:N2186)</f>
        <v>0.22092032530585615</v>
      </c>
    </row>
    <row r="2187" spans="1:15" x14ac:dyDescent="0.15">
      <c r="A2187" s="1">
        <v>41646</v>
      </c>
      <c r="B2187">
        <v>2222.31</v>
      </c>
      <c r="C2187">
        <v>2246.79</v>
      </c>
      <c r="D2187">
        <v>2218.65</v>
      </c>
      <c r="E2187" s="2">
        <v>2238</v>
      </c>
      <c r="F2187" s="16">
        <v>42565648384</v>
      </c>
      <c r="G2187" s="3">
        <f t="shared" si="102"/>
        <v>-2.8588786048666659E-4</v>
      </c>
      <c r="H2187" s="3">
        <f>1-E2187/MAX(E$2:E2187)</f>
        <v>0.61920642482814947</v>
      </c>
      <c r="I2187" s="3">
        <f ca="1">IFERROR(COUNTIF(OFFSET(G2187,0,0,-计算结果!B$18,1),"&gt;0")/计算结果!B$18,COUNTIF(OFFSET(G2187,0,0,-ROW(),1),"&gt;0")/计算结果!B$18)</f>
        <v>0.36666666666666664</v>
      </c>
      <c r="J2187" s="3">
        <f ca="1">IFERROR(AVERAGE(OFFSET(I2187,0,0,-计算结果!B$19,1)),AVERAGE(OFFSET(I2187,0,0,-ROW(),1)))</f>
        <v>0.46694444444444427</v>
      </c>
      <c r="K2187" s="4" t="str">
        <f ca="1">IF(计算结果!B$21=1,IF(I2187&gt;J2187,"买","卖"),IF(计算结果!B$21=2,IF(I2187&lt;计算结果!B$20,"买",IF(I2187&gt;1-计算结果!B$20,"卖",'000300'!K2186)),""))</f>
        <v>卖</v>
      </c>
      <c r="L2187" s="4" t="str">
        <f t="shared" ca="1" si="103"/>
        <v/>
      </c>
      <c r="M2187" s="3">
        <f ca="1">IF(K2186="买",E2187/E2186-1,0)-IF(L2187=1,计算结果!B$17,0)</f>
        <v>0</v>
      </c>
      <c r="N2187" s="2">
        <f t="shared" ca="1" si="104"/>
        <v>5.2967663755762908</v>
      </c>
      <c r="O2187" s="3">
        <f ca="1">1-N2187/MAX(N$2:N2187)</f>
        <v>0.22092032530585615</v>
      </c>
    </row>
    <row r="2188" spans="1:15" x14ac:dyDescent="0.15">
      <c r="A2188" s="1">
        <v>41647</v>
      </c>
      <c r="B2188">
        <v>2240.64</v>
      </c>
      <c r="C2188">
        <v>2262.58</v>
      </c>
      <c r="D2188">
        <v>2228.42</v>
      </c>
      <c r="E2188" s="2">
        <v>2241.91</v>
      </c>
      <c r="F2188" s="16">
        <v>50691489792</v>
      </c>
      <c r="G2188" s="3">
        <f t="shared" si="102"/>
        <v>1.7470956210901001E-3</v>
      </c>
      <c r="H2188" s="3">
        <f>1-E2188/MAX(E$2:E2188)</f>
        <v>0.61854114204042743</v>
      </c>
      <c r="I2188" s="3">
        <f ca="1">IFERROR(COUNTIF(OFFSET(G2188,0,0,-计算结果!B$18,1),"&gt;0")/计算结果!B$18,COUNTIF(OFFSET(G2188,0,0,-ROW(),1),"&gt;0")/计算结果!B$18)</f>
        <v>0.4</v>
      </c>
      <c r="J2188" s="3">
        <f ca="1">IFERROR(AVERAGE(OFFSET(I2188,0,0,-计算结果!B$19,1)),AVERAGE(OFFSET(I2188,0,0,-ROW(),1)))</f>
        <v>0.46749999999999975</v>
      </c>
      <c r="K2188" s="4" t="str">
        <f ca="1">IF(计算结果!B$21=1,IF(I2188&gt;J2188,"买","卖"),IF(计算结果!B$21=2,IF(I2188&lt;计算结果!B$20,"买",IF(I2188&gt;1-计算结果!B$20,"卖",'000300'!K2187)),""))</f>
        <v>卖</v>
      </c>
      <c r="L2188" s="4" t="str">
        <f t="shared" ca="1" si="103"/>
        <v/>
      </c>
      <c r="M2188" s="3">
        <f ca="1">IF(K2187="买",E2188/E2187-1,0)-IF(L2188=1,计算结果!B$17,0)</f>
        <v>0</v>
      </c>
      <c r="N2188" s="2">
        <f t="shared" ca="1" si="104"/>
        <v>5.2967663755762908</v>
      </c>
      <c r="O2188" s="3">
        <f ca="1">1-N2188/MAX(N$2:N2188)</f>
        <v>0.22092032530585615</v>
      </c>
    </row>
    <row r="2189" spans="1:15" x14ac:dyDescent="0.15">
      <c r="A2189" s="1">
        <v>41648</v>
      </c>
      <c r="B2189">
        <v>2236.9699999999998</v>
      </c>
      <c r="C2189">
        <v>2258.89</v>
      </c>
      <c r="D2189">
        <v>2220.8000000000002</v>
      </c>
      <c r="E2189" s="2">
        <v>2222.2199999999998</v>
      </c>
      <c r="F2189" s="16">
        <v>54399492096</v>
      </c>
      <c r="G2189" s="3">
        <f t="shared" si="102"/>
        <v>-8.7826897600706832E-3</v>
      </c>
      <c r="H2189" s="3">
        <f>1-E2189/MAX(E$2:E2189)</f>
        <v>0.62189137684611717</v>
      </c>
      <c r="I2189" s="3">
        <f ca="1">IFERROR(COUNTIF(OFFSET(G2189,0,0,-计算结果!B$18,1),"&gt;0")/计算结果!B$18,COUNTIF(OFFSET(G2189,0,0,-ROW(),1),"&gt;0")/计算结果!B$18)</f>
        <v>0.36666666666666664</v>
      </c>
      <c r="J2189" s="3">
        <f ca="1">IFERROR(AVERAGE(OFFSET(I2189,0,0,-计算结果!B$19,1)),AVERAGE(OFFSET(I2189,0,0,-ROW(),1)))</f>
        <v>0.46749999999999975</v>
      </c>
      <c r="K2189" s="4" t="str">
        <f ca="1">IF(计算结果!B$21=1,IF(I2189&gt;J2189,"买","卖"),IF(计算结果!B$21=2,IF(I2189&lt;计算结果!B$20,"买",IF(I2189&gt;1-计算结果!B$20,"卖",'000300'!K2188)),""))</f>
        <v>卖</v>
      </c>
      <c r="L2189" s="4" t="str">
        <f t="shared" ca="1" si="103"/>
        <v/>
      </c>
      <c r="M2189" s="3">
        <f ca="1">IF(K2188="买",E2189/E2188-1,0)-IF(L2189=1,计算结果!B$17,0)</f>
        <v>0</v>
      </c>
      <c r="N2189" s="2">
        <f t="shared" ca="1" si="104"/>
        <v>5.2967663755762908</v>
      </c>
      <c r="O2189" s="3">
        <f ca="1">1-N2189/MAX(N$2:N2189)</f>
        <v>0.22092032530585615</v>
      </c>
    </row>
    <row r="2190" spans="1:15" x14ac:dyDescent="0.15">
      <c r="A2190" s="1">
        <v>41649</v>
      </c>
      <c r="B2190">
        <v>2216.52</v>
      </c>
      <c r="C2190">
        <v>2224.4899999999998</v>
      </c>
      <c r="D2190">
        <v>2200.2199999999998</v>
      </c>
      <c r="E2190" s="2">
        <v>2204.85</v>
      </c>
      <c r="F2190" s="16">
        <v>47572307968</v>
      </c>
      <c r="G2190" s="3">
        <f t="shared" si="102"/>
        <v>-7.8165078165077784E-3</v>
      </c>
      <c r="H2190" s="3">
        <f>1-E2190/MAX(E$2:E2190)</f>
        <v>0.62484686585448856</v>
      </c>
      <c r="I2190" s="3">
        <f ca="1">IFERROR(COUNTIF(OFFSET(G2190,0,0,-计算结果!B$18,1),"&gt;0")/计算结果!B$18,COUNTIF(OFFSET(G2190,0,0,-ROW(),1),"&gt;0")/计算结果!B$18)</f>
        <v>0.33333333333333331</v>
      </c>
      <c r="J2190" s="3">
        <f ca="1">IFERROR(AVERAGE(OFFSET(I2190,0,0,-计算结果!B$19,1)),AVERAGE(OFFSET(I2190,0,0,-ROW(),1)))</f>
        <v>0.46694444444444433</v>
      </c>
      <c r="K2190" s="4" t="str">
        <f ca="1">IF(计算结果!B$21=1,IF(I2190&gt;J2190,"买","卖"),IF(计算结果!B$21=2,IF(I2190&lt;计算结果!B$20,"买",IF(I2190&gt;1-计算结果!B$20,"卖",'000300'!K2189)),""))</f>
        <v>卖</v>
      </c>
      <c r="L2190" s="4" t="str">
        <f t="shared" ca="1" si="103"/>
        <v/>
      </c>
      <c r="M2190" s="3">
        <f ca="1">IF(K2189="买",E2190/E2189-1,0)-IF(L2190=1,计算结果!B$17,0)</f>
        <v>0</v>
      </c>
      <c r="N2190" s="2">
        <f t="shared" ca="1" si="104"/>
        <v>5.2967663755762908</v>
      </c>
      <c r="O2190" s="3">
        <f ca="1">1-N2190/MAX(N$2:N2190)</f>
        <v>0.22092032530585615</v>
      </c>
    </row>
    <row r="2191" spans="1:15" x14ac:dyDescent="0.15">
      <c r="A2191" s="1">
        <v>41652</v>
      </c>
      <c r="B2191">
        <v>2207</v>
      </c>
      <c r="C2191">
        <v>2222.0700000000002</v>
      </c>
      <c r="D2191">
        <v>2183.6</v>
      </c>
      <c r="E2191" s="2">
        <v>2193.6799999999998</v>
      </c>
      <c r="F2191" s="16">
        <v>46123003904</v>
      </c>
      <c r="G2191" s="3">
        <f t="shared" si="102"/>
        <v>-5.066104270131766E-3</v>
      </c>
      <c r="H2191" s="3">
        <f>1-E2191/MAX(E$2:E2191)</f>
        <v>0.62674743074933636</v>
      </c>
      <c r="I2191" s="3">
        <f ca="1">IFERROR(COUNTIF(OFFSET(G2191,0,0,-计算结果!B$18,1),"&gt;0")/计算结果!B$18,COUNTIF(OFFSET(G2191,0,0,-ROW(),1),"&gt;0")/计算结果!B$18)</f>
        <v>0.33333333333333331</v>
      </c>
      <c r="J2191" s="3">
        <f ca="1">IFERROR(AVERAGE(OFFSET(I2191,0,0,-计算结果!B$19,1)),AVERAGE(OFFSET(I2191,0,0,-ROW(),1)))</f>
        <v>0.46638888888888874</v>
      </c>
      <c r="K2191" s="4" t="str">
        <f ca="1">IF(计算结果!B$21=1,IF(I2191&gt;J2191,"买","卖"),IF(计算结果!B$21=2,IF(I2191&lt;计算结果!B$20,"买",IF(I2191&gt;1-计算结果!B$20,"卖",'000300'!K2190)),""))</f>
        <v>卖</v>
      </c>
      <c r="L2191" s="4" t="str">
        <f t="shared" ca="1" si="103"/>
        <v/>
      </c>
      <c r="M2191" s="3">
        <f ca="1">IF(K2190="买",E2191/E2190-1,0)-IF(L2191=1,计算结果!B$17,0)</f>
        <v>0</v>
      </c>
      <c r="N2191" s="2">
        <f t="shared" ca="1" si="104"/>
        <v>5.2967663755762908</v>
      </c>
      <c r="O2191" s="3">
        <f ca="1">1-N2191/MAX(N$2:N2191)</f>
        <v>0.22092032530585615</v>
      </c>
    </row>
    <row r="2192" spans="1:15" x14ac:dyDescent="0.15">
      <c r="A2192" s="1">
        <v>41653</v>
      </c>
      <c r="B2192">
        <v>2192.84</v>
      </c>
      <c r="C2192">
        <v>2214.12</v>
      </c>
      <c r="D2192">
        <v>2179.91</v>
      </c>
      <c r="E2192" s="2">
        <v>2212.85</v>
      </c>
      <c r="F2192" s="16">
        <v>46785101824</v>
      </c>
      <c r="G2192" s="3">
        <f t="shared" si="102"/>
        <v>8.7387403814596087E-3</v>
      </c>
      <c r="H2192" s="3">
        <f>1-E2192/MAX(E$2:E2192)</f>
        <v>0.6234856734499421</v>
      </c>
      <c r="I2192" s="3">
        <f ca="1">IFERROR(COUNTIF(OFFSET(G2192,0,0,-计算结果!B$18,1),"&gt;0")/计算结果!B$18,COUNTIF(OFFSET(G2192,0,0,-ROW(),1),"&gt;0")/计算结果!B$18)</f>
        <v>0.36666666666666664</v>
      </c>
      <c r="J2192" s="3">
        <f ca="1">IFERROR(AVERAGE(OFFSET(I2192,0,0,-计算结果!B$19,1)),AVERAGE(OFFSET(I2192,0,0,-ROW(),1)))</f>
        <v>0.46611111111111103</v>
      </c>
      <c r="K2192" s="4" t="str">
        <f ca="1">IF(计算结果!B$21=1,IF(I2192&gt;J2192,"买","卖"),IF(计算结果!B$21=2,IF(I2192&lt;计算结果!B$20,"买",IF(I2192&gt;1-计算结果!B$20,"卖",'000300'!K2191)),""))</f>
        <v>卖</v>
      </c>
      <c r="L2192" s="4" t="str">
        <f t="shared" ca="1" si="103"/>
        <v/>
      </c>
      <c r="M2192" s="3">
        <f ca="1">IF(K2191="买",E2192/E2191-1,0)-IF(L2192=1,计算结果!B$17,0)</f>
        <v>0</v>
      </c>
      <c r="N2192" s="2">
        <f t="shared" ca="1" si="104"/>
        <v>5.2967663755762908</v>
      </c>
      <c r="O2192" s="3">
        <f ca="1">1-N2192/MAX(N$2:N2192)</f>
        <v>0.22092032530585615</v>
      </c>
    </row>
    <row r="2193" spans="1:15" x14ac:dyDescent="0.15">
      <c r="A2193" s="1">
        <v>41654</v>
      </c>
      <c r="B2193">
        <v>2210.02</v>
      </c>
      <c r="C2193">
        <v>2215.9</v>
      </c>
      <c r="D2193">
        <v>2193.8000000000002</v>
      </c>
      <c r="E2193" s="2">
        <v>2208.94</v>
      </c>
      <c r="F2193" s="16">
        <v>45755916288</v>
      </c>
      <c r="G2193" s="3">
        <f t="shared" si="102"/>
        <v>-1.7669521205684324E-3</v>
      </c>
      <c r="H2193" s="3">
        <f>1-E2193/MAX(E$2:E2193)</f>
        <v>0.62415095623766415</v>
      </c>
      <c r="I2193" s="3">
        <f ca="1">IFERROR(COUNTIF(OFFSET(G2193,0,0,-计算结果!B$18,1),"&gt;0")/计算结果!B$18,COUNTIF(OFFSET(G2193,0,0,-ROW(),1),"&gt;0")/计算结果!B$18)</f>
        <v>0.33333333333333331</v>
      </c>
      <c r="J2193" s="3">
        <f ca="1">IFERROR(AVERAGE(OFFSET(I2193,0,0,-计算结果!B$19,1)),AVERAGE(OFFSET(I2193,0,0,-ROW(),1)))</f>
        <v>0.46555555555555544</v>
      </c>
      <c r="K2193" s="4" t="str">
        <f ca="1">IF(计算结果!B$21=1,IF(I2193&gt;J2193,"买","卖"),IF(计算结果!B$21=2,IF(I2193&lt;计算结果!B$20,"买",IF(I2193&gt;1-计算结果!B$20,"卖",'000300'!K2192)),""))</f>
        <v>卖</v>
      </c>
      <c r="L2193" s="4" t="str">
        <f t="shared" ca="1" si="103"/>
        <v/>
      </c>
      <c r="M2193" s="3">
        <f ca="1">IF(K2192="买",E2193/E2192-1,0)-IF(L2193=1,计算结果!B$17,0)</f>
        <v>0</v>
      </c>
      <c r="N2193" s="2">
        <f t="shared" ca="1" si="104"/>
        <v>5.2967663755762908</v>
      </c>
      <c r="O2193" s="3">
        <f ca="1">1-N2193/MAX(N$2:N2193)</f>
        <v>0.22092032530585615</v>
      </c>
    </row>
    <row r="2194" spans="1:15" x14ac:dyDescent="0.15">
      <c r="A2194" s="1">
        <v>41655</v>
      </c>
      <c r="B2194">
        <v>2209.4499999999998</v>
      </c>
      <c r="C2194">
        <v>2227.2600000000002</v>
      </c>
      <c r="D2194">
        <v>2201.56</v>
      </c>
      <c r="E2194" s="2">
        <v>2211.84</v>
      </c>
      <c r="F2194" s="16">
        <v>49842782208</v>
      </c>
      <c r="G2194" s="3">
        <f t="shared" si="102"/>
        <v>1.3128468858367714E-3</v>
      </c>
      <c r="H2194" s="3">
        <f>1-E2194/MAX(E$2:E2194)</f>
        <v>0.62365752399101604</v>
      </c>
      <c r="I2194" s="3">
        <f ca="1">IFERROR(COUNTIF(OFFSET(G2194,0,0,-计算结果!B$18,1),"&gt;0")/计算结果!B$18,COUNTIF(OFFSET(G2194,0,0,-ROW(),1),"&gt;0")/计算结果!B$18)</f>
        <v>0.33333333333333331</v>
      </c>
      <c r="J2194" s="3">
        <f ca="1">IFERROR(AVERAGE(OFFSET(I2194,0,0,-计算结果!B$19,1)),AVERAGE(OFFSET(I2194,0,0,-ROW(),1)))</f>
        <v>0.46472222222222215</v>
      </c>
      <c r="K2194" s="4" t="str">
        <f ca="1">IF(计算结果!B$21=1,IF(I2194&gt;J2194,"买","卖"),IF(计算结果!B$21=2,IF(I2194&lt;计算结果!B$20,"买",IF(I2194&gt;1-计算结果!B$20,"卖",'000300'!K2193)),""))</f>
        <v>卖</v>
      </c>
      <c r="L2194" s="4" t="str">
        <f t="shared" ca="1" si="103"/>
        <v/>
      </c>
      <c r="M2194" s="3">
        <f ca="1">IF(K2193="买",E2194/E2193-1,0)-IF(L2194=1,计算结果!B$17,0)</f>
        <v>0</v>
      </c>
      <c r="N2194" s="2">
        <f t="shared" ca="1" si="104"/>
        <v>5.2967663755762908</v>
      </c>
      <c r="O2194" s="3">
        <f ca="1">1-N2194/MAX(N$2:N2194)</f>
        <v>0.22092032530585615</v>
      </c>
    </row>
    <row r="2195" spans="1:15" x14ac:dyDescent="0.15">
      <c r="A2195" s="1">
        <v>41656</v>
      </c>
      <c r="B2195">
        <v>2203.8200000000002</v>
      </c>
      <c r="C2195">
        <v>2205.9699999999998</v>
      </c>
      <c r="D2195">
        <v>2175.88</v>
      </c>
      <c r="E2195" s="2">
        <v>2178.4899999999998</v>
      </c>
      <c r="F2195" s="16">
        <v>46268157952</v>
      </c>
      <c r="G2195" s="3">
        <f t="shared" si="102"/>
        <v>-1.5077944155092782E-2</v>
      </c>
      <c r="H2195" s="3">
        <f>1-E2195/MAX(E$2:E2195)</f>
        <v>0.62933199482746893</v>
      </c>
      <c r="I2195" s="3">
        <f ca="1">IFERROR(COUNTIF(OFFSET(G2195,0,0,-计算结果!B$18,1),"&gt;0")/计算结果!B$18,COUNTIF(OFFSET(G2195,0,0,-ROW(),1),"&gt;0")/计算结果!B$18)</f>
        <v>0.33333333333333331</v>
      </c>
      <c r="J2195" s="3">
        <f ca="1">IFERROR(AVERAGE(OFFSET(I2195,0,0,-计算结果!B$19,1)),AVERAGE(OFFSET(I2195,0,0,-ROW(),1)))</f>
        <v>0.46361111111111108</v>
      </c>
      <c r="K2195" s="4" t="str">
        <f ca="1">IF(计算结果!B$21=1,IF(I2195&gt;J2195,"买","卖"),IF(计算结果!B$21=2,IF(I2195&lt;计算结果!B$20,"买",IF(I2195&gt;1-计算结果!B$20,"卖",'000300'!K2194)),""))</f>
        <v>卖</v>
      </c>
      <c r="L2195" s="4" t="str">
        <f t="shared" ca="1" si="103"/>
        <v/>
      </c>
      <c r="M2195" s="3">
        <f ca="1">IF(K2194="买",E2195/E2194-1,0)-IF(L2195=1,计算结果!B$17,0)</f>
        <v>0</v>
      </c>
      <c r="N2195" s="2">
        <f t="shared" ca="1" si="104"/>
        <v>5.2967663755762908</v>
      </c>
      <c r="O2195" s="3">
        <f ca="1">1-N2195/MAX(N$2:N2195)</f>
        <v>0.22092032530585615</v>
      </c>
    </row>
    <row r="2196" spans="1:15" x14ac:dyDescent="0.15">
      <c r="A2196" s="1">
        <v>41659</v>
      </c>
      <c r="B2196">
        <v>2173.65</v>
      </c>
      <c r="C2196">
        <v>2182.46</v>
      </c>
      <c r="D2196">
        <v>2156.46</v>
      </c>
      <c r="E2196" s="2">
        <v>2165.9899999999998</v>
      </c>
      <c r="F2196" s="16">
        <v>39157227520</v>
      </c>
      <c r="G2196" s="3">
        <f t="shared" si="102"/>
        <v>-5.7379193845278342E-3</v>
      </c>
      <c r="H2196" s="3">
        <f>1-E2196/MAX(E$2:E2196)</f>
        <v>0.63145885795957257</v>
      </c>
      <c r="I2196" s="3">
        <f ca="1">IFERROR(COUNTIF(OFFSET(G2196,0,0,-计算结果!B$18,1),"&gt;0")/计算结果!B$18,COUNTIF(OFFSET(G2196,0,0,-ROW(),1),"&gt;0")/计算结果!B$18)</f>
        <v>0.33333333333333331</v>
      </c>
      <c r="J2196" s="3">
        <f ca="1">IFERROR(AVERAGE(OFFSET(I2196,0,0,-计算结果!B$19,1)),AVERAGE(OFFSET(I2196,0,0,-ROW(),1)))</f>
        <v>0.46250000000000002</v>
      </c>
      <c r="K2196" s="4" t="str">
        <f ca="1">IF(计算结果!B$21=1,IF(I2196&gt;J2196,"买","卖"),IF(计算结果!B$21=2,IF(I2196&lt;计算结果!B$20,"买",IF(I2196&gt;1-计算结果!B$20,"卖",'000300'!K2195)),""))</f>
        <v>卖</v>
      </c>
      <c r="L2196" s="4" t="str">
        <f t="shared" ca="1" si="103"/>
        <v/>
      </c>
      <c r="M2196" s="3">
        <f ca="1">IF(K2195="买",E2196/E2195-1,0)-IF(L2196=1,计算结果!B$17,0)</f>
        <v>0</v>
      </c>
      <c r="N2196" s="2">
        <f t="shared" ca="1" si="104"/>
        <v>5.2967663755762908</v>
      </c>
      <c r="O2196" s="3">
        <f ca="1">1-N2196/MAX(N$2:N2196)</f>
        <v>0.22092032530585615</v>
      </c>
    </row>
    <row r="2197" spans="1:15" x14ac:dyDescent="0.15">
      <c r="A2197" s="1">
        <v>41660</v>
      </c>
      <c r="B2197">
        <v>2168.42</v>
      </c>
      <c r="C2197">
        <v>2197.92</v>
      </c>
      <c r="D2197">
        <v>2168.42</v>
      </c>
      <c r="E2197" s="2">
        <v>2187.41</v>
      </c>
      <c r="F2197" s="16">
        <v>38590992384</v>
      </c>
      <c r="G2197" s="3">
        <f t="shared" si="102"/>
        <v>9.8892423326053525E-3</v>
      </c>
      <c r="H2197" s="3">
        <f>1-E2197/MAX(E$2:E2197)</f>
        <v>0.62781426529639961</v>
      </c>
      <c r="I2197" s="3">
        <f ca="1">IFERROR(COUNTIF(OFFSET(G2197,0,0,-计算结果!B$18,1),"&gt;0")/计算结果!B$18,COUNTIF(OFFSET(G2197,0,0,-ROW(),1),"&gt;0")/计算结果!B$18)</f>
        <v>0.36666666666666664</v>
      </c>
      <c r="J2197" s="3">
        <f ca="1">IFERROR(AVERAGE(OFFSET(I2197,0,0,-计算结果!B$19,1)),AVERAGE(OFFSET(I2197,0,0,-ROW(),1)))</f>
        <v>0.46166666666666661</v>
      </c>
      <c r="K2197" s="4" t="str">
        <f ca="1">IF(计算结果!B$21=1,IF(I2197&gt;J2197,"买","卖"),IF(计算结果!B$21=2,IF(I2197&lt;计算结果!B$20,"买",IF(I2197&gt;1-计算结果!B$20,"卖",'000300'!K2196)),""))</f>
        <v>卖</v>
      </c>
      <c r="L2197" s="4" t="str">
        <f t="shared" ca="1" si="103"/>
        <v/>
      </c>
      <c r="M2197" s="3">
        <f ca="1">IF(K2196="买",E2197/E2196-1,0)-IF(L2197=1,计算结果!B$17,0)</f>
        <v>0</v>
      </c>
      <c r="N2197" s="2">
        <f t="shared" ca="1" si="104"/>
        <v>5.2967663755762908</v>
      </c>
      <c r="O2197" s="3">
        <f ca="1">1-N2197/MAX(N$2:N2197)</f>
        <v>0.22092032530585615</v>
      </c>
    </row>
    <row r="2198" spans="1:15" x14ac:dyDescent="0.15">
      <c r="A2198" s="1">
        <v>41661</v>
      </c>
      <c r="B2198">
        <v>2190.4299999999998</v>
      </c>
      <c r="C2198">
        <v>2244.13</v>
      </c>
      <c r="D2198">
        <v>2187.5300000000002</v>
      </c>
      <c r="E2198" s="2">
        <v>2243.8000000000002</v>
      </c>
      <c r="F2198" s="16">
        <v>64803356672</v>
      </c>
      <c r="G2198" s="3">
        <f t="shared" si="102"/>
        <v>2.5779346350250032E-2</v>
      </c>
      <c r="H2198" s="3">
        <f>1-E2198/MAX(E$2:E2198)</f>
        <v>0.61821956033485326</v>
      </c>
      <c r="I2198" s="3">
        <f ca="1">IFERROR(COUNTIF(OFFSET(G2198,0,0,-计算结果!B$18,1),"&gt;0")/计算结果!B$18,COUNTIF(OFFSET(G2198,0,0,-ROW(),1),"&gt;0")/计算结果!B$18)</f>
        <v>0.36666666666666664</v>
      </c>
      <c r="J2198" s="3">
        <f ca="1">IFERROR(AVERAGE(OFFSET(I2198,0,0,-计算结果!B$19,1)),AVERAGE(OFFSET(I2198,0,0,-ROW(),1)))</f>
        <v>0.46111111111111108</v>
      </c>
      <c r="K2198" s="4" t="str">
        <f ca="1">IF(计算结果!B$21=1,IF(I2198&gt;J2198,"买","卖"),IF(计算结果!B$21=2,IF(I2198&lt;计算结果!B$20,"买",IF(I2198&gt;1-计算结果!B$20,"卖",'000300'!K2197)),""))</f>
        <v>卖</v>
      </c>
      <c r="L2198" s="4" t="str">
        <f t="shared" ca="1" si="103"/>
        <v/>
      </c>
      <c r="M2198" s="3">
        <f ca="1">IF(K2197="买",E2198/E2197-1,0)-IF(L2198=1,计算结果!B$17,0)</f>
        <v>0</v>
      </c>
      <c r="N2198" s="2">
        <f t="shared" ca="1" si="104"/>
        <v>5.2967663755762908</v>
      </c>
      <c r="O2198" s="3">
        <f ca="1">1-N2198/MAX(N$2:N2198)</f>
        <v>0.22092032530585615</v>
      </c>
    </row>
    <row r="2199" spans="1:15" x14ac:dyDescent="0.15">
      <c r="A2199" s="1">
        <v>41662</v>
      </c>
      <c r="B2199">
        <v>2242.2399999999998</v>
      </c>
      <c r="C2199">
        <v>2248.92</v>
      </c>
      <c r="D2199">
        <v>2228.06</v>
      </c>
      <c r="E2199" s="2">
        <v>2231.89</v>
      </c>
      <c r="F2199" s="16">
        <v>55726415872</v>
      </c>
      <c r="G2199" s="3">
        <f t="shared" si="102"/>
        <v>-5.3079597112043464E-3</v>
      </c>
      <c r="H2199" s="3">
        <f>1-E2199/MAX(E$2:E2199)</f>
        <v>0.62024603552712176</v>
      </c>
      <c r="I2199" s="3">
        <f ca="1">IFERROR(COUNTIF(OFFSET(G2199,0,0,-计算结果!B$18,1),"&gt;0")/计算结果!B$18,COUNTIF(OFFSET(G2199,0,0,-ROW(),1),"&gt;0")/计算结果!B$18)</f>
        <v>0.36666666666666664</v>
      </c>
      <c r="J2199" s="3">
        <f ca="1">IFERROR(AVERAGE(OFFSET(I2199,0,0,-计算结果!B$19,1)),AVERAGE(OFFSET(I2199,0,0,-ROW(),1)))</f>
        <v>0.4605555555555555</v>
      </c>
      <c r="K2199" s="4" t="str">
        <f ca="1">IF(计算结果!B$21=1,IF(I2199&gt;J2199,"买","卖"),IF(计算结果!B$21=2,IF(I2199&lt;计算结果!B$20,"买",IF(I2199&gt;1-计算结果!B$20,"卖",'000300'!K2198)),""))</f>
        <v>卖</v>
      </c>
      <c r="L2199" s="4" t="str">
        <f t="shared" ca="1" si="103"/>
        <v/>
      </c>
      <c r="M2199" s="3">
        <f ca="1">IF(K2198="买",E2199/E2198-1,0)-IF(L2199=1,计算结果!B$17,0)</f>
        <v>0</v>
      </c>
      <c r="N2199" s="2">
        <f t="shared" ca="1" si="104"/>
        <v>5.2967663755762908</v>
      </c>
      <c r="O2199" s="3">
        <f ca="1">1-N2199/MAX(N$2:N2199)</f>
        <v>0.22092032530585615</v>
      </c>
    </row>
    <row r="2200" spans="1:15" x14ac:dyDescent="0.15">
      <c r="A2200" s="1">
        <v>41663</v>
      </c>
      <c r="B2200">
        <v>2225.7600000000002</v>
      </c>
      <c r="C2200">
        <v>2257.36</v>
      </c>
      <c r="D2200">
        <v>2222.89</v>
      </c>
      <c r="E2200" s="2">
        <v>2245.6799999999998</v>
      </c>
      <c r="F2200" s="16">
        <v>59563446272</v>
      </c>
      <c r="G2200" s="3">
        <f t="shared" si="102"/>
        <v>6.1786199140638765E-3</v>
      </c>
      <c r="H2200" s="3">
        <f>1-E2200/MAX(E$2:E2200)</f>
        <v>0.61789968011978491</v>
      </c>
      <c r="I2200" s="3">
        <f ca="1">IFERROR(COUNTIF(OFFSET(G2200,0,0,-计算结果!B$18,1),"&gt;0")/计算结果!B$18,COUNTIF(OFFSET(G2200,0,0,-ROW(),1),"&gt;0")/计算结果!B$18)</f>
        <v>0.4</v>
      </c>
      <c r="J2200" s="3">
        <f ca="1">IFERROR(AVERAGE(OFFSET(I2200,0,0,-计算结果!B$19,1)),AVERAGE(OFFSET(I2200,0,0,-ROW(),1)))</f>
        <v>0.46027777777777767</v>
      </c>
      <c r="K2200" s="4" t="str">
        <f ca="1">IF(计算结果!B$21=1,IF(I2200&gt;J2200,"买","卖"),IF(计算结果!B$21=2,IF(I2200&lt;计算结果!B$20,"买",IF(I2200&gt;1-计算结果!B$20,"卖",'000300'!K2199)),""))</f>
        <v>卖</v>
      </c>
      <c r="L2200" s="4" t="str">
        <f t="shared" ca="1" si="103"/>
        <v/>
      </c>
      <c r="M2200" s="3">
        <f ca="1">IF(K2199="买",E2200/E2199-1,0)-IF(L2200=1,计算结果!B$17,0)</f>
        <v>0</v>
      </c>
      <c r="N2200" s="2">
        <f t="shared" ca="1" si="104"/>
        <v>5.2967663755762908</v>
      </c>
      <c r="O2200" s="3">
        <f ca="1">1-N2200/MAX(N$2:N2200)</f>
        <v>0.22092032530585615</v>
      </c>
    </row>
    <row r="2201" spans="1:15" x14ac:dyDescent="0.15">
      <c r="A2201" s="1">
        <v>41666</v>
      </c>
      <c r="B2201">
        <v>2233.0100000000002</v>
      </c>
      <c r="C2201">
        <v>2233.23</v>
      </c>
      <c r="D2201">
        <v>2211.8000000000002</v>
      </c>
      <c r="E2201" s="2">
        <v>2215.92</v>
      </c>
      <c r="F2201" s="16">
        <v>63503990784</v>
      </c>
      <c r="G2201" s="3">
        <f t="shared" si="102"/>
        <v>-1.3252110719247479E-2</v>
      </c>
      <c r="H2201" s="3">
        <f>1-E2201/MAX(E$2:E2201)</f>
        <v>0.62296331586469744</v>
      </c>
      <c r="I2201" s="3">
        <f ca="1">IFERROR(COUNTIF(OFFSET(G2201,0,0,-计算结果!B$18,1),"&gt;0")/计算结果!B$18,COUNTIF(OFFSET(G2201,0,0,-ROW(),1),"&gt;0")/计算结果!B$18)</f>
        <v>0.4</v>
      </c>
      <c r="J2201" s="3">
        <f ca="1">IFERROR(AVERAGE(OFFSET(I2201,0,0,-计算结果!B$19,1)),AVERAGE(OFFSET(I2201,0,0,-ROW(),1)))</f>
        <v>0.45972222222222209</v>
      </c>
      <c r="K2201" s="4" t="str">
        <f ca="1">IF(计算结果!B$21=1,IF(I2201&gt;J2201,"买","卖"),IF(计算结果!B$21=2,IF(I2201&lt;计算结果!B$20,"买",IF(I2201&gt;1-计算结果!B$20,"卖",'000300'!K2200)),""))</f>
        <v>卖</v>
      </c>
      <c r="L2201" s="4" t="str">
        <f t="shared" ca="1" si="103"/>
        <v/>
      </c>
      <c r="M2201" s="3">
        <f ca="1">IF(K2200="买",E2201/E2200-1,0)-IF(L2201=1,计算结果!B$17,0)</f>
        <v>0</v>
      </c>
      <c r="N2201" s="2">
        <f t="shared" ca="1" si="104"/>
        <v>5.2967663755762908</v>
      </c>
      <c r="O2201" s="3">
        <f ca="1">1-N2201/MAX(N$2:N2201)</f>
        <v>0.22092032530585615</v>
      </c>
    </row>
    <row r="2202" spans="1:15" x14ac:dyDescent="0.15">
      <c r="A2202" s="1">
        <v>41667</v>
      </c>
      <c r="B2202">
        <v>2220.7800000000002</v>
      </c>
      <c r="C2202">
        <v>2233.2600000000002</v>
      </c>
      <c r="D2202">
        <v>2205.9699999999998</v>
      </c>
      <c r="E2202" s="2">
        <v>2219.86</v>
      </c>
      <c r="F2202" s="16">
        <v>49408753664</v>
      </c>
      <c r="G2202" s="3">
        <f t="shared" si="102"/>
        <v>1.7780425286111345E-3</v>
      </c>
      <c r="H2202" s="3">
        <f>1-E2202/MAX(E$2:E2202)</f>
        <v>0.62229292860545837</v>
      </c>
      <c r="I2202" s="3">
        <f ca="1">IFERROR(COUNTIF(OFFSET(G2202,0,0,-计算结果!B$18,1),"&gt;0")/计算结果!B$18,COUNTIF(OFFSET(G2202,0,0,-ROW(),1),"&gt;0")/计算结果!B$18)</f>
        <v>0.43333333333333335</v>
      </c>
      <c r="J2202" s="3">
        <f ca="1">IFERROR(AVERAGE(OFFSET(I2202,0,0,-计算结果!B$19,1)),AVERAGE(OFFSET(I2202,0,0,-ROW(),1)))</f>
        <v>0.45916666666666645</v>
      </c>
      <c r="K2202" s="4" t="str">
        <f ca="1">IF(计算结果!B$21=1,IF(I2202&gt;J2202,"买","卖"),IF(计算结果!B$21=2,IF(I2202&lt;计算结果!B$20,"买",IF(I2202&gt;1-计算结果!B$20,"卖",'000300'!K2201)),""))</f>
        <v>卖</v>
      </c>
      <c r="L2202" s="4" t="str">
        <f t="shared" ca="1" si="103"/>
        <v/>
      </c>
      <c r="M2202" s="3">
        <f ca="1">IF(K2201="买",E2202/E2201-1,0)-IF(L2202=1,计算结果!B$17,0)</f>
        <v>0</v>
      </c>
      <c r="N2202" s="2">
        <f t="shared" ca="1" si="104"/>
        <v>5.2967663755762908</v>
      </c>
      <c r="O2202" s="3">
        <f ca="1">1-N2202/MAX(N$2:N2202)</f>
        <v>0.22092032530585615</v>
      </c>
    </row>
    <row r="2203" spans="1:15" x14ac:dyDescent="0.15">
      <c r="A2203" s="1">
        <v>41668</v>
      </c>
      <c r="B2203">
        <v>2225.71</v>
      </c>
      <c r="C2203">
        <v>2233.06</v>
      </c>
      <c r="D2203">
        <v>2219.9299999999998</v>
      </c>
      <c r="E2203" s="2">
        <v>2227.7800000000002</v>
      </c>
      <c r="F2203" s="16">
        <v>48788684800</v>
      </c>
      <c r="G2203" s="3">
        <f t="shared" si="102"/>
        <v>3.5677925634949315E-3</v>
      </c>
      <c r="H2203" s="3">
        <f>1-E2203/MAX(E$2:E2203)</f>
        <v>0.62094534812495739</v>
      </c>
      <c r="I2203" s="3">
        <f ca="1">IFERROR(COUNTIF(OFFSET(G2203,0,0,-计算结果!B$18,1),"&gt;0")/计算结果!B$18,COUNTIF(OFFSET(G2203,0,0,-ROW(),1),"&gt;0")/计算结果!B$18)</f>
        <v>0.46666666666666667</v>
      </c>
      <c r="J2203" s="3">
        <f ca="1">IFERROR(AVERAGE(OFFSET(I2203,0,0,-计算结果!B$19,1)),AVERAGE(OFFSET(I2203,0,0,-ROW(),1)))</f>
        <v>0.45861111111111097</v>
      </c>
      <c r="K2203" s="4" t="str">
        <f ca="1">IF(计算结果!B$21=1,IF(I2203&gt;J2203,"买","卖"),IF(计算结果!B$21=2,IF(I2203&lt;计算结果!B$20,"买",IF(I2203&gt;1-计算结果!B$20,"卖",'000300'!K2202)),""))</f>
        <v>买</v>
      </c>
      <c r="L2203" s="4">
        <f t="shared" ca="1" si="103"/>
        <v>1</v>
      </c>
      <c r="M2203" s="3">
        <f ca="1">IF(K2202="买",E2203/E2202-1,0)-IF(L2203=1,计算结果!B$17,0)</f>
        <v>0</v>
      </c>
      <c r="N2203" s="2">
        <f t="shared" ca="1" si="104"/>
        <v>5.2967663755762908</v>
      </c>
      <c r="O2203" s="3">
        <f ca="1">1-N2203/MAX(N$2:N2203)</f>
        <v>0.22092032530585615</v>
      </c>
    </row>
    <row r="2204" spans="1:15" x14ac:dyDescent="0.15">
      <c r="A2204" s="1">
        <v>41669</v>
      </c>
      <c r="B2204">
        <v>2223.16</v>
      </c>
      <c r="C2204">
        <v>2223.16</v>
      </c>
      <c r="D2204">
        <v>2200.2199999999998</v>
      </c>
      <c r="E2204" s="2">
        <v>2202.4499999999998</v>
      </c>
      <c r="F2204" s="16">
        <v>43475959808</v>
      </c>
      <c r="G2204" s="3">
        <f t="shared" si="102"/>
        <v>-1.1370063471258574E-2</v>
      </c>
      <c r="H2204" s="3">
        <f>1-E2204/MAX(E$2:E2204)</f>
        <v>0.62525522357585239</v>
      </c>
      <c r="I2204" s="3">
        <f ca="1">IFERROR(COUNTIF(OFFSET(G2204,0,0,-计算结果!B$18,1),"&gt;0")/计算结果!B$18,COUNTIF(OFFSET(G2204,0,0,-ROW(),1),"&gt;0")/计算结果!B$18)</f>
        <v>0.43333333333333335</v>
      </c>
      <c r="J2204" s="3">
        <f ca="1">IFERROR(AVERAGE(OFFSET(I2204,0,0,-计算结果!B$19,1)),AVERAGE(OFFSET(I2204,0,0,-ROW(),1)))</f>
        <v>0.4574999999999998</v>
      </c>
      <c r="K2204" s="4" t="str">
        <f ca="1">IF(计算结果!B$21=1,IF(I2204&gt;J2204,"买","卖"),IF(计算结果!B$21=2,IF(I2204&lt;计算结果!B$20,"买",IF(I2204&gt;1-计算结果!B$20,"卖",'000300'!K2203)),""))</f>
        <v>卖</v>
      </c>
      <c r="L2204" s="4">
        <f t="shared" ca="1" si="103"/>
        <v>1</v>
      </c>
      <c r="M2204" s="3">
        <f ca="1">IF(K2203="买",E2204/E2203-1,0)-IF(L2204=1,计算结果!B$17,0)</f>
        <v>-1.1370063471258574E-2</v>
      </c>
      <c r="N2204" s="2">
        <f t="shared" ca="1" si="104"/>
        <v>5.2365418056935598</v>
      </c>
      <c r="O2204" s="3">
        <f ca="1">1-N2204/MAX(N$2:N2204)</f>
        <v>0.22977851065629606</v>
      </c>
    </row>
    <row r="2205" spans="1:15" x14ac:dyDescent="0.15">
      <c r="A2205" s="1">
        <v>41677</v>
      </c>
      <c r="B2205">
        <v>2187.34</v>
      </c>
      <c r="C2205">
        <v>2212.5</v>
      </c>
      <c r="D2205">
        <v>2177.12</v>
      </c>
      <c r="E2205" s="2">
        <v>2212.48</v>
      </c>
      <c r="F2205" s="16">
        <v>49597108224</v>
      </c>
      <c r="G2205" s="3">
        <f t="shared" si="102"/>
        <v>4.5540193875004409E-3</v>
      </c>
      <c r="H2205" s="3">
        <f>1-E2205/MAX(E$2:E2205)</f>
        <v>0.62354862859865245</v>
      </c>
      <c r="I2205" s="3">
        <f ca="1">IFERROR(COUNTIF(OFFSET(G2205,0,0,-计算结果!B$18,1),"&gt;0")/计算结果!B$18,COUNTIF(OFFSET(G2205,0,0,-ROW(),1),"&gt;0")/计算结果!B$18)</f>
        <v>0.46666666666666667</v>
      </c>
      <c r="J2205" s="3">
        <f ca="1">IFERROR(AVERAGE(OFFSET(I2205,0,0,-计算结果!B$19,1)),AVERAGE(OFFSET(I2205,0,0,-ROW(),1)))</f>
        <v>0.45638888888888868</v>
      </c>
      <c r="K2205" s="4" t="str">
        <f ca="1">IF(计算结果!B$21=1,IF(I2205&gt;J2205,"买","卖"),IF(计算结果!B$21=2,IF(I2205&lt;计算结果!B$20,"买",IF(I2205&gt;1-计算结果!B$20,"卖",'000300'!K2204)),""))</f>
        <v>买</v>
      </c>
      <c r="L2205" s="4">
        <f t="shared" ca="1" si="103"/>
        <v>1</v>
      </c>
      <c r="M2205" s="3">
        <f ca="1">IF(K2204="买",E2205/E2204-1,0)-IF(L2205=1,计算结果!B$17,0)</f>
        <v>0</v>
      </c>
      <c r="N2205" s="2">
        <f t="shared" ca="1" si="104"/>
        <v>5.2365418056935598</v>
      </c>
      <c r="O2205" s="3">
        <f ca="1">1-N2205/MAX(N$2:N2205)</f>
        <v>0.22977851065629606</v>
      </c>
    </row>
    <row r="2206" spans="1:15" x14ac:dyDescent="0.15">
      <c r="A2206" s="1">
        <v>41680</v>
      </c>
      <c r="B2206">
        <v>2221.54</v>
      </c>
      <c r="C2206">
        <v>2270.19</v>
      </c>
      <c r="D2206">
        <v>2221.54</v>
      </c>
      <c r="E2206" s="2">
        <v>2267.5300000000002</v>
      </c>
      <c r="F2206" s="16">
        <v>81103241216</v>
      </c>
      <c r="G2206" s="3">
        <f t="shared" si="102"/>
        <v>2.4881580850448337E-2</v>
      </c>
      <c r="H2206" s="3">
        <f>1-E2206/MAX(E$2:E2206)</f>
        <v>0.61418192336486754</v>
      </c>
      <c r="I2206" s="3">
        <f ca="1">IFERROR(COUNTIF(OFFSET(G2206,0,0,-计算结果!B$18,1),"&gt;0")/计算结果!B$18,COUNTIF(OFFSET(G2206,0,0,-ROW(),1),"&gt;0")/计算结果!B$18)</f>
        <v>0.5</v>
      </c>
      <c r="J2206" s="3">
        <f ca="1">IFERROR(AVERAGE(OFFSET(I2206,0,0,-计算结果!B$19,1)),AVERAGE(OFFSET(I2206,0,0,-ROW(),1)))</f>
        <v>0.45583333333333315</v>
      </c>
      <c r="K2206" s="4" t="str">
        <f ca="1">IF(计算结果!B$21=1,IF(I2206&gt;J2206,"买","卖"),IF(计算结果!B$21=2,IF(I2206&lt;计算结果!B$20,"买",IF(I2206&gt;1-计算结果!B$20,"卖",'000300'!K2205)),""))</f>
        <v>买</v>
      </c>
      <c r="L2206" s="4" t="str">
        <f t="shared" ca="1" si="103"/>
        <v/>
      </c>
      <c r="M2206" s="3">
        <f ca="1">IF(K2205="买",E2206/E2205-1,0)-IF(L2206=1,计算结果!B$17,0)</f>
        <v>2.4881580850448337E-2</v>
      </c>
      <c r="N2206" s="2">
        <f t="shared" ca="1" si="104"/>
        <v>5.3668352440086764</v>
      </c>
      <c r="O2206" s="3">
        <f ca="1">1-N2206/MAX(N$2:N2206)</f>
        <v>0.21061418239643803</v>
      </c>
    </row>
    <row r="2207" spans="1:15" x14ac:dyDescent="0.15">
      <c r="A2207" s="1">
        <v>41681</v>
      </c>
      <c r="B2207">
        <v>2267.7399999999998</v>
      </c>
      <c r="C2207">
        <v>2296.52</v>
      </c>
      <c r="D2207">
        <v>2262.6</v>
      </c>
      <c r="E2207" s="2">
        <v>2285.56</v>
      </c>
      <c r="F2207" s="16">
        <v>92688965632</v>
      </c>
      <c r="G2207" s="3">
        <f t="shared" si="102"/>
        <v>7.9513832231545845E-3</v>
      </c>
      <c r="H2207" s="3">
        <f>1-E2207/MAX(E$2:E2207)</f>
        <v>0.61111413598312114</v>
      </c>
      <c r="I2207" s="3">
        <f ca="1">IFERROR(COUNTIF(OFFSET(G2207,0,0,-计算结果!B$18,1),"&gt;0")/计算结果!B$18,COUNTIF(OFFSET(G2207,0,0,-ROW(),1),"&gt;0")/计算结果!B$18)</f>
        <v>0.5</v>
      </c>
      <c r="J2207" s="3">
        <f ca="1">IFERROR(AVERAGE(OFFSET(I2207,0,0,-计算结果!B$19,1)),AVERAGE(OFFSET(I2207,0,0,-ROW(),1)))</f>
        <v>0.45527777777777761</v>
      </c>
      <c r="K2207" s="4" t="str">
        <f ca="1">IF(计算结果!B$21=1,IF(I2207&gt;J2207,"买","卖"),IF(计算结果!B$21=2,IF(I2207&lt;计算结果!B$20,"买",IF(I2207&gt;1-计算结果!B$20,"卖",'000300'!K2206)),""))</f>
        <v>买</v>
      </c>
      <c r="L2207" s="4" t="str">
        <f t="shared" ca="1" si="103"/>
        <v/>
      </c>
      <c r="M2207" s="3">
        <f ca="1">IF(K2206="买",E2207/E2206-1,0)-IF(L2207=1,计算结果!B$17,0)</f>
        <v>7.9513832231545845E-3</v>
      </c>
      <c r="N2207" s="2">
        <f t="shared" ca="1" si="104"/>
        <v>5.409509007729322</v>
      </c>
      <c r="O2207" s="3">
        <f ca="1">1-N2207/MAX(N$2:N2207)</f>
        <v>0.20433747324974882</v>
      </c>
    </row>
    <row r="2208" spans="1:15" x14ac:dyDescent="0.15">
      <c r="A2208" s="1">
        <v>41682</v>
      </c>
      <c r="B2208">
        <v>2286.19</v>
      </c>
      <c r="C2208">
        <v>2294.3200000000002</v>
      </c>
      <c r="D2208">
        <v>2276.44</v>
      </c>
      <c r="E2208" s="2">
        <v>2291.25</v>
      </c>
      <c r="F2208" s="16">
        <v>73487376384</v>
      </c>
      <c r="G2208" s="3">
        <f t="shared" si="102"/>
        <v>2.4895430441556066E-3</v>
      </c>
      <c r="H2208" s="3">
        <f>1-E2208/MAX(E$2:E2208)</f>
        <v>0.61014598788538765</v>
      </c>
      <c r="I2208" s="3">
        <f ca="1">IFERROR(COUNTIF(OFFSET(G2208,0,0,-计算结果!B$18,1),"&gt;0")/计算结果!B$18,COUNTIF(OFFSET(G2208,0,0,-ROW(),1),"&gt;0")/计算结果!B$18)</f>
        <v>0.5</v>
      </c>
      <c r="J2208" s="3">
        <f ca="1">IFERROR(AVERAGE(OFFSET(I2208,0,0,-计算结果!B$19,1)),AVERAGE(OFFSET(I2208,0,0,-ROW(),1)))</f>
        <v>0.45472222222222208</v>
      </c>
      <c r="K2208" s="4" t="str">
        <f ca="1">IF(计算结果!B$21=1,IF(I2208&gt;J2208,"买","卖"),IF(计算结果!B$21=2,IF(I2208&lt;计算结果!B$20,"买",IF(I2208&gt;1-计算结果!B$20,"卖",'000300'!K2207)),""))</f>
        <v>买</v>
      </c>
      <c r="L2208" s="4" t="str">
        <f t="shared" ca="1" si="103"/>
        <v/>
      </c>
      <c r="M2208" s="3">
        <f ca="1">IF(K2207="买",E2208/E2207-1,0)-IF(L2208=1,计算结果!B$17,0)</f>
        <v>2.4895430441556066E-3</v>
      </c>
      <c r="N2208" s="2">
        <f t="shared" ca="1" si="104"/>
        <v>5.422976213251812</v>
      </c>
      <c r="O2208" s="3">
        <f ca="1">1-N2208/MAX(N$2:N2208)</f>
        <v>0.20235663714078245</v>
      </c>
    </row>
    <row r="2209" spans="1:15" x14ac:dyDescent="0.15">
      <c r="A2209" s="1">
        <v>41683</v>
      </c>
      <c r="B2209">
        <v>2288.4499999999998</v>
      </c>
      <c r="C2209">
        <v>2307.4699999999998</v>
      </c>
      <c r="D2209">
        <v>2278.2600000000002</v>
      </c>
      <c r="E2209" s="2">
        <v>2279.5500000000002</v>
      </c>
      <c r="F2209" s="16">
        <v>87352123392</v>
      </c>
      <c r="G2209" s="3">
        <f t="shared" si="102"/>
        <v>-5.106382978723345E-3</v>
      </c>
      <c r="H2209" s="3">
        <f>1-E2209/MAX(E$2:E2209)</f>
        <v>0.61213673177703665</v>
      </c>
      <c r="I2209" s="3">
        <f ca="1">IFERROR(COUNTIF(OFFSET(G2209,0,0,-计算结果!B$18,1),"&gt;0")/计算结果!B$18,COUNTIF(OFFSET(G2209,0,0,-ROW(),1),"&gt;0")/计算结果!B$18)</f>
        <v>0.46666666666666667</v>
      </c>
      <c r="J2209" s="3">
        <f ca="1">IFERROR(AVERAGE(OFFSET(I2209,0,0,-计算结果!B$19,1)),AVERAGE(OFFSET(I2209,0,0,-ROW(),1)))</f>
        <v>0.45388888888888868</v>
      </c>
      <c r="K2209" s="4" t="str">
        <f ca="1">IF(计算结果!B$21=1,IF(I2209&gt;J2209,"买","卖"),IF(计算结果!B$21=2,IF(I2209&lt;计算结果!B$20,"买",IF(I2209&gt;1-计算结果!B$20,"卖",'000300'!K2208)),""))</f>
        <v>买</v>
      </c>
      <c r="L2209" s="4" t="str">
        <f t="shared" ca="1" si="103"/>
        <v/>
      </c>
      <c r="M2209" s="3">
        <f ca="1">IF(K2208="买",E2209/E2208-1,0)-IF(L2209=1,计算结果!B$17,0)</f>
        <v>-5.106382978723345E-3</v>
      </c>
      <c r="N2209" s="2">
        <f t="shared" ca="1" si="104"/>
        <v>5.395284419822441</v>
      </c>
      <c r="O2209" s="3">
        <f ca="1">1-N2209/MAX(N$2:N2209)</f>
        <v>0.20642970963197849</v>
      </c>
    </row>
    <row r="2210" spans="1:15" x14ac:dyDescent="0.15">
      <c r="A2210" s="1">
        <v>41684</v>
      </c>
      <c r="B2210">
        <v>2278.4</v>
      </c>
      <c r="C2210">
        <v>2295.85</v>
      </c>
      <c r="D2210">
        <v>2274.4299999999998</v>
      </c>
      <c r="E2210" s="2">
        <v>2295.5700000000002</v>
      </c>
      <c r="F2210" s="16">
        <v>64613326848</v>
      </c>
      <c r="G2210" s="3">
        <f t="shared" si="102"/>
        <v>7.0277028360861138E-3</v>
      </c>
      <c r="H2210" s="3">
        <f>1-E2210/MAX(E$2:E2210)</f>
        <v>0.60941094398693252</v>
      </c>
      <c r="I2210" s="3">
        <f ca="1">IFERROR(COUNTIF(OFFSET(G2210,0,0,-计算结果!B$18,1),"&gt;0")/计算结果!B$18,COUNTIF(OFFSET(G2210,0,0,-ROW(),1),"&gt;0")/计算结果!B$18)</f>
        <v>0.5</v>
      </c>
      <c r="J2210" s="3">
        <f ca="1">IFERROR(AVERAGE(OFFSET(I2210,0,0,-计算结果!B$19,1)),AVERAGE(OFFSET(I2210,0,0,-ROW(),1)))</f>
        <v>0.45333333333333314</v>
      </c>
      <c r="K2210" s="4" t="str">
        <f ca="1">IF(计算结果!B$21=1,IF(I2210&gt;J2210,"买","卖"),IF(计算结果!B$21=2,IF(I2210&lt;计算结果!B$20,"买",IF(I2210&gt;1-计算结果!B$20,"卖",'000300'!K2209)),""))</f>
        <v>买</v>
      </c>
      <c r="L2210" s="4" t="str">
        <f t="shared" ca="1" si="103"/>
        <v/>
      </c>
      <c r="M2210" s="3">
        <f ca="1">IF(K2209="买",E2210/E2209-1,0)-IF(L2210=1,计算结果!B$17,0)</f>
        <v>7.0277028360861138E-3</v>
      </c>
      <c r="N2210" s="2">
        <f t="shared" ca="1" si="104"/>
        <v>5.4332008754411181</v>
      </c>
      <c r="O2210" s="3">
        <f ca="1">1-N2210/MAX(N$2:N2210)</f>
        <v>0.2008527334517255</v>
      </c>
    </row>
    <row r="2211" spans="1:15" x14ac:dyDescent="0.15">
      <c r="A2211" s="1">
        <v>41687</v>
      </c>
      <c r="B2211">
        <v>2308.79</v>
      </c>
      <c r="C2211">
        <v>2315.58</v>
      </c>
      <c r="D2211">
        <v>2293.5500000000002</v>
      </c>
      <c r="E2211" s="2">
        <v>2311.65</v>
      </c>
      <c r="F2211" s="16">
        <v>86871351296</v>
      </c>
      <c r="G2211" s="3">
        <f t="shared" si="102"/>
        <v>7.0047961944093018E-3</v>
      </c>
      <c r="H2211" s="3">
        <f>1-E2211/MAX(E$2:E2211)</f>
        <v>0.60667494725379423</v>
      </c>
      <c r="I2211" s="3">
        <f ca="1">IFERROR(COUNTIF(OFFSET(G2211,0,0,-计算结果!B$18,1),"&gt;0")/计算结果!B$18,COUNTIF(OFFSET(G2211,0,0,-ROW(),1),"&gt;0")/计算结果!B$18)</f>
        <v>0.5</v>
      </c>
      <c r="J2211" s="3">
        <f ca="1">IFERROR(AVERAGE(OFFSET(I2211,0,0,-计算结果!B$19,1)),AVERAGE(OFFSET(I2211,0,0,-ROW(),1)))</f>
        <v>0.45277777777777761</v>
      </c>
      <c r="K2211" s="4" t="str">
        <f ca="1">IF(计算结果!B$21=1,IF(I2211&gt;J2211,"买","卖"),IF(计算结果!B$21=2,IF(I2211&lt;计算结果!B$20,"买",IF(I2211&gt;1-计算结果!B$20,"卖",'000300'!K2210)),""))</f>
        <v>买</v>
      </c>
      <c r="L2211" s="4" t="str">
        <f t="shared" ca="1" si="103"/>
        <v/>
      </c>
      <c r="M2211" s="3">
        <f ca="1">IF(K2210="买",E2211/E2210-1,0)-IF(L2211=1,计算结果!B$17,0)</f>
        <v>7.0047961944093018E-3</v>
      </c>
      <c r="N2211" s="2">
        <f t="shared" ca="1" si="104"/>
        <v>5.4712593402568697</v>
      </c>
      <c r="O2211" s="3">
        <f ca="1">1-N2211/MAX(N$2:N2211)</f>
        <v>0.19525486972023542</v>
      </c>
    </row>
    <row r="2212" spans="1:15" x14ac:dyDescent="0.15">
      <c r="A2212" s="1">
        <v>41688</v>
      </c>
      <c r="B2212">
        <v>2310.31</v>
      </c>
      <c r="C2212">
        <v>2310.31</v>
      </c>
      <c r="D2212">
        <v>2276.11</v>
      </c>
      <c r="E2212" s="2">
        <v>2282.44</v>
      </c>
      <c r="F2212" s="16">
        <v>88107270144</v>
      </c>
      <c r="G2212" s="3">
        <f t="shared" si="102"/>
        <v>-1.2635995933640509E-2</v>
      </c>
      <c r="H2212" s="3">
        <f>1-E2212/MAX(E$2:E2212)</f>
        <v>0.61164500102089425</v>
      </c>
      <c r="I2212" s="3">
        <f ca="1">IFERROR(COUNTIF(OFFSET(G2212,0,0,-计算结果!B$18,1),"&gt;0")/计算结果!B$18,COUNTIF(OFFSET(G2212,0,0,-ROW(),1),"&gt;0")/计算结果!B$18)</f>
        <v>0.5</v>
      </c>
      <c r="J2212" s="3">
        <f ca="1">IFERROR(AVERAGE(OFFSET(I2212,0,0,-计算结果!B$19,1)),AVERAGE(OFFSET(I2212,0,0,-ROW(),1)))</f>
        <v>0.45249999999999985</v>
      </c>
      <c r="K2212" s="4" t="str">
        <f ca="1">IF(计算结果!B$21=1,IF(I2212&gt;J2212,"买","卖"),IF(计算结果!B$21=2,IF(I2212&lt;计算结果!B$20,"买",IF(I2212&gt;1-计算结果!B$20,"卖",'000300'!K2211)),""))</f>
        <v>买</v>
      </c>
      <c r="L2212" s="4" t="str">
        <f t="shared" ca="1" si="103"/>
        <v/>
      </c>
      <c r="M2212" s="3">
        <f ca="1">IF(K2211="买",E2212/E2211-1,0)-IF(L2212=1,计算结果!B$17,0)</f>
        <v>-1.2635995933640509E-2</v>
      </c>
      <c r="N2212" s="2">
        <f t="shared" ca="1" si="104"/>
        <v>5.4021245294814912</v>
      </c>
      <c r="O2212" s="3">
        <f ca="1">1-N2212/MAX(N$2:N2212)</f>
        <v>0.2054236259140676</v>
      </c>
    </row>
    <row r="2213" spans="1:15" x14ac:dyDescent="0.15">
      <c r="A2213" s="1">
        <v>41689</v>
      </c>
      <c r="B2213">
        <v>2280.9299999999998</v>
      </c>
      <c r="C2213">
        <v>2317.42</v>
      </c>
      <c r="D2213">
        <v>2274.15</v>
      </c>
      <c r="E2213" s="2">
        <v>2308.66</v>
      </c>
      <c r="F2213" s="16">
        <v>88341897216</v>
      </c>
      <c r="G2213" s="3">
        <f t="shared" si="102"/>
        <v>1.1487706139044151E-2</v>
      </c>
      <c r="H2213" s="3">
        <f>1-E2213/MAX(E$2:E2213)</f>
        <v>0.60718369291499352</v>
      </c>
      <c r="I2213" s="3">
        <f ca="1">IFERROR(COUNTIF(OFFSET(G2213,0,0,-计算结果!B$18,1),"&gt;0")/计算结果!B$18,COUNTIF(OFFSET(G2213,0,0,-ROW(),1),"&gt;0")/计算结果!B$18)</f>
        <v>0.5</v>
      </c>
      <c r="J2213" s="3">
        <f ca="1">IFERROR(AVERAGE(OFFSET(I2213,0,0,-计算结果!B$19,1)),AVERAGE(OFFSET(I2213,0,0,-ROW(),1)))</f>
        <v>0.45249999999999985</v>
      </c>
      <c r="K2213" s="4" t="str">
        <f ca="1">IF(计算结果!B$21=1,IF(I2213&gt;J2213,"买","卖"),IF(计算结果!B$21=2,IF(I2213&lt;计算结果!B$20,"买",IF(I2213&gt;1-计算结果!B$20,"卖",'000300'!K2212)),""))</f>
        <v>买</v>
      </c>
      <c r="L2213" s="4" t="str">
        <f t="shared" ca="1" si="103"/>
        <v/>
      </c>
      <c r="M2213" s="3">
        <f ca="1">IF(K2212="买",E2213/E2212-1,0)-IF(L2213=1,计算结果!B$17,0)</f>
        <v>1.1487706139044151E-2</v>
      </c>
      <c r="N2213" s="2">
        <f t="shared" ca="1" si="104"/>
        <v>5.4641825486026967</v>
      </c>
      <c r="O2213" s="3">
        <f ca="1">1-N2213/MAX(N$2:N2213)</f>
        <v>0.19629576602354115</v>
      </c>
    </row>
    <row r="2214" spans="1:15" x14ac:dyDescent="0.15">
      <c r="A2214" s="1">
        <v>41690</v>
      </c>
      <c r="B2214">
        <v>2314.09</v>
      </c>
      <c r="C2214">
        <v>2331.6999999999998</v>
      </c>
      <c r="D2214">
        <v>2286.1999999999998</v>
      </c>
      <c r="E2214" s="2">
        <v>2287.44</v>
      </c>
      <c r="F2214" s="16">
        <v>91771592704</v>
      </c>
      <c r="G2214" s="3">
        <f t="shared" si="102"/>
        <v>-9.1914790397892299E-3</v>
      </c>
      <c r="H2214" s="3">
        <f>1-E2214/MAX(E$2:E2214)</f>
        <v>0.6107942557680528</v>
      </c>
      <c r="I2214" s="3">
        <f ca="1">IFERROR(COUNTIF(OFFSET(G2214,0,0,-计算结果!B$18,1),"&gt;0")/计算结果!B$18,COUNTIF(OFFSET(G2214,0,0,-ROW(),1),"&gt;0")/计算结果!B$18)</f>
        <v>0.5</v>
      </c>
      <c r="J2214" s="3">
        <f ca="1">IFERROR(AVERAGE(OFFSET(I2214,0,0,-计算结果!B$19,1)),AVERAGE(OFFSET(I2214,0,0,-ROW(),1)))</f>
        <v>0.45222222222222203</v>
      </c>
      <c r="K2214" s="4" t="str">
        <f ca="1">IF(计算结果!B$21=1,IF(I2214&gt;J2214,"买","卖"),IF(计算结果!B$21=2,IF(I2214&lt;计算结果!B$20,"买",IF(I2214&gt;1-计算结果!B$20,"卖",'000300'!K2213)),""))</f>
        <v>买</v>
      </c>
      <c r="L2214" s="4" t="str">
        <f t="shared" ca="1" si="103"/>
        <v/>
      </c>
      <c r="M2214" s="3">
        <f ca="1">IF(K2213="买",E2214/E2213-1,0)-IF(L2214=1,计算结果!B$17,0)</f>
        <v>-9.1914790397892299E-3</v>
      </c>
      <c r="N2214" s="2">
        <f t="shared" ca="1" si="104"/>
        <v>5.4139586292376327</v>
      </c>
      <c r="O2214" s="3">
        <f ca="1">1-N2214/MAX(N$2:N2214)</f>
        <v>0.20368299664432565</v>
      </c>
    </row>
    <row r="2215" spans="1:15" x14ac:dyDescent="0.15">
      <c r="A2215" s="1">
        <v>41691</v>
      </c>
      <c r="B2215">
        <v>2284.0300000000002</v>
      </c>
      <c r="C2215">
        <v>2287.87</v>
      </c>
      <c r="D2215">
        <v>2250.65</v>
      </c>
      <c r="E2215" s="2">
        <v>2264.29</v>
      </c>
      <c r="F2215" s="16">
        <v>69908185088</v>
      </c>
      <c r="G2215" s="3">
        <f t="shared" si="102"/>
        <v>-1.01204840345539E-2</v>
      </c>
      <c r="H2215" s="3">
        <f>1-E2215/MAX(E$2:E2215)</f>
        <v>0.61473320628870898</v>
      </c>
      <c r="I2215" s="3">
        <f ca="1">IFERROR(COUNTIF(OFFSET(G2215,0,0,-计算结果!B$18,1),"&gt;0")/计算结果!B$18,COUNTIF(OFFSET(G2215,0,0,-ROW(),1),"&gt;0")/计算结果!B$18)</f>
        <v>0.5</v>
      </c>
      <c r="J2215" s="3">
        <f ca="1">IFERROR(AVERAGE(OFFSET(I2215,0,0,-计算结果!B$19,1)),AVERAGE(OFFSET(I2215,0,0,-ROW(),1)))</f>
        <v>0.45194444444444432</v>
      </c>
      <c r="K2215" s="4" t="str">
        <f ca="1">IF(计算结果!B$21=1,IF(I2215&gt;J2215,"买","卖"),IF(计算结果!B$21=2,IF(I2215&lt;计算结果!B$20,"买",IF(I2215&gt;1-计算结果!B$20,"卖",'000300'!K2214)),""))</f>
        <v>买</v>
      </c>
      <c r="L2215" s="4" t="str">
        <f t="shared" ca="1" si="103"/>
        <v/>
      </c>
      <c r="M2215" s="3">
        <f ca="1">IF(K2214="买",E2215/E2214-1,0)-IF(L2215=1,计算结果!B$17,0)</f>
        <v>-1.01204840345539E-2</v>
      </c>
      <c r="N2215" s="2">
        <f t="shared" ca="1" si="104"/>
        <v>5.3591667473666975</v>
      </c>
      <c r="O2215" s="3">
        <f ca="1">1-N2215/MAX(N$2:N2215)</f>
        <v>0.21174211016323063</v>
      </c>
    </row>
    <row r="2216" spans="1:15" x14ac:dyDescent="0.15">
      <c r="A2216" s="1">
        <v>41694</v>
      </c>
      <c r="B2216">
        <v>2246.7199999999998</v>
      </c>
      <c r="C2216">
        <v>2246.7199999999998</v>
      </c>
      <c r="D2216">
        <v>2194.16</v>
      </c>
      <c r="E2216" s="2">
        <v>2214.5100000000002</v>
      </c>
      <c r="F2216" s="16">
        <v>79599149056</v>
      </c>
      <c r="G2216" s="3">
        <f t="shared" si="102"/>
        <v>-2.1984816432524035E-2</v>
      </c>
      <c r="H2216" s="3">
        <f>1-E2216/MAX(E$2:E2216)</f>
        <v>0.62320322602599876</v>
      </c>
      <c r="I2216" s="3">
        <f ca="1">IFERROR(COUNTIF(OFFSET(G2216,0,0,-计算结果!B$18,1),"&gt;0")/计算结果!B$18,COUNTIF(OFFSET(G2216,0,0,-ROW(),1),"&gt;0")/计算结果!B$18)</f>
        <v>0.5</v>
      </c>
      <c r="J2216" s="3">
        <f ca="1">IFERROR(AVERAGE(OFFSET(I2216,0,0,-计算结果!B$19,1)),AVERAGE(OFFSET(I2216,0,0,-ROW(),1)))</f>
        <v>0.45194444444444426</v>
      </c>
      <c r="K2216" s="4" t="str">
        <f ca="1">IF(计算结果!B$21=1,IF(I2216&gt;J2216,"买","卖"),IF(计算结果!B$21=2,IF(I2216&lt;计算结果!B$20,"买",IF(I2216&gt;1-计算结果!B$20,"卖",'000300'!K2215)),""))</f>
        <v>买</v>
      </c>
      <c r="L2216" s="4" t="str">
        <f t="shared" ca="1" si="103"/>
        <v/>
      </c>
      <c r="M2216" s="3">
        <f ca="1">IF(K2215="买",E2216/E2215-1,0)-IF(L2216=1,计算结果!B$17,0)</f>
        <v>-2.1984816432524035E-2</v>
      </c>
      <c r="N2216" s="2">
        <f t="shared" ca="1" si="104"/>
        <v>5.2413464501945537</v>
      </c>
      <c r="O2216" s="3">
        <f ca="1">1-N2216/MAX(N$2:N2216)</f>
        <v>0.22907181517278075</v>
      </c>
    </row>
    <row r="2217" spans="1:15" x14ac:dyDescent="0.15">
      <c r="A2217" s="1">
        <v>41695</v>
      </c>
      <c r="B2217">
        <v>2216.5100000000002</v>
      </c>
      <c r="C2217">
        <v>2225.21</v>
      </c>
      <c r="D2217">
        <v>2150.09</v>
      </c>
      <c r="E2217" s="2">
        <v>2157.91</v>
      </c>
      <c r="F2217" s="16">
        <v>88306573312</v>
      </c>
      <c r="G2217" s="3">
        <f t="shared" si="102"/>
        <v>-2.5558701473463841E-2</v>
      </c>
      <c r="H2217" s="3">
        <f>1-E2217/MAX(E$2:E2217)</f>
        <v>0.63283366228816451</v>
      </c>
      <c r="I2217" s="3">
        <f ca="1">IFERROR(COUNTIF(OFFSET(G2217,0,0,-计算结果!B$18,1),"&gt;0")/计算结果!B$18,COUNTIF(OFFSET(G2217,0,0,-ROW(),1),"&gt;0")/计算结果!B$18)</f>
        <v>0.5</v>
      </c>
      <c r="J2217" s="3">
        <f ca="1">IFERROR(AVERAGE(OFFSET(I2217,0,0,-计算结果!B$19,1)),AVERAGE(OFFSET(I2217,0,0,-ROW(),1)))</f>
        <v>0.45222222222222203</v>
      </c>
      <c r="K2217" s="4" t="str">
        <f ca="1">IF(计算结果!B$21=1,IF(I2217&gt;J2217,"买","卖"),IF(计算结果!B$21=2,IF(I2217&lt;计算结果!B$20,"买",IF(I2217&gt;1-计算结果!B$20,"卖",'000300'!K2216)),""))</f>
        <v>买</v>
      </c>
      <c r="L2217" s="4" t="str">
        <f t="shared" ca="1" si="103"/>
        <v/>
      </c>
      <c r="M2217" s="3">
        <f ca="1">IF(K2216="买",E2217/E2216-1,0)-IF(L2217=1,计算结果!B$17,0)</f>
        <v>-2.5558701473463841E-2</v>
      </c>
      <c r="N2217" s="2">
        <f t="shared" ca="1" si="104"/>
        <v>5.1073844409550313</v>
      </c>
      <c r="O2217" s="3">
        <f ca="1">1-N2217/MAX(N$2:N2217)</f>
        <v>0.24877573850625911</v>
      </c>
    </row>
    <row r="2218" spans="1:15" x14ac:dyDescent="0.15">
      <c r="A2218" s="1">
        <v>41696</v>
      </c>
      <c r="B2218">
        <v>2147.7399999999998</v>
      </c>
      <c r="C2218">
        <v>2164.6999999999998</v>
      </c>
      <c r="D2218">
        <v>2137.08</v>
      </c>
      <c r="E2218" s="2">
        <v>2163.4</v>
      </c>
      <c r="F2218" s="16">
        <v>68640579584</v>
      </c>
      <c r="G2218" s="3">
        <f t="shared" si="102"/>
        <v>2.54412834640938E-3</v>
      </c>
      <c r="H2218" s="3">
        <f>1-E2218/MAX(E$2:E2218)</f>
        <v>0.63189954400054438</v>
      </c>
      <c r="I2218" s="3">
        <f ca="1">IFERROR(COUNTIF(OFFSET(G2218,0,0,-计算结果!B$18,1),"&gt;0")/计算结果!B$18,COUNTIF(OFFSET(G2218,0,0,-ROW(),1),"&gt;0")/计算结果!B$18)</f>
        <v>0.5</v>
      </c>
      <c r="J2218" s="3">
        <f ca="1">IFERROR(AVERAGE(OFFSET(I2218,0,0,-计算结果!B$19,1)),AVERAGE(OFFSET(I2218,0,0,-ROW(),1)))</f>
        <v>0.45249999999999979</v>
      </c>
      <c r="K2218" s="4" t="str">
        <f ca="1">IF(计算结果!B$21=1,IF(I2218&gt;J2218,"买","卖"),IF(计算结果!B$21=2,IF(I2218&lt;计算结果!B$20,"买",IF(I2218&gt;1-计算结果!B$20,"卖",'000300'!K2217)),""))</f>
        <v>买</v>
      </c>
      <c r="L2218" s="4" t="str">
        <f t="shared" ca="1" si="103"/>
        <v/>
      </c>
      <c r="M2218" s="3">
        <f ca="1">IF(K2217="买",E2218/E2217-1,0)-IF(L2218=1,计算结果!B$17,0)</f>
        <v>2.54412834640938E-3</v>
      </c>
      <c r="N2218" s="2">
        <f t="shared" ca="1" si="104"/>
        <v>5.120378282487275</v>
      </c>
      <c r="O2218" s="3">
        <f ca="1">1-N2218/MAX(N$2:N2218)</f>
        <v>0.24686452756808241</v>
      </c>
    </row>
    <row r="2219" spans="1:15" x14ac:dyDescent="0.15">
      <c r="A2219" s="1">
        <v>41697</v>
      </c>
      <c r="B2219">
        <v>2170.81</v>
      </c>
      <c r="C2219">
        <v>2180.06</v>
      </c>
      <c r="D2219">
        <v>2150.14</v>
      </c>
      <c r="E2219" s="2">
        <v>2154.11</v>
      </c>
      <c r="F2219" s="16">
        <v>81588002816</v>
      </c>
      <c r="G2219" s="3">
        <f t="shared" si="102"/>
        <v>-4.2941665896274461E-3</v>
      </c>
      <c r="H2219" s="3">
        <f>1-E2219/MAX(E$2:E2219)</f>
        <v>0.63348022868032394</v>
      </c>
      <c r="I2219" s="3">
        <f ca="1">IFERROR(COUNTIF(OFFSET(G2219,0,0,-计算结果!B$18,1),"&gt;0")/计算结果!B$18,COUNTIF(OFFSET(G2219,0,0,-ROW(),1),"&gt;0")/计算结果!B$18)</f>
        <v>0.5</v>
      </c>
      <c r="J2219" s="3">
        <f ca="1">IFERROR(AVERAGE(OFFSET(I2219,0,0,-计算结果!B$19,1)),AVERAGE(OFFSET(I2219,0,0,-ROW(),1)))</f>
        <v>0.45277777777777756</v>
      </c>
      <c r="K2219" s="4" t="str">
        <f ca="1">IF(计算结果!B$21=1,IF(I2219&gt;J2219,"买","卖"),IF(计算结果!B$21=2,IF(I2219&lt;计算结果!B$20,"买",IF(I2219&gt;1-计算结果!B$20,"卖",'000300'!K2218)),""))</f>
        <v>买</v>
      </c>
      <c r="L2219" s="4" t="str">
        <f t="shared" ca="1" si="103"/>
        <v/>
      </c>
      <c r="M2219" s="3">
        <f ca="1">IF(K2218="买",E2219/E2218-1,0)-IF(L2219=1,计算结果!B$17,0)</f>
        <v>-4.2941665896274461E-3</v>
      </c>
      <c r="N2219" s="2">
        <f t="shared" ca="1" si="104"/>
        <v>5.0983905251403643</v>
      </c>
      <c r="O2219" s="3">
        <f ca="1">1-N2219/MAX(N$2:N2219)</f>
        <v>0.25009861675126288</v>
      </c>
    </row>
    <row r="2220" spans="1:15" x14ac:dyDescent="0.15">
      <c r="A2220" s="1">
        <v>41698</v>
      </c>
      <c r="B2220">
        <v>2149.4499999999998</v>
      </c>
      <c r="C2220">
        <v>2180.4699999999998</v>
      </c>
      <c r="D2220">
        <v>2133.5500000000002</v>
      </c>
      <c r="E2220" s="2">
        <v>2178.9699999999998</v>
      </c>
      <c r="F2220" s="16">
        <v>70216802304</v>
      </c>
      <c r="G2220" s="3">
        <f t="shared" si="102"/>
        <v>1.1540729117825776E-2</v>
      </c>
      <c r="H2220" s="3">
        <f>1-E2220/MAX(E$2:E2220)</f>
        <v>0.62925032328319608</v>
      </c>
      <c r="I2220" s="3">
        <f ca="1">IFERROR(COUNTIF(OFFSET(G2220,0,0,-计算结果!B$18,1),"&gt;0")/计算结果!B$18,COUNTIF(OFFSET(G2220,0,0,-ROW(),1),"&gt;0")/计算结果!B$18)</f>
        <v>0.53333333333333333</v>
      </c>
      <c r="J2220" s="3">
        <f ca="1">IFERROR(AVERAGE(OFFSET(I2220,0,0,-计算结果!B$19,1)),AVERAGE(OFFSET(I2220,0,0,-ROW(),1)))</f>
        <v>0.45333333333333309</v>
      </c>
      <c r="K2220" s="4" t="str">
        <f ca="1">IF(计算结果!B$21=1,IF(I2220&gt;J2220,"买","卖"),IF(计算结果!B$21=2,IF(I2220&lt;计算结果!B$20,"买",IF(I2220&gt;1-计算结果!B$20,"卖",'000300'!K2219)),""))</f>
        <v>买</v>
      </c>
      <c r="L2220" s="4" t="str">
        <f t="shared" ca="1" si="103"/>
        <v/>
      </c>
      <c r="M2220" s="3">
        <f ca="1">IF(K2219="买",E2220/E2219-1,0)-IF(L2220=1,计算结果!B$17,0)</f>
        <v>1.1540729117825776E-2</v>
      </c>
      <c r="N2220" s="2">
        <f t="shared" ca="1" si="104"/>
        <v>5.1572296691278989</v>
      </c>
      <c r="O2220" s="3">
        <f ca="1">1-N2220/MAX(N$2:N2220)</f>
        <v>0.24144420802210631</v>
      </c>
    </row>
    <row r="2221" spans="1:15" x14ac:dyDescent="0.15">
      <c r="A2221" s="1">
        <v>41701</v>
      </c>
      <c r="B2221">
        <v>2173.91</v>
      </c>
      <c r="C2221">
        <v>2194.2199999999998</v>
      </c>
      <c r="D2221">
        <v>2167.91</v>
      </c>
      <c r="E2221" s="2">
        <v>2190.37</v>
      </c>
      <c r="F2221" s="16">
        <v>69408743424</v>
      </c>
      <c r="G2221" s="3">
        <f t="shared" si="102"/>
        <v>5.2318297177107453E-3</v>
      </c>
      <c r="H2221" s="3">
        <f>1-E2221/MAX(E$2:E2221)</f>
        <v>0.62731062410671745</v>
      </c>
      <c r="I2221" s="3">
        <f ca="1">IFERROR(COUNTIF(OFFSET(G2221,0,0,-计算结果!B$18,1),"&gt;0")/计算结果!B$18,COUNTIF(OFFSET(G2221,0,0,-ROW(),1),"&gt;0")/计算结果!B$18)</f>
        <v>0.56666666666666665</v>
      </c>
      <c r="J2221" s="3">
        <f ca="1">IFERROR(AVERAGE(OFFSET(I2221,0,0,-计算结果!B$19,1)),AVERAGE(OFFSET(I2221,0,0,-ROW(),1)))</f>
        <v>0.45416666666666639</v>
      </c>
      <c r="K2221" s="4" t="str">
        <f ca="1">IF(计算结果!B$21=1,IF(I2221&gt;J2221,"买","卖"),IF(计算结果!B$21=2,IF(I2221&lt;计算结果!B$20,"买",IF(I2221&gt;1-计算结果!B$20,"卖",'000300'!K2220)),""))</f>
        <v>买</v>
      </c>
      <c r="L2221" s="4" t="str">
        <f t="shared" ca="1" si="103"/>
        <v/>
      </c>
      <c r="M2221" s="3">
        <f ca="1">IF(K2220="买",E2221/E2220-1,0)-IF(L2221=1,计算结果!B$17,0)</f>
        <v>5.2318297177107453E-3</v>
      </c>
      <c r="N2221" s="2">
        <f t="shared" ca="1" si="104"/>
        <v>5.1842114165719018</v>
      </c>
      <c r="O2221" s="3">
        <f ca="1">1-N2221/MAX(N$2:N2221)</f>
        <v>0.23747557328709479</v>
      </c>
    </row>
    <row r="2222" spans="1:15" x14ac:dyDescent="0.15">
      <c r="A2222" s="1">
        <v>41702</v>
      </c>
      <c r="B2222">
        <v>2183.86</v>
      </c>
      <c r="C2222">
        <v>2188.6</v>
      </c>
      <c r="D2222">
        <v>2161.59</v>
      </c>
      <c r="E2222" s="2">
        <v>2184.27</v>
      </c>
      <c r="F2222" s="16">
        <v>64691437568</v>
      </c>
      <c r="G2222" s="3">
        <f t="shared" si="102"/>
        <v>-2.7849176166583334E-3</v>
      </c>
      <c r="H2222" s="3">
        <f>1-E2222/MAX(E$2:E2222)</f>
        <v>0.62834853331518414</v>
      </c>
      <c r="I2222" s="3">
        <f ca="1">IFERROR(COUNTIF(OFFSET(G2222,0,0,-计算结果!B$18,1),"&gt;0")/计算结果!B$18,COUNTIF(OFFSET(G2222,0,0,-ROW(),1),"&gt;0")/计算结果!B$18)</f>
        <v>0.53333333333333333</v>
      </c>
      <c r="J2222" s="3">
        <f ca="1">IFERROR(AVERAGE(OFFSET(I2222,0,0,-计算结果!B$19,1)),AVERAGE(OFFSET(I2222,0,0,-ROW(),1)))</f>
        <v>0.45472222222222192</v>
      </c>
      <c r="K2222" s="4" t="str">
        <f ca="1">IF(计算结果!B$21=1,IF(I2222&gt;J2222,"买","卖"),IF(计算结果!B$21=2,IF(I2222&lt;计算结果!B$20,"买",IF(I2222&gt;1-计算结果!B$20,"卖",'000300'!K2221)),""))</f>
        <v>买</v>
      </c>
      <c r="L2222" s="4" t="str">
        <f t="shared" ca="1" si="103"/>
        <v/>
      </c>
      <c r="M2222" s="3">
        <f ca="1">IF(K2221="买",E2222/E2221-1,0)-IF(L2222=1,计算结果!B$17,0)</f>
        <v>-2.7849176166583334E-3</v>
      </c>
      <c r="N2222" s="2">
        <f t="shared" ca="1" si="104"/>
        <v>5.1697738148694095</v>
      </c>
      <c r="O2222" s="3">
        <f ca="1">1-N2222/MAX(N$2:N2222)</f>
        <v>0.23959914099617985</v>
      </c>
    </row>
    <row r="2223" spans="1:15" x14ac:dyDescent="0.15">
      <c r="A2223" s="1">
        <v>41703</v>
      </c>
      <c r="B2223">
        <v>2187.35</v>
      </c>
      <c r="C2223">
        <v>2189.09</v>
      </c>
      <c r="D2223">
        <v>2159.59</v>
      </c>
      <c r="E2223" s="2">
        <v>2163.98</v>
      </c>
      <c r="F2223" s="16">
        <v>55669678080</v>
      </c>
      <c r="G2223" s="3">
        <f t="shared" si="102"/>
        <v>-9.2891446570250169E-3</v>
      </c>
      <c r="H2223" s="3">
        <f>1-E2223/MAX(E$2:E2223)</f>
        <v>0.63180085755121485</v>
      </c>
      <c r="I2223" s="3">
        <f ca="1">IFERROR(COUNTIF(OFFSET(G2223,0,0,-计算结果!B$18,1),"&gt;0")/计算结果!B$18,COUNTIF(OFFSET(G2223,0,0,-ROW(),1),"&gt;0")/计算结果!B$18)</f>
        <v>0.53333333333333333</v>
      </c>
      <c r="J2223" s="3">
        <f ca="1">IFERROR(AVERAGE(OFFSET(I2223,0,0,-计算结果!B$19,1)),AVERAGE(OFFSET(I2223,0,0,-ROW(),1)))</f>
        <v>0.4552777777777775</v>
      </c>
      <c r="K2223" s="4" t="str">
        <f ca="1">IF(计算结果!B$21=1,IF(I2223&gt;J2223,"买","卖"),IF(计算结果!B$21=2,IF(I2223&lt;计算结果!B$20,"买",IF(I2223&gt;1-计算结果!B$20,"卖",'000300'!K2222)),""))</f>
        <v>买</v>
      </c>
      <c r="L2223" s="4" t="str">
        <f t="shared" ca="1" si="103"/>
        <v/>
      </c>
      <c r="M2223" s="3">
        <f ca="1">IF(K2222="买",E2223/E2222-1,0)-IF(L2223=1,计算结果!B$17,0)</f>
        <v>-9.2891446570250169E-3</v>
      </c>
      <c r="N2223" s="2">
        <f t="shared" ca="1" si="104"/>
        <v>5.1217510380589877</v>
      </c>
      <c r="O2223" s="3">
        <f ca="1">1-N2223/MAX(N$2:N2223)</f>
        <v>0.24666261457279237</v>
      </c>
    </row>
    <row r="2224" spans="1:15" x14ac:dyDescent="0.15">
      <c r="A2224" s="1">
        <v>41704</v>
      </c>
      <c r="B2224">
        <v>2159.4</v>
      </c>
      <c r="C2224">
        <v>2181.4299999999998</v>
      </c>
      <c r="D2224">
        <v>2136.4499999999998</v>
      </c>
      <c r="E2224" s="2">
        <v>2173.63</v>
      </c>
      <c r="F2224" s="16">
        <v>61495025664</v>
      </c>
      <c r="G2224" s="3">
        <f t="shared" si="102"/>
        <v>4.4593757798132572E-3</v>
      </c>
      <c r="H2224" s="3">
        <f>1-E2224/MAX(E$2:E2224)</f>
        <v>0.63015891921323075</v>
      </c>
      <c r="I2224" s="3">
        <f ca="1">IFERROR(COUNTIF(OFFSET(G2224,0,0,-计算结果!B$18,1),"&gt;0")/计算结果!B$18,COUNTIF(OFFSET(G2224,0,0,-ROW(),1),"&gt;0")/计算结果!B$18)</f>
        <v>0.53333333333333333</v>
      </c>
      <c r="J2224" s="3">
        <f ca="1">IFERROR(AVERAGE(OFFSET(I2224,0,0,-计算结果!B$19,1)),AVERAGE(OFFSET(I2224,0,0,-ROW(),1)))</f>
        <v>0.45583333333333304</v>
      </c>
      <c r="K2224" s="4" t="str">
        <f ca="1">IF(计算结果!B$21=1,IF(I2224&gt;J2224,"买","卖"),IF(计算结果!B$21=2,IF(I2224&lt;计算结果!B$20,"买",IF(I2224&gt;1-计算结果!B$20,"卖",'000300'!K2223)),""))</f>
        <v>买</v>
      </c>
      <c r="L2224" s="4" t="str">
        <f t="shared" ca="1" si="103"/>
        <v/>
      </c>
      <c r="M2224" s="3">
        <f ca="1">IF(K2223="买",E2224/E2223-1,0)-IF(L2224=1,计算结果!B$17,0)</f>
        <v>4.4593757798132572E-3</v>
      </c>
      <c r="N2224" s="2">
        <f t="shared" ca="1" si="104"/>
        <v>5.1445908505883411</v>
      </c>
      <c r="O2224" s="3">
        <f ca="1">1-N2224/MAX(N$2:N2224)</f>
        <v>0.24330320008219042</v>
      </c>
    </row>
    <row r="2225" spans="1:15" x14ac:dyDescent="0.15">
      <c r="A2225" s="1">
        <v>41705</v>
      </c>
      <c r="B2225">
        <v>2170.04</v>
      </c>
      <c r="C2225">
        <v>2189.39</v>
      </c>
      <c r="D2225">
        <v>2161.44</v>
      </c>
      <c r="E2225" s="2">
        <v>2168.36</v>
      </c>
      <c r="F2225" s="16">
        <v>58693177344</v>
      </c>
      <c r="G2225" s="3">
        <f t="shared" si="102"/>
        <v>-2.4245156719404637E-3</v>
      </c>
      <c r="H2225" s="3">
        <f>1-E2225/MAX(E$2:E2225)</f>
        <v>0.63105560470972566</v>
      </c>
      <c r="I2225" s="3">
        <f ca="1">IFERROR(COUNTIF(OFFSET(G2225,0,0,-计算结果!B$18,1),"&gt;0")/计算结果!B$18,COUNTIF(OFFSET(G2225,0,0,-ROW(),1),"&gt;0")/计算结果!B$18)</f>
        <v>0.53333333333333333</v>
      </c>
      <c r="J2225" s="3">
        <f ca="1">IFERROR(AVERAGE(OFFSET(I2225,0,0,-计算结果!B$19,1)),AVERAGE(OFFSET(I2225,0,0,-ROW(),1)))</f>
        <v>0.45638888888888851</v>
      </c>
      <c r="K2225" s="4" t="str">
        <f ca="1">IF(计算结果!B$21=1,IF(I2225&gt;J2225,"买","卖"),IF(计算结果!B$21=2,IF(I2225&lt;计算结果!B$20,"买",IF(I2225&gt;1-计算结果!B$20,"卖",'000300'!K2224)),""))</f>
        <v>买</v>
      </c>
      <c r="L2225" s="4" t="str">
        <f t="shared" ca="1" si="103"/>
        <v/>
      </c>
      <c r="M2225" s="3">
        <f ca="1">IF(K2224="买",E2225/E2224-1,0)-IF(L2225=1,计算结果!B$17,0)</f>
        <v>-2.4245156719404637E-3</v>
      </c>
      <c r="N2225" s="2">
        <f t="shared" ca="1" si="104"/>
        <v>5.1321177094453683</v>
      </c>
      <c r="O2225" s="3">
        <f ca="1">1-N2225/MAX(N$2:N2225)</f>
        <v>0.24513782333249834</v>
      </c>
    </row>
    <row r="2226" spans="1:15" x14ac:dyDescent="0.15">
      <c r="A2226" s="1">
        <v>41708</v>
      </c>
      <c r="B2226">
        <v>2149.6799999999998</v>
      </c>
      <c r="C2226">
        <v>2149.6799999999998</v>
      </c>
      <c r="D2226">
        <v>2095.0700000000002</v>
      </c>
      <c r="E2226" s="2">
        <v>2097.79</v>
      </c>
      <c r="F2226" s="16">
        <v>63086411776</v>
      </c>
      <c r="G2226" s="3">
        <f t="shared" si="102"/>
        <v>-3.2545333800660492E-2</v>
      </c>
      <c r="H2226" s="3">
        <f>1-E2226/MAX(E$2:E2226)</f>
        <v>0.64306302320833053</v>
      </c>
      <c r="I2226" s="3">
        <f ca="1">IFERROR(COUNTIF(OFFSET(G2226,0,0,-计算结果!B$18,1),"&gt;0")/计算结果!B$18,COUNTIF(OFFSET(G2226,0,0,-ROW(),1),"&gt;0")/计算结果!B$18)</f>
        <v>0.53333333333333333</v>
      </c>
      <c r="J2226" s="3">
        <f ca="1">IFERROR(AVERAGE(OFFSET(I2226,0,0,-计算结果!B$19,1)),AVERAGE(OFFSET(I2226,0,0,-ROW(),1)))</f>
        <v>0.4569444444444441</v>
      </c>
      <c r="K2226" s="4" t="str">
        <f ca="1">IF(计算结果!B$21=1,IF(I2226&gt;J2226,"买","卖"),IF(计算结果!B$21=2,IF(I2226&lt;计算结果!B$20,"买",IF(I2226&gt;1-计算结果!B$20,"卖",'000300'!K2225)),""))</f>
        <v>买</v>
      </c>
      <c r="L2226" s="4" t="str">
        <f t="shared" ca="1" si="103"/>
        <v/>
      </c>
      <c r="M2226" s="3">
        <f ca="1">IF(K2225="买",E2226/E2225-1,0)-IF(L2226=1,计算结果!B$17,0)</f>
        <v>-3.2545333800660492E-2</v>
      </c>
      <c r="N2226" s="2">
        <f t="shared" ca="1" si="104"/>
        <v>4.9650912254871873</v>
      </c>
      <c r="O2226" s="3">
        <f ca="1">1-N2226/MAX(N$2:N2226)</f>
        <v>0.26970506484563539</v>
      </c>
    </row>
    <row r="2227" spans="1:15" x14ac:dyDescent="0.15">
      <c r="A2227" s="1">
        <v>41709</v>
      </c>
      <c r="B2227">
        <v>2092.61</v>
      </c>
      <c r="C2227">
        <v>2118.79</v>
      </c>
      <c r="D2227">
        <v>2088.73</v>
      </c>
      <c r="E2227" s="2">
        <v>2108.66</v>
      </c>
      <c r="F2227" s="16">
        <v>53075783680</v>
      </c>
      <c r="G2227" s="3">
        <f t="shared" si="102"/>
        <v>5.1816435391529581E-3</v>
      </c>
      <c r="H2227" s="3">
        <f>1-E2227/MAX(E$2:E2227)</f>
        <v>0.6412135030286531</v>
      </c>
      <c r="I2227" s="3">
        <f ca="1">IFERROR(COUNTIF(OFFSET(G2227,0,0,-计算结果!B$18,1),"&gt;0")/计算结果!B$18,COUNTIF(OFFSET(G2227,0,0,-ROW(),1),"&gt;0")/计算结果!B$18)</f>
        <v>0.53333333333333333</v>
      </c>
      <c r="J2227" s="3">
        <f ca="1">IFERROR(AVERAGE(OFFSET(I2227,0,0,-计算结果!B$19,1)),AVERAGE(OFFSET(I2227,0,0,-ROW(),1)))</f>
        <v>0.45749999999999968</v>
      </c>
      <c r="K2227" s="4" t="str">
        <f ca="1">IF(计算结果!B$21=1,IF(I2227&gt;J2227,"买","卖"),IF(计算结果!B$21=2,IF(I2227&lt;计算结果!B$20,"买",IF(I2227&gt;1-计算结果!B$20,"卖",'000300'!K2226)),""))</f>
        <v>买</v>
      </c>
      <c r="L2227" s="4" t="str">
        <f t="shared" ca="1" si="103"/>
        <v/>
      </c>
      <c r="M2227" s="3">
        <f ca="1">IF(K2226="买",E2227/E2226-1,0)-IF(L2227=1,计算结果!B$17,0)</f>
        <v>5.1816435391529581E-3</v>
      </c>
      <c r="N2227" s="2">
        <f t="shared" ca="1" si="104"/>
        <v>4.9908185583570379</v>
      </c>
      <c r="O2227" s="3">
        <f ca="1">1-N2227/MAX(N$2:N2227)</f>
        <v>0.26592093681321671</v>
      </c>
    </row>
    <row r="2228" spans="1:15" x14ac:dyDescent="0.15">
      <c r="A2228" s="1">
        <v>41710</v>
      </c>
      <c r="B2228">
        <v>2102.8000000000002</v>
      </c>
      <c r="C2228">
        <v>2130.59</v>
      </c>
      <c r="D2228">
        <v>2090.7600000000002</v>
      </c>
      <c r="E2228" s="2">
        <v>2114.13</v>
      </c>
      <c r="F2228" s="16">
        <v>60115238912</v>
      </c>
      <c r="G2228" s="3">
        <f t="shared" si="102"/>
        <v>2.5940644769666399E-3</v>
      </c>
      <c r="H2228" s="3">
        <f>1-E2228/MAX(E$2:E2228)</f>
        <v>0.6402827877220445</v>
      </c>
      <c r="I2228" s="3">
        <f ca="1">IFERROR(COUNTIF(OFFSET(G2228,0,0,-计算结果!B$18,1),"&gt;0")/计算结果!B$18,COUNTIF(OFFSET(G2228,0,0,-ROW(),1),"&gt;0")/计算结果!B$18)</f>
        <v>0.53333333333333333</v>
      </c>
      <c r="J2228" s="3">
        <f ca="1">IFERROR(AVERAGE(OFFSET(I2228,0,0,-计算结果!B$19,1)),AVERAGE(OFFSET(I2228,0,0,-ROW(),1)))</f>
        <v>0.45777777777777745</v>
      </c>
      <c r="K2228" s="4" t="str">
        <f ca="1">IF(计算结果!B$21=1,IF(I2228&gt;J2228,"买","卖"),IF(计算结果!B$21=2,IF(I2228&lt;计算结果!B$20,"买",IF(I2228&gt;1-计算结果!B$20,"卖",'000300'!K2227)),""))</f>
        <v>买</v>
      </c>
      <c r="L2228" s="4" t="str">
        <f t="shared" ca="1" si="103"/>
        <v/>
      </c>
      <c r="M2228" s="3">
        <f ca="1">IF(K2227="买",E2228/E2227-1,0)-IF(L2228=1,计算结果!B$17,0)</f>
        <v>2.5940644769666399E-3</v>
      </c>
      <c r="N2228" s="2">
        <f t="shared" ca="1" si="104"/>
        <v>5.003765063490258</v>
      </c>
      <c r="O2228" s="3">
        <f ca="1">1-N2228/MAX(N$2:N2228)</f>
        <v>0.26401668839211889</v>
      </c>
    </row>
    <row r="2229" spans="1:15" x14ac:dyDescent="0.15">
      <c r="A2229" s="1">
        <v>41711</v>
      </c>
      <c r="B2229">
        <v>2119.5500000000002</v>
      </c>
      <c r="C2229">
        <v>2149.44</v>
      </c>
      <c r="D2229">
        <v>2115.9899999999998</v>
      </c>
      <c r="E2229" s="2">
        <v>2140.33</v>
      </c>
      <c r="F2229" s="16">
        <v>59163095040</v>
      </c>
      <c r="G2229" s="3">
        <f t="shared" si="102"/>
        <v>1.2392804605203978E-2</v>
      </c>
      <c r="H2229" s="3">
        <f>1-E2229/MAX(E$2:E2229)</f>
        <v>0.63582488259715508</v>
      </c>
      <c r="I2229" s="3">
        <f ca="1">IFERROR(COUNTIF(OFFSET(G2229,0,0,-计算结果!B$18,1),"&gt;0")/计算结果!B$18,COUNTIF(OFFSET(G2229,0,0,-ROW(),1),"&gt;0")/计算结果!B$18)</f>
        <v>0.56666666666666665</v>
      </c>
      <c r="J2229" s="3">
        <f ca="1">IFERROR(AVERAGE(OFFSET(I2229,0,0,-计算结果!B$19,1)),AVERAGE(OFFSET(I2229,0,0,-ROW(),1)))</f>
        <v>0.45805555555555527</v>
      </c>
      <c r="K2229" s="4" t="str">
        <f ca="1">IF(计算结果!B$21=1,IF(I2229&gt;J2229,"买","卖"),IF(计算结果!B$21=2,IF(I2229&lt;计算结果!B$20,"买",IF(I2229&gt;1-计算结果!B$20,"卖",'000300'!K2228)),""))</f>
        <v>买</v>
      </c>
      <c r="L2229" s="4" t="str">
        <f t="shared" ca="1" si="103"/>
        <v/>
      </c>
      <c r="M2229" s="3">
        <f ca="1">IF(K2228="买",E2229/E2228-1,0)-IF(L2229=1,计算结果!B$17,0)</f>
        <v>1.2392804605203978E-2</v>
      </c>
      <c r="N2229" s="2">
        <f t="shared" ca="1" si="104"/>
        <v>5.0657757462124389</v>
      </c>
      <c r="O2229" s="3">
        <f ca="1">1-N2229/MAX(N$2:N2229)</f>
        <v>0.25489579101867144</v>
      </c>
    </row>
    <row r="2230" spans="1:15" x14ac:dyDescent="0.15">
      <c r="A2230" s="1">
        <v>41712</v>
      </c>
      <c r="B2230">
        <v>2129.87</v>
      </c>
      <c r="C2230">
        <v>2140.38</v>
      </c>
      <c r="D2230">
        <v>2109.5700000000002</v>
      </c>
      <c r="E2230" s="2">
        <v>2122.84</v>
      </c>
      <c r="F2230" s="16">
        <v>49805246464</v>
      </c>
      <c r="G2230" s="3">
        <f t="shared" si="102"/>
        <v>-8.1716370840009267E-3</v>
      </c>
      <c r="H2230" s="3">
        <f>1-E2230/MAX(E$2:E2230)</f>
        <v>0.63880078949159458</v>
      </c>
      <c r="I2230" s="3">
        <f ca="1">IFERROR(COUNTIF(OFFSET(G2230,0,0,-计算结果!B$18,1),"&gt;0")/计算结果!B$18,COUNTIF(OFFSET(G2230,0,0,-ROW(),1),"&gt;0")/计算结果!B$18)</f>
        <v>0.53333333333333333</v>
      </c>
      <c r="J2230" s="3">
        <f ca="1">IFERROR(AVERAGE(OFFSET(I2230,0,0,-计算结果!B$19,1)),AVERAGE(OFFSET(I2230,0,0,-ROW(),1)))</f>
        <v>0.45805555555555527</v>
      </c>
      <c r="K2230" s="4" t="str">
        <f ca="1">IF(计算结果!B$21=1,IF(I2230&gt;J2230,"买","卖"),IF(计算结果!B$21=2,IF(I2230&lt;计算结果!B$20,"买",IF(I2230&gt;1-计算结果!B$20,"卖",'000300'!K2229)),""))</f>
        <v>买</v>
      </c>
      <c r="L2230" s="4" t="str">
        <f t="shared" ca="1" si="103"/>
        <v/>
      </c>
      <c r="M2230" s="3">
        <f ca="1">IF(K2229="买",E2230/E2229-1,0)-IF(L2230=1,计算结果!B$17,0)</f>
        <v>-8.1716370840009267E-3</v>
      </c>
      <c r="N2230" s="2">
        <f t="shared" ca="1" si="104"/>
        <v>5.0243800652654569</v>
      </c>
      <c r="O2230" s="3">
        <f ca="1">1-N2230/MAX(N$2:N2230)</f>
        <v>0.26098451220422847</v>
      </c>
    </row>
    <row r="2231" spans="1:15" x14ac:dyDescent="0.15">
      <c r="A2231" s="1">
        <v>41715</v>
      </c>
      <c r="B2231">
        <v>2132.79</v>
      </c>
      <c r="C2231">
        <v>2143.1999999999998</v>
      </c>
      <c r="D2231">
        <v>2118.9499999999998</v>
      </c>
      <c r="E2231" s="2">
        <v>2143.04</v>
      </c>
      <c r="F2231" s="16">
        <v>47571288064</v>
      </c>
      <c r="G2231" s="3">
        <f t="shared" si="102"/>
        <v>9.5155546343577146E-3</v>
      </c>
      <c r="H2231" s="3">
        <f>1-E2231/MAX(E$2:E2231)</f>
        <v>0.63536377867011495</v>
      </c>
      <c r="I2231" s="3">
        <f ca="1">IFERROR(COUNTIF(OFFSET(G2231,0,0,-计算结果!B$18,1),"&gt;0")/计算结果!B$18,COUNTIF(OFFSET(G2231,0,0,-ROW(),1),"&gt;0")/计算结果!B$18)</f>
        <v>0.56666666666666665</v>
      </c>
      <c r="J2231" s="3">
        <f ca="1">IFERROR(AVERAGE(OFFSET(I2231,0,0,-计算结果!B$19,1)),AVERAGE(OFFSET(I2231,0,0,-ROW(),1)))</f>
        <v>0.45833333333333309</v>
      </c>
      <c r="K2231" s="4" t="str">
        <f ca="1">IF(计算结果!B$21=1,IF(I2231&gt;J2231,"买","卖"),IF(计算结果!B$21=2,IF(I2231&lt;计算结果!B$20,"买",IF(I2231&gt;1-计算结果!B$20,"卖",'000300'!K2230)),""))</f>
        <v>买</v>
      </c>
      <c r="L2231" s="4" t="str">
        <f t="shared" ca="1" si="103"/>
        <v/>
      </c>
      <c r="M2231" s="3">
        <f ca="1">IF(K2230="买",E2231/E2230-1,0)-IF(L2231=1,计算结果!B$17,0)</f>
        <v>9.5155546343577146E-3</v>
      </c>
      <c r="N2231" s="2">
        <f t="shared" ca="1" si="104"/>
        <v>5.0721898282802682</v>
      </c>
      <c r="O2231" s="3">
        <f ca="1">1-N2231/MAX(N$2:N2231)</f>
        <v>0.25395236995447124</v>
      </c>
    </row>
    <row r="2232" spans="1:15" x14ac:dyDescent="0.15">
      <c r="A2232" s="1">
        <v>41716</v>
      </c>
      <c r="B2232">
        <v>2146.12</v>
      </c>
      <c r="C2232">
        <v>2152.46</v>
      </c>
      <c r="D2232">
        <v>2134.92</v>
      </c>
      <c r="E2232" s="2">
        <v>2138.13</v>
      </c>
      <c r="F2232" s="16">
        <v>54188441600</v>
      </c>
      <c r="G2232" s="3">
        <f t="shared" si="102"/>
        <v>-2.2911378229056867E-3</v>
      </c>
      <c r="H2232" s="3">
        <f>1-E2232/MAX(E$2:E2232)</f>
        <v>0.63619921050840533</v>
      </c>
      <c r="I2232" s="3">
        <f ca="1">IFERROR(COUNTIF(OFFSET(G2232,0,0,-计算结果!B$18,1),"&gt;0")/计算结果!B$18,COUNTIF(OFFSET(G2232,0,0,-ROW(),1),"&gt;0")/计算结果!B$18)</f>
        <v>0.53333333333333333</v>
      </c>
      <c r="J2232" s="3">
        <f ca="1">IFERROR(AVERAGE(OFFSET(I2232,0,0,-计算结果!B$19,1)),AVERAGE(OFFSET(I2232,0,0,-ROW(),1)))</f>
        <v>0.45833333333333304</v>
      </c>
      <c r="K2232" s="4" t="str">
        <f ca="1">IF(计算结果!B$21=1,IF(I2232&gt;J2232,"买","卖"),IF(计算结果!B$21=2,IF(I2232&lt;计算结果!B$20,"买",IF(I2232&gt;1-计算结果!B$20,"卖",'000300'!K2231)),""))</f>
        <v>买</v>
      </c>
      <c r="L2232" s="4" t="str">
        <f t="shared" ca="1" si="103"/>
        <v/>
      </c>
      <c r="M2232" s="3">
        <f ca="1">IF(K2231="买",E2232/E2231-1,0)-IF(L2232=1,计算结果!B$17,0)</f>
        <v>-2.2911378229056867E-3</v>
      </c>
      <c r="N2232" s="2">
        <f t="shared" ca="1" si="104"/>
        <v>5.0605687423197381</v>
      </c>
      <c r="O2232" s="3">
        <f ca="1">1-N2232/MAX(N$2:N2232)</f>
        <v>0.25566166789735767</v>
      </c>
    </row>
    <row r="2233" spans="1:15" x14ac:dyDescent="0.15">
      <c r="A2233" s="1">
        <v>41717</v>
      </c>
      <c r="B2233">
        <v>2131.2800000000002</v>
      </c>
      <c r="C2233">
        <v>2131.2800000000002</v>
      </c>
      <c r="D2233">
        <v>2101.29</v>
      </c>
      <c r="E2233" s="2">
        <v>2120.87</v>
      </c>
      <c r="F2233" s="16">
        <v>55283945472</v>
      </c>
      <c r="G2233" s="3">
        <f t="shared" si="102"/>
        <v>-8.0724745455141855E-3</v>
      </c>
      <c r="H2233" s="3">
        <f>1-E2233/MAX(E$2:E2233)</f>
        <v>0.63913598312121422</v>
      </c>
      <c r="I2233" s="3">
        <f ca="1">IFERROR(COUNTIF(OFFSET(G2233,0,0,-计算结果!B$18,1),"&gt;0")/计算结果!B$18,COUNTIF(OFFSET(G2233,0,0,-ROW(),1),"&gt;0")/计算结果!B$18)</f>
        <v>0.5</v>
      </c>
      <c r="J2233" s="3">
        <f ca="1">IFERROR(AVERAGE(OFFSET(I2233,0,0,-计算结果!B$19,1)),AVERAGE(OFFSET(I2233,0,0,-ROW(),1)))</f>
        <v>0.45833333333333309</v>
      </c>
      <c r="K2233" s="4" t="str">
        <f ca="1">IF(计算结果!B$21=1,IF(I2233&gt;J2233,"买","卖"),IF(计算结果!B$21=2,IF(I2233&lt;计算结果!B$20,"买",IF(I2233&gt;1-计算结果!B$20,"卖",'000300'!K2232)),""))</f>
        <v>买</v>
      </c>
      <c r="L2233" s="4" t="str">
        <f t="shared" ca="1" si="103"/>
        <v/>
      </c>
      <c r="M2233" s="3">
        <f ca="1">IF(K2232="买",E2233/E2232-1,0)-IF(L2233=1,计算结果!B$17,0)</f>
        <v>-8.0724745455141855E-3</v>
      </c>
      <c r="N2233" s="2">
        <f t="shared" ca="1" si="104"/>
        <v>5.0197174299615375</v>
      </c>
      <c r="O2233" s="3">
        <f ca="1">1-N2233/MAX(N$2:N2233)</f>
        <v>0.26167032013650671</v>
      </c>
    </row>
    <row r="2234" spans="1:15" x14ac:dyDescent="0.15">
      <c r="A2234" s="1">
        <v>41718</v>
      </c>
      <c r="B2234">
        <v>2116.19</v>
      </c>
      <c r="C2234">
        <v>2134.79</v>
      </c>
      <c r="D2234">
        <v>2086.5</v>
      </c>
      <c r="E2234" s="2">
        <v>2086.9699999999998</v>
      </c>
      <c r="F2234" s="16">
        <v>58951602176</v>
      </c>
      <c r="G2234" s="3">
        <f t="shared" si="102"/>
        <v>-1.5984006563344311E-2</v>
      </c>
      <c r="H2234" s="3">
        <f>1-E2234/MAX(E$2:E2234)</f>
        <v>0.64490403593547951</v>
      </c>
      <c r="I2234" s="3">
        <f ca="1">IFERROR(COUNTIF(OFFSET(G2234,0,0,-计算结果!B$18,1),"&gt;0")/计算结果!B$18,COUNTIF(OFFSET(G2234,0,0,-ROW(),1),"&gt;0")/计算结果!B$18)</f>
        <v>0.5</v>
      </c>
      <c r="J2234" s="3">
        <f ca="1">IFERROR(AVERAGE(OFFSET(I2234,0,0,-计算结果!B$19,1)),AVERAGE(OFFSET(I2234,0,0,-ROW(),1)))</f>
        <v>0.45861111111111086</v>
      </c>
      <c r="K2234" s="4" t="str">
        <f ca="1">IF(计算结果!B$21=1,IF(I2234&gt;J2234,"买","卖"),IF(计算结果!B$21=2,IF(I2234&lt;计算结果!B$20,"买",IF(I2234&gt;1-计算结果!B$20,"卖",'000300'!K2233)),""))</f>
        <v>买</v>
      </c>
      <c r="L2234" s="4" t="str">
        <f t="shared" ca="1" si="103"/>
        <v/>
      </c>
      <c r="M2234" s="3">
        <f ca="1">IF(K2233="买",E2234/E2233-1,0)-IF(L2234=1,计算结果!B$17,0)</f>
        <v>-1.5984006563344311E-2</v>
      </c>
      <c r="N2234" s="2">
        <f t="shared" ca="1" si="104"/>
        <v>4.939482233614898</v>
      </c>
      <c r="O2234" s="3">
        <f ca="1">1-N2234/MAX(N$2:N2234)</f>
        <v>0.27347178658535676</v>
      </c>
    </row>
    <row r="2235" spans="1:15" x14ac:dyDescent="0.15">
      <c r="A2235" s="1">
        <v>41719</v>
      </c>
      <c r="B2235">
        <v>2079.87</v>
      </c>
      <c r="C2235">
        <v>2163.23</v>
      </c>
      <c r="D2235">
        <v>2077.7600000000002</v>
      </c>
      <c r="E2235" s="2">
        <v>2158.8000000000002</v>
      </c>
      <c r="F2235" s="16">
        <v>83560513536</v>
      </c>
      <c r="G2235" s="3">
        <f t="shared" si="102"/>
        <v>3.4418319381687601E-2</v>
      </c>
      <c r="H2235" s="3">
        <f>1-E2235/MAX(E$2:E2235)</f>
        <v>0.63268222963315868</v>
      </c>
      <c r="I2235" s="3">
        <f ca="1">IFERROR(COUNTIF(OFFSET(G2235,0,0,-计算结果!B$18,1),"&gt;0")/计算结果!B$18,COUNTIF(OFFSET(G2235,0,0,-ROW(),1),"&gt;0")/计算结果!B$18)</f>
        <v>0.5</v>
      </c>
      <c r="J2235" s="3">
        <f ca="1">IFERROR(AVERAGE(OFFSET(I2235,0,0,-计算结果!B$19,1)),AVERAGE(OFFSET(I2235,0,0,-ROW(),1)))</f>
        <v>0.45916666666666645</v>
      </c>
      <c r="K2235" s="4" t="str">
        <f ca="1">IF(计算结果!B$21=1,IF(I2235&gt;J2235,"买","卖"),IF(计算结果!B$21=2,IF(I2235&lt;计算结果!B$20,"买",IF(I2235&gt;1-计算结果!B$20,"卖",'000300'!K2234)),""))</f>
        <v>买</v>
      </c>
      <c r="L2235" s="4" t="str">
        <f t="shared" ca="1" si="103"/>
        <v/>
      </c>
      <c r="M2235" s="3">
        <f ca="1">IF(K2234="买",E2235/E2234-1,0)-IF(L2235=1,计算结果!B$17,0)</f>
        <v>3.4418319381687601E-2</v>
      </c>
      <c r="N2235" s="2">
        <f t="shared" ca="1" si="104"/>
        <v>5.1094909107116271</v>
      </c>
      <c r="O2235" s="3">
        <f ca="1">1-N2235/MAX(N$2:N2235)</f>
        <v>0.24846590649624467</v>
      </c>
    </row>
    <row r="2236" spans="1:15" x14ac:dyDescent="0.15">
      <c r="A2236" s="1">
        <v>41722</v>
      </c>
      <c r="B2236">
        <v>2161.9</v>
      </c>
      <c r="C2236">
        <v>2186.73</v>
      </c>
      <c r="D2236">
        <v>2150.87</v>
      </c>
      <c r="E2236" s="2">
        <v>2176.5500000000002</v>
      </c>
      <c r="F2236" s="16">
        <v>81203912704</v>
      </c>
      <c r="G2236" s="3">
        <f t="shared" si="102"/>
        <v>8.2221604595145159E-3</v>
      </c>
      <c r="H2236" s="3">
        <f>1-E2236/MAX(E$2:E2236)</f>
        <v>0.62966208398557133</v>
      </c>
      <c r="I2236" s="3">
        <f ca="1">IFERROR(COUNTIF(OFFSET(G2236,0,0,-计算结果!B$18,1),"&gt;0")/计算结果!B$18,COUNTIF(OFFSET(G2236,0,0,-ROW(),1),"&gt;0")/计算结果!B$18)</f>
        <v>0.5</v>
      </c>
      <c r="J2236" s="3">
        <f ca="1">IFERROR(AVERAGE(OFFSET(I2236,0,0,-计算结果!B$19,1)),AVERAGE(OFFSET(I2236,0,0,-ROW(),1)))</f>
        <v>0.45944444444444421</v>
      </c>
      <c r="K2236" s="4" t="str">
        <f ca="1">IF(计算结果!B$21=1,IF(I2236&gt;J2236,"买","卖"),IF(计算结果!B$21=2,IF(I2236&lt;计算结果!B$20,"买",IF(I2236&gt;1-计算结果!B$20,"卖",'000300'!K2235)),""))</f>
        <v>买</v>
      </c>
      <c r="L2236" s="4" t="str">
        <f t="shared" ca="1" si="103"/>
        <v/>
      </c>
      <c r="M2236" s="3">
        <f ca="1">IF(K2235="买",E2236/E2235-1,0)-IF(L2236=1,计算结果!B$17,0)</f>
        <v>8.2221604595145159E-3</v>
      </c>
      <c r="N2236" s="2">
        <f t="shared" ca="1" si="104"/>
        <v>5.151501964845929</v>
      </c>
      <c r="O2236" s="3">
        <f ca="1">1-N2236/MAX(N$2:N2236)</f>
        <v>0.24228667258866099</v>
      </c>
    </row>
    <row r="2237" spans="1:15" x14ac:dyDescent="0.15">
      <c r="A2237" s="1">
        <v>41723</v>
      </c>
      <c r="B2237">
        <v>2170.7800000000002</v>
      </c>
      <c r="C2237">
        <v>2191.4899999999998</v>
      </c>
      <c r="D2237">
        <v>2164.67</v>
      </c>
      <c r="E2237" s="2">
        <v>2174.44</v>
      </c>
      <c r="F2237" s="16">
        <v>67548475392</v>
      </c>
      <c r="G2237" s="3">
        <f t="shared" si="102"/>
        <v>-9.6942408858058382E-4</v>
      </c>
      <c r="H2237" s="3">
        <f>1-E2237/MAX(E$2:E2237)</f>
        <v>0.6300210984822705</v>
      </c>
      <c r="I2237" s="3">
        <f ca="1">IFERROR(COUNTIF(OFFSET(G2237,0,0,-计算结果!B$18,1),"&gt;0")/计算结果!B$18,COUNTIF(OFFSET(G2237,0,0,-ROW(),1),"&gt;0")/计算结果!B$18)</f>
        <v>0.46666666666666667</v>
      </c>
      <c r="J2237" s="3">
        <f ca="1">IFERROR(AVERAGE(OFFSET(I2237,0,0,-计算结果!B$19,1)),AVERAGE(OFFSET(I2237,0,0,-ROW(),1)))</f>
        <v>0.4591666666666665</v>
      </c>
      <c r="K2237" s="4" t="str">
        <f ca="1">IF(计算结果!B$21=1,IF(I2237&gt;J2237,"买","卖"),IF(计算结果!B$21=2,IF(I2237&lt;计算结果!B$20,"买",IF(I2237&gt;1-计算结果!B$20,"卖",'000300'!K2236)),""))</f>
        <v>买</v>
      </c>
      <c r="L2237" s="4" t="str">
        <f t="shared" ca="1" si="103"/>
        <v/>
      </c>
      <c r="M2237" s="3">
        <f ca="1">IF(K2236="买",E2237/E2236-1,0)-IF(L2237=1,计算结果!B$17,0)</f>
        <v>-9.6942408858058382E-4</v>
      </c>
      <c r="N2237" s="2">
        <f t="shared" ca="1" si="104"/>
        <v>5.1465079747488369</v>
      </c>
      <c r="O2237" s="3">
        <f ca="1">1-N2237/MAX(N$2:N2237)</f>
        <v>0.24302121814049216</v>
      </c>
    </row>
    <row r="2238" spans="1:15" x14ac:dyDescent="0.15">
      <c r="A2238" s="1">
        <v>41724</v>
      </c>
      <c r="B2238">
        <v>2181.23</v>
      </c>
      <c r="C2238">
        <v>2186.08</v>
      </c>
      <c r="D2238">
        <v>2165.2199999999998</v>
      </c>
      <c r="E2238" s="2">
        <v>2171.0500000000002</v>
      </c>
      <c r="F2238" s="16">
        <v>50116022272</v>
      </c>
      <c r="G2238" s="3">
        <f t="shared" si="102"/>
        <v>-1.559022093044593E-3</v>
      </c>
      <c r="H2238" s="3">
        <f>1-E2238/MAX(E$2:E2238)</f>
        <v>0.63059790376369695</v>
      </c>
      <c r="I2238" s="3">
        <f ca="1">IFERROR(COUNTIF(OFFSET(G2238,0,0,-计算结果!B$18,1),"&gt;0")/计算结果!B$18,COUNTIF(OFFSET(G2238,0,0,-ROW(),1),"&gt;0")/计算结果!B$18)</f>
        <v>0.43333333333333335</v>
      </c>
      <c r="J2238" s="3">
        <f ca="1">IFERROR(AVERAGE(OFFSET(I2238,0,0,-计算结果!B$19,1)),AVERAGE(OFFSET(I2238,0,0,-ROW(),1)))</f>
        <v>0.45888888888888868</v>
      </c>
      <c r="K2238" s="4" t="str">
        <f ca="1">IF(计算结果!B$21=1,IF(I2238&gt;J2238,"买","卖"),IF(计算结果!B$21=2,IF(I2238&lt;计算结果!B$20,"买",IF(I2238&gt;1-计算结果!B$20,"卖",'000300'!K2237)),""))</f>
        <v>卖</v>
      </c>
      <c r="L2238" s="4">
        <f t="shared" ca="1" si="103"/>
        <v>1</v>
      </c>
      <c r="M2238" s="3">
        <f ca="1">IF(K2237="买",E2238/E2237-1,0)-IF(L2238=1,计算结果!B$17,0)</f>
        <v>-1.559022093044593E-3</v>
      </c>
      <c r="N2238" s="2">
        <f t="shared" ca="1" si="104"/>
        <v>5.1384844551141731</v>
      </c>
      <c r="O2238" s="3">
        <f ca="1">1-N2238/MAX(N$2:N2238)</f>
        <v>0.24420136478537713</v>
      </c>
    </row>
    <row r="2239" spans="1:15" x14ac:dyDescent="0.15">
      <c r="A2239" s="1">
        <v>41725</v>
      </c>
      <c r="B2239">
        <v>2168.34</v>
      </c>
      <c r="C2239">
        <v>2186.89</v>
      </c>
      <c r="D2239">
        <v>2146.92</v>
      </c>
      <c r="E2239" s="2">
        <v>2155.71</v>
      </c>
      <c r="F2239" s="16">
        <v>62175858688</v>
      </c>
      <c r="G2239" s="3">
        <f t="shared" si="102"/>
        <v>-7.0657055341886155E-3</v>
      </c>
      <c r="H2239" s="3">
        <f>1-E2239/MAX(E$2:E2239)</f>
        <v>0.63320799019941465</v>
      </c>
      <c r="I2239" s="3">
        <f ca="1">IFERROR(COUNTIF(OFFSET(G2239,0,0,-计算结果!B$18,1),"&gt;0")/计算结果!B$18,COUNTIF(OFFSET(G2239,0,0,-ROW(),1),"&gt;0")/计算结果!B$18)</f>
        <v>0.43333333333333335</v>
      </c>
      <c r="J2239" s="3">
        <f ca="1">IFERROR(AVERAGE(OFFSET(I2239,0,0,-计算结果!B$19,1)),AVERAGE(OFFSET(I2239,0,0,-ROW(),1)))</f>
        <v>0.45888888888888857</v>
      </c>
      <c r="K2239" s="4" t="str">
        <f ca="1">IF(计算结果!B$21=1,IF(I2239&gt;J2239,"买","卖"),IF(计算结果!B$21=2,IF(I2239&lt;计算结果!B$20,"买",IF(I2239&gt;1-计算结果!B$20,"卖",'000300'!K2238)),""))</f>
        <v>卖</v>
      </c>
      <c r="L2239" s="4" t="str">
        <f t="shared" ca="1" si="103"/>
        <v/>
      </c>
      <c r="M2239" s="3">
        <f ca="1">IF(K2238="买",E2239/E2238-1,0)-IF(L2239=1,计算结果!B$17,0)</f>
        <v>0</v>
      </c>
      <c r="N2239" s="2">
        <f t="shared" ca="1" si="104"/>
        <v>5.1384844551141731</v>
      </c>
      <c r="O2239" s="3">
        <f ca="1">1-N2239/MAX(N$2:N2239)</f>
        <v>0.24420136478537713</v>
      </c>
    </row>
    <row r="2240" spans="1:15" x14ac:dyDescent="0.15">
      <c r="A2240" s="1">
        <v>41726</v>
      </c>
      <c r="B2240">
        <v>2154.5100000000002</v>
      </c>
      <c r="C2240">
        <v>2172.67</v>
      </c>
      <c r="D2240">
        <v>2144.58</v>
      </c>
      <c r="E2240" s="2">
        <v>2151.96</v>
      </c>
      <c r="F2240" s="16">
        <v>60123340800</v>
      </c>
      <c r="G2240" s="3">
        <f t="shared" si="102"/>
        <v>-1.7395660826363679E-3</v>
      </c>
      <c r="H2240" s="3">
        <f>1-E2240/MAX(E$2:E2240)</f>
        <v>0.63384604913904585</v>
      </c>
      <c r="I2240" s="3">
        <f ca="1">IFERROR(COUNTIF(OFFSET(G2240,0,0,-计算结果!B$18,1),"&gt;0")/计算结果!B$18,COUNTIF(OFFSET(G2240,0,0,-ROW(),1),"&gt;0")/计算结果!B$18)</f>
        <v>0.4</v>
      </c>
      <c r="J2240" s="3">
        <f ca="1">IFERROR(AVERAGE(OFFSET(I2240,0,0,-计算结果!B$19,1)),AVERAGE(OFFSET(I2240,0,0,-ROW(),1)))</f>
        <v>0.45888888888888857</v>
      </c>
      <c r="K2240" s="4" t="str">
        <f ca="1">IF(计算结果!B$21=1,IF(I2240&gt;J2240,"买","卖"),IF(计算结果!B$21=2,IF(I2240&lt;计算结果!B$20,"买",IF(I2240&gt;1-计算结果!B$20,"卖",'000300'!K2239)),""))</f>
        <v>卖</v>
      </c>
      <c r="L2240" s="4" t="str">
        <f t="shared" ca="1" si="103"/>
        <v/>
      </c>
      <c r="M2240" s="3">
        <f ca="1">IF(K2239="买",E2240/E2239-1,0)-IF(L2240=1,计算结果!B$17,0)</f>
        <v>0</v>
      </c>
      <c r="N2240" s="2">
        <f t="shared" ca="1" si="104"/>
        <v>5.1384844551141731</v>
      </c>
      <c r="O2240" s="3">
        <f ca="1">1-N2240/MAX(N$2:N2240)</f>
        <v>0.24420136478537713</v>
      </c>
    </row>
    <row r="2241" spans="1:15" x14ac:dyDescent="0.15">
      <c r="A2241" s="1">
        <v>41729</v>
      </c>
      <c r="B2241">
        <v>2156.0500000000002</v>
      </c>
      <c r="C2241">
        <v>2165.25</v>
      </c>
      <c r="D2241">
        <v>2134.42</v>
      </c>
      <c r="E2241" s="2">
        <v>2146.3000000000002</v>
      </c>
      <c r="F2241" s="16">
        <v>48105021440</v>
      </c>
      <c r="G2241" s="3">
        <f t="shared" si="102"/>
        <v>-2.6301604119034483E-3</v>
      </c>
      <c r="H2241" s="3">
        <f>1-E2241/MAX(E$2:E2241)</f>
        <v>0.63480909276526232</v>
      </c>
      <c r="I2241" s="3">
        <f ca="1">IFERROR(COUNTIF(OFFSET(G2241,0,0,-计算结果!B$18,1),"&gt;0")/计算结果!B$18,COUNTIF(OFFSET(G2241,0,0,-ROW(),1),"&gt;0")/计算结果!B$18)</f>
        <v>0.36666666666666664</v>
      </c>
      <c r="J2241" s="3">
        <f ca="1">IFERROR(AVERAGE(OFFSET(I2241,0,0,-计算结果!B$19,1)),AVERAGE(OFFSET(I2241,0,0,-ROW(),1)))</f>
        <v>0.45833333333333304</v>
      </c>
      <c r="K2241" s="4" t="str">
        <f ca="1">IF(计算结果!B$21=1,IF(I2241&gt;J2241,"买","卖"),IF(计算结果!B$21=2,IF(I2241&lt;计算结果!B$20,"买",IF(I2241&gt;1-计算结果!B$20,"卖",'000300'!K2240)),""))</f>
        <v>卖</v>
      </c>
      <c r="L2241" s="4" t="str">
        <f t="shared" ca="1" si="103"/>
        <v/>
      </c>
      <c r="M2241" s="3">
        <f ca="1">IF(K2240="买",E2241/E2240-1,0)-IF(L2241=1,计算结果!B$17,0)</f>
        <v>0</v>
      </c>
      <c r="N2241" s="2">
        <f t="shared" ca="1" si="104"/>
        <v>5.1384844551141731</v>
      </c>
      <c r="O2241" s="3">
        <f ca="1">1-N2241/MAX(N$2:N2241)</f>
        <v>0.24420136478537713</v>
      </c>
    </row>
    <row r="2242" spans="1:15" x14ac:dyDescent="0.15">
      <c r="A2242" s="1">
        <v>41730</v>
      </c>
      <c r="B2242">
        <v>2143.7199999999998</v>
      </c>
      <c r="C2242">
        <v>2170.1</v>
      </c>
      <c r="D2242">
        <v>2141.15</v>
      </c>
      <c r="E2242" s="2">
        <v>2163.11</v>
      </c>
      <c r="F2242" s="16">
        <v>43659063296</v>
      </c>
      <c r="G2242" s="3">
        <f t="shared" si="102"/>
        <v>7.8320831197875584E-3</v>
      </c>
      <c r="H2242" s="3">
        <f>1-E2242/MAX(E$2:E2242)</f>
        <v>0.63194888722520925</v>
      </c>
      <c r="I2242" s="3">
        <f ca="1">IFERROR(COUNTIF(OFFSET(G2242,0,0,-计算结果!B$18,1),"&gt;0")/计算结果!B$18,COUNTIF(OFFSET(G2242,0,0,-ROW(),1),"&gt;0")/计算结果!B$18)</f>
        <v>0.4</v>
      </c>
      <c r="J2242" s="3">
        <f ca="1">IFERROR(AVERAGE(OFFSET(I2242,0,0,-计算结果!B$19,1)),AVERAGE(OFFSET(I2242,0,0,-ROW(),1)))</f>
        <v>0.45777777777777745</v>
      </c>
      <c r="K2242" s="4" t="str">
        <f ca="1">IF(计算结果!B$21=1,IF(I2242&gt;J2242,"买","卖"),IF(计算结果!B$21=2,IF(I2242&lt;计算结果!B$20,"买",IF(I2242&gt;1-计算结果!B$20,"卖",'000300'!K2241)),""))</f>
        <v>卖</v>
      </c>
      <c r="L2242" s="4" t="str">
        <f t="shared" ca="1" si="103"/>
        <v/>
      </c>
      <c r="M2242" s="3">
        <f ca="1">IF(K2241="买",E2242/E2241-1,0)-IF(L2242=1,计算结果!B$17,0)</f>
        <v>0</v>
      </c>
      <c r="N2242" s="2">
        <f t="shared" ca="1" si="104"/>
        <v>5.1384844551141731</v>
      </c>
      <c r="O2242" s="3">
        <f ca="1">1-N2242/MAX(N$2:N2242)</f>
        <v>0.24420136478537713</v>
      </c>
    </row>
    <row r="2243" spans="1:15" x14ac:dyDescent="0.15">
      <c r="A2243" s="1">
        <v>41731</v>
      </c>
      <c r="B2243">
        <v>2166.0700000000002</v>
      </c>
      <c r="C2243">
        <v>2182.6799999999998</v>
      </c>
      <c r="D2243">
        <v>2164.0100000000002</v>
      </c>
      <c r="E2243" s="2">
        <v>2180.73</v>
      </c>
      <c r="F2243" s="16">
        <v>56777150464</v>
      </c>
      <c r="G2243" s="3">
        <f t="shared" ref="G2243:G2306" si="105">E2243/E2242-1</f>
        <v>8.1456791379079796E-3</v>
      </c>
      <c r="H2243" s="3">
        <f>1-E2243/MAX(E$2:E2243)</f>
        <v>0.62895086095419583</v>
      </c>
      <c r="I2243" s="3">
        <f ca="1">IFERROR(COUNTIF(OFFSET(G2243,0,0,-计算结果!B$18,1),"&gt;0")/计算结果!B$18,COUNTIF(OFFSET(G2243,0,0,-ROW(),1),"&gt;0")/计算结果!B$18)</f>
        <v>0.4</v>
      </c>
      <c r="J2243" s="3">
        <f ca="1">IFERROR(AVERAGE(OFFSET(I2243,0,0,-计算结果!B$19,1)),AVERAGE(OFFSET(I2243,0,0,-ROW(),1)))</f>
        <v>0.45694444444444404</v>
      </c>
      <c r="K2243" s="4" t="str">
        <f ca="1">IF(计算结果!B$21=1,IF(I2243&gt;J2243,"买","卖"),IF(计算结果!B$21=2,IF(I2243&lt;计算结果!B$20,"买",IF(I2243&gt;1-计算结果!B$20,"卖",'000300'!K2242)),""))</f>
        <v>卖</v>
      </c>
      <c r="L2243" s="4" t="str">
        <f t="shared" ca="1" si="103"/>
        <v/>
      </c>
      <c r="M2243" s="3">
        <f ca="1">IF(K2242="买",E2243/E2242-1,0)-IF(L2243=1,计算结果!B$17,0)</f>
        <v>0</v>
      </c>
      <c r="N2243" s="2">
        <f t="shared" ca="1" si="104"/>
        <v>5.1384844551141731</v>
      </c>
      <c r="O2243" s="3">
        <f ca="1">1-N2243/MAX(N$2:N2243)</f>
        <v>0.24420136478537713</v>
      </c>
    </row>
    <row r="2244" spans="1:15" x14ac:dyDescent="0.15">
      <c r="A2244" s="1">
        <v>41732</v>
      </c>
      <c r="B2244">
        <v>2188.64</v>
      </c>
      <c r="C2244">
        <v>2196.14</v>
      </c>
      <c r="D2244">
        <v>2160.75</v>
      </c>
      <c r="E2244" s="2">
        <v>2165.0100000000002</v>
      </c>
      <c r="F2244" s="16">
        <v>57708859392</v>
      </c>
      <c r="G2244" s="3">
        <f t="shared" si="105"/>
        <v>-7.2085952868992109E-3</v>
      </c>
      <c r="H2244" s="3">
        <f>1-E2244/MAX(E$2:E2244)</f>
        <v>0.63162560402912948</v>
      </c>
      <c r="I2244" s="3">
        <f ca="1">IFERROR(COUNTIF(OFFSET(G2244,0,0,-计算结果!B$18,1),"&gt;0")/计算结果!B$18,COUNTIF(OFFSET(G2244,0,0,-ROW(),1),"&gt;0")/计算结果!B$18)</f>
        <v>0.4</v>
      </c>
      <c r="J2244" s="3">
        <f ca="1">IFERROR(AVERAGE(OFFSET(I2244,0,0,-计算结果!B$19,1)),AVERAGE(OFFSET(I2244,0,0,-ROW(),1)))</f>
        <v>0.45611111111111063</v>
      </c>
      <c r="K2244" s="4" t="str">
        <f ca="1">IF(计算结果!B$21=1,IF(I2244&gt;J2244,"买","卖"),IF(计算结果!B$21=2,IF(I2244&lt;计算结果!B$20,"买",IF(I2244&gt;1-计算结果!B$20,"卖",'000300'!K2243)),""))</f>
        <v>卖</v>
      </c>
      <c r="L2244" s="4" t="str">
        <f t="shared" ref="L2244:L2307" ca="1" si="106">IF(K2243&lt;&gt;K2244,1,"")</f>
        <v/>
      </c>
      <c r="M2244" s="3">
        <f ca="1">IF(K2243="买",E2244/E2243-1,0)-IF(L2244=1,计算结果!B$17,0)</f>
        <v>0</v>
      </c>
      <c r="N2244" s="2">
        <f t="shared" ref="N2244:N2307" ca="1" si="107">IFERROR(N2243*(1+M2244),N2243)</f>
        <v>5.1384844551141731</v>
      </c>
      <c r="O2244" s="3">
        <f ca="1">1-N2244/MAX(N$2:N2244)</f>
        <v>0.24420136478537713</v>
      </c>
    </row>
    <row r="2245" spans="1:15" x14ac:dyDescent="0.15">
      <c r="A2245" s="1">
        <v>41733</v>
      </c>
      <c r="B2245">
        <v>2157.98</v>
      </c>
      <c r="C2245">
        <v>2186.15</v>
      </c>
      <c r="D2245">
        <v>2155.2800000000002</v>
      </c>
      <c r="E2245" s="2">
        <v>2185.4699999999998</v>
      </c>
      <c r="F2245" s="16">
        <v>43912626176</v>
      </c>
      <c r="G2245" s="3">
        <f t="shared" si="105"/>
        <v>9.4503027699639475E-3</v>
      </c>
      <c r="H2245" s="3">
        <f>1-E2245/MAX(E$2:E2245)</f>
        <v>0.62814435445450223</v>
      </c>
      <c r="I2245" s="3">
        <f ca="1">IFERROR(COUNTIF(OFFSET(G2245,0,0,-计算结果!B$18,1),"&gt;0")/计算结果!B$18,COUNTIF(OFFSET(G2245,0,0,-ROW(),1),"&gt;0")/计算结果!B$18)</f>
        <v>0.43333333333333335</v>
      </c>
      <c r="J2245" s="3">
        <f ca="1">IFERROR(AVERAGE(OFFSET(I2245,0,0,-计算结果!B$19,1)),AVERAGE(OFFSET(I2245,0,0,-ROW(),1)))</f>
        <v>0.4555555555555551</v>
      </c>
      <c r="K2245" s="4" t="str">
        <f ca="1">IF(计算结果!B$21=1,IF(I2245&gt;J2245,"买","卖"),IF(计算结果!B$21=2,IF(I2245&lt;计算结果!B$20,"买",IF(I2245&gt;1-计算结果!B$20,"卖",'000300'!K2244)),""))</f>
        <v>卖</v>
      </c>
      <c r="L2245" s="4" t="str">
        <f t="shared" ca="1" si="106"/>
        <v/>
      </c>
      <c r="M2245" s="3">
        <f ca="1">IF(K2244="买",E2245/E2244-1,0)-IF(L2245=1,计算结果!B$17,0)</f>
        <v>0</v>
      </c>
      <c r="N2245" s="2">
        <f t="shared" ca="1" si="107"/>
        <v>5.1384844551141731</v>
      </c>
      <c r="O2245" s="3">
        <f ca="1">1-N2245/MAX(N$2:N2245)</f>
        <v>0.24420136478537713</v>
      </c>
    </row>
    <row r="2246" spans="1:15" x14ac:dyDescent="0.15">
      <c r="A2246" s="1">
        <v>41737</v>
      </c>
      <c r="B2246">
        <v>2179.92</v>
      </c>
      <c r="C2246">
        <v>2243.9699999999998</v>
      </c>
      <c r="D2246">
        <v>2178.9</v>
      </c>
      <c r="E2246" s="2">
        <v>2237.3200000000002</v>
      </c>
      <c r="F2246" s="16">
        <v>85692891136</v>
      </c>
      <c r="G2246" s="3">
        <f t="shared" si="105"/>
        <v>2.3724873825767601E-2</v>
      </c>
      <c r="H2246" s="3">
        <f>1-E2246/MAX(E$2:E2246)</f>
        <v>0.6193221261825359</v>
      </c>
      <c r="I2246" s="3">
        <f ca="1">IFERROR(COUNTIF(OFFSET(G2246,0,0,-计算结果!B$18,1),"&gt;0")/计算结果!B$18,COUNTIF(OFFSET(G2246,0,0,-ROW(),1),"&gt;0")/计算结果!B$18)</f>
        <v>0.46666666666666667</v>
      </c>
      <c r="J2246" s="3">
        <f ca="1">IFERROR(AVERAGE(OFFSET(I2246,0,0,-计算结果!B$19,1)),AVERAGE(OFFSET(I2246,0,0,-ROW(),1)))</f>
        <v>0.45499999999999957</v>
      </c>
      <c r="K2246" s="4" t="str">
        <f ca="1">IF(计算结果!B$21=1,IF(I2246&gt;J2246,"买","卖"),IF(计算结果!B$21=2,IF(I2246&lt;计算结果!B$20,"买",IF(I2246&gt;1-计算结果!B$20,"卖",'000300'!K2245)),""))</f>
        <v>买</v>
      </c>
      <c r="L2246" s="4">
        <f t="shared" ca="1" si="106"/>
        <v>1</v>
      </c>
      <c r="M2246" s="3">
        <f ca="1">IF(K2245="买",E2246/E2245-1,0)-IF(L2246=1,计算结果!B$17,0)</f>
        <v>0</v>
      </c>
      <c r="N2246" s="2">
        <f t="shared" ca="1" si="107"/>
        <v>5.1384844551141731</v>
      </c>
      <c r="O2246" s="3">
        <f ca="1">1-N2246/MAX(N$2:N2246)</f>
        <v>0.24420136478537713</v>
      </c>
    </row>
    <row r="2247" spans="1:15" x14ac:dyDescent="0.15">
      <c r="A2247" s="1">
        <v>41738</v>
      </c>
      <c r="B2247">
        <v>2239.79</v>
      </c>
      <c r="C2247">
        <v>2246.79</v>
      </c>
      <c r="D2247">
        <v>2228.9899999999998</v>
      </c>
      <c r="E2247" s="2">
        <v>2238.62</v>
      </c>
      <c r="F2247" s="16">
        <v>61178630144</v>
      </c>
      <c r="G2247" s="3">
        <f t="shared" si="105"/>
        <v>5.8105233046679139E-4</v>
      </c>
      <c r="H2247" s="3">
        <f>1-E2247/MAX(E$2:E2247)</f>
        <v>0.61910093241679709</v>
      </c>
      <c r="I2247" s="3">
        <f ca="1">IFERROR(COUNTIF(OFFSET(G2247,0,0,-计算结果!B$18,1),"&gt;0")/计算结果!B$18,COUNTIF(OFFSET(G2247,0,0,-ROW(),1),"&gt;0")/计算结果!B$18)</f>
        <v>0.5</v>
      </c>
      <c r="J2247" s="3">
        <f ca="1">IFERROR(AVERAGE(OFFSET(I2247,0,0,-计算结果!B$19,1)),AVERAGE(OFFSET(I2247,0,0,-ROW(),1)))</f>
        <v>0.4544444444444441</v>
      </c>
      <c r="K2247" s="4" t="str">
        <f ca="1">IF(计算结果!B$21=1,IF(I2247&gt;J2247,"买","卖"),IF(计算结果!B$21=2,IF(I2247&lt;计算结果!B$20,"买",IF(I2247&gt;1-计算结果!B$20,"卖",'000300'!K2246)),""))</f>
        <v>买</v>
      </c>
      <c r="L2247" s="4" t="str">
        <f t="shared" ca="1" si="106"/>
        <v/>
      </c>
      <c r="M2247" s="3">
        <f ca="1">IF(K2246="买",E2247/E2246-1,0)-IF(L2247=1,计算结果!B$17,0)</f>
        <v>5.8105233046679139E-4</v>
      </c>
      <c r="N2247" s="2">
        <f t="shared" ca="1" si="107"/>
        <v>5.1414701834818848</v>
      </c>
      <c r="O2247" s="3">
        <f ca="1">1-N2247/MAX(N$2:N2247)</f>
        <v>0.24376220622702205</v>
      </c>
    </row>
    <row r="2248" spans="1:15" x14ac:dyDescent="0.15">
      <c r="A2248" s="1">
        <v>41739</v>
      </c>
      <c r="B2248">
        <v>2241.4499999999998</v>
      </c>
      <c r="C2248">
        <v>2290.7399999999998</v>
      </c>
      <c r="D2248">
        <v>2229.5100000000002</v>
      </c>
      <c r="E2248" s="2">
        <v>2273.7600000000002</v>
      </c>
      <c r="F2248" s="16">
        <v>101616812032</v>
      </c>
      <c r="G2248" s="3">
        <f t="shared" si="105"/>
        <v>1.5697170578302888E-2</v>
      </c>
      <c r="H2248" s="3">
        <f>1-E2248/MAX(E$2:E2248)</f>
        <v>0.61312189477982715</v>
      </c>
      <c r="I2248" s="3">
        <f ca="1">IFERROR(COUNTIF(OFFSET(G2248,0,0,-计算结果!B$18,1),"&gt;0")/计算结果!B$18,COUNTIF(OFFSET(G2248,0,0,-ROW(),1),"&gt;0")/计算结果!B$18)</f>
        <v>0.5</v>
      </c>
      <c r="J2248" s="3">
        <f ca="1">IFERROR(AVERAGE(OFFSET(I2248,0,0,-计算结果!B$19,1)),AVERAGE(OFFSET(I2248,0,0,-ROW(),1)))</f>
        <v>0.45388888888888851</v>
      </c>
      <c r="K2248" s="4" t="str">
        <f ca="1">IF(计算结果!B$21=1,IF(I2248&gt;J2248,"买","卖"),IF(计算结果!B$21=2,IF(I2248&lt;计算结果!B$20,"买",IF(I2248&gt;1-计算结果!B$20,"卖",'000300'!K2247)),""))</f>
        <v>买</v>
      </c>
      <c r="L2248" s="4" t="str">
        <f t="shared" ca="1" si="106"/>
        <v/>
      </c>
      <c r="M2248" s="3">
        <f ca="1">IF(K2247="买",E2248/E2247-1,0)-IF(L2248=1,计算结果!B$17,0)</f>
        <v>1.5697170578302888E-2</v>
      </c>
      <c r="N2248" s="2">
        <f t="shared" ca="1" si="107"/>
        <v>5.2221767179752581</v>
      </c>
      <c r="O2248" s="3">
        <f ca="1">1-N2248/MAX(N$2:N2248)</f>
        <v>0.23189141258040813</v>
      </c>
    </row>
    <row r="2249" spans="1:15" x14ac:dyDescent="0.15">
      <c r="A2249" s="1">
        <v>41740</v>
      </c>
      <c r="B2249">
        <v>2269.56</v>
      </c>
      <c r="C2249">
        <v>2281.1</v>
      </c>
      <c r="D2249">
        <v>2261.13</v>
      </c>
      <c r="E2249" s="2">
        <v>2270.67</v>
      </c>
      <c r="F2249" s="16">
        <v>86154854400</v>
      </c>
      <c r="G2249" s="3">
        <f t="shared" si="105"/>
        <v>-1.3589824783618587E-3</v>
      </c>
      <c r="H2249" s="3">
        <f>1-E2249/MAX(E$2:E2249)</f>
        <v>0.61364765534608312</v>
      </c>
      <c r="I2249" s="3">
        <f ca="1">IFERROR(COUNTIF(OFFSET(G2249,0,0,-计算结果!B$18,1),"&gt;0")/计算结果!B$18,COUNTIF(OFFSET(G2249,0,0,-ROW(),1),"&gt;0")/计算结果!B$18)</f>
        <v>0.5</v>
      </c>
      <c r="J2249" s="3">
        <f ca="1">IFERROR(AVERAGE(OFFSET(I2249,0,0,-计算结果!B$19,1)),AVERAGE(OFFSET(I2249,0,0,-ROW(),1)))</f>
        <v>0.45361111111111074</v>
      </c>
      <c r="K2249" s="4" t="str">
        <f ca="1">IF(计算结果!B$21=1,IF(I2249&gt;J2249,"买","卖"),IF(计算结果!B$21=2,IF(I2249&lt;计算结果!B$20,"买",IF(I2249&gt;1-计算结果!B$20,"卖",'000300'!K2248)),""))</f>
        <v>买</v>
      </c>
      <c r="L2249" s="4" t="str">
        <f t="shared" ca="1" si="106"/>
        <v/>
      </c>
      <c r="M2249" s="3">
        <f ca="1">IF(K2248="买",E2249/E2248-1,0)-IF(L2249=1,计算结果!B$17,0)</f>
        <v>-1.3589824783618587E-3</v>
      </c>
      <c r="N2249" s="2">
        <f t="shared" ca="1" si="107"/>
        <v>5.2150798713166209</v>
      </c>
      <c r="O2249" s="3">
        <f ca="1">1-N2249/MAX(N$2:N2249)</f>
        <v>0.23293525869219056</v>
      </c>
    </row>
    <row r="2250" spans="1:15" x14ac:dyDescent="0.15">
      <c r="A2250" s="1">
        <v>41743</v>
      </c>
      <c r="B2250">
        <v>2267.94</v>
      </c>
      <c r="C2250">
        <v>2275.83</v>
      </c>
      <c r="D2250">
        <v>2255.46</v>
      </c>
      <c r="E2250" s="2">
        <v>2268.61</v>
      </c>
      <c r="F2250" s="16">
        <v>60254150656</v>
      </c>
      <c r="G2250" s="3">
        <f t="shared" si="105"/>
        <v>-9.072212166453264E-4</v>
      </c>
      <c r="H2250" s="3">
        <f>1-E2250/MAX(E$2:E2250)</f>
        <v>0.61399816239025384</v>
      </c>
      <c r="I2250" s="3">
        <f ca="1">IFERROR(COUNTIF(OFFSET(G2250,0,0,-计算结果!B$18,1),"&gt;0")/计算结果!B$18,COUNTIF(OFFSET(G2250,0,0,-ROW(),1),"&gt;0")/计算结果!B$18)</f>
        <v>0.46666666666666667</v>
      </c>
      <c r="J2250" s="3">
        <f ca="1">IFERROR(AVERAGE(OFFSET(I2250,0,0,-计算结果!B$19,1)),AVERAGE(OFFSET(I2250,0,0,-ROW(),1)))</f>
        <v>0.45333333333333298</v>
      </c>
      <c r="K2250" s="4" t="str">
        <f ca="1">IF(计算结果!B$21=1,IF(I2250&gt;J2250,"买","卖"),IF(计算结果!B$21=2,IF(I2250&lt;计算结果!B$20,"买",IF(I2250&gt;1-计算结果!B$20,"卖",'000300'!K2249)),""))</f>
        <v>买</v>
      </c>
      <c r="L2250" s="4" t="str">
        <f t="shared" ca="1" si="106"/>
        <v/>
      </c>
      <c r="M2250" s="3">
        <f ca="1">IF(K2249="买",E2250/E2249-1,0)-IF(L2250=1,计算结果!B$17,0)</f>
        <v>-9.072212166453264E-4</v>
      </c>
      <c r="N2250" s="2">
        <f t="shared" ca="1" si="107"/>
        <v>5.2103486402108627</v>
      </c>
      <c r="O2250" s="3">
        <f ca="1">1-N2250/MAX(N$2:N2250)</f>
        <v>0.23363115610004559</v>
      </c>
    </row>
    <row r="2251" spans="1:15" x14ac:dyDescent="0.15">
      <c r="A2251" s="1">
        <v>41744</v>
      </c>
      <c r="B2251">
        <v>2261.41</v>
      </c>
      <c r="C2251">
        <v>2261.4699999999998</v>
      </c>
      <c r="D2251">
        <v>2225.6799999999998</v>
      </c>
      <c r="E2251" s="2">
        <v>2229.46</v>
      </c>
      <c r="F2251" s="16">
        <v>62599114752</v>
      </c>
      <c r="G2251" s="3">
        <f t="shared" si="105"/>
        <v>-1.7257263258118494E-2</v>
      </c>
      <c r="H2251" s="3">
        <f>1-E2251/MAX(E$2:E2251)</f>
        <v>0.62065949772000273</v>
      </c>
      <c r="I2251" s="3">
        <f ca="1">IFERROR(COUNTIF(OFFSET(G2251,0,0,-计算结果!B$18,1),"&gt;0")/计算结果!B$18,COUNTIF(OFFSET(G2251,0,0,-ROW(),1),"&gt;0")/计算结果!B$18)</f>
        <v>0.43333333333333335</v>
      </c>
      <c r="J2251" s="3">
        <f ca="1">IFERROR(AVERAGE(OFFSET(I2251,0,0,-计算结果!B$19,1)),AVERAGE(OFFSET(I2251,0,0,-ROW(),1)))</f>
        <v>0.45249999999999962</v>
      </c>
      <c r="K2251" s="4" t="str">
        <f ca="1">IF(计算结果!B$21=1,IF(I2251&gt;J2251,"买","卖"),IF(计算结果!B$21=2,IF(I2251&lt;计算结果!B$20,"买",IF(I2251&gt;1-计算结果!B$20,"卖",'000300'!K2250)),""))</f>
        <v>卖</v>
      </c>
      <c r="L2251" s="4">
        <f t="shared" ca="1" si="106"/>
        <v>1</v>
      </c>
      <c r="M2251" s="3">
        <f ca="1">IF(K2250="买",E2251/E2250-1,0)-IF(L2251=1,计算结果!B$17,0)</f>
        <v>-1.7257263258118494E-2</v>
      </c>
      <c r="N2251" s="2">
        <f t="shared" ca="1" si="107"/>
        <v>5.1204322820601638</v>
      </c>
      <c r="O2251" s="3">
        <f ca="1">1-N2251/MAX(N$2:N2251)</f>
        <v>0.24685658499204699</v>
      </c>
    </row>
    <row r="2252" spans="1:15" x14ac:dyDescent="0.15">
      <c r="A2252" s="1">
        <v>41745</v>
      </c>
      <c r="B2252">
        <v>2223.4699999999998</v>
      </c>
      <c r="C2252">
        <v>2245.31</v>
      </c>
      <c r="D2252">
        <v>2221.15</v>
      </c>
      <c r="E2252" s="2">
        <v>2232.5300000000002</v>
      </c>
      <c r="F2252" s="16">
        <v>47770218496</v>
      </c>
      <c r="G2252" s="3">
        <f t="shared" si="105"/>
        <v>1.3770150619434318E-3</v>
      </c>
      <c r="H2252" s="3">
        <f>1-E2252/MAX(E$2:E2252)</f>
        <v>0.62013714013475796</v>
      </c>
      <c r="I2252" s="3">
        <f ca="1">IFERROR(COUNTIF(OFFSET(G2252,0,0,-计算结果!B$18,1),"&gt;0")/计算结果!B$18,COUNTIF(OFFSET(G2252,0,0,-ROW(),1),"&gt;0")/计算结果!B$18)</f>
        <v>0.46666666666666667</v>
      </c>
      <c r="J2252" s="3">
        <f ca="1">IFERROR(AVERAGE(OFFSET(I2252,0,0,-计算结果!B$19,1)),AVERAGE(OFFSET(I2252,0,0,-ROW(),1)))</f>
        <v>0.45166666666666633</v>
      </c>
      <c r="K2252" s="4" t="str">
        <f ca="1">IF(计算结果!B$21=1,IF(I2252&gt;J2252,"买","卖"),IF(计算结果!B$21=2,IF(I2252&lt;计算结果!B$20,"买",IF(I2252&gt;1-计算结果!B$20,"卖",'000300'!K2251)),""))</f>
        <v>买</v>
      </c>
      <c r="L2252" s="4">
        <f t="shared" ca="1" si="106"/>
        <v>1</v>
      </c>
      <c r="M2252" s="3">
        <f ca="1">IF(K2251="买",E2252/E2251-1,0)-IF(L2252=1,计算结果!B$17,0)</f>
        <v>0</v>
      </c>
      <c r="N2252" s="2">
        <f t="shared" ca="1" si="107"/>
        <v>5.1204322820601638</v>
      </c>
      <c r="O2252" s="3">
        <f ca="1">1-N2252/MAX(N$2:N2252)</f>
        <v>0.24685658499204699</v>
      </c>
    </row>
    <row r="2253" spans="1:15" x14ac:dyDescent="0.15">
      <c r="A2253" s="1">
        <v>41746</v>
      </c>
      <c r="B2253">
        <v>2238.7800000000002</v>
      </c>
      <c r="C2253">
        <v>2241.62</v>
      </c>
      <c r="D2253">
        <v>2221.9499999999998</v>
      </c>
      <c r="E2253" s="2">
        <v>2224.8000000000002</v>
      </c>
      <c r="F2253" s="16">
        <v>45096435712</v>
      </c>
      <c r="G2253" s="3">
        <f t="shared" si="105"/>
        <v>-3.4624394744975362E-3</v>
      </c>
      <c r="H2253" s="3">
        <f>1-E2253/MAX(E$2:E2253)</f>
        <v>0.62145239229565097</v>
      </c>
      <c r="I2253" s="3">
        <f ca="1">IFERROR(COUNTIF(OFFSET(G2253,0,0,-计算结果!B$18,1),"&gt;0")/计算结果!B$18,COUNTIF(OFFSET(G2253,0,0,-ROW(),1),"&gt;0")/计算结果!B$18)</f>
        <v>0.46666666666666667</v>
      </c>
      <c r="J2253" s="3">
        <f ca="1">IFERROR(AVERAGE(OFFSET(I2253,0,0,-计算结果!B$19,1)),AVERAGE(OFFSET(I2253,0,0,-ROW(),1)))</f>
        <v>0.45083333333333303</v>
      </c>
      <c r="K2253" s="4" t="str">
        <f ca="1">IF(计算结果!B$21=1,IF(I2253&gt;J2253,"买","卖"),IF(计算结果!B$21=2,IF(I2253&lt;计算结果!B$20,"买",IF(I2253&gt;1-计算结果!B$20,"卖",'000300'!K2252)),""))</f>
        <v>买</v>
      </c>
      <c r="L2253" s="4" t="str">
        <f t="shared" ca="1" si="106"/>
        <v/>
      </c>
      <c r="M2253" s="3">
        <f ca="1">IF(K2252="买",E2253/E2252-1,0)-IF(L2253=1,计算结果!B$17,0)</f>
        <v>-3.4624394744975362E-3</v>
      </c>
      <c r="N2253" s="2">
        <f t="shared" ca="1" si="107"/>
        <v>5.1027030952002672</v>
      </c>
      <c r="O2253" s="3">
        <f ca="1">1-N2253/MAX(N$2:N2253)</f>
        <v>0.24946429848212848</v>
      </c>
    </row>
    <row r="2254" spans="1:15" x14ac:dyDescent="0.15">
      <c r="A2254" s="1">
        <v>41747</v>
      </c>
      <c r="B2254">
        <v>2215.88</v>
      </c>
      <c r="C2254">
        <v>2228.77</v>
      </c>
      <c r="D2254">
        <v>2203.0500000000002</v>
      </c>
      <c r="E2254" s="2">
        <v>2224.48</v>
      </c>
      <c r="F2254" s="16">
        <v>45709615104</v>
      </c>
      <c r="G2254" s="3">
        <f t="shared" si="105"/>
        <v>-1.4383315354193904E-4</v>
      </c>
      <c r="H2254" s="3">
        <f>1-E2254/MAX(E$2:E2254)</f>
        <v>0.62150683999183287</v>
      </c>
      <c r="I2254" s="3">
        <f ca="1">IFERROR(COUNTIF(OFFSET(G2254,0,0,-计算结果!B$18,1),"&gt;0")/计算结果!B$18,COUNTIF(OFFSET(G2254,0,0,-ROW(),1),"&gt;0")/计算结果!B$18)</f>
        <v>0.43333333333333335</v>
      </c>
      <c r="J2254" s="3">
        <f ca="1">IFERROR(AVERAGE(OFFSET(I2254,0,0,-计算结果!B$19,1)),AVERAGE(OFFSET(I2254,0,0,-ROW(),1)))</f>
        <v>0.44999999999999962</v>
      </c>
      <c r="K2254" s="4" t="str">
        <f ca="1">IF(计算结果!B$21=1,IF(I2254&gt;J2254,"买","卖"),IF(计算结果!B$21=2,IF(I2254&lt;计算结果!B$20,"买",IF(I2254&gt;1-计算结果!B$20,"卖",'000300'!K2253)),""))</f>
        <v>卖</v>
      </c>
      <c r="L2254" s="4">
        <f t="shared" ca="1" si="106"/>
        <v>1</v>
      </c>
      <c r="M2254" s="3">
        <f ca="1">IF(K2253="买",E2254/E2253-1,0)-IF(L2254=1,计算结果!B$17,0)</f>
        <v>-1.4383315354193904E-4</v>
      </c>
      <c r="N2254" s="2">
        <f t="shared" ca="1" si="107"/>
        <v>5.1019691573224968</v>
      </c>
      <c r="O2254" s="3">
        <f ca="1">1-N2254/MAX(N$2:N2254)</f>
        <v>0.2495722503989235</v>
      </c>
    </row>
    <row r="2255" spans="1:15" x14ac:dyDescent="0.15">
      <c r="A2255" s="1">
        <v>41750</v>
      </c>
      <c r="B2255">
        <v>2209.94</v>
      </c>
      <c r="C2255">
        <v>2231.71</v>
      </c>
      <c r="D2255">
        <v>2186.7600000000002</v>
      </c>
      <c r="E2255" s="2">
        <v>2187.25</v>
      </c>
      <c r="F2255" s="16">
        <v>51856113664</v>
      </c>
      <c r="G2255" s="3">
        <f t="shared" si="105"/>
        <v>-1.6736495720348188E-2</v>
      </c>
      <c r="H2255" s="3">
        <f>1-E2255/MAX(E$2:E2255)</f>
        <v>0.62784148914449056</v>
      </c>
      <c r="I2255" s="3">
        <f ca="1">IFERROR(COUNTIF(OFFSET(G2255,0,0,-计算结果!B$18,1),"&gt;0")/计算结果!B$18,COUNTIF(OFFSET(G2255,0,0,-ROW(),1),"&gt;0")/计算结果!B$18)</f>
        <v>0.43333333333333335</v>
      </c>
      <c r="J2255" s="3">
        <f ca="1">IFERROR(AVERAGE(OFFSET(I2255,0,0,-计算结果!B$19,1)),AVERAGE(OFFSET(I2255,0,0,-ROW(),1)))</f>
        <v>0.44944444444444404</v>
      </c>
      <c r="K2255" s="4" t="str">
        <f ca="1">IF(计算结果!B$21=1,IF(I2255&gt;J2255,"买","卖"),IF(计算结果!B$21=2,IF(I2255&lt;计算结果!B$20,"买",IF(I2255&gt;1-计算结果!B$20,"卖",'000300'!K2254)),""))</f>
        <v>卖</v>
      </c>
      <c r="L2255" s="4" t="str">
        <f t="shared" ca="1" si="106"/>
        <v/>
      </c>
      <c r="M2255" s="3">
        <f ca="1">IF(K2254="买",E2255/E2254-1,0)-IF(L2255=1,计算结果!B$17,0)</f>
        <v>0</v>
      </c>
      <c r="N2255" s="2">
        <f t="shared" ca="1" si="107"/>
        <v>5.1019691573224968</v>
      </c>
      <c r="O2255" s="3">
        <f ca="1">1-N2255/MAX(N$2:N2255)</f>
        <v>0.2495722503989235</v>
      </c>
    </row>
    <row r="2256" spans="1:15" x14ac:dyDescent="0.15">
      <c r="A2256" s="1">
        <v>41751</v>
      </c>
      <c r="B2256">
        <v>2184.02</v>
      </c>
      <c r="C2256">
        <v>2196.85</v>
      </c>
      <c r="D2256">
        <v>2165.0700000000002</v>
      </c>
      <c r="E2256" s="2">
        <v>2196.8000000000002</v>
      </c>
      <c r="F2256" s="16">
        <v>52351991808</v>
      </c>
      <c r="G2256" s="3">
        <f t="shared" si="105"/>
        <v>4.3662132815178722E-3</v>
      </c>
      <c r="H2256" s="3">
        <f>1-E2256/MAX(E$2:E2256)</f>
        <v>0.62621656571156326</v>
      </c>
      <c r="I2256" s="3">
        <f ca="1">IFERROR(COUNTIF(OFFSET(G2256,0,0,-计算结果!B$18,1),"&gt;0")/计算结果!B$18,COUNTIF(OFFSET(G2256,0,0,-ROW(),1),"&gt;0")/计算结果!B$18)</f>
        <v>0.46666666666666667</v>
      </c>
      <c r="J2256" s="3">
        <f ca="1">IFERROR(AVERAGE(OFFSET(I2256,0,0,-计算结果!B$19,1)),AVERAGE(OFFSET(I2256,0,0,-ROW(),1)))</f>
        <v>0.44916666666666638</v>
      </c>
      <c r="K2256" s="4" t="str">
        <f ca="1">IF(计算结果!B$21=1,IF(I2256&gt;J2256,"买","卖"),IF(计算结果!B$21=2,IF(I2256&lt;计算结果!B$20,"买",IF(I2256&gt;1-计算结果!B$20,"卖",'000300'!K2255)),""))</f>
        <v>买</v>
      </c>
      <c r="L2256" s="4">
        <f t="shared" ca="1" si="106"/>
        <v>1</v>
      </c>
      <c r="M2256" s="3">
        <f ca="1">IF(K2255="买",E2256/E2255-1,0)-IF(L2256=1,计算结果!B$17,0)</f>
        <v>0</v>
      </c>
      <c r="N2256" s="2">
        <f t="shared" ca="1" si="107"/>
        <v>5.1019691573224968</v>
      </c>
      <c r="O2256" s="3">
        <f ca="1">1-N2256/MAX(N$2:N2256)</f>
        <v>0.2495722503989235</v>
      </c>
    </row>
    <row r="2257" spans="1:15" x14ac:dyDescent="0.15">
      <c r="A2257" s="1">
        <v>41752</v>
      </c>
      <c r="B2257">
        <v>2191.23</v>
      </c>
      <c r="C2257">
        <v>2205.59</v>
      </c>
      <c r="D2257">
        <v>2187.39</v>
      </c>
      <c r="E2257" s="2">
        <v>2194.67</v>
      </c>
      <c r="F2257" s="16">
        <v>45191151616</v>
      </c>
      <c r="G2257" s="3">
        <f t="shared" si="105"/>
        <v>-9.6959213401315303E-4</v>
      </c>
      <c r="H2257" s="3">
        <f>1-E2257/MAX(E$2:E2257)</f>
        <v>0.62657898318927385</v>
      </c>
      <c r="I2257" s="3">
        <f ca="1">IFERROR(COUNTIF(OFFSET(G2257,0,0,-计算结果!B$18,1),"&gt;0")/计算结果!B$18,COUNTIF(OFFSET(G2257,0,0,-ROW(),1),"&gt;0")/计算结果!B$18)</f>
        <v>0.43333333333333335</v>
      </c>
      <c r="J2257" s="3">
        <f ca="1">IFERROR(AVERAGE(OFFSET(I2257,0,0,-计算结果!B$19,1)),AVERAGE(OFFSET(I2257,0,0,-ROW(),1)))</f>
        <v>0.44861111111111079</v>
      </c>
      <c r="K2257" s="4" t="str">
        <f ca="1">IF(计算结果!B$21=1,IF(I2257&gt;J2257,"买","卖"),IF(计算结果!B$21=2,IF(I2257&lt;计算结果!B$20,"买",IF(I2257&gt;1-计算结果!B$20,"卖",'000300'!K2256)),""))</f>
        <v>卖</v>
      </c>
      <c r="L2257" s="4">
        <f t="shared" ca="1" si="106"/>
        <v>1</v>
      </c>
      <c r="M2257" s="3">
        <f ca="1">IF(K2256="买",E2257/E2256-1,0)-IF(L2257=1,计算结果!B$17,0)</f>
        <v>-9.6959213401315303E-4</v>
      </c>
      <c r="N2257" s="2">
        <f t="shared" ca="1" si="107"/>
        <v>5.0970223281595795</v>
      </c>
      <c r="O2257" s="3">
        <f ca="1">1-N2257/MAX(N$2:N2257)</f>
        <v>0.25029985924208187</v>
      </c>
    </row>
    <row r="2258" spans="1:15" x14ac:dyDescent="0.15">
      <c r="A2258" s="1">
        <v>41753</v>
      </c>
      <c r="B2258">
        <v>2192.77</v>
      </c>
      <c r="C2258">
        <v>2209.4499999999998</v>
      </c>
      <c r="D2258">
        <v>2186.7600000000002</v>
      </c>
      <c r="E2258" s="2">
        <v>2190.4699999999998</v>
      </c>
      <c r="F2258" s="16">
        <v>41927012352</v>
      </c>
      <c r="G2258" s="3">
        <f t="shared" si="105"/>
        <v>-1.9137273485309025E-3</v>
      </c>
      <c r="H2258" s="3">
        <f>1-E2258/MAX(E$2:E2258)</f>
        <v>0.62729360920166066</v>
      </c>
      <c r="I2258" s="3">
        <f ca="1">IFERROR(COUNTIF(OFFSET(G2258,0,0,-计算结果!B$18,1),"&gt;0")/计算结果!B$18,COUNTIF(OFFSET(G2258,0,0,-ROW(),1),"&gt;0")/计算结果!B$18)</f>
        <v>0.4</v>
      </c>
      <c r="J2258" s="3">
        <f ca="1">IFERROR(AVERAGE(OFFSET(I2258,0,0,-计算结果!B$19,1)),AVERAGE(OFFSET(I2258,0,0,-ROW(),1)))</f>
        <v>0.44777777777777744</v>
      </c>
      <c r="K2258" s="4" t="str">
        <f ca="1">IF(计算结果!B$21=1,IF(I2258&gt;J2258,"买","卖"),IF(计算结果!B$21=2,IF(I2258&lt;计算结果!B$20,"买",IF(I2258&gt;1-计算结果!B$20,"卖",'000300'!K2257)),""))</f>
        <v>卖</v>
      </c>
      <c r="L2258" s="4" t="str">
        <f t="shared" ca="1" si="106"/>
        <v/>
      </c>
      <c r="M2258" s="3">
        <f ca="1">IF(K2257="买",E2258/E2257-1,0)-IF(L2258=1,计算结果!B$17,0)</f>
        <v>0</v>
      </c>
      <c r="N2258" s="2">
        <f t="shared" ca="1" si="107"/>
        <v>5.0970223281595795</v>
      </c>
      <c r="O2258" s="3">
        <f ca="1">1-N2258/MAX(N$2:N2258)</f>
        <v>0.25029985924208187</v>
      </c>
    </row>
    <row r="2259" spans="1:15" x14ac:dyDescent="0.15">
      <c r="A2259" s="1">
        <v>41754</v>
      </c>
      <c r="B2259">
        <v>2195.81</v>
      </c>
      <c r="C2259">
        <v>2201.71</v>
      </c>
      <c r="D2259">
        <v>2167.64</v>
      </c>
      <c r="E2259" s="2">
        <v>2167.83</v>
      </c>
      <c r="F2259" s="16">
        <v>52092022784</v>
      </c>
      <c r="G2259" s="3">
        <f t="shared" si="105"/>
        <v>-1.0335681383447315E-2</v>
      </c>
      <c r="H2259" s="3">
        <f>1-E2259/MAX(E$2:E2259)</f>
        <v>0.63114578370652685</v>
      </c>
      <c r="I2259" s="3">
        <f ca="1">IFERROR(COUNTIF(OFFSET(G2259,0,0,-计算结果!B$18,1),"&gt;0")/计算结果!B$18,COUNTIF(OFFSET(G2259,0,0,-ROW(),1),"&gt;0")/计算结果!B$18)</f>
        <v>0.36666666666666664</v>
      </c>
      <c r="J2259" s="3">
        <f ca="1">IFERROR(AVERAGE(OFFSET(I2259,0,0,-计算结果!B$19,1)),AVERAGE(OFFSET(I2259,0,0,-ROW(),1)))</f>
        <v>0.44666666666666632</v>
      </c>
      <c r="K2259" s="4" t="str">
        <f ca="1">IF(计算结果!B$21=1,IF(I2259&gt;J2259,"买","卖"),IF(计算结果!B$21=2,IF(I2259&lt;计算结果!B$20,"买",IF(I2259&gt;1-计算结果!B$20,"卖",'000300'!K2258)),""))</f>
        <v>卖</v>
      </c>
      <c r="L2259" s="4" t="str">
        <f t="shared" ca="1" si="106"/>
        <v/>
      </c>
      <c r="M2259" s="3">
        <f ca="1">IF(K2258="买",E2259/E2258-1,0)-IF(L2259=1,计算结果!B$17,0)</f>
        <v>0</v>
      </c>
      <c r="N2259" s="2">
        <f t="shared" ca="1" si="107"/>
        <v>5.0970223281595795</v>
      </c>
      <c r="O2259" s="3">
        <f ca="1">1-N2259/MAX(N$2:N2259)</f>
        <v>0.25029985924208187</v>
      </c>
    </row>
    <row r="2260" spans="1:15" x14ac:dyDescent="0.15">
      <c r="A2260" s="1">
        <v>41757</v>
      </c>
      <c r="B2260">
        <v>2165.77</v>
      </c>
      <c r="C2260">
        <v>2171.39</v>
      </c>
      <c r="D2260">
        <v>2132.69</v>
      </c>
      <c r="E2260" s="2">
        <v>2134.9699999999998</v>
      </c>
      <c r="F2260" s="16">
        <v>49998811136</v>
      </c>
      <c r="G2260" s="3">
        <f t="shared" si="105"/>
        <v>-1.5158015158015181E-2</v>
      </c>
      <c r="H2260" s="3">
        <f>1-E2260/MAX(E$2:E2260)</f>
        <v>0.63673688150820118</v>
      </c>
      <c r="I2260" s="3">
        <f ca="1">IFERROR(COUNTIF(OFFSET(G2260,0,0,-计算结果!B$18,1),"&gt;0")/计算结果!B$18,COUNTIF(OFFSET(G2260,0,0,-ROW(),1),"&gt;0")/计算结果!B$18)</f>
        <v>0.36666666666666664</v>
      </c>
      <c r="J2260" s="3">
        <f ca="1">IFERROR(AVERAGE(OFFSET(I2260,0,0,-计算结果!B$19,1)),AVERAGE(OFFSET(I2260,0,0,-ROW(),1)))</f>
        <v>0.44583333333333297</v>
      </c>
      <c r="K2260" s="4" t="str">
        <f ca="1">IF(计算结果!B$21=1,IF(I2260&gt;J2260,"买","卖"),IF(计算结果!B$21=2,IF(I2260&lt;计算结果!B$20,"买",IF(I2260&gt;1-计算结果!B$20,"卖",'000300'!K2259)),""))</f>
        <v>卖</v>
      </c>
      <c r="L2260" s="4" t="str">
        <f t="shared" ca="1" si="106"/>
        <v/>
      </c>
      <c r="M2260" s="3">
        <f ca="1">IF(K2259="买",E2260/E2259-1,0)-IF(L2260=1,计算结果!B$17,0)</f>
        <v>0</v>
      </c>
      <c r="N2260" s="2">
        <f t="shared" ca="1" si="107"/>
        <v>5.0970223281595795</v>
      </c>
      <c r="O2260" s="3">
        <f ca="1">1-N2260/MAX(N$2:N2260)</f>
        <v>0.25029985924208187</v>
      </c>
    </row>
    <row r="2261" spans="1:15" x14ac:dyDescent="0.15">
      <c r="A2261" s="1">
        <v>41758</v>
      </c>
      <c r="B2261">
        <v>2134.41</v>
      </c>
      <c r="C2261">
        <v>2159.38</v>
      </c>
      <c r="D2261">
        <v>2131.7800000000002</v>
      </c>
      <c r="E2261" s="2">
        <v>2158.4699999999998</v>
      </c>
      <c r="F2261" s="16">
        <v>41550352384</v>
      </c>
      <c r="G2261" s="3">
        <f t="shared" si="105"/>
        <v>1.1007180428764807E-2</v>
      </c>
      <c r="H2261" s="3">
        <f>1-E2261/MAX(E$2:E2261)</f>
        <v>0.63273837881984618</v>
      </c>
      <c r="I2261" s="3">
        <f ca="1">IFERROR(COUNTIF(OFFSET(G2261,0,0,-计算结果!B$18,1),"&gt;0")/计算结果!B$18,COUNTIF(OFFSET(G2261,0,0,-ROW(),1),"&gt;0")/计算结果!B$18)</f>
        <v>0.36666666666666664</v>
      </c>
      <c r="J2261" s="3">
        <f ca="1">IFERROR(AVERAGE(OFFSET(I2261,0,0,-计算结果!B$19,1)),AVERAGE(OFFSET(I2261,0,0,-ROW(),1)))</f>
        <v>0.44499999999999967</v>
      </c>
      <c r="K2261" s="4" t="str">
        <f ca="1">IF(计算结果!B$21=1,IF(I2261&gt;J2261,"买","卖"),IF(计算结果!B$21=2,IF(I2261&lt;计算结果!B$20,"买",IF(I2261&gt;1-计算结果!B$20,"卖",'000300'!K2260)),""))</f>
        <v>卖</v>
      </c>
      <c r="L2261" s="4" t="str">
        <f t="shared" ca="1" si="106"/>
        <v/>
      </c>
      <c r="M2261" s="3">
        <f ca="1">IF(K2260="买",E2261/E2260-1,0)-IF(L2261=1,计算结果!B$17,0)</f>
        <v>0</v>
      </c>
      <c r="N2261" s="2">
        <f t="shared" ca="1" si="107"/>
        <v>5.0970223281595795</v>
      </c>
      <c r="O2261" s="3">
        <f ca="1">1-N2261/MAX(N$2:N2261)</f>
        <v>0.25029985924208187</v>
      </c>
    </row>
    <row r="2262" spans="1:15" x14ac:dyDescent="0.15">
      <c r="A2262" s="1">
        <v>41759</v>
      </c>
      <c r="B2262">
        <v>2158.7600000000002</v>
      </c>
      <c r="C2262">
        <v>2164.17</v>
      </c>
      <c r="D2262">
        <v>2153.12</v>
      </c>
      <c r="E2262" s="2">
        <v>2158.66</v>
      </c>
      <c r="F2262" s="16">
        <v>39493021696</v>
      </c>
      <c r="G2262" s="3">
        <f t="shared" si="105"/>
        <v>8.8025314227246909E-5</v>
      </c>
      <c r="H2262" s="3">
        <f>1-E2262/MAX(E$2:E2262)</f>
        <v>0.6327060505002382</v>
      </c>
      <c r="I2262" s="3">
        <f ca="1">IFERROR(COUNTIF(OFFSET(G2262,0,0,-计算结果!B$18,1),"&gt;0")/计算结果!B$18,COUNTIF(OFFSET(G2262,0,0,-ROW(),1),"&gt;0")/计算结果!B$18)</f>
        <v>0.4</v>
      </c>
      <c r="J2262" s="3">
        <f ca="1">IFERROR(AVERAGE(OFFSET(I2262,0,0,-计算结果!B$19,1)),AVERAGE(OFFSET(I2262,0,0,-ROW(),1)))</f>
        <v>0.44472222222222191</v>
      </c>
      <c r="K2262" s="4" t="str">
        <f ca="1">IF(计算结果!B$21=1,IF(I2262&gt;J2262,"买","卖"),IF(计算结果!B$21=2,IF(I2262&lt;计算结果!B$20,"买",IF(I2262&gt;1-计算结果!B$20,"卖",'000300'!K2261)),""))</f>
        <v>卖</v>
      </c>
      <c r="L2262" s="4" t="str">
        <f t="shared" ca="1" si="106"/>
        <v/>
      </c>
      <c r="M2262" s="3">
        <f ca="1">IF(K2261="买",E2262/E2261-1,0)-IF(L2262=1,计算结果!B$17,0)</f>
        <v>0</v>
      </c>
      <c r="N2262" s="2">
        <f t="shared" ca="1" si="107"/>
        <v>5.0970223281595795</v>
      </c>
      <c r="O2262" s="3">
        <f ca="1">1-N2262/MAX(N$2:N2262)</f>
        <v>0.25029985924208187</v>
      </c>
    </row>
    <row r="2263" spans="1:15" x14ac:dyDescent="0.15">
      <c r="A2263" s="1">
        <v>41764</v>
      </c>
      <c r="B2263">
        <v>2152.59</v>
      </c>
      <c r="C2263">
        <v>2161.6999999999998</v>
      </c>
      <c r="D2263">
        <v>2131.23</v>
      </c>
      <c r="E2263" s="2">
        <v>2156.4699999999998</v>
      </c>
      <c r="F2263" s="16">
        <v>41470451712</v>
      </c>
      <c r="G2263" s="3">
        <f t="shared" si="105"/>
        <v>-1.0145182659613283E-3</v>
      </c>
      <c r="H2263" s="3">
        <f>1-E2263/MAX(E$2:E2263)</f>
        <v>0.63307867692098285</v>
      </c>
      <c r="I2263" s="3">
        <f ca="1">IFERROR(COUNTIF(OFFSET(G2263,0,0,-计算结果!B$18,1),"&gt;0")/计算结果!B$18,COUNTIF(OFFSET(G2263,0,0,-ROW(),1),"&gt;0")/计算结果!B$18)</f>
        <v>0.4</v>
      </c>
      <c r="J2263" s="3">
        <f ca="1">IFERROR(AVERAGE(OFFSET(I2263,0,0,-计算结果!B$19,1)),AVERAGE(OFFSET(I2263,0,0,-ROW(),1)))</f>
        <v>0.44416666666666632</v>
      </c>
      <c r="K2263" s="4" t="str">
        <f ca="1">IF(计算结果!B$21=1,IF(I2263&gt;J2263,"买","卖"),IF(计算结果!B$21=2,IF(I2263&lt;计算结果!B$20,"买",IF(I2263&gt;1-计算结果!B$20,"卖",'000300'!K2262)),""))</f>
        <v>卖</v>
      </c>
      <c r="L2263" s="4" t="str">
        <f t="shared" ca="1" si="106"/>
        <v/>
      </c>
      <c r="M2263" s="3">
        <f ca="1">IF(K2262="买",E2263/E2262-1,0)-IF(L2263=1,计算结果!B$17,0)</f>
        <v>0</v>
      </c>
      <c r="N2263" s="2">
        <f t="shared" ca="1" si="107"/>
        <v>5.0970223281595795</v>
      </c>
      <c r="O2263" s="3">
        <f ca="1">1-N2263/MAX(N$2:N2263)</f>
        <v>0.25029985924208187</v>
      </c>
    </row>
    <row r="2264" spans="1:15" x14ac:dyDescent="0.15">
      <c r="A2264" s="1">
        <v>41765</v>
      </c>
      <c r="B2264">
        <v>2151.39</v>
      </c>
      <c r="C2264">
        <v>2173.62</v>
      </c>
      <c r="D2264">
        <v>2150.11</v>
      </c>
      <c r="E2264" s="2">
        <v>2157.33</v>
      </c>
      <c r="F2264" s="16">
        <v>41486450688</v>
      </c>
      <c r="G2264" s="3">
        <f t="shared" si="105"/>
        <v>3.9879989056190723E-4</v>
      </c>
      <c r="H2264" s="3">
        <f>1-E2264/MAX(E$2:E2264)</f>
        <v>0.63293234873749404</v>
      </c>
      <c r="I2264" s="3">
        <f ca="1">IFERROR(COUNTIF(OFFSET(G2264,0,0,-计算结果!B$18,1),"&gt;0")/计算结果!B$18,COUNTIF(OFFSET(G2264,0,0,-ROW(),1),"&gt;0")/计算结果!B$18)</f>
        <v>0.43333333333333335</v>
      </c>
      <c r="J2264" s="3">
        <f ca="1">IFERROR(AVERAGE(OFFSET(I2264,0,0,-计算结果!B$19,1)),AVERAGE(OFFSET(I2264,0,0,-ROW(),1)))</f>
        <v>0.4438888888888885</v>
      </c>
      <c r="K2264" s="4" t="str">
        <f ca="1">IF(计算结果!B$21=1,IF(I2264&gt;J2264,"买","卖"),IF(计算结果!B$21=2,IF(I2264&lt;计算结果!B$20,"买",IF(I2264&gt;1-计算结果!B$20,"卖",'000300'!K2263)),""))</f>
        <v>卖</v>
      </c>
      <c r="L2264" s="4" t="str">
        <f t="shared" ca="1" si="106"/>
        <v/>
      </c>
      <c r="M2264" s="3">
        <f ca="1">IF(K2263="买",E2264/E2263-1,0)-IF(L2264=1,计算结果!B$17,0)</f>
        <v>0</v>
      </c>
      <c r="N2264" s="2">
        <f t="shared" ca="1" si="107"/>
        <v>5.0970223281595795</v>
      </c>
      <c r="O2264" s="3">
        <f ca="1">1-N2264/MAX(N$2:N2264)</f>
        <v>0.25029985924208187</v>
      </c>
    </row>
    <row r="2265" spans="1:15" x14ac:dyDescent="0.15">
      <c r="A2265" s="1">
        <v>41766</v>
      </c>
      <c r="B2265">
        <v>2151.4699999999998</v>
      </c>
      <c r="C2265">
        <v>2153.7199999999998</v>
      </c>
      <c r="D2265">
        <v>2136.9899999999998</v>
      </c>
      <c r="E2265" s="2">
        <v>2137.3200000000002</v>
      </c>
      <c r="F2265" s="16">
        <v>37751021568</v>
      </c>
      <c r="G2265" s="3">
        <f t="shared" si="105"/>
        <v>-9.2753542573458247E-3</v>
      </c>
      <c r="H2265" s="3">
        <f>1-E2265/MAX(E$2:E2265)</f>
        <v>0.63633703123936569</v>
      </c>
      <c r="I2265" s="3">
        <f ca="1">IFERROR(COUNTIF(OFFSET(G2265,0,0,-计算结果!B$18,1),"&gt;0")/计算结果!B$18,COUNTIF(OFFSET(G2265,0,0,-ROW(),1),"&gt;0")/计算结果!B$18)</f>
        <v>0.4</v>
      </c>
      <c r="J2265" s="3">
        <f ca="1">IFERROR(AVERAGE(OFFSET(I2265,0,0,-计算结果!B$19,1)),AVERAGE(OFFSET(I2265,0,0,-ROW(),1)))</f>
        <v>0.44333333333333302</v>
      </c>
      <c r="K2265" s="4" t="str">
        <f ca="1">IF(计算结果!B$21=1,IF(I2265&gt;J2265,"买","卖"),IF(计算结果!B$21=2,IF(I2265&lt;计算结果!B$20,"买",IF(I2265&gt;1-计算结果!B$20,"卖",'000300'!K2264)),""))</f>
        <v>卖</v>
      </c>
      <c r="L2265" s="4" t="str">
        <f t="shared" ca="1" si="106"/>
        <v/>
      </c>
      <c r="M2265" s="3">
        <f ca="1">IF(K2264="买",E2265/E2264-1,0)-IF(L2265=1,计算结果!B$17,0)</f>
        <v>0</v>
      </c>
      <c r="N2265" s="2">
        <f t="shared" ca="1" si="107"/>
        <v>5.0970223281595795</v>
      </c>
      <c r="O2265" s="3">
        <f ca="1">1-N2265/MAX(N$2:N2265)</f>
        <v>0.25029985924208187</v>
      </c>
    </row>
    <row r="2266" spans="1:15" x14ac:dyDescent="0.15">
      <c r="A2266" s="1">
        <v>41767</v>
      </c>
      <c r="B2266">
        <v>2132.04</v>
      </c>
      <c r="C2266">
        <v>2168.21</v>
      </c>
      <c r="D2266">
        <v>2128.3200000000002</v>
      </c>
      <c r="E2266" s="2">
        <v>2135.5</v>
      </c>
      <c r="F2266" s="16">
        <v>40729772032</v>
      </c>
      <c r="G2266" s="3">
        <f t="shared" si="105"/>
        <v>-8.5153369640489363E-4</v>
      </c>
      <c r="H2266" s="3">
        <f>1-E2266/MAX(E$2:E2266)</f>
        <v>0.63664670251139999</v>
      </c>
      <c r="I2266" s="3">
        <f ca="1">IFERROR(COUNTIF(OFFSET(G2266,0,0,-计算结果!B$18,1),"&gt;0")/计算结果!B$18,COUNTIF(OFFSET(G2266,0,0,-ROW(),1),"&gt;0")/计算结果!B$18)</f>
        <v>0.36666666666666664</v>
      </c>
      <c r="J2266" s="3">
        <f ca="1">IFERROR(AVERAGE(OFFSET(I2266,0,0,-计算结果!B$19,1)),AVERAGE(OFFSET(I2266,0,0,-ROW(),1)))</f>
        <v>0.44277777777777749</v>
      </c>
      <c r="K2266" s="4" t="str">
        <f ca="1">IF(计算结果!B$21=1,IF(I2266&gt;J2266,"买","卖"),IF(计算结果!B$21=2,IF(I2266&lt;计算结果!B$20,"买",IF(I2266&gt;1-计算结果!B$20,"卖",'000300'!K2265)),""))</f>
        <v>卖</v>
      </c>
      <c r="L2266" s="4" t="str">
        <f t="shared" ca="1" si="106"/>
        <v/>
      </c>
      <c r="M2266" s="3">
        <f ca="1">IF(K2265="买",E2266/E2265-1,0)-IF(L2266=1,计算结果!B$17,0)</f>
        <v>0</v>
      </c>
      <c r="N2266" s="2">
        <f t="shared" ca="1" si="107"/>
        <v>5.0970223281595795</v>
      </c>
      <c r="O2266" s="3">
        <f ca="1">1-N2266/MAX(N$2:N2266)</f>
        <v>0.25029985924208187</v>
      </c>
    </row>
    <row r="2267" spans="1:15" x14ac:dyDescent="0.15">
      <c r="A2267" s="1">
        <v>41768</v>
      </c>
      <c r="B2267">
        <v>2138.84</v>
      </c>
      <c r="C2267">
        <v>2141.56</v>
      </c>
      <c r="D2267">
        <v>2120.6</v>
      </c>
      <c r="E2267" s="2">
        <v>2133.91</v>
      </c>
      <c r="F2267" s="16">
        <v>40242745344</v>
      </c>
      <c r="G2267" s="3">
        <f t="shared" si="105"/>
        <v>-7.445563099977015E-4</v>
      </c>
      <c r="H2267" s="3">
        <f>1-E2267/MAX(E$2:E2267)</f>
        <v>0.63691723950180357</v>
      </c>
      <c r="I2267" s="3">
        <f ca="1">IFERROR(COUNTIF(OFFSET(G2267,0,0,-计算结果!B$18,1),"&gt;0")/计算结果!B$18,COUNTIF(OFFSET(G2267,0,0,-ROW(),1),"&gt;0")/计算结果!B$18)</f>
        <v>0.36666666666666664</v>
      </c>
      <c r="J2267" s="3">
        <f ca="1">IFERROR(AVERAGE(OFFSET(I2267,0,0,-计算结果!B$19,1)),AVERAGE(OFFSET(I2267,0,0,-ROW(),1)))</f>
        <v>0.44222222222222196</v>
      </c>
      <c r="K2267" s="4" t="str">
        <f ca="1">IF(计算结果!B$21=1,IF(I2267&gt;J2267,"买","卖"),IF(计算结果!B$21=2,IF(I2267&lt;计算结果!B$20,"买",IF(I2267&gt;1-计算结果!B$20,"卖",'000300'!K2266)),""))</f>
        <v>卖</v>
      </c>
      <c r="L2267" s="4" t="str">
        <f t="shared" ca="1" si="106"/>
        <v/>
      </c>
      <c r="M2267" s="3">
        <f ca="1">IF(K2266="买",E2267/E2266-1,0)-IF(L2267=1,计算结果!B$17,0)</f>
        <v>0</v>
      </c>
      <c r="N2267" s="2">
        <f t="shared" ca="1" si="107"/>
        <v>5.0970223281595795</v>
      </c>
      <c r="O2267" s="3">
        <f ca="1">1-N2267/MAX(N$2:N2267)</f>
        <v>0.25029985924208187</v>
      </c>
    </row>
    <row r="2268" spans="1:15" x14ac:dyDescent="0.15">
      <c r="A2268" s="1">
        <v>41771</v>
      </c>
      <c r="B2268">
        <v>2150.31</v>
      </c>
      <c r="C2268">
        <v>2184.33</v>
      </c>
      <c r="D2268">
        <v>2139.48</v>
      </c>
      <c r="E2268" s="2">
        <v>2180.0500000000002</v>
      </c>
      <c r="F2268" s="16">
        <v>66275508224</v>
      </c>
      <c r="G2268" s="3">
        <f t="shared" si="105"/>
        <v>2.1622280227376223E-2</v>
      </c>
      <c r="H2268" s="3">
        <f>1-E2268/MAX(E$2:E2268)</f>
        <v>0.62906656230858227</v>
      </c>
      <c r="I2268" s="3">
        <f ca="1">IFERROR(COUNTIF(OFFSET(G2268,0,0,-计算结果!B$18,1),"&gt;0")/计算结果!B$18,COUNTIF(OFFSET(G2268,0,0,-ROW(),1),"&gt;0")/计算结果!B$18)</f>
        <v>0.4</v>
      </c>
      <c r="J2268" s="3">
        <f ca="1">IFERROR(AVERAGE(OFFSET(I2268,0,0,-计算结果!B$19,1)),AVERAGE(OFFSET(I2268,0,0,-ROW(),1)))</f>
        <v>0.44166666666666637</v>
      </c>
      <c r="K2268" s="4" t="str">
        <f ca="1">IF(计算结果!B$21=1,IF(I2268&gt;J2268,"买","卖"),IF(计算结果!B$21=2,IF(I2268&lt;计算结果!B$20,"买",IF(I2268&gt;1-计算结果!B$20,"卖",'000300'!K2267)),""))</f>
        <v>卖</v>
      </c>
      <c r="L2268" s="4" t="str">
        <f t="shared" ca="1" si="106"/>
        <v/>
      </c>
      <c r="M2268" s="3">
        <f ca="1">IF(K2267="买",E2268/E2267-1,0)-IF(L2268=1,计算结果!B$17,0)</f>
        <v>0</v>
      </c>
      <c r="N2268" s="2">
        <f t="shared" ca="1" si="107"/>
        <v>5.0970223281595795</v>
      </c>
      <c r="O2268" s="3">
        <f ca="1">1-N2268/MAX(N$2:N2268)</f>
        <v>0.25029985924208187</v>
      </c>
    </row>
    <row r="2269" spans="1:15" x14ac:dyDescent="0.15">
      <c r="A2269" s="1">
        <v>41772</v>
      </c>
      <c r="B2269">
        <v>2180.06</v>
      </c>
      <c r="C2269">
        <v>2185.0500000000002</v>
      </c>
      <c r="D2269">
        <v>2167.77</v>
      </c>
      <c r="E2269" s="2">
        <v>2174.85</v>
      </c>
      <c r="F2269" s="16">
        <v>50241277952</v>
      </c>
      <c r="G2269" s="3">
        <f t="shared" si="105"/>
        <v>-2.3852663929727624E-3</v>
      </c>
      <c r="H2269" s="3">
        <f>1-E2269/MAX(E$2:E2269)</f>
        <v>0.62995133737153752</v>
      </c>
      <c r="I2269" s="3">
        <f ca="1">IFERROR(COUNTIF(OFFSET(G2269,0,0,-计算结果!B$18,1),"&gt;0")/计算结果!B$18,COUNTIF(OFFSET(G2269,0,0,-ROW(),1),"&gt;0")/计算结果!B$18)</f>
        <v>0.4</v>
      </c>
      <c r="J2269" s="3">
        <f ca="1">IFERROR(AVERAGE(OFFSET(I2269,0,0,-计算结果!B$19,1)),AVERAGE(OFFSET(I2269,0,0,-ROW(),1)))</f>
        <v>0.44111111111111079</v>
      </c>
      <c r="K2269" s="4" t="str">
        <f ca="1">IF(计算结果!B$21=1,IF(I2269&gt;J2269,"买","卖"),IF(计算结果!B$21=2,IF(I2269&lt;计算结果!B$20,"买",IF(I2269&gt;1-计算结果!B$20,"卖",'000300'!K2268)),""))</f>
        <v>卖</v>
      </c>
      <c r="L2269" s="4" t="str">
        <f t="shared" ca="1" si="106"/>
        <v/>
      </c>
      <c r="M2269" s="3">
        <f ca="1">IF(K2268="买",E2269/E2268-1,0)-IF(L2269=1,计算结果!B$17,0)</f>
        <v>0</v>
      </c>
      <c r="N2269" s="2">
        <f t="shared" ca="1" si="107"/>
        <v>5.0970223281595795</v>
      </c>
      <c r="O2269" s="3">
        <f ca="1">1-N2269/MAX(N$2:N2269)</f>
        <v>0.25029985924208187</v>
      </c>
    </row>
    <row r="2270" spans="1:15" x14ac:dyDescent="0.15">
      <c r="A2270" s="1">
        <v>41773</v>
      </c>
      <c r="B2270">
        <v>2175.09</v>
      </c>
      <c r="C2270">
        <v>2184.2199999999998</v>
      </c>
      <c r="D2270">
        <v>2169</v>
      </c>
      <c r="E2270" s="2">
        <v>2172.37</v>
      </c>
      <c r="F2270" s="16">
        <v>39214125056</v>
      </c>
      <c r="G2270" s="3">
        <f t="shared" si="105"/>
        <v>-1.140308527024847E-3</v>
      </c>
      <c r="H2270" s="3">
        <f>1-E2270/MAX(E$2:E2270)</f>
        <v>0.63037330701694683</v>
      </c>
      <c r="I2270" s="3">
        <f ca="1">IFERROR(COUNTIF(OFFSET(G2270,0,0,-计算结果!B$18,1),"&gt;0")/计算结果!B$18,COUNTIF(OFFSET(G2270,0,0,-ROW(),1),"&gt;0")/计算结果!B$18)</f>
        <v>0.4</v>
      </c>
      <c r="J2270" s="3">
        <f ca="1">IFERROR(AVERAGE(OFFSET(I2270,0,0,-计算结果!B$19,1)),AVERAGE(OFFSET(I2270,0,0,-ROW(),1)))</f>
        <v>0.44027777777777749</v>
      </c>
      <c r="K2270" s="4" t="str">
        <f ca="1">IF(计算结果!B$21=1,IF(I2270&gt;J2270,"买","卖"),IF(计算结果!B$21=2,IF(I2270&lt;计算结果!B$20,"买",IF(I2270&gt;1-计算结果!B$20,"卖",'000300'!K2269)),""))</f>
        <v>卖</v>
      </c>
      <c r="L2270" s="4" t="str">
        <f t="shared" ca="1" si="106"/>
        <v/>
      </c>
      <c r="M2270" s="3">
        <f ca="1">IF(K2269="买",E2270/E2269-1,0)-IF(L2270=1,计算结果!B$17,0)</f>
        <v>0</v>
      </c>
      <c r="N2270" s="2">
        <f t="shared" ca="1" si="107"/>
        <v>5.0970223281595795</v>
      </c>
      <c r="O2270" s="3">
        <f ca="1">1-N2270/MAX(N$2:N2270)</f>
        <v>0.25029985924208187</v>
      </c>
    </row>
    <row r="2271" spans="1:15" x14ac:dyDescent="0.15">
      <c r="A2271" s="1">
        <v>41774</v>
      </c>
      <c r="B2271">
        <v>2169.2800000000002</v>
      </c>
      <c r="C2271">
        <v>2171.4499999999998</v>
      </c>
      <c r="D2271">
        <v>2142.34</v>
      </c>
      <c r="E2271" s="2">
        <v>2144.08</v>
      </c>
      <c r="F2271" s="16">
        <v>38938529792</v>
      </c>
      <c r="G2271" s="3">
        <f t="shared" si="105"/>
        <v>-1.3022643472336615E-2</v>
      </c>
      <c r="H2271" s="3">
        <f>1-E2271/MAX(E$2:E2271)</f>
        <v>0.63518682365752399</v>
      </c>
      <c r="I2271" s="3">
        <f ca="1">IFERROR(COUNTIF(OFFSET(G2271,0,0,-计算结果!B$18,1),"&gt;0")/计算结果!B$18,COUNTIF(OFFSET(G2271,0,0,-ROW(),1),"&gt;0")/计算结果!B$18)</f>
        <v>0.4</v>
      </c>
      <c r="J2271" s="3">
        <f ca="1">IFERROR(AVERAGE(OFFSET(I2271,0,0,-计算结果!B$19,1)),AVERAGE(OFFSET(I2271,0,0,-ROW(),1)))</f>
        <v>0.43944444444444419</v>
      </c>
      <c r="K2271" s="4" t="str">
        <f ca="1">IF(计算结果!B$21=1,IF(I2271&gt;J2271,"买","卖"),IF(计算结果!B$21=2,IF(I2271&lt;计算结果!B$20,"买",IF(I2271&gt;1-计算结果!B$20,"卖",'000300'!K2270)),""))</f>
        <v>卖</v>
      </c>
      <c r="L2271" s="4" t="str">
        <f t="shared" ca="1" si="106"/>
        <v/>
      </c>
      <c r="M2271" s="3">
        <f ca="1">IF(K2270="买",E2271/E2270-1,0)-IF(L2271=1,计算结果!B$17,0)</f>
        <v>0</v>
      </c>
      <c r="N2271" s="2">
        <f t="shared" ca="1" si="107"/>
        <v>5.0970223281595795</v>
      </c>
      <c r="O2271" s="3">
        <f ca="1">1-N2271/MAX(N$2:N2271)</f>
        <v>0.25029985924208187</v>
      </c>
    </row>
    <row r="2272" spans="1:15" x14ac:dyDescent="0.15">
      <c r="A2272" s="1">
        <v>41775</v>
      </c>
      <c r="B2272">
        <v>2143.9299999999998</v>
      </c>
      <c r="C2272">
        <v>2150.5</v>
      </c>
      <c r="D2272">
        <v>2132.19</v>
      </c>
      <c r="E2272" s="2">
        <v>2145.9499999999998</v>
      </c>
      <c r="F2272" s="16">
        <v>34987585536</v>
      </c>
      <c r="G2272" s="3">
        <f t="shared" si="105"/>
        <v>8.7216894891972707E-4</v>
      </c>
      <c r="H2272" s="3">
        <f>1-E2272/MAX(E$2:E2272)</f>
        <v>0.63486864493296125</v>
      </c>
      <c r="I2272" s="3">
        <f ca="1">IFERROR(COUNTIF(OFFSET(G2272,0,0,-计算结果!B$18,1),"&gt;0")/计算结果!B$18,COUNTIF(OFFSET(G2272,0,0,-ROW(),1),"&gt;0")/计算结果!B$18)</f>
        <v>0.4</v>
      </c>
      <c r="J2272" s="3">
        <f ca="1">IFERROR(AVERAGE(OFFSET(I2272,0,0,-计算结果!B$19,1)),AVERAGE(OFFSET(I2272,0,0,-ROW(),1)))</f>
        <v>0.43861111111111095</v>
      </c>
      <c r="K2272" s="4" t="str">
        <f ca="1">IF(计算结果!B$21=1,IF(I2272&gt;J2272,"买","卖"),IF(计算结果!B$21=2,IF(I2272&lt;计算结果!B$20,"买",IF(I2272&gt;1-计算结果!B$20,"卖",'000300'!K2271)),""))</f>
        <v>卖</v>
      </c>
      <c r="L2272" s="4" t="str">
        <f t="shared" ca="1" si="106"/>
        <v/>
      </c>
      <c r="M2272" s="3">
        <f ca="1">IF(K2271="买",E2272/E2271-1,0)-IF(L2272=1,计算结果!B$17,0)</f>
        <v>0</v>
      </c>
      <c r="N2272" s="2">
        <f t="shared" ca="1" si="107"/>
        <v>5.0970223281595795</v>
      </c>
      <c r="O2272" s="3">
        <f ca="1">1-N2272/MAX(N$2:N2272)</f>
        <v>0.25029985924208187</v>
      </c>
    </row>
    <row r="2273" spans="1:15" x14ac:dyDescent="0.15">
      <c r="A2273" s="1">
        <v>41778</v>
      </c>
      <c r="B2273">
        <v>2139.36</v>
      </c>
      <c r="C2273">
        <v>2139.36</v>
      </c>
      <c r="D2273">
        <v>2105.71</v>
      </c>
      <c r="E2273" s="2">
        <v>2115.14</v>
      </c>
      <c r="F2273" s="16">
        <v>37135949824</v>
      </c>
      <c r="G2273" s="3">
        <f t="shared" si="105"/>
        <v>-1.4357277662573664E-2</v>
      </c>
      <c r="H2273" s="3">
        <f>1-E2273/MAX(E$2:E2273)</f>
        <v>0.64011093718097056</v>
      </c>
      <c r="I2273" s="3">
        <f ca="1">IFERROR(COUNTIF(OFFSET(G2273,0,0,-计算结果!B$18,1),"&gt;0")/计算结果!B$18,COUNTIF(OFFSET(G2273,0,0,-ROW(),1),"&gt;0")/计算结果!B$18)</f>
        <v>0.36666666666666664</v>
      </c>
      <c r="J2273" s="3">
        <f ca="1">IFERROR(AVERAGE(OFFSET(I2273,0,0,-计算结果!B$19,1)),AVERAGE(OFFSET(I2273,0,0,-ROW(),1)))</f>
        <v>0.4377777777777776</v>
      </c>
      <c r="K2273" s="4" t="str">
        <f ca="1">IF(计算结果!B$21=1,IF(I2273&gt;J2273,"买","卖"),IF(计算结果!B$21=2,IF(I2273&lt;计算结果!B$20,"买",IF(I2273&gt;1-计算结果!B$20,"卖",'000300'!K2272)),""))</f>
        <v>卖</v>
      </c>
      <c r="L2273" s="4" t="str">
        <f t="shared" ca="1" si="106"/>
        <v/>
      </c>
      <c r="M2273" s="3">
        <f ca="1">IF(K2272="买",E2273/E2272-1,0)-IF(L2273=1,计算结果!B$17,0)</f>
        <v>0</v>
      </c>
      <c r="N2273" s="2">
        <f t="shared" ca="1" si="107"/>
        <v>5.0970223281595795</v>
      </c>
      <c r="O2273" s="3">
        <f ca="1">1-N2273/MAX(N$2:N2273)</f>
        <v>0.25029985924208187</v>
      </c>
    </row>
    <row r="2274" spans="1:15" x14ac:dyDescent="0.15">
      <c r="A2274" s="1">
        <v>41779</v>
      </c>
      <c r="B2274">
        <v>2124.71</v>
      </c>
      <c r="C2274">
        <v>2131.5700000000002</v>
      </c>
      <c r="D2274">
        <v>2110.7199999999998</v>
      </c>
      <c r="E2274" s="2">
        <v>2115.77</v>
      </c>
      <c r="F2274" s="16">
        <v>31576338432</v>
      </c>
      <c r="G2274" s="3">
        <f t="shared" si="105"/>
        <v>2.9785262441262006E-4</v>
      </c>
      <c r="H2274" s="3">
        <f>1-E2274/MAX(E$2:E2274)</f>
        <v>0.64000374327911247</v>
      </c>
      <c r="I2274" s="3">
        <f ca="1">IFERROR(COUNTIF(OFFSET(G2274,0,0,-计算结果!B$18,1),"&gt;0")/计算结果!B$18,COUNTIF(OFFSET(G2274,0,0,-ROW(),1),"&gt;0")/计算结果!B$18)</f>
        <v>0.4</v>
      </c>
      <c r="J2274" s="3">
        <f ca="1">IFERROR(AVERAGE(OFFSET(I2274,0,0,-计算结果!B$19,1)),AVERAGE(OFFSET(I2274,0,0,-ROW(),1)))</f>
        <v>0.43722222222222212</v>
      </c>
      <c r="K2274" s="4" t="str">
        <f ca="1">IF(计算结果!B$21=1,IF(I2274&gt;J2274,"买","卖"),IF(计算结果!B$21=2,IF(I2274&lt;计算结果!B$20,"买",IF(I2274&gt;1-计算结果!B$20,"卖",'000300'!K2273)),""))</f>
        <v>卖</v>
      </c>
      <c r="L2274" s="4" t="str">
        <f t="shared" ca="1" si="106"/>
        <v/>
      </c>
      <c r="M2274" s="3">
        <f ca="1">IF(K2273="买",E2274/E2273-1,0)-IF(L2274=1,计算结果!B$17,0)</f>
        <v>0</v>
      </c>
      <c r="N2274" s="2">
        <f t="shared" ca="1" si="107"/>
        <v>5.0970223281595795</v>
      </c>
      <c r="O2274" s="3">
        <f ca="1">1-N2274/MAX(N$2:N2274)</f>
        <v>0.25029985924208187</v>
      </c>
    </row>
    <row r="2275" spans="1:15" x14ac:dyDescent="0.15">
      <c r="A2275" s="1">
        <v>41780</v>
      </c>
      <c r="B2275">
        <v>2106.7600000000002</v>
      </c>
      <c r="C2275">
        <v>2136.1</v>
      </c>
      <c r="D2275">
        <v>2096.5100000000002</v>
      </c>
      <c r="E2275" s="2">
        <v>2135.9</v>
      </c>
      <c r="F2275" s="16">
        <v>32246808576</v>
      </c>
      <c r="G2275" s="3">
        <f t="shared" si="105"/>
        <v>9.5142666735987813E-3</v>
      </c>
      <c r="H2275" s="3">
        <f>1-E2275/MAX(E$2:E2275)</f>
        <v>0.63657864289117261</v>
      </c>
      <c r="I2275" s="3">
        <f ca="1">IFERROR(COUNTIF(OFFSET(G2275,0,0,-计算结果!B$18,1),"&gt;0")/计算结果!B$18,COUNTIF(OFFSET(G2275,0,0,-ROW(),1),"&gt;0")/计算结果!B$18)</f>
        <v>0.4</v>
      </c>
      <c r="J2275" s="3">
        <f ca="1">IFERROR(AVERAGE(OFFSET(I2275,0,0,-计算结果!B$19,1)),AVERAGE(OFFSET(I2275,0,0,-ROW(),1)))</f>
        <v>0.43666666666666654</v>
      </c>
      <c r="K2275" s="4" t="str">
        <f ca="1">IF(计算结果!B$21=1,IF(I2275&gt;J2275,"买","卖"),IF(计算结果!B$21=2,IF(I2275&lt;计算结果!B$20,"买",IF(I2275&gt;1-计算结果!B$20,"卖",'000300'!K2274)),""))</f>
        <v>卖</v>
      </c>
      <c r="L2275" s="4" t="str">
        <f t="shared" ca="1" si="106"/>
        <v/>
      </c>
      <c r="M2275" s="3">
        <f ca="1">IF(K2274="买",E2275/E2274-1,0)-IF(L2275=1,计算结果!B$17,0)</f>
        <v>0</v>
      </c>
      <c r="N2275" s="2">
        <f t="shared" ca="1" si="107"/>
        <v>5.0970223281595795</v>
      </c>
      <c r="O2275" s="3">
        <f ca="1">1-N2275/MAX(N$2:N2275)</f>
        <v>0.25029985924208187</v>
      </c>
    </row>
    <row r="2276" spans="1:15" x14ac:dyDescent="0.15">
      <c r="A2276" s="1">
        <v>41781</v>
      </c>
      <c r="B2276">
        <v>2134.09</v>
      </c>
      <c r="C2276">
        <v>2160.91</v>
      </c>
      <c r="D2276">
        <v>2128.86</v>
      </c>
      <c r="E2276" s="2">
        <v>2130.87</v>
      </c>
      <c r="F2276" s="16">
        <v>39227551744</v>
      </c>
      <c r="G2276" s="3">
        <f t="shared" si="105"/>
        <v>-2.3549791656913843E-3</v>
      </c>
      <c r="H2276" s="3">
        <f>1-E2276/MAX(E$2:E2276)</f>
        <v>0.6374344926155312</v>
      </c>
      <c r="I2276" s="3">
        <f ca="1">IFERROR(COUNTIF(OFFSET(G2276,0,0,-计算结果!B$18,1),"&gt;0")/计算结果!B$18,COUNTIF(OFFSET(G2276,0,0,-ROW(),1),"&gt;0")/计算结果!B$18)</f>
        <v>0.36666666666666664</v>
      </c>
      <c r="J2276" s="3">
        <f ca="1">IFERROR(AVERAGE(OFFSET(I2276,0,0,-计算结果!B$19,1)),AVERAGE(OFFSET(I2276,0,0,-ROW(),1)))</f>
        <v>0.43611111111111101</v>
      </c>
      <c r="K2276" s="4" t="str">
        <f ca="1">IF(计算结果!B$21=1,IF(I2276&gt;J2276,"买","卖"),IF(计算结果!B$21=2,IF(I2276&lt;计算结果!B$20,"买",IF(I2276&gt;1-计算结果!B$20,"卖",'000300'!K2275)),""))</f>
        <v>卖</v>
      </c>
      <c r="L2276" s="4" t="str">
        <f t="shared" ca="1" si="106"/>
        <v/>
      </c>
      <c r="M2276" s="3">
        <f ca="1">IF(K2275="买",E2276/E2275-1,0)-IF(L2276=1,计算结果!B$17,0)</f>
        <v>0</v>
      </c>
      <c r="N2276" s="2">
        <f t="shared" ca="1" si="107"/>
        <v>5.0970223281595795</v>
      </c>
      <c r="O2276" s="3">
        <f ca="1">1-N2276/MAX(N$2:N2276)</f>
        <v>0.25029985924208187</v>
      </c>
    </row>
    <row r="2277" spans="1:15" x14ac:dyDescent="0.15">
      <c r="A2277" s="1">
        <v>41782</v>
      </c>
      <c r="B2277">
        <v>2130.77</v>
      </c>
      <c r="C2277">
        <v>2148.58</v>
      </c>
      <c r="D2277">
        <v>2128.66</v>
      </c>
      <c r="E2277" s="2">
        <v>2148.41</v>
      </c>
      <c r="F2277" s="16">
        <v>32420020224</v>
      </c>
      <c r="G2277" s="3">
        <f t="shared" si="105"/>
        <v>8.231379671214123E-3</v>
      </c>
      <c r="H2277" s="3">
        <f>1-E2277/MAX(E$2:E2277)</f>
        <v>0.63445007826856326</v>
      </c>
      <c r="I2277" s="3">
        <f ca="1">IFERROR(COUNTIF(OFFSET(G2277,0,0,-计算结果!B$18,1),"&gt;0")/计算结果!B$18,COUNTIF(OFFSET(G2277,0,0,-ROW(),1),"&gt;0")/计算结果!B$18)</f>
        <v>0.36666666666666664</v>
      </c>
      <c r="J2277" s="3">
        <f ca="1">IFERROR(AVERAGE(OFFSET(I2277,0,0,-计算结果!B$19,1)),AVERAGE(OFFSET(I2277,0,0,-ROW(),1)))</f>
        <v>0.43583333333333318</v>
      </c>
      <c r="K2277" s="4" t="str">
        <f ca="1">IF(计算结果!B$21=1,IF(I2277&gt;J2277,"买","卖"),IF(计算结果!B$21=2,IF(I2277&lt;计算结果!B$20,"买",IF(I2277&gt;1-计算结果!B$20,"卖",'000300'!K2276)),""))</f>
        <v>卖</v>
      </c>
      <c r="L2277" s="4" t="str">
        <f t="shared" ca="1" si="106"/>
        <v/>
      </c>
      <c r="M2277" s="3">
        <f ca="1">IF(K2276="买",E2277/E2276-1,0)-IF(L2277=1,计算结果!B$17,0)</f>
        <v>0</v>
      </c>
      <c r="N2277" s="2">
        <f t="shared" ca="1" si="107"/>
        <v>5.0970223281595795</v>
      </c>
      <c r="O2277" s="3">
        <f ca="1">1-N2277/MAX(N$2:N2277)</f>
        <v>0.25029985924208187</v>
      </c>
    </row>
    <row r="2278" spans="1:15" x14ac:dyDescent="0.15">
      <c r="A2278" s="1">
        <v>41785</v>
      </c>
      <c r="B2278">
        <v>2161.89</v>
      </c>
      <c r="C2278">
        <v>2165.42</v>
      </c>
      <c r="D2278">
        <v>2147.4499999999998</v>
      </c>
      <c r="E2278" s="2">
        <v>2155.98</v>
      </c>
      <c r="F2278" s="16">
        <v>37788483584</v>
      </c>
      <c r="G2278" s="3">
        <f t="shared" si="105"/>
        <v>3.5235360103518243E-3</v>
      </c>
      <c r="H2278" s="3">
        <f>1-E2278/MAX(E$2:E2278)</f>
        <v>0.63316204995576131</v>
      </c>
      <c r="I2278" s="3">
        <f ca="1">IFERROR(COUNTIF(OFFSET(G2278,0,0,-计算结果!B$18,1),"&gt;0")/计算结果!B$18,COUNTIF(OFFSET(G2278,0,0,-ROW(),1),"&gt;0")/计算结果!B$18)</f>
        <v>0.36666666666666664</v>
      </c>
      <c r="J2278" s="3">
        <f ca="1">IFERROR(AVERAGE(OFFSET(I2278,0,0,-计算结果!B$19,1)),AVERAGE(OFFSET(I2278,0,0,-ROW(),1)))</f>
        <v>0.43555555555555542</v>
      </c>
      <c r="K2278" s="4" t="str">
        <f ca="1">IF(计算结果!B$21=1,IF(I2278&gt;J2278,"买","卖"),IF(计算结果!B$21=2,IF(I2278&lt;计算结果!B$20,"买",IF(I2278&gt;1-计算结果!B$20,"卖",'000300'!K2277)),""))</f>
        <v>卖</v>
      </c>
      <c r="L2278" s="4" t="str">
        <f t="shared" ca="1" si="106"/>
        <v/>
      </c>
      <c r="M2278" s="3">
        <f ca="1">IF(K2277="买",E2278/E2277-1,0)-IF(L2278=1,计算结果!B$17,0)</f>
        <v>0</v>
      </c>
      <c r="N2278" s="2">
        <f t="shared" ca="1" si="107"/>
        <v>5.0970223281595795</v>
      </c>
      <c r="O2278" s="3">
        <f ca="1">1-N2278/MAX(N$2:N2278)</f>
        <v>0.25029985924208187</v>
      </c>
    </row>
    <row r="2279" spans="1:15" x14ac:dyDescent="0.15">
      <c r="A2279" s="1">
        <v>41786</v>
      </c>
      <c r="B2279">
        <v>2154.4</v>
      </c>
      <c r="C2279">
        <v>2160.0300000000002</v>
      </c>
      <c r="D2279">
        <v>2145.75</v>
      </c>
      <c r="E2279" s="2">
        <v>2147.2800000000002</v>
      </c>
      <c r="F2279" s="16">
        <v>32374255616</v>
      </c>
      <c r="G2279" s="3">
        <f t="shared" si="105"/>
        <v>-4.0352878969192041E-3</v>
      </c>
      <c r="H2279" s="3">
        <f>1-E2279/MAX(E$2:E2279)</f>
        <v>0.63464234669570541</v>
      </c>
      <c r="I2279" s="3">
        <f ca="1">IFERROR(COUNTIF(OFFSET(G2279,0,0,-计算结果!B$18,1),"&gt;0")/计算结果!B$18,COUNTIF(OFFSET(G2279,0,0,-ROW(),1),"&gt;0")/计算结果!B$18)</f>
        <v>0.36666666666666664</v>
      </c>
      <c r="J2279" s="3">
        <f ca="1">IFERROR(AVERAGE(OFFSET(I2279,0,0,-计算结果!B$19,1)),AVERAGE(OFFSET(I2279,0,0,-ROW(),1)))</f>
        <v>0.43499999999999989</v>
      </c>
      <c r="K2279" s="4" t="str">
        <f ca="1">IF(计算结果!B$21=1,IF(I2279&gt;J2279,"买","卖"),IF(计算结果!B$21=2,IF(I2279&lt;计算结果!B$20,"买",IF(I2279&gt;1-计算结果!B$20,"卖",'000300'!K2278)),""))</f>
        <v>卖</v>
      </c>
      <c r="L2279" s="4" t="str">
        <f t="shared" ca="1" si="106"/>
        <v/>
      </c>
      <c r="M2279" s="3">
        <f ca="1">IF(K2278="买",E2279/E2278-1,0)-IF(L2279=1,计算结果!B$17,0)</f>
        <v>0</v>
      </c>
      <c r="N2279" s="2">
        <f t="shared" ca="1" si="107"/>
        <v>5.0970223281595795</v>
      </c>
      <c r="O2279" s="3">
        <f ca="1">1-N2279/MAX(N$2:N2279)</f>
        <v>0.25029985924208187</v>
      </c>
    </row>
    <row r="2280" spans="1:15" x14ac:dyDescent="0.15">
      <c r="A2280" s="1">
        <v>41787</v>
      </c>
      <c r="B2280">
        <v>2147.4699999999998</v>
      </c>
      <c r="C2280">
        <v>2171.17</v>
      </c>
      <c r="D2280">
        <v>2142.0100000000002</v>
      </c>
      <c r="E2280" s="2">
        <v>2169.35</v>
      </c>
      <c r="F2280" s="16">
        <v>45627621376</v>
      </c>
      <c r="G2280" s="3">
        <f t="shared" si="105"/>
        <v>1.0278119295108024E-2</v>
      </c>
      <c r="H2280" s="3">
        <f>1-E2280/MAX(E$2:E2280)</f>
        <v>0.63088715714966304</v>
      </c>
      <c r="I2280" s="3">
        <f ca="1">IFERROR(COUNTIF(OFFSET(G2280,0,0,-计算结果!B$18,1),"&gt;0")/计算结果!B$18,COUNTIF(OFFSET(G2280,0,0,-ROW(),1),"&gt;0")/计算结果!B$18)</f>
        <v>0.4</v>
      </c>
      <c r="J2280" s="3">
        <f ca="1">IFERROR(AVERAGE(OFFSET(I2280,0,0,-计算结果!B$19,1)),AVERAGE(OFFSET(I2280,0,0,-ROW(),1)))</f>
        <v>0.43444444444444436</v>
      </c>
      <c r="K2280" s="4" t="str">
        <f ca="1">IF(计算结果!B$21=1,IF(I2280&gt;J2280,"买","卖"),IF(计算结果!B$21=2,IF(I2280&lt;计算结果!B$20,"买",IF(I2280&gt;1-计算结果!B$20,"卖",'000300'!K2279)),""))</f>
        <v>卖</v>
      </c>
      <c r="L2280" s="4" t="str">
        <f t="shared" ca="1" si="106"/>
        <v/>
      </c>
      <c r="M2280" s="3">
        <f ca="1">IF(K2279="买",E2280/E2279-1,0)-IF(L2280=1,计算结果!B$17,0)</f>
        <v>0</v>
      </c>
      <c r="N2280" s="2">
        <f t="shared" ca="1" si="107"/>
        <v>5.0970223281595795</v>
      </c>
      <c r="O2280" s="3">
        <f ca="1">1-N2280/MAX(N$2:N2280)</f>
        <v>0.25029985924208187</v>
      </c>
    </row>
    <row r="2281" spans="1:15" x14ac:dyDescent="0.15">
      <c r="A2281" s="1">
        <v>41788</v>
      </c>
      <c r="B2281">
        <v>2171.2600000000002</v>
      </c>
      <c r="C2281">
        <v>2178.09</v>
      </c>
      <c r="D2281">
        <v>2154.92</v>
      </c>
      <c r="E2281" s="2">
        <v>2155.16</v>
      </c>
      <c r="F2281" s="16">
        <v>41076912128</v>
      </c>
      <c r="G2281" s="3">
        <f t="shared" si="105"/>
        <v>-6.5411298315163346E-3</v>
      </c>
      <c r="H2281" s="3">
        <f>1-E2281/MAX(E$2:E2281)</f>
        <v>0.63330157217722727</v>
      </c>
      <c r="I2281" s="3">
        <f ca="1">IFERROR(COUNTIF(OFFSET(G2281,0,0,-计算结果!B$18,1),"&gt;0")/计算结果!B$18,COUNTIF(OFFSET(G2281,0,0,-ROW(),1),"&gt;0")/计算结果!B$18)</f>
        <v>0.4</v>
      </c>
      <c r="J2281" s="3">
        <f ca="1">IFERROR(AVERAGE(OFFSET(I2281,0,0,-计算结果!B$19,1)),AVERAGE(OFFSET(I2281,0,0,-ROW(),1)))</f>
        <v>0.43416666666666665</v>
      </c>
      <c r="K2281" s="4" t="str">
        <f ca="1">IF(计算结果!B$21=1,IF(I2281&gt;J2281,"买","卖"),IF(计算结果!B$21=2,IF(I2281&lt;计算结果!B$20,"买",IF(I2281&gt;1-计算结果!B$20,"卖",'000300'!K2280)),""))</f>
        <v>卖</v>
      </c>
      <c r="L2281" s="4" t="str">
        <f t="shared" ca="1" si="106"/>
        <v/>
      </c>
      <c r="M2281" s="3">
        <f ca="1">IF(K2280="买",E2281/E2280-1,0)-IF(L2281=1,计算结果!B$17,0)</f>
        <v>0</v>
      </c>
      <c r="N2281" s="2">
        <f t="shared" ca="1" si="107"/>
        <v>5.0970223281595795</v>
      </c>
      <c r="O2281" s="3">
        <f ca="1">1-N2281/MAX(N$2:N2281)</f>
        <v>0.25029985924208187</v>
      </c>
    </row>
    <row r="2282" spans="1:15" x14ac:dyDescent="0.15">
      <c r="A2282" s="1">
        <v>41789</v>
      </c>
      <c r="B2282">
        <v>2156.38</v>
      </c>
      <c r="C2282">
        <v>2166.91</v>
      </c>
      <c r="D2282">
        <v>2146.2199999999998</v>
      </c>
      <c r="E2282" s="2">
        <v>2156.46</v>
      </c>
      <c r="F2282" s="16">
        <v>39769198592</v>
      </c>
      <c r="G2282" s="3">
        <f t="shared" si="105"/>
        <v>6.0320347445208533E-4</v>
      </c>
      <c r="H2282" s="3">
        <f>1-E2282/MAX(E$2:E2282)</f>
        <v>0.63308037841148845</v>
      </c>
      <c r="I2282" s="3">
        <f ca="1">IFERROR(COUNTIF(OFFSET(G2282,0,0,-计算结果!B$18,1),"&gt;0")/计算结果!B$18,COUNTIF(OFFSET(G2282,0,0,-ROW(),1),"&gt;0")/计算结果!B$18)</f>
        <v>0.4</v>
      </c>
      <c r="J2282" s="3">
        <f ca="1">IFERROR(AVERAGE(OFFSET(I2282,0,0,-计算结果!B$19,1)),AVERAGE(OFFSET(I2282,0,0,-ROW(),1)))</f>
        <v>0.43416666666666653</v>
      </c>
      <c r="K2282" s="4" t="str">
        <f ca="1">IF(计算结果!B$21=1,IF(I2282&gt;J2282,"买","卖"),IF(计算结果!B$21=2,IF(I2282&lt;计算结果!B$20,"买",IF(I2282&gt;1-计算结果!B$20,"卖",'000300'!K2281)),""))</f>
        <v>卖</v>
      </c>
      <c r="L2282" s="4" t="str">
        <f t="shared" ca="1" si="106"/>
        <v/>
      </c>
      <c r="M2282" s="3">
        <f ca="1">IF(K2281="买",E2282/E2281-1,0)-IF(L2282=1,计算结果!B$17,0)</f>
        <v>0</v>
      </c>
      <c r="N2282" s="2">
        <f t="shared" ca="1" si="107"/>
        <v>5.0970223281595795</v>
      </c>
      <c r="O2282" s="3">
        <f ca="1">1-N2282/MAX(N$2:N2282)</f>
        <v>0.25029985924208187</v>
      </c>
    </row>
    <row r="2283" spans="1:15" x14ac:dyDescent="0.15">
      <c r="A2283" s="1">
        <v>41793</v>
      </c>
      <c r="B2283">
        <v>2157.64</v>
      </c>
      <c r="C2283">
        <v>2168.9899999999998</v>
      </c>
      <c r="D2283">
        <v>2149.29</v>
      </c>
      <c r="E2283" s="2">
        <v>2149.92</v>
      </c>
      <c r="F2283" s="16">
        <v>37906227200</v>
      </c>
      <c r="G2283" s="3">
        <f t="shared" si="105"/>
        <v>-3.0327481149662328E-3</v>
      </c>
      <c r="H2283" s="3">
        <f>1-E2283/MAX(E$2:E2283)</f>
        <v>0.63419315320220515</v>
      </c>
      <c r="I2283" s="3">
        <f ca="1">IFERROR(COUNTIF(OFFSET(G2283,0,0,-计算结果!B$18,1),"&gt;0")/计算结果!B$18,COUNTIF(OFFSET(G2283,0,0,-ROW(),1),"&gt;0")/计算结果!B$18)</f>
        <v>0.4</v>
      </c>
      <c r="J2283" s="3">
        <f ca="1">IFERROR(AVERAGE(OFFSET(I2283,0,0,-计算结果!B$19,1)),AVERAGE(OFFSET(I2283,0,0,-ROW(),1)))</f>
        <v>0.43388888888888871</v>
      </c>
      <c r="K2283" s="4" t="str">
        <f ca="1">IF(计算结果!B$21=1,IF(I2283&gt;J2283,"买","卖"),IF(计算结果!B$21=2,IF(I2283&lt;计算结果!B$20,"买",IF(I2283&gt;1-计算结果!B$20,"卖",'000300'!K2282)),""))</f>
        <v>卖</v>
      </c>
      <c r="L2283" s="4" t="str">
        <f t="shared" ca="1" si="106"/>
        <v/>
      </c>
      <c r="M2283" s="3">
        <f ca="1">IF(K2282="买",E2283/E2282-1,0)-IF(L2283=1,计算结果!B$17,0)</f>
        <v>0</v>
      </c>
      <c r="N2283" s="2">
        <f t="shared" ca="1" si="107"/>
        <v>5.0970223281595795</v>
      </c>
      <c r="O2283" s="3">
        <f ca="1">1-N2283/MAX(N$2:N2283)</f>
        <v>0.25029985924208187</v>
      </c>
    </row>
    <row r="2284" spans="1:15" x14ac:dyDescent="0.15">
      <c r="A2284" s="1">
        <v>41794</v>
      </c>
      <c r="B2284">
        <v>2149.41</v>
      </c>
      <c r="C2284">
        <v>2149.4499999999998</v>
      </c>
      <c r="D2284">
        <v>2117.31</v>
      </c>
      <c r="E2284" s="2">
        <v>2128.27</v>
      </c>
      <c r="F2284" s="16">
        <v>35607023616</v>
      </c>
      <c r="G2284" s="3">
        <f t="shared" si="105"/>
        <v>-1.0070142144824046E-2</v>
      </c>
      <c r="H2284" s="3">
        <f>1-E2284/MAX(E$2:E2284)</f>
        <v>0.63787688014700872</v>
      </c>
      <c r="I2284" s="3">
        <f ca="1">IFERROR(COUNTIF(OFFSET(G2284,0,0,-计算结果!B$18,1),"&gt;0")/计算结果!B$18,COUNTIF(OFFSET(G2284,0,0,-ROW(),1),"&gt;0")/计算结果!B$18)</f>
        <v>0.4</v>
      </c>
      <c r="J2284" s="3">
        <f ca="1">IFERROR(AVERAGE(OFFSET(I2284,0,0,-计算结果!B$19,1)),AVERAGE(OFFSET(I2284,0,0,-ROW(),1)))</f>
        <v>0.43333333333333324</v>
      </c>
      <c r="K2284" s="4" t="str">
        <f ca="1">IF(计算结果!B$21=1,IF(I2284&gt;J2284,"买","卖"),IF(计算结果!B$21=2,IF(I2284&lt;计算结果!B$20,"买",IF(I2284&gt;1-计算结果!B$20,"卖",'000300'!K2283)),""))</f>
        <v>卖</v>
      </c>
      <c r="L2284" s="4" t="str">
        <f t="shared" ca="1" si="106"/>
        <v/>
      </c>
      <c r="M2284" s="3">
        <f ca="1">IF(K2283="买",E2284/E2283-1,0)-IF(L2284=1,计算结果!B$17,0)</f>
        <v>0</v>
      </c>
      <c r="N2284" s="2">
        <f t="shared" ca="1" si="107"/>
        <v>5.0970223281595795</v>
      </c>
      <c r="O2284" s="3">
        <f ca="1">1-N2284/MAX(N$2:N2284)</f>
        <v>0.25029985924208187</v>
      </c>
    </row>
    <row r="2285" spans="1:15" x14ac:dyDescent="0.15">
      <c r="A2285" s="1">
        <v>41795</v>
      </c>
      <c r="B2285">
        <v>2126.61</v>
      </c>
      <c r="C2285">
        <v>2150.9299999999998</v>
      </c>
      <c r="D2285">
        <v>2123.52</v>
      </c>
      <c r="E2285" s="2">
        <v>2150.6</v>
      </c>
      <c r="F2285" s="16">
        <v>33050775552</v>
      </c>
      <c r="G2285" s="3">
        <f t="shared" si="105"/>
        <v>1.0492089819430728E-2</v>
      </c>
      <c r="H2285" s="3">
        <f>1-E2285/MAX(E$2:E2285)</f>
        <v>0.63407745184781872</v>
      </c>
      <c r="I2285" s="3">
        <f ca="1">IFERROR(COUNTIF(OFFSET(G2285,0,0,-计算结果!B$18,1),"&gt;0")/计算结果!B$18,COUNTIF(OFFSET(G2285,0,0,-ROW(),1),"&gt;0")/计算结果!B$18)</f>
        <v>0.43333333333333335</v>
      </c>
      <c r="J2285" s="3">
        <f ca="1">IFERROR(AVERAGE(OFFSET(I2285,0,0,-计算结果!B$19,1)),AVERAGE(OFFSET(I2285,0,0,-ROW(),1)))</f>
        <v>0.43305555555555542</v>
      </c>
      <c r="K2285" s="4" t="str">
        <f ca="1">IF(计算结果!B$21=1,IF(I2285&gt;J2285,"买","卖"),IF(计算结果!B$21=2,IF(I2285&lt;计算结果!B$20,"买",IF(I2285&gt;1-计算结果!B$20,"卖",'000300'!K2284)),""))</f>
        <v>买</v>
      </c>
      <c r="L2285" s="4">
        <f t="shared" ca="1" si="106"/>
        <v>1</v>
      </c>
      <c r="M2285" s="3">
        <f ca="1">IF(K2284="买",E2285/E2284-1,0)-IF(L2285=1,计算结果!B$17,0)</f>
        <v>0</v>
      </c>
      <c r="N2285" s="2">
        <f t="shared" ca="1" si="107"/>
        <v>5.0970223281595795</v>
      </c>
      <c r="O2285" s="3">
        <f ca="1">1-N2285/MAX(N$2:N2285)</f>
        <v>0.25029985924208187</v>
      </c>
    </row>
    <row r="2286" spans="1:15" x14ac:dyDescent="0.15">
      <c r="A2286" s="1">
        <v>41796</v>
      </c>
      <c r="B2286">
        <v>2149.21</v>
      </c>
      <c r="C2286">
        <v>2149.7800000000002</v>
      </c>
      <c r="D2286">
        <v>2123.98</v>
      </c>
      <c r="E2286" s="2">
        <v>2134.7199999999998</v>
      </c>
      <c r="F2286" s="16">
        <v>32415598592</v>
      </c>
      <c r="G2286" s="3">
        <f t="shared" si="105"/>
        <v>-7.3839858644100254E-3</v>
      </c>
      <c r="H2286" s="3">
        <f>1-E2286/MAX(E$2:E2286)</f>
        <v>0.63677941877084332</v>
      </c>
      <c r="I2286" s="3">
        <f ca="1">IFERROR(COUNTIF(OFFSET(G2286,0,0,-计算结果!B$18,1),"&gt;0")/计算结果!B$18,COUNTIF(OFFSET(G2286,0,0,-ROW(),1),"&gt;0")/计算结果!B$18)</f>
        <v>0.4</v>
      </c>
      <c r="J2286" s="3">
        <f ca="1">IFERROR(AVERAGE(OFFSET(I2286,0,0,-计算结果!B$19,1)),AVERAGE(OFFSET(I2286,0,0,-ROW(),1)))</f>
        <v>0.43249999999999983</v>
      </c>
      <c r="K2286" s="4" t="str">
        <f ca="1">IF(计算结果!B$21=1,IF(I2286&gt;J2286,"买","卖"),IF(计算结果!B$21=2,IF(I2286&lt;计算结果!B$20,"买",IF(I2286&gt;1-计算结果!B$20,"卖",'000300'!K2285)),""))</f>
        <v>卖</v>
      </c>
      <c r="L2286" s="4">
        <f t="shared" ca="1" si="106"/>
        <v>1</v>
      </c>
      <c r="M2286" s="3">
        <f ca="1">IF(K2285="买",E2286/E2285-1,0)-IF(L2286=1,计算结果!B$17,0)</f>
        <v>-7.3839858644100254E-3</v>
      </c>
      <c r="N2286" s="2">
        <f t="shared" ca="1" si="107"/>
        <v>5.0593859873378673</v>
      </c>
      <c r="O2286" s="3">
        <f ca="1">1-N2286/MAX(N$2:N2286)</f>
        <v>0.2558356344839845</v>
      </c>
    </row>
    <row r="2287" spans="1:15" x14ac:dyDescent="0.15">
      <c r="A2287" s="1">
        <v>41799</v>
      </c>
      <c r="B2287">
        <v>2128.2199999999998</v>
      </c>
      <c r="C2287">
        <v>2153.9</v>
      </c>
      <c r="D2287">
        <v>2126.67</v>
      </c>
      <c r="E2287" s="2">
        <v>2134.2800000000002</v>
      </c>
      <c r="F2287" s="16">
        <v>35326730240</v>
      </c>
      <c r="G2287" s="3">
        <f t="shared" si="105"/>
        <v>-2.0611602458386891E-4</v>
      </c>
      <c r="H2287" s="3">
        <f>1-E2287/MAX(E$2:E2287)</f>
        <v>0.63685428435309333</v>
      </c>
      <c r="I2287" s="3">
        <f ca="1">IFERROR(COUNTIF(OFFSET(G2287,0,0,-计算结果!B$18,1),"&gt;0")/计算结果!B$18,COUNTIF(OFFSET(G2287,0,0,-ROW(),1),"&gt;0")/计算结果!B$18)</f>
        <v>0.4</v>
      </c>
      <c r="J2287" s="3">
        <f ca="1">IFERROR(AVERAGE(OFFSET(I2287,0,0,-计算结果!B$19,1)),AVERAGE(OFFSET(I2287,0,0,-ROW(),1)))</f>
        <v>0.43194444444444424</v>
      </c>
      <c r="K2287" s="4" t="str">
        <f ca="1">IF(计算结果!B$21=1,IF(I2287&gt;J2287,"买","卖"),IF(计算结果!B$21=2,IF(I2287&lt;计算结果!B$20,"买",IF(I2287&gt;1-计算结果!B$20,"卖",'000300'!K2286)),""))</f>
        <v>卖</v>
      </c>
      <c r="L2287" s="4" t="str">
        <f t="shared" ca="1" si="106"/>
        <v/>
      </c>
      <c r="M2287" s="3">
        <f ca="1">IF(K2286="买",E2287/E2286-1,0)-IF(L2287=1,计算结果!B$17,0)</f>
        <v>0</v>
      </c>
      <c r="N2287" s="2">
        <f t="shared" ca="1" si="107"/>
        <v>5.0593859873378673</v>
      </c>
      <c r="O2287" s="3">
        <f ca="1">1-N2287/MAX(N$2:N2287)</f>
        <v>0.2558356344839845</v>
      </c>
    </row>
    <row r="2288" spans="1:15" x14ac:dyDescent="0.15">
      <c r="A2288" s="1">
        <v>41800</v>
      </c>
      <c r="B2288">
        <v>2138.67</v>
      </c>
      <c r="C2288">
        <v>2161.5300000000002</v>
      </c>
      <c r="D2288">
        <v>2132.4499999999998</v>
      </c>
      <c r="E2288" s="2">
        <v>2161.27</v>
      </c>
      <c r="F2288" s="16">
        <v>44416139264</v>
      </c>
      <c r="G2288" s="3">
        <f t="shared" si="105"/>
        <v>1.2645950859305977E-2</v>
      </c>
      <c r="H2288" s="3">
        <f>1-E2288/MAX(E$2:E2288)</f>
        <v>0.63226196147825497</v>
      </c>
      <c r="I2288" s="3">
        <f ca="1">IFERROR(COUNTIF(OFFSET(G2288,0,0,-计算结果!B$18,1),"&gt;0")/计算结果!B$18,COUNTIF(OFFSET(G2288,0,0,-ROW(),1),"&gt;0")/计算结果!B$18)</f>
        <v>0.43333333333333335</v>
      </c>
      <c r="J2288" s="3">
        <f ca="1">IFERROR(AVERAGE(OFFSET(I2288,0,0,-计算结果!B$19,1)),AVERAGE(OFFSET(I2288,0,0,-ROW(),1)))</f>
        <v>0.43166666666666648</v>
      </c>
      <c r="K2288" s="4" t="str">
        <f ca="1">IF(计算结果!B$21=1,IF(I2288&gt;J2288,"买","卖"),IF(计算结果!B$21=2,IF(I2288&lt;计算结果!B$20,"买",IF(I2288&gt;1-计算结果!B$20,"卖",'000300'!K2287)),""))</f>
        <v>买</v>
      </c>
      <c r="L2288" s="4">
        <f t="shared" ca="1" si="106"/>
        <v>1</v>
      </c>
      <c r="M2288" s="3">
        <f ca="1">IF(K2287="买",E2288/E2287-1,0)-IF(L2288=1,计算结果!B$17,0)</f>
        <v>0</v>
      </c>
      <c r="N2288" s="2">
        <f t="shared" ca="1" si="107"/>
        <v>5.0593859873378673</v>
      </c>
      <c r="O2288" s="3">
        <f ca="1">1-N2288/MAX(N$2:N2288)</f>
        <v>0.2558356344839845</v>
      </c>
    </row>
    <row r="2289" spans="1:15" x14ac:dyDescent="0.15">
      <c r="A2289" s="1">
        <v>41801</v>
      </c>
      <c r="B2289">
        <v>2156.15</v>
      </c>
      <c r="C2289">
        <v>2163.61</v>
      </c>
      <c r="D2289">
        <v>2152.08</v>
      </c>
      <c r="E2289" s="2">
        <v>2160.77</v>
      </c>
      <c r="F2289" s="16">
        <v>37311082496</v>
      </c>
      <c r="G2289" s="3">
        <f t="shared" si="105"/>
        <v>-2.3134545892000702E-4</v>
      </c>
      <c r="H2289" s="3">
        <f>1-E2289/MAX(E$2:E2289)</f>
        <v>0.63234703600353903</v>
      </c>
      <c r="I2289" s="3">
        <f ca="1">IFERROR(COUNTIF(OFFSET(G2289,0,0,-计算结果!B$18,1),"&gt;0")/计算结果!B$18,COUNTIF(OFFSET(G2289,0,0,-ROW(),1),"&gt;0")/计算结果!B$18)</f>
        <v>0.43333333333333335</v>
      </c>
      <c r="J2289" s="3">
        <f ca="1">IFERROR(AVERAGE(OFFSET(I2289,0,0,-计算结果!B$19,1)),AVERAGE(OFFSET(I2289,0,0,-ROW(),1)))</f>
        <v>0.43166666666666648</v>
      </c>
      <c r="K2289" s="4" t="str">
        <f ca="1">IF(计算结果!B$21=1,IF(I2289&gt;J2289,"买","卖"),IF(计算结果!B$21=2,IF(I2289&lt;计算结果!B$20,"买",IF(I2289&gt;1-计算结果!B$20,"卖",'000300'!K2288)),""))</f>
        <v>买</v>
      </c>
      <c r="L2289" s="4" t="str">
        <f t="shared" ca="1" si="106"/>
        <v/>
      </c>
      <c r="M2289" s="3">
        <f ca="1">IF(K2288="买",E2289/E2288-1,0)-IF(L2289=1,计算结果!B$17,0)</f>
        <v>-2.3134545892000702E-4</v>
      </c>
      <c r="N2289" s="2">
        <f t="shared" ca="1" si="107"/>
        <v>5.0582155213647733</v>
      </c>
      <c r="O2289" s="3">
        <f ca="1">1-N2289/MAX(N$2:N2289)</f>
        <v>0.25600779353063663</v>
      </c>
    </row>
    <row r="2290" spans="1:15" x14ac:dyDescent="0.15">
      <c r="A2290" s="1">
        <v>41802</v>
      </c>
      <c r="B2290">
        <v>2156.7600000000002</v>
      </c>
      <c r="C2290">
        <v>2160.9899999999998</v>
      </c>
      <c r="D2290">
        <v>2148.41</v>
      </c>
      <c r="E2290" s="2">
        <v>2153.41</v>
      </c>
      <c r="F2290" s="16">
        <v>37252042752</v>
      </c>
      <c r="G2290" s="3">
        <f t="shared" si="105"/>
        <v>-3.4061931626226949E-3</v>
      </c>
      <c r="H2290" s="3">
        <f>1-E2290/MAX(E$2:E2290)</f>
        <v>0.6335993330157218</v>
      </c>
      <c r="I2290" s="3">
        <f ca="1">IFERROR(COUNTIF(OFFSET(G2290,0,0,-计算结果!B$18,1),"&gt;0")/计算结果!B$18,COUNTIF(OFFSET(G2290,0,0,-ROW(),1),"&gt;0")/计算结果!B$18)</f>
        <v>0.43333333333333335</v>
      </c>
      <c r="J2290" s="3">
        <f ca="1">IFERROR(AVERAGE(OFFSET(I2290,0,0,-计算结果!B$19,1)),AVERAGE(OFFSET(I2290,0,0,-ROW(),1)))</f>
        <v>0.43166666666666642</v>
      </c>
      <c r="K2290" s="4" t="str">
        <f ca="1">IF(计算结果!B$21=1,IF(I2290&gt;J2290,"买","卖"),IF(计算结果!B$21=2,IF(I2290&lt;计算结果!B$20,"买",IF(I2290&gt;1-计算结果!B$20,"卖",'000300'!K2289)),""))</f>
        <v>买</v>
      </c>
      <c r="L2290" s="4" t="str">
        <f t="shared" ca="1" si="106"/>
        <v/>
      </c>
      <c r="M2290" s="3">
        <f ca="1">IF(K2289="买",E2290/E2289-1,0)-IF(L2290=1,计算结果!B$17,0)</f>
        <v>-3.4061931626226949E-3</v>
      </c>
      <c r="N2290" s="2">
        <f t="shared" ca="1" si="107"/>
        <v>5.0409862622408284</v>
      </c>
      <c r="O2290" s="3">
        <f ca="1">1-N2290/MAX(N$2:N2290)</f>
        <v>0.25854197469735718</v>
      </c>
    </row>
    <row r="2291" spans="1:15" x14ac:dyDescent="0.15">
      <c r="A2291" s="1">
        <v>41803</v>
      </c>
      <c r="B2291">
        <v>2150.9899999999998</v>
      </c>
      <c r="C2291">
        <v>2183.64</v>
      </c>
      <c r="D2291">
        <v>2150.5700000000002</v>
      </c>
      <c r="E2291" s="2">
        <v>2176.2399999999998</v>
      </c>
      <c r="F2291" s="16">
        <v>51765510144</v>
      </c>
      <c r="G2291" s="3">
        <f t="shared" si="105"/>
        <v>1.0601789719560939E-2</v>
      </c>
      <c r="H2291" s="3">
        <f>1-E2291/MAX(E$2:E2291)</f>
        <v>0.62971483019124763</v>
      </c>
      <c r="I2291" s="3">
        <f ca="1">IFERROR(COUNTIF(OFFSET(G2291,0,0,-计算结果!B$18,1),"&gt;0")/计算结果!B$18,COUNTIF(OFFSET(G2291,0,0,-ROW(),1),"&gt;0")/计算结果!B$18)</f>
        <v>0.43333333333333335</v>
      </c>
      <c r="J2291" s="3">
        <f ca="1">IFERROR(AVERAGE(OFFSET(I2291,0,0,-计算结果!B$19,1)),AVERAGE(OFFSET(I2291,0,0,-ROW(),1)))</f>
        <v>0.43194444444444419</v>
      </c>
      <c r="K2291" s="4" t="str">
        <f ca="1">IF(计算结果!B$21=1,IF(I2291&gt;J2291,"买","卖"),IF(计算结果!B$21=2,IF(I2291&lt;计算结果!B$20,"买",IF(I2291&gt;1-计算结果!B$20,"卖",'000300'!K2290)),""))</f>
        <v>买</v>
      </c>
      <c r="L2291" s="4" t="str">
        <f t="shared" ca="1" si="106"/>
        <v/>
      </c>
      <c r="M2291" s="3">
        <f ca="1">IF(K2290="买",E2291/E2290-1,0)-IF(L2291=1,计算结果!B$17,0)</f>
        <v>1.0601789719560939E-2</v>
      </c>
      <c r="N2291" s="2">
        <f t="shared" ca="1" si="107"/>
        <v>5.094429738572301</v>
      </c>
      <c r="O2291" s="3">
        <f ca="1">1-N2291/MAX(N$2:N2291)</f>
        <v>0.25068119262721777</v>
      </c>
    </row>
    <row r="2292" spans="1:15" x14ac:dyDescent="0.15">
      <c r="A2292" s="1">
        <v>41806</v>
      </c>
      <c r="B2292">
        <v>2176.44</v>
      </c>
      <c r="C2292">
        <v>2196.34</v>
      </c>
      <c r="D2292">
        <v>2174.2800000000002</v>
      </c>
      <c r="E2292" s="2">
        <v>2191.86</v>
      </c>
      <c r="F2292" s="16">
        <v>56904298496</v>
      </c>
      <c r="G2292" s="3">
        <f t="shared" si="105"/>
        <v>7.1775171856047759E-3</v>
      </c>
      <c r="H2292" s="3">
        <f>1-E2292/MAX(E$2:E2292)</f>
        <v>0.62705710202137066</v>
      </c>
      <c r="I2292" s="3">
        <f ca="1">IFERROR(COUNTIF(OFFSET(G2292,0,0,-计算结果!B$18,1),"&gt;0")/计算结果!B$18,COUNTIF(OFFSET(G2292,0,0,-ROW(),1),"&gt;0")/计算结果!B$18)</f>
        <v>0.43333333333333335</v>
      </c>
      <c r="J2292" s="3">
        <f ca="1">IFERROR(AVERAGE(OFFSET(I2292,0,0,-计算结果!B$19,1)),AVERAGE(OFFSET(I2292,0,0,-ROW(),1)))</f>
        <v>0.4322222222222219</v>
      </c>
      <c r="K2292" s="4" t="str">
        <f ca="1">IF(计算结果!B$21=1,IF(I2292&gt;J2292,"买","卖"),IF(计算结果!B$21=2,IF(I2292&lt;计算结果!B$20,"买",IF(I2292&gt;1-计算结果!B$20,"卖",'000300'!K2291)),""))</f>
        <v>买</v>
      </c>
      <c r="L2292" s="4" t="str">
        <f t="shared" ca="1" si="106"/>
        <v/>
      </c>
      <c r="M2292" s="3">
        <f ca="1">IF(K2291="买",E2292/E2291-1,0)-IF(L2292=1,计算结果!B$17,0)</f>
        <v>7.1775171856047759E-3</v>
      </c>
      <c r="N2292" s="2">
        <f t="shared" ca="1" si="107"/>
        <v>5.1309950955717598</v>
      </c>
      <c r="O2292" s="3">
        <f ca="1">1-N2292/MAX(N$2:N2292)</f>
        <v>0.24530294400980268</v>
      </c>
    </row>
    <row r="2293" spans="1:15" x14ac:dyDescent="0.15">
      <c r="A2293" s="1">
        <v>41807</v>
      </c>
      <c r="B2293">
        <v>2185.6799999999998</v>
      </c>
      <c r="C2293">
        <v>2185.6799999999998</v>
      </c>
      <c r="D2293">
        <v>2168.44</v>
      </c>
      <c r="E2293" s="2">
        <v>2169.67</v>
      </c>
      <c r="F2293" s="16">
        <v>46244978688</v>
      </c>
      <c r="G2293" s="3">
        <f t="shared" si="105"/>
        <v>-1.012382177693838E-2</v>
      </c>
      <c r="H2293" s="3">
        <f>1-E2293/MAX(E$2:E2293)</f>
        <v>0.63083270945348124</v>
      </c>
      <c r="I2293" s="3">
        <f ca="1">IFERROR(COUNTIF(OFFSET(G2293,0,0,-计算结果!B$18,1),"&gt;0")/计算结果!B$18,COUNTIF(OFFSET(G2293,0,0,-ROW(),1),"&gt;0")/计算结果!B$18)</f>
        <v>0.43333333333333335</v>
      </c>
      <c r="J2293" s="3">
        <f ca="1">IFERROR(AVERAGE(OFFSET(I2293,0,0,-计算结果!B$19,1)),AVERAGE(OFFSET(I2293,0,0,-ROW(),1)))</f>
        <v>0.43277777777777737</v>
      </c>
      <c r="K2293" s="4" t="str">
        <f ca="1">IF(计算结果!B$21=1,IF(I2293&gt;J2293,"买","卖"),IF(计算结果!B$21=2,IF(I2293&lt;计算结果!B$20,"买",IF(I2293&gt;1-计算结果!B$20,"卖",'000300'!K2292)),""))</f>
        <v>买</v>
      </c>
      <c r="L2293" s="4" t="str">
        <f t="shared" ca="1" si="106"/>
        <v/>
      </c>
      <c r="M2293" s="3">
        <f ca="1">IF(K2292="买",E2293/E2292-1,0)-IF(L2293=1,计算结果!B$17,0)</f>
        <v>-1.012382177693838E-2</v>
      </c>
      <c r="N2293" s="2">
        <f t="shared" ca="1" si="107"/>
        <v>5.0790498156858463</v>
      </c>
      <c r="O2293" s="3">
        <f ca="1">1-N2293/MAX(N$2:N2293)</f>
        <v>0.25294336250022753</v>
      </c>
    </row>
    <row r="2294" spans="1:15" x14ac:dyDescent="0.15">
      <c r="A2294" s="1">
        <v>41808</v>
      </c>
      <c r="B2294">
        <v>2169.25</v>
      </c>
      <c r="C2294">
        <v>2172.5500000000002</v>
      </c>
      <c r="D2294">
        <v>2158.5</v>
      </c>
      <c r="E2294" s="2">
        <v>2160.2399999999998</v>
      </c>
      <c r="F2294" s="16">
        <v>42538094592</v>
      </c>
      <c r="G2294" s="3">
        <f t="shared" si="105"/>
        <v>-4.3462830753064896E-3</v>
      </c>
      <c r="H2294" s="3">
        <f>1-E2294/MAX(E$2:E2294)</f>
        <v>0.63243721500034034</v>
      </c>
      <c r="I2294" s="3">
        <f ca="1">IFERROR(COUNTIF(OFFSET(G2294,0,0,-计算结果!B$18,1),"&gt;0")/计算结果!B$18,COUNTIF(OFFSET(G2294,0,0,-ROW(),1),"&gt;0")/计算结果!B$18)</f>
        <v>0.4</v>
      </c>
      <c r="J2294" s="3">
        <f ca="1">IFERROR(AVERAGE(OFFSET(I2294,0,0,-计算结果!B$19,1)),AVERAGE(OFFSET(I2294,0,0,-ROW(),1)))</f>
        <v>0.43277777777777737</v>
      </c>
      <c r="K2294" s="4" t="str">
        <f ca="1">IF(计算结果!B$21=1,IF(I2294&gt;J2294,"买","卖"),IF(计算结果!B$21=2,IF(I2294&lt;计算结果!B$20,"买",IF(I2294&gt;1-计算结果!B$20,"卖",'000300'!K2293)),""))</f>
        <v>卖</v>
      </c>
      <c r="L2294" s="4">
        <f t="shared" ca="1" si="106"/>
        <v>1</v>
      </c>
      <c r="M2294" s="3">
        <f ca="1">IF(K2293="买",E2294/E2293-1,0)-IF(L2294=1,计算结果!B$17,0)</f>
        <v>-4.3462830753064896E-3</v>
      </c>
      <c r="N2294" s="2">
        <f t="shared" ca="1" si="107"/>
        <v>5.0569748274332929</v>
      </c>
      <c r="O2294" s="3">
        <f ca="1">1-N2294/MAX(N$2:N2294)</f>
        <v>0.2561902821200881</v>
      </c>
    </row>
    <row r="2295" spans="1:15" x14ac:dyDescent="0.15">
      <c r="A2295" s="1">
        <v>41809</v>
      </c>
      <c r="B2295">
        <v>2161.4299999999998</v>
      </c>
      <c r="C2295">
        <v>2166.41</v>
      </c>
      <c r="D2295">
        <v>2119.5</v>
      </c>
      <c r="E2295" s="2">
        <v>2126.91</v>
      </c>
      <c r="F2295" s="16">
        <v>46029746176</v>
      </c>
      <c r="G2295" s="3">
        <f t="shared" si="105"/>
        <v>-1.5428841239862212E-2</v>
      </c>
      <c r="H2295" s="3">
        <f>1-E2295/MAX(E$2:E2295)</f>
        <v>0.63810828285578169</v>
      </c>
      <c r="I2295" s="3">
        <f ca="1">IFERROR(COUNTIF(OFFSET(G2295,0,0,-计算结果!B$18,1),"&gt;0")/计算结果!B$18,COUNTIF(OFFSET(G2295,0,0,-ROW(),1),"&gt;0")/计算结果!B$18)</f>
        <v>0.4</v>
      </c>
      <c r="J2295" s="3">
        <f ca="1">IFERROR(AVERAGE(OFFSET(I2295,0,0,-计算结果!B$19,1)),AVERAGE(OFFSET(I2295,0,0,-ROW(),1)))</f>
        <v>0.43277777777777737</v>
      </c>
      <c r="K2295" s="4" t="str">
        <f ca="1">IF(计算结果!B$21=1,IF(I2295&gt;J2295,"买","卖"),IF(计算结果!B$21=2,IF(I2295&lt;计算结果!B$20,"买",IF(I2295&gt;1-计算结果!B$20,"卖",'000300'!K2294)),""))</f>
        <v>卖</v>
      </c>
      <c r="L2295" s="4" t="str">
        <f t="shared" ca="1" si="106"/>
        <v/>
      </c>
      <c r="M2295" s="3">
        <f ca="1">IF(K2294="买",E2295/E2294-1,0)-IF(L2295=1,计算结果!B$17,0)</f>
        <v>0</v>
      </c>
      <c r="N2295" s="2">
        <f t="shared" ca="1" si="107"/>
        <v>5.0569748274332929</v>
      </c>
      <c r="O2295" s="3">
        <f ca="1">1-N2295/MAX(N$2:N2295)</f>
        <v>0.2561902821200881</v>
      </c>
    </row>
    <row r="2296" spans="1:15" x14ac:dyDescent="0.15">
      <c r="A2296" s="1">
        <v>41810</v>
      </c>
      <c r="B2296">
        <v>2124.96</v>
      </c>
      <c r="C2296">
        <v>2137.0300000000002</v>
      </c>
      <c r="D2296">
        <v>2120.81</v>
      </c>
      <c r="E2296" s="2">
        <v>2136.73</v>
      </c>
      <c r="F2296" s="16">
        <v>35425714176</v>
      </c>
      <c r="G2296" s="3">
        <f t="shared" si="105"/>
        <v>4.6170265784637454E-3</v>
      </c>
      <c r="H2296" s="3">
        <f>1-E2296/MAX(E$2:E2296)</f>
        <v>0.63643741917920105</v>
      </c>
      <c r="I2296" s="3">
        <f ca="1">IFERROR(COUNTIF(OFFSET(G2296,0,0,-计算结果!B$18,1),"&gt;0")/计算结果!B$18,COUNTIF(OFFSET(G2296,0,0,-ROW(),1),"&gt;0")/计算结果!B$18)</f>
        <v>0.43333333333333335</v>
      </c>
      <c r="J2296" s="3">
        <f ca="1">IFERROR(AVERAGE(OFFSET(I2296,0,0,-计算结果!B$19,1)),AVERAGE(OFFSET(I2296,0,0,-ROW(),1)))</f>
        <v>0.43305555555555514</v>
      </c>
      <c r="K2296" s="4" t="str">
        <f ca="1">IF(计算结果!B$21=1,IF(I2296&gt;J2296,"买","卖"),IF(计算结果!B$21=2,IF(I2296&lt;计算结果!B$20,"买",IF(I2296&gt;1-计算结果!B$20,"卖",'000300'!K2295)),""))</f>
        <v>买</v>
      </c>
      <c r="L2296" s="4">
        <f t="shared" ca="1" si="106"/>
        <v>1</v>
      </c>
      <c r="M2296" s="3">
        <f ca="1">IF(K2295="买",E2296/E2295-1,0)-IF(L2296=1,计算结果!B$17,0)</f>
        <v>0</v>
      </c>
      <c r="N2296" s="2">
        <f t="shared" ca="1" si="107"/>
        <v>5.0569748274332929</v>
      </c>
      <c r="O2296" s="3">
        <f ca="1">1-N2296/MAX(N$2:N2296)</f>
        <v>0.2561902821200881</v>
      </c>
    </row>
    <row r="2297" spans="1:15" x14ac:dyDescent="0.15">
      <c r="A2297" s="1">
        <v>41813</v>
      </c>
      <c r="B2297">
        <v>2137.9299999999998</v>
      </c>
      <c r="C2297">
        <v>2147.23</v>
      </c>
      <c r="D2297">
        <v>2132.4499999999998</v>
      </c>
      <c r="E2297" s="2">
        <v>2134.11</v>
      </c>
      <c r="F2297" s="16">
        <v>37112430592</v>
      </c>
      <c r="G2297" s="3">
        <f t="shared" si="105"/>
        <v>-1.2261727031491754E-3</v>
      </c>
      <c r="H2297" s="3">
        <f>1-E2297/MAX(E$2:E2297)</f>
        <v>0.63688320969168988</v>
      </c>
      <c r="I2297" s="3">
        <f ca="1">IFERROR(COUNTIF(OFFSET(G2297,0,0,-计算结果!B$18,1),"&gt;0")/计算结果!B$18,COUNTIF(OFFSET(G2297,0,0,-ROW(),1),"&gt;0")/计算结果!B$18)</f>
        <v>0.43333333333333335</v>
      </c>
      <c r="J2297" s="3">
        <f ca="1">IFERROR(AVERAGE(OFFSET(I2297,0,0,-计算结果!B$19,1)),AVERAGE(OFFSET(I2297,0,0,-ROW(),1)))</f>
        <v>0.43333333333333285</v>
      </c>
      <c r="K2297" s="4" t="str">
        <f ca="1">IF(计算结果!B$21=1,IF(I2297&gt;J2297,"买","卖"),IF(计算结果!B$21=2,IF(I2297&lt;计算结果!B$20,"买",IF(I2297&gt;1-计算结果!B$20,"卖",'000300'!K2296)),""))</f>
        <v>卖</v>
      </c>
      <c r="L2297" s="4">
        <f t="shared" ca="1" si="106"/>
        <v>1</v>
      </c>
      <c r="M2297" s="3">
        <f ca="1">IF(K2296="买",E2297/E2296-1,0)-IF(L2297=1,计算结果!B$17,0)</f>
        <v>-1.2261727031491754E-3</v>
      </c>
      <c r="N2297" s="2">
        <f t="shared" ca="1" si="107"/>
        <v>5.050774102939382</v>
      </c>
      <c r="O2297" s="3">
        <f ca="1">1-N2297/MAX(N$2:N2297)</f>
        <v>0.25710232129248956</v>
      </c>
    </row>
    <row r="2298" spans="1:15" x14ac:dyDescent="0.15">
      <c r="A2298" s="1">
        <v>41814</v>
      </c>
      <c r="B2298">
        <v>2131.69</v>
      </c>
      <c r="C2298">
        <v>2145.21</v>
      </c>
      <c r="D2298">
        <v>2130.29</v>
      </c>
      <c r="E2298" s="2">
        <v>2144.8200000000002</v>
      </c>
      <c r="F2298" s="16">
        <v>38778507264</v>
      </c>
      <c r="G2298" s="3">
        <f t="shared" si="105"/>
        <v>5.0184854576380555E-3</v>
      </c>
      <c r="H2298" s="3">
        <f>1-E2298/MAX(E$2:E2298)</f>
        <v>0.6350609133601034</v>
      </c>
      <c r="I2298" s="3">
        <f ca="1">IFERROR(COUNTIF(OFFSET(G2298,0,0,-计算结果!B$18,1),"&gt;0")/计算结果!B$18,COUNTIF(OFFSET(G2298,0,0,-ROW(),1),"&gt;0")/计算结果!B$18)</f>
        <v>0.43333333333333335</v>
      </c>
      <c r="J2298" s="3">
        <f ca="1">IFERROR(AVERAGE(OFFSET(I2298,0,0,-计算结果!B$19,1)),AVERAGE(OFFSET(I2298,0,0,-ROW(),1)))</f>
        <v>0.43361111111111061</v>
      </c>
      <c r="K2298" s="4" t="str">
        <f ca="1">IF(计算结果!B$21=1,IF(I2298&gt;J2298,"买","卖"),IF(计算结果!B$21=2,IF(I2298&lt;计算结果!B$20,"买",IF(I2298&gt;1-计算结果!B$20,"卖",'000300'!K2297)),""))</f>
        <v>卖</v>
      </c>
      <c r="L2298" s="4" t="str">
        <f t="shared" ca="1" si="106"/>
        <v/>
      </c>
      <c r="M2298" s="3">
        <f ca="1">IF(K2297="买",E2298/E2297-1,0)-IF(L2298=1,计算结果!B$17,0)</f>
        <v>0</v>
      </c>
      <c r="N2298" s="2">
        <f t="shared" ca="1" si="107"/>
        <v>5.050774102939382</v>
      </c>
      <c r="O2298" s="3">
        <f ca="1">1-N2298/MAX(N$2:N2298)</f>
        <v>0.25710232129248956</v>
      </c>
    </row>
    <row r="2299" spans="1:15" x14ac:dyDescent="0.15">
      <c r="A2299" s="1">
        <v>41815</v>
      </c>
      <c r="B2299">
        <v>2141.73</v>
      </c>
      <c r="C2299">
        <v>2141.73</v>
      </c>
      <c r="D2299">
        <v>2126.0300000000002</v>
      </c>
      <c r="E2299" s="2">
        <v>2133.37</v>
      </c>
      <c r="F2299" s="16">
        <v>33809315840</v>
      </c>
      <c r="G2299" s="3">
        <f t="shared" si="105"/>
        <v>-5.3384433192530389E-3</v>
      </c>
      <c r="H2299" s="3">
        <f>1-E2299/MAX(E$2:E2299)</f>
        <v>0.63700911998911047</v>
      </c>
      <c r="I2299" s="3">
        <f ca="1">IFERROR(COUNTIF(OFFSET(G2299,0,0,-计算结果!B$18,1),"&gt;0")/计算结果!B$18,COUNTIF(OFFSET(G2299,0,0,-ROW(),1),"&gt;0")/计算结果!B$18)</f>
        <v>0.43333333333333335</v>
      </c>
      <c r="J2299" s="3">
        <f ca="1">IFERROR(AVERAGE(OFFSET(I2299,0,0,-计算结果!B$19,1)),AVERAGE(OFFSET(I2299,0,0,-ROW(),1)))</f>
        <v>0.43361111111111056</v>
      </c>
      <c r="K2299" s="4" t="str">
        <f ca="1">IF(计算结果!B$21=1,IF(I2299&gt;J2299,"买","卖"),IF(计算结果!B$21=2,IF(I2299&lt;计算结果!B$20,"买",IF(I2299&gt;1-计算结果!B$20,"卖",'000300'!K2298)),""))</f>
        <v>卖</v>
      </c>
      <c r="L2299" s="4" t="str">
        <f t="shared" ca="1" si="106"/>
        <v/>
      </c>
      <c r="M2299" s="3">
        <f ca="1">IF(K2298="买",E2299/E2298-1,0)-IF(L2299=1,计算结果!B$17,0)</f>
        <v>0</v>
      </c>
      <c r="N2299" s="2">
        <f t="shared" ca="1" si="107"/>
        <v>5.050774102939382</v>
      </c>
      <c r="O2299" s="3">
        <f ca="1">1-N2299/MAX(N$2:N2299)</f>
        <v>0.25710232129248956</v>
      </c>
    </row>
    <row r="2300" spans="1:15" x14ac:dyDescent="0.15">
      <c r="A2300" s="1">
        <v>41816</v>
      </c>
      <c r="B2300">
        <v>2135.16</v>
      </c>
      <c r="C2300">
        <v>2151.11</v>
      </c>
      <c r="D2300">
        <v>2134.89</v>
      </c>
      <c r="E2300" s="2">
        <v>2149.08</v>
      </c>
      <c r="F2300" s="16">
        <v>40601837568</v>
      </c>
      <c r="G2300" s="3">
        <f t="shared" si="105"/>
        <v>7.3639359323511844E-3</v>
      </c>
      <c r="H2300" s="3">
        <f>1-E2300/MAX(E$2:E2300)</f>
        <v>0.63433607840468254</v>
      </c>
      <c r="I2300" s="3">
        <f ca="1">IFERROR(COUNTIF(OFFSET(G2300,0,0,-计算结果!B$18,1),"&gt;0")/计算结果!B$18,COUNTIF(OFFSET(G2300,0,0,-ROW(),1),"&gt;0")/计算结果!B$18)</f>
        <v>0.46666666666666667</v>
      </c>
      <c r="J2300" s="3">
        <f ca="1">IFERROR(AVERAGE(OFFSET(I2300,0,0,-计算结果!B$19,1)),AVERAGE(OFFSET(I2300,0,0,-ROW(),1)))</f>
        <v>0.43416666666666615</v>
      </c>
      <c r="K2300" s="4" t="str">
        <f ca="1">IF(计算结果!B$21=1,IF(I2300&gt;J2300,"买","卖"),IF(计算结果!B$21=2,IF(I2300&lt;计算结果!B$20,"买",IF(I2300&gt;1-计算结果!B$20,"卖",'000300'!K2299)),""))</f>
        <v>买</v>
      </c>
      <c r="L2300" s="4">
        <f t="shared" ca="1" si="106"/>
        <v>1</v>
      </c>
      <c r="M2300" s="3">
        <f ca="1">IF(K2299="买",E2300/E2299-1,0)-IF(L2300=1,计算结果!B$17,0)</f>
        <v>0</v>
      </c>
      <c r="N2300" s="2">
        <f t="shared" ca="1" si="107"/>
        <v>5.050774102939382</v>
      </c>
      <c r="O2300" s="3">
        <f ca="1">1-N2300/MAX(N$2:N2300)</f>
        <v>0.25710232129248956</v>
      </c>
    </row>
    <row r="2301" spans="1:15" x14ac:dyDescent="0.15">
      <c r="A2301" s="1">
        <v>41817</v>
      </c>
      <c r="B2301">
        <v>2146.37</v>
      </c>
      <c r="C2301">
        <v>2159.5300000000002</v>
      </c>
      <c r="D2301">
        <v>2138.9299999999998</v>
      </c>
      <c r="E2301" s="2">
        <v>2150.2600000000002</v>
      </c>
      <c r="F2301" s="16">
        <v>45525671936</v>
      </c>
      <c r="G2301" s="3">
        <f t="shared" si="105"/>
        <v>5.4907216111099721E-4</v>
      </c>
      <c r="H2301" s="3">
        <f>1-E2301/MAX(E$2:E2301)</f>
        <v>0.63413530252501182</v>
      </c>
      <c r="I2301" s="3">
        <f ca="1">IFERROR(COUNTIF(OFFSET(G2301,0,0,-计算结果!B$18,1),"&gt;0")/计算结果!B$18,COUNTIF(OFFSET(G2301,0,0,-ROW(),1),"&gt;0")/计算结果!B$18)</f>
        <v>0.5</v>
      </c>
      <c r="J2301" s="3">
        <f ca="1">IFERROR(AVERAGE(OFFSET(I2301,0,0,-计算结果!B$19,1)),AVERAGE(OFFSET(I2301,0,0,-ROW(),1)))</f>
        <v>0.4349999999999995</v>
      </c>
      <c r="K2301" s="4" t="str">
        <f ca="1">IF(计算结果!B$21=1,IF(I2301&gt;J2301,"买","卖"),IF(计算结果!B$21=2,IF(I2301&lt;计算结果!B$20,"买",IF(I2301&gt;1-计算结果!B$20,"卖",'000300'!K2300)),""))</f>
        <v>买</v>
      </c>
      <c r="L2301" s="4" t="str">
        <f t="shared" ca="1" si="106"/>
        <v/>
      </c>
      <c r="M2301" s="3">
        <f ca="1">IF(K2300="买",E2301/E2300-1,0)-IF(L2301=1,计算结果!B$17,0)</f>
        <v>5.4907216111099721E-4</v>
      </c>
      <c r="N2301" s="2">
        <f t="shared" ca="1" si="107"/>
        <v>5.0535473423913668</v>
      </c>
      <c r="O2301" s="3">
        <f ca="1">1-N2301/MAX(N$2:N2301)</f>
        <v>0.25669441685855721</v>
      </c>
    </row>
    <row r="2302" spans="1:15" x14ac:dyDescent="0.15">
      <c r="A2302" s="1">
        <v>41820</v>
      </c>
      <c r="B2302">
        <v>2152.31</v>
      </c>
      <c r="C2302">
        <v>2168.2199999999998</v>
      </c>
      <c r="D2302">
        <v>2152.31</v>
      </c>
      <c r="E2302" s="2">
        <v>2165.12</v>
      </c>
      <c r="F2302" s="16">
        <v>50277572608</v>
      </c>
      <c r="G2302" s="3">
        <f t="shared" si="105"/>
        <v>6.9107921832707309E-3</v>
      </c>
      <c r="H2302" s="3">
        <f>1-E2302/MAX(E$2:E2302)</f>
        <v>0.63160688763356698</v>
      </c>
      <c r="I2302" s="3">
        <f ca="1">IFERROR(COUNTIF(OFFSET(G2302,0,0,-计算结果!B$18,1),"&gt;0")/计算结果!B$18,COUNTIF(OFFSET(G2302,0,0,-ROW(),1),"&gt;0")/计算结果!B$18)</f>
        <v>0.5</v>
      </c>
      <c r="J2302" s="3">
        <f ca="1">IFERROR(AVERAGE(OFFSET(I2302,0,0,-计算结果!B$19,1)),AVERAGE(OFFSET(I2302,0,0,-ROW(),1)))</f>
        <v>0.43611111111111056</v>
      </c>
      <c r="K2302" s="4" t="str">
        <f ca="1">IF(计算结果!B$21=1,IF(I2302&gt;J2302,"买","卖"),IF(计算结果!B$21=2,IF(I2302&lt;计算结果!B$20,"买",IF(I2302&gt;1-计算结果!B$20,"卖",'000300'!K2301)),""))</f>
        <v>买</v>
      </c>
      <c r="L2302" s="4" t="str">
        <f t="shared" ca="1" si="106"/>
        <v/>
      </c>
      <c r="M2302" s="3">
        <f ca="1">IF(K2301="买",E2302/E2301-1,0)-IF(L2302=1,计算结果!B$17,0)</f>
        <v>6.9107921832707309E-3</v>
      </c>
      <c r="N2302" s="2">
        <f t="shared" ca="1" si="107"/>
        <v>5.0884713578629537</v>
      </c>
      <c r="O2302" s="3">
        <f ca="1">1-N2302/MAX(N$2:N2302)</f>
        <v>0.25155758644480175</v>
      </c>
    </row>
    <row r="2303" spans="1:15" x14ac:dyDescent="0.15">
      <c r="A2303" s="1">
        <v>41821</v>
      </c>
      <c r="B2303">
        <v>2169.1999999999998</v>
      </c>
      <c r="C2303">
        <v>2171.15</v>
      </c>
      <c r="D2303">
        <v>2157.13</v>
      </c>
      <c r="E2303" s="2">
        <v>2164.56</v>
      </c>
      <c r="F2303" s="16">
        <v>49936285696</v>
      </c>
      <c r="G2303" s="3">
        <f t="shared" si="105"/>
        <v>-2.586461720366362E-4</v>
      </c>
      <c r="H2303" s="3">
        <f>1-E2303/MAX(E$2:E2303)</f>
        <v>0.63170217110188531</v>
      </c>
      <c r="I2303" s="3">
        <f ca="1">IFERROR(COUNTIF(OFFSET(G2303,0,0,-计算结果!B$18,1),"&gt;0")/计算结果!B$18,COUNTIF(OFFSET(G2303,0,0,-ROW(),1),"&gt;0")/计算结果!B$18)</f>
        <v>0.5</v>
      </c>
      <c r="J2303" s="3">
        <f ca="1">IFERROR(AVERAGE(OFFSET(I2303,0,0,-计算结果!B$19,1)),AVERAGE(OFFSET(I2303,0,0,-ROW(),1)))</f>
        <v>0.43694444444444386</v>
      </c>
      <c r="K2303" s="4" t="str">
        <f ca="1">IF(计算结果!B$21=1,IF(I2303&gt;J2303,"买","卖"),IF(计算结果!B$21=2,IF(I2303&lt;计算结果!B$20,"买",IF(I2303&gt;1-计算结果!B$20,"卖",'000300'!K2302)),""))</f>
        <v>买</v>
      </c>
      <c r="L2303" s="4" t="str">
        <f t="shared" ca="1" si="106"/>
        <v/>
      </c>
      <c r="M2303" s="3">
        <f ca="1">IF(K2302="买",E2303/E2302-1,0)-IF(L2303=1,计算结果!B$17,0)</f>
        <v>-2.586461720366362E-4</v>
      </c>
      <c r="N2303" s="2">
        <f t="shared" ca="1" si="107"/>
        <v>5.0871552442247241</v>
      </c>
      <c r="O2303" s="3">
        <f ca="1">1-N2303/MAX(N$2:N2303)</f>
        <v>0.25175116821005772</v>
      </c>
    </row>
    <row r="2304" spans="1:15" x14ac:dyDescent="0.15">
      <c r="A2304" s="1">
        <v>41822</v>
      </c>
      <c r="B2304">
        <v>2164</v>
      </c>
      <c r="C2304">
        <v>2171.5100000000002</v>
      </c>
      <c r="D2304">
        <v>2155.61</v>
      </c>
      <c r="E2304" s="2">
        <v>2170.87</v>
      </c>
      <c r="F2304" s="16">
        <v>53273657344</v>
      </c>
      <c r="G2304" s="3">
        <f t="shared" si="105"/>
        <v>2.9151421074029571E-3</v>
      </c>
      <c r="H2304" s="3">
        <f>1-E2304/MAX(E$2:E2304)</f>
        <v>0.63062853059279922</v>
      </c>
      <c r="I2304" s="3">
        <f ca="1">IFERROR(COUNTIF(OFFSET(G2304,0,0,-计算结果!B$18,1),"&gt;0")/计算结果!B$18,COUNTIF(OFFSET(G2304,0,0,-ROW(),1),"&gt;0")/计算结果!B$18)</f>
        <v>0.5</v>
      </c>
      <c r="J2304" s="3">
        <f ca="1">IFERROR(AVERAGE(OFFSET(I2304,0,0,-计算结果!B$19,1)),AVERAGE(OFFSET(I2304,0,0,-ROW(),1)))</f>
        <v>0.43805555555555503</v>
      </c>
      <c r="K2304" s="4" t="str">
        <f ca="1">IF(计算结果!B$21=1,IF(I2304&gt;J2304,"买","卖"),IF(计算结果!B$21=2,IF(I2304&lt;计算结果!B$20,"买",IF(I2304&gt;1-计算结果!B$20,"卖",'000300'!K2303)),""))</f>
        <v>买</v>
      </c>
      <c r="L2304" s="4" t="str">
        <f t="shared" ca="1" si="106"/>
        <v/>
      </c>
      <c r="M2304" s="3">
        <f ca="1">IF(K2303="买",E2304/E2303-1,0)-IF(L2304=1,计算结果!B$17,0)</f>
        <v>2.9151421074029571E-3</v>
      </c>
      <c r="N2304" s="2">
        <f t="shared" ca="1" si="107"/>
        <v>5.1019850246840592</v>
      </c>
      <c r="O2304" s="3">
        <f ca="1">1-N2304/MAX(N$2:N2304)</f>
        <v>0.24956991653369187</v>
      </c>
    </row>
    <row r="2305" spans="1:15" x14ac:dyDescent="0.15">
      <c r="A2305" s="1">
        <v>41823</v>
      </c>
      <c r="B2305">
        <v>2169</v>
      </c>
      <c r="C2305">
        <v>2184.96</v>
      </c>
      <c r="D2305">
        <v>2164.84</v>
      </c>
      <c r="E2305" s="2">
        <v>2180.19</v>
      </c>
      <c r="F2305" s="16">
        <v>56024940544</v>
      </c>
      <c r="G2305" s="3">
        <f t="shared" si="105"/>
        <v>4.2932096348469173E-3</v>
      </c>
      <c r="H2305" s="3">
        <f>1-E2305/MAX(E$2:E2305)</f>
        <v>0.62904274144150274</v>
      </c>
      <c r="I2305" s="3">
        <f ca="1">IFERROR(COUNTIF(OFFSET(G2305,0,0,-计算结果!B$18,1),"&gt;0")/计算结果!B$18,COUNTIF(OFFSET(G2305,0,0,-ROW(),1),"&gt;0")/计算结果!B$18)</f>
        <v>0.5</v>
      </c>
      <c r="J2305" s="3">
        <f ca="1">IFERROR(AVERAGE(OFFSET(I2305,0,0,-计算结果!B$19,1)),AVERAGE(OFFSET(I2305,0,0,-ROW(),1)))</f>
        <v>0.43916666666666615</v>
      </c>
      <c r="K2305" s="4" t="str">
        <f ca="1">IF(计算结果!B$21=1,IF(I2305&gt;J2305,"买","卖"),IF(计算结果!B$21=2,IF(I2305&lt;计算结果!B$20,"买",IF(I2305&gt;1-计算结果!B$20,"卖",'000300'!K2304)),""))</f>
        <v>买</v>
      </c>
      <c r="L2305" s="4" t="str">
        <f t="shared" ca="1" si="106"/>
        <v/>
      </c>
      <c r="M2305" s="3">
        <f ca="1">IF(K2304="买",E2305/E2304-1,0)-IF(L2305=1,计算结果!B$17,0)</f>
        <v>4.2932096348469173E-3</v>
      </c>
      <c r="N2305" s="2">
        <f t="shared" ca="1" si="107"/>
        <v>5.1238889159488776</v>
      </c>
      <c r="O2305" s="3">
        <f ca="1">1-N2305/MAX(N$2:N2305)</f>
        <v>0.24634816286907524</v>
      </c>
    </row>
    <row r="2306" spans="1:15" x14ac:dyDescent="0.15">
      <c r="A2306" s="1">
        <v>41824</v>
      </c>
      <c r="B2306">
        <v>2180.44</v>
      </c>
      <c r="C2306">
        <v>2183.8000000000002</v>
      </c>
      <c r="D2306">
        <v>2174.0700000000002</v>
      </c>
      <c r="E2306" s="2">
        <v>2178.69</v>
      </c>
      <c r="F2306" s="16">
        <v>47990034432</v>
      </c>
      <c r="G2306" s="3">
        <f t="shared" si="105"/>
        <v>-6.8801343002211635E-4</v>
      </c>
      <c r="H2306" s="3">
        <f>1-E2306/MAX(E$2:E2306)</f>
        <v>0.62929796501735513</v>
      </c>
      <c r="I2306" s="3">
        <f ca="1">IFERROR(COUNTIF(OFFSET(G2306,0,0,-计算结果!B$18,1),"&gt;0")/计算结果!B$18,COUNTIF(OFFSET(G2306,0,0,-ROW(),1),"&gt;0")/计算结果!B$18)</f>
        <v>0.5</v>
      </c>
      <c r="J2306" s="3">
        <f ca="1">IFERROR(AVERAGE(OFFSET(I2306,0,0,-计算结果!B$19,1)),AVERAGE(OFFSET(I2306,0,0,-ROW(),1)))</f>
        <v>0.44027777777777727</v>
      </c>
      <c r="K2306" s="4" t="str">
        <f ca="1">IF(计算结果!B$21=1,IF(I2306&gt;J2306,"买","卖"),IF(计算结果!B$21=2,IF(I2306&lt;计算结果!B$20,"买",IF(I2306&gt;1-计算结果!B$20,"卖",'000300'!K2305)),""))</f>
        <v>买</v>
      </c>
      <c r="L2306" s="4" t="str">
        <f t="shared" ca="1" si="106"/>
        <v/>
      </c>
      <c r="M2306" s="3">
        <f ca="1">IF(K2305="买",E2306/E2305-1,0)-IF(L2306=1,计算结果!B$17,0)</f>
        <v>-6.8801343002211635E-4</v>
      </c>
      <c r="N2306" s="2">
        <f t="shared" ca="1" si="107"/>
        <v>5.1203636115607631</v>
      </c>
      <c r="O2306" s="3">
        <f ca="1">1-N2306/MAX(N$2:N2306)</f>
        <v>0.24686668545458224</v>
      </c>
    </row>
    <row r="2307" spans="1:15" x14ac:dyDescent="0.15">
      <c r="A2307" s="1">
        <v>41827</v>
      </c>
      <c r="B2307">
        <v>2178.5500000000002</v>
      </c>
      <c r="C2307">
        <v>2186.1999999999998</v>
      </c>
      <c r="D2307">
        <v>2171.08</v>
      </c>
      <c r="E2307" s="2">
        <v>2176.29</v>
      </c>
      <c r="F2307" s="16">
        <v>47663878144</v>
      </c>
      <c r="G2307" s="3">
        <f t="shared" ref="G2307:G2370" si="108">E2307/E2306-1</f>
        <v>-1.1015793894496584E-3</v>
      </c>
      <c r="H2307" s="3">
        <f>1-E2307/MAX(E$2:E2307)</f>
        <v>0.62970632273871918</v>
      </c>
      <c r="I2307" s="3">
        <f ca="1">IFERROR(COUNTIF(OFFSET(G2307,0,0,-计算结果!B$18,1),"&gt;0")/计算结果!B$18,COUNTIF(OFFSET(G2307,0,0,-ROW(),1),"&gt;0")/计算结果!B$18)</f>
        <v>0.46666666666666667</v>
      </c>
      <c r="J2307" s="3">
        <f ca="1">IFERROR(AVERAGE(OFFSET(I2307,0,0,-计算结果!B$19,1)),AVERAGE(OFFSET(I2307,0,0,-ROW(),1)))</f>
        <v>0.44111111111111062</v>
      </c>
      <c r="K2307" s="4" t="str">
        <f ca="1">IF(计算结果!B$21=1,IF(I2307&gt;J2307,"买","卖"),IF(计算结果!B$21=2,IF(I2307&lt;计算结果!B$20,"买",IF(I2307&gt;1-计算结果!B$20,"卖",'000300'!K2306)),""))</f>
        <v>买</v>
      </c>
      <c r="L2307" s="4" t="str">
        <f t="shared" ca="1" si="106"/>
        <v/>
      </c>
      <c r="M2307" s="3">
        <f ca="1">IF(K2306="买",E2307/E2306-1,0)-IF(L2307=1,计算结果!B$17,0)</f>
        <v>-1.1015793894496584E-3</v>
      </c>
      <c r="N2307" s="2">
        <f t="shared" ca="1" si="107"/>
        <v>5.11472312453978</v>
      </c>
      <c r="O2307" s="3">
        <f ca="1">1-N2307/MAX(N$2:N2307)</f>
        <v>0.24769632159139332</v>
      </c>
    </row>
    <row r="2308" spans="1:15" x14ac:dyDescent="0.15">
      <c r="A2308" s="1">
        <v>41828</v>
      </c>
      <c r="B2308">
        <v>2174.83</v>
      </c>
      <c r="C2308">
        <v>2180.7800000000002</v>
      </c>
      <c r="D2308">
        <v>2163.36</v>
      </c>
      <c r="E2308" s="2">
        <v>2180.4699999999998</v>
      </c>
      <c r="F2308" s="16">
        <v>46017265664</v>
      </c>
      <c r="G2308" s="3">
        <f t="shared" si="108"/>
        <v>1.9206999067218344E-3</v>
      </c>
      <c r="H2308" s="3">
        <f>1-E2308/MAX(E$2:E2308)</f>
        <v>0.62899509970734369</v>
      </c>
      <c r="I2308" s="3">
        <f ca="1">IFERROR(COUNTIF(OFFSET(G2308,0,0,-计算结果!B$18,1),"&gt;0")/计算结果!B$18,COUNTIF(OFFSET(G2308,0,0,-ROW(),1),"&gt;0")/计算结果!B$18)</f>
        <v>0.46666666666666667</v>
      </c>
      <c r="J2308" s="3">
        <f ca="1">IFERROR(AVERAGE(OFFSET(I2308,0,0,-计算结果!B$19,1)),AVERAGE(OFFSET(I2308,0,0,-ROW(),1)))</f>
        <v>0.44166666666666621</v>
      </c>
      <c r="K2308" s="4" t="str">
        <f ca="1">IF(计算结果!B$21=1,IF(I2308&gt;J2308,"买","卖"),IF(计算结果!B$21=2,IF(I2308&lt;计算结果!B$20,"买",IF(I2308&gt;1-计算结果!B$20,"卖",'000300'!K2307)),""))</f>
        <v>买</v>
      </c>
      <c r="L2308" s="4" t="str">
        <f t="shared" ref="L2308:L2371" ca="1" si="109">IF(K2307&lt;&gt;K2308,1,"")</f>
        <v/>
      </c>
      <c r="M2308" s="3">
        <f ca="1">IF(K2307="买",E2308/E2307-1,0)-IF(L2308=1,计算结果!B$17,0)</f>
        <v>1.9206999067218344E-3</v>
      </c>
      <c r="N2308" s="2">
        <f t="shared" ref="N2308:N2371" ca="1" si="110">IFERROR(N2307*(1+M2308),N2307)</f>
        <v>5.1245469727679911</v>
      </c>
      <c r="O2308" s="3">
        <f ca="1">1-N2308/MAX(N$2:N2308)</f>
        <v>0.24625137198644753</v>
      </c>
    </row>
    <row r="2309" spans="1:15" x14ac:dyDescent="0.15">
      <c r="A2309" s="1">
        <v>41829</v>
      </c>
      <c r="B2309">
        <v>2178.14</v>
      </c>
      <c r="C2309">
        <v>2178.5100000000002</v>
      </c>
      <c r="D2309">
        <v>2148.2600000000002</v>
      </c>
      <c r="E2309" s="2">
        <v>2148.71</v>
      </c>
      <c r="F2309" s="16">
        <v>58980249600</v>
      </c>
      <c r="G2309" s="3">
        <f t="shared" si="108"/>
        <v>-1.4565667035088659E-2</v>
      </c>
      <c r="H2309" s="3">
        <f>1-E2309/MAX(E$2:E2309)</f>
        <v>0.63439903355339278</v>
      </c>
      <c r="I2309" s="3">
        <f ca="1">IFERROR(COUNTIF(OFFSET(G2309,0,0,-计算结果!B$18,1),"&gt;0")/计算结果!B$18,COUNTIF(OFFSET(G2309,0,0,-ROW(),1),"&gt;0")/计算结果!B$18)</f>
        <v>0.46666666666666667</v>
      </c>
      <c r="J2309" s="3">
        <f ca="1">IFERROR(AVERAGE(OFFSET(I2309,0,0,-计算结果!B$19,1)),AVERAGE(OFFSET(I2309,0,0,-ROW(),1)))</f>
        <v>0.4424999999999995</v>
      </c>
      <c r="K2309" s="4" t="str">
        <f ca="1">IF(计算结果!B$21=1,IF(I2309&gt;J2309,"买","卖"),IF(计算结果!B$21=2,IF(I2309&lt;计算结果!B$20,"买",IF(I2309&gt;1-计算结果!B$20,"卖",'000300'!K2308)),""))</f>
        <v>买</v>
      </c>
      <c r="L2309" s="4" t="str">
        <f t="shared" ca="1" si="109"/>
        <v/>
      </c>
      <c r="M2309" s="3">
        <f ca="1">IF(K2308="买",E2309/E2308-1,0)-IF(L2309=1,计算结果!B$17,0)</f>
        <v>-1.4565667035088659E-2</v>
      </c>
      <c r="N2309" s="2">
        <f t="shared" ca="1" si="110"/>
        <v>5.049904527856981</v>
      </c>
      <c r="O2309" s="3">
        <f ca="1">1-N2309/MAX(N$2:N2309)</f>
        <v>0.25723022353024783</v>
      </c>
    </row>
    <row r="2310" spans="1:15" x14ac:dyDescent="0.15">
      <c r="A2310" s="1">
        <v>41830</v>
      </c>
      <c r="B2310">
        <v>2146.6</v>
      </c>
      <c r="C2310">
        <v>2151.77</v>
      </c>
      <c r="D2310">
        <v>2139.52</v>
      </c>
      <c r="E2310" s="2">
        <v>2142.85</v>
      </c>
      <c r="F2310" s="16">
        <v>50931666944</v>
      </c>
      <c r="G2310" s="3">
        <f t="shared" si="108"/>
        <v>-2.7272177259844987E-3</v>
      </c>
      <c r="H2310" s="3">
        <f>1-E2310/MAX(E$2:E2310)</f>
        <v>0.63539610698972293</v>
      </c>
      <c r="I2310" s="3">
        <f ca="1">IFERROR(COUNTIF(OFFSET(G2310,0,0,-计算结果!B$18,1),"&gt;0")/计算结果!B$18,COUNTIF(OFFSET(G2310,0,0,-ROW(),1),"&gt;0")/计算结果!B$18)</f>
        <v>0.43333333333333335</v>
      </c>
      <c r="J2310" s="3">
        <f ca="1">IFERROR(AVERAGE(OFFSET(I2310,0,0,-计算结果!B$19,1)),AVERAGE(OFFSET(I2310,0,0,-ROW(),1)))</f>
        <v>0.44333333333333275</v>
      </c>
      <c r="K2310" s="4" t="str">
        <f ca="1">IF(计算结果!B$21=1,IF(I2310&gt;J2310,"买","卖"),IF(计算结果!B$21=2,IF(I2310&lt;计算结果!B$20,"买",IF(I2310&gt;1-计算结果!B$20,"卖",'000300'!K2309)),""))</f>
        <v>卖</v>
      </c>
      <c r="L2310" s="4">
        <f t="shared" ca="1" si="109"/>
        <v>1</v>
      </c>
      <c r="M2310" s="3">
        <f ca="1">IF(K2309="买",E2310/E2309-1,0)-IF(L2310=1,计算结果!B$17,0)</f>
        <v>-2.7272177259844987E-3</v>
      </c>
      <c r="N2310" s="2">
        <f t="shared" ca="1" si="110"/>
        <v>5.0361323387140802</v>
      </c>
      <c r="O2310" s="3">
        <f ca="1">1-N2310/MAX(N$2:N2310)</f>
        <v>0.25925591843096163</v>
      </c>
    </row>
    <row r="2311" spans="1:15" x14ac:dyDescent="0.15">
      <c r="A2311" s="1">
        <v>41831</v>
      </c>
      <c r="B2311">
        <v>2136.3200000000002</v>
      </c>
      <c r="C2311">
        <v>2154.73</v>
      </c>
      <c r="D2311">
        <v>2134.79</v>
      </c>
      <c r="E2311" s="2">
        <v>2148.0100000000002</v>
      </c>
      <c r="F2311" s="16">
        <v>51551825920</v>
      </c>
      <c r="G2311" s="3">
        <f t="shared" si="108"/>
        <v>2.4080080266934978E-3</v>
      </c>
      <c r="H2311" s="3">
        <f>1-E2311/MAX(E$2:E2311)</f>
        <v>0.63451813788879052</v>
      </c>
      <c r="I2311" s="3">
        <f ca="1">IFERROR(COUNTIF(OFFSET(G2311,0,0,-计算结果!B$18,1),"&gt;0")/计算结果!B$18,COUNTIF(OFFSET(G2311,0,0,-ROW(),1),"&gt;0")/计算结果!B$18)</f>
        <v>0.46666666666666667</v>
      </c>
      <c r="J2311" s="3">
        <f ca="1">IFERROR(AVERAGE(OFFSET(I2311,0,0,-计算结果!B$19,1)),AVERAGE(OFFSET(I2311,0,0,-ROW(),1)))</f>
        <v>0.44444444444444386</v>
      </c>
      <c r="K2311" s="4" t="str">
        <f ca="1">IF(计算结果!B$21=1,IF(I2311&gt;J2311,"买","卖"),IF(计算结果!B$21=2,IF(I2311&lt;计算结果!B$20,"买",IF(I2311&gt;1-计算结果!B$20,"卖",'000300'!K2310)),""))</f>
        <v>买</v>
      </c>
      <c r="L2311" s="4">
        <f t="shared" ca="1" si="109"/>
        <v>1</v>
      </c>
      <c r="M2311" s="3">
        <f ca="1">IF(K2310="买",E2311/E2310-1,0)-IF(L2311=1,计算结果!B$17,0)</f>
        <v>0</v>
      </c>
      <c r="N2311" s="2">
        <f t="shared" ca="1" si="110"/>
        <v>5.0361323387140802</v>
      </c>
      <c r="O2311" s="3">
        <f ca="1">1-N2311/MAX(N$2:N2311)</f>
        <v>0.25925591843096163</v>
      </c>
    </row>
    <row r="2312" spans="1:15" x14ac:dyDescent="0.15">
      <c r="A2312" s="1">
        <v>41834</v>
      </c>
      <c r="B2312">
        <v>2149.54</v>
      </c>
      <c r="C2312">
        <v>2171.9</v>
      </c>
      <c r="D2312">
        <v>2145.2800000000002</v>
      </c>
      <c r="E2312" s="2">
        <v>2171.7600000000002</v>
      </c>
      <c r="F2312" s="16">
        <v>60467089408</v>
      </c>
      <c r="G2312" s="3">
        <f t="shared" si="108"/>
        <v>1.1056745545877433E-2</v>
      </c>
      <c r="H2312" s="3">
        <f>1-E2312/MAX(E$2:E2312)</f>
        <v>0.63047709793779338</v>
      </c>
      <c r="I2312" s="3">
        <f ca="1">IFERROR(COUNTIF(OFFSET(G2312,0,0,-计算结果!B$18,1),"&gt;0")/计算结果!B$18,COUNTIF(OFFSET(G2312,0,0,-ROW(),1),"&gt;0")/计算结果!B$18)</f>
        <v>0.46666666666666667</v>
      </c>
      <c r="J2312" s="3">
        <f ca="1">IFERROR(AVERAGE(OFFSET(I2312,0,0,-计算结果!B$19,1)),AVERAGE(OFFSET(I2312,0,0,-ROW(),1)))</f>
        <v>0.44527777777777727</v>
      </c>
      <c r="K2312" s="4" t="str">
        <f ca="1">IF(计算结果!B$21=1,IF(I2312&gt;J2312,"买","卖"),IF(计算结果!B$21=2,IF(I2312&lt;计算结果!B$20,"买",IF(I2312&gt;1-计算结果!B$20,"卖",'000300'!K2311)),""))</f>
        <v>买</v>
      </c>
      <c r="L2312" s="4" t="str">
        <f t="shared" ca="1" si="109"/>
        <v/>
      </c>
      <c r="M2312" s="3">
        <f ca="1">IF(K2311="买",E2312/E2311-1,0)-IF(L2312=1,计算结果!B$17,0)</f>
        <v>1.1056745545877433E-2</v>
      </c>
      <c r="N2312" s="2">
        <f t="shared" ca="1" si="110"/>
        <v>5.0918155725186063</v>
      </c>
      <c r="O2312" s="3">
        <f ca="1">1-N2312/MAX(N$2:N2312)</f>
        <v>0.2510656996064381</v>
      </c>
    </row>
    <row r="2313" spans="1:15" x14ac:dyDescent="0.15">
      <c r="A2313" s="1">
        <v>41835</v>
      </c>
      <c r="B2313">
        <v>2170.09</v>
      </c>
      <c r="C2313">
        <v>2176.27</v>
      </c>
      <c r="D2313">
        <v>2165.21</v>
      </c>
      <c r="E2313" s="2">
        <v>2174.98</v>
      </c>
      <c r="F2313" s="16">
        <v>64304873472</v>
      </c>
      <c r="G2313" s="3">
        <f t="shared" si="108"/>
        <v>1.4826684348177022E-3</v>
      </c>
      <c r="H2313" s="3">
        <f>1-E2313/MAX(E$2:E2313)</f>
        <v>0.6299292179949636</v>
      </c>
      <c r="I2313" s="3">
        <f ca="1">IFERROR(COUNTIF(OFFSET(G2313,0,0,-计算结果!B$18,1),"&gt;0")/计算结果!B$18,COUNTIF(OFFSET(G2313,0,0,-ROW(),1),"&gt;0")/计算结果!B$18)</f>
        <v>0.5</v>
      </c>
      <c r="J2313" s="3">
        <f ca="1">IFERROR(AVERAGE(OFFSET(I2313,0,0,-计算结果!B$19,1)),AVERAGE(OFFSET(I2313,0,0,-ROW(),1)))</f>
        <v>0.44666666666666616</v>
      </c>
      <c r="K2313" s="4" t="str">
        <f ca="1">IF(计算结果!B$21=1,IF(I2313&gt;J2313,"买","卖"),IF(计算结果!B$21=2,IF(I2313&lt;计算结果!B$20,"买",IF(I2313&gt;1-计算结果!B$20,"卖",'000300'!K2312)),""))</f>
        <v>买</v>
      </c>
      <c r="L2313" s="4" t="str">
        <f t="shared" ca="1" si="109"/>
        <v/>
      </c>
      <c r="M2313" s="3">
        <f ca="1">IF(K2312="买",E2313/E2312-1,0)-IF(L2313=1,计算结果!B$17,0)</f>
        <v>1.4826684348177022E-3</v>
      </c>
      <c r="N2313" s="2">
        <f t="shared" ca="1" si="110"/>
        <v>5.0993650467438929</v>
      </c>
      <c r="O2313" s="3">
        <f ca="1">1-N2313/MAX(N$2:N2313)</f>
        <v>0.24995527835949227</v>
      </c>
    </row>
    <row r="2314" spans="1:15" x14ac:dyDescent="0.15">
      <c r="A2314" s="1">
        <v>41836</v>
      </c>
      <c r="B2314">
        <v>2172.8200000000002</v>
      </c>
      <c r="C2314">
        <v>2183.25</v>
      </c>
      <c r="D2314">
        <v>2166.77</v>
      </c>
      <c r="E2314" s="2">
        <v>2170.87</v>
      </c>
      <c r="F2314" s="16">
        <v>61126053888</v>
      </c>
      <c r="G2314" s="3">
        <f t="shared" si="108"/>
        <v>-1.8896725487131949E-3</v>
      </c>
      <c r="H2314" s="3">
        <f>1-E2314/MAX(E$2:E2314)</f>
        <v>0.63062853059279922</v>
      </c>
      <c r="I2314" s="3">
        <f ca="1">IFERROR(COUNTIF(OFFSET(G2314,0,0,-计算结果!B$18,1),"&gt;0")/计算结果!B$18,COUNTIF(OFFSET(G2314,0,0,-ROW(),1),"&gt;0")/计算结果!B$18)</f>
        <v>0.5</v>
      </c>
      <c r="J2314" s="3">
        <f ca="1">IFERROR(AVERAGE(OFFSET(I2314,0,0,-计算结果!B$19,1)),AVERAGE(OFFSET(I2314,0,0,-ROW(),1)))</f>
        <v>0.44805555555555504</v>
      </c>
      <c r="K2314" s="4" t="str">
        <f ca="1">IF(计算结果!B$21=1,IF(I2314&gt;J2314,"买","卖"),IF(计算结果!B$21=2,IF(I2314&lt;计算结果!B$20,"买",IF(I2314&gt;1-计算结果!B$20,"卖",'000300'!K2313)),""))</f>
        <v>买</v>
      </c>
      <c r="L2314" s="4" t="str">
        <f t="shared" ca="1" si="109"/>
        <v/>
      </c>
      <c r="M2314" s="3">
        <f ca="1">IF(K2313="买",E2314/E2313-1,0)-IF(L2314=1,计算结果!B$17,0)</f>
        <v>-1.8896725487131949E-3</v>
      </c>
      <c r="N2314" s="2">
        <f t="shared" ca="1" si="110"/>
        <v>5.089728916599193</v>
      </c>
      <c r="O2314" s="3">
        <f ca="1">1-N2314/MAX(N$2:N2314)</f>
        <v>0.25137261728028359</v>
      </c>
    </row>
    <row r="2315" spans="1:15" x14ac:dyDescent="0.15">
      <c r="A2315" s="1">
        <v>41837</v>
      </c>
      <c r="B2315">
        <v>2166.83</v>
      </c>
      <c r="C2315">
        <v>2166.9299999999998</v>
      </c>
      <c r="D2315">
        <v>2147.08</v>
      </c>
      <c r="E2315" s="2">
        <v>2157.0700000000002</v>
      </c>
      <c r="F2315" s="16">
        <v>46354644992</v>
      </c>
      <c r="G2315" s="3">
        <f t="shared" si="108"/>
        <v>-6.3568983863611095E-3</v>
      </c>
      <c r="H2315" s="3">
        <f>1-E2315/MAX(E$2:E2315)</f>
        <v>0.63297658749064178</v>
      </c>
      <c r="I2315" s="3">
        <f ca="1">IFERROR(COUNTIF(OFFSET(G2315,0,0,-计算结果!B$18,1),"&gt;0")/计算结果!B$18,COUNTIF(OFFSET(G2315,0,0,-ROW(),1),"&gt;0")/计算结果!B$18)</f>
        <v>0.46666666666666667</v>
      </c>
      <c r="J2315" s="3">
        <f ca="1">IFERROR(AVERAGE(OFFSET(I2315,0,0,-计算结果!B$19,1)),AVERAGE(OFFSET(I2315,0,0,-ROW(),1)))</f>
        <v>0.4491666666666661</v>
      </c>
      <c r="K2315" s="4" t="str">
        <f ca="1">IF(计算结果!B$21=1,IF(I2315&gt;J2315,"买","卖"),IF(计算结果!B$21=2,IF(I2315&lt;计算结果!B$20,"买",IF(I2315&gt;1-计算结果!B$20,"卖",'000300'!K2314)),""))</f>
        <v>买</v>
      </c>
      <c r="L2315" s="4" t="str">
        <f t="shared" ca="1" si="109"/>
        <v/>
      </c>
      <c r="M2315" s="3">
        <f ca="1">IF(K2314="买",E2315/E2314-1,0)-IF(L2315=1,计算结果!B$17,0)</f>
        <v>-6.3568983863611095E-3</v>
      </c>
      <c r="N2315" s="2">
        <f t="shared" ca="1" si="110"/>
        <v>5.0573740270622478</v>
      </c>
      <c r="O2315" s="3">
        <f ca="1">1-N2315/MAX(N$2:N2315)</f>
        <v>0.25613156548148042</v>
      </c>
    </row>
    <row r="2316" spans="1:15" x14ac:dyDescent="0.15">
      <c r="A2316" s="1">
        <v>41838</v>
      </c>
      <c r="B2316">
        <v>2147.66</v>
      </c>
      <c r="C2316">
        <v>2176.3200000000002</v>
      </c>
      <c r="D2316">
        <v>2145.4499999999998</v>
      </c>
      <c r="E2316" s="2">
        <v>2164.14</v>
      </c>
      <c r="F2316" s="16">
        <v>53758918656</v>
      </c>
      <c r="G2316" s="3">
        <f t="shared" si="108"/>
        <v>3.2775941439080469E-3</v>
      </c>
      <c r="H2316" s="3">
        <f>1-E2316/MAX(E$2:E2316)</f>
        <v>0.63177363370312389</v>
      </c>
      <c r="I2316" s="3">
        <f ca="1">IFERROR(COUNTIF(OFFSET(G2316,0,0,-计算结果!B$18,1),"&gt;0")/计算结果!B$18,COUNTIF(OFFSET(G2316,0,0,-ROW(),1),"&gt;0")/计算结果!B$18)</f>
        <v>0.5</v>
      </c>
      <c r="J2316" s="3">
        <f ca="1">IFERROR(AVERAGE(OFFSET(I2316,0,0,-计算结果!B$19,1)),AVERAGE(OFFSET(I2316,0,0,-ROW(),1)))</f>
        <v>0.45055555555555504</v>
      </c>
      <c r="K2316" s="4" t="str">
        <f ca="1">IF(计算结果!B$21=1,IF(I2316&gt;J2316,"买","卖"),IF(计算结果!B$21=2,IF(I2316&lt;计算结果!B$20,"买",IF(I2316&gt;1-计算结果!B$20,"卖",'000300'!K2315)),""))</f>
        <v>买</v>
      </c>
      <c r="L2316" s="4" t="str">
        <f t="shared" ca="1" si="109"/>
        <v/>
      </c>
      <c r="M2316" s="3">
        <f ca="1">IF(K2315="买",E2316/E2315-1,0)-IF(L2316=1,计算结果!B$17,0)</f>
        <v>3.2775941439080469E-3</v>
      </c>
      <c r="N2316" s="2">
        <f t="shared" ca="1" si="110"/>
        <v>5.0739500465568996</v>
      </c>
      <c r="O2316" s="3">
        <f ca="1">1-N2316/MAX(N$2:N2316)</f>
        <v>0.25369346665666448</v>
      </c>
    </row>
    <row r="2317" spans="1:15" x14ac:dyDescent="0.15">
      <c r="A2317" s="1">
        <v>41841</v>
      </c>
      <c r="B2317">
        <v>2164.2199999999998</v>
      </c>
      <c r="C2317">
        <v>2171.94</v>
      </c>
      <c r="D2317">
        <v>2158.96</v>
      </c>
      <c r="E2317" s="2">
        <v>2166.3000000000002</v>
      </c>
      <c r="F2317" s="16">
        <v>47731630080</v>
      </c>
      <c r="G2317" s="3">
        <f t="shared" si="108"/>
        <v>9.9808699991688066E-4</v>
      </c>
      <c r="H2317" s="3">
        <f>1-E2317/MAX(E$2:E2317)</f>
        <v>0.63140611175389638</v>
      </c>
      <c r="I2317" s="3">
        <f ca="1">IFERROR(COUNTIF(OFFSET(G2317,0,0,-计算结果!B$18,1),"&gt;0")/计算结果!B$18,COUNTIF(OFFSET(G2317,0,0,-ROW(),1),"&gt;0")/计算结果!B$18)</f>
        <v>0.53333333333333333</v>
      </c>
      <c r="J2317" s="3">
        <f ca="1">IFERROR(AVERAGE(OFFSET(I2317,0,0,-计算结果!B$19,1)),AVERAGE(OFFSET(I2317,0,0,-ROW(),1)))</f>
        <v>0.45194444444444393</v>
      </c>
      <c r="K2317" s="4" t="str">
        <f ca="1">IF(计算结果!B$21=1,IF(I2317&gt;J2317,"买","卖"),IF(计算结果!B$21=2,IF(I2317&lt;计算结果!B$20,"买",IF(I2317&gt;1-计算结果!B$20,"卖",'000300'!K2316)),""))</f>
        <v>买</v>
      </c>
      <c r="L2317" s="4" t="str">
        <f t="shared" ca="1" si="109"/>
        <v/>
      </c>
      <c r="M2317" s="3">
        <f ca="1">IF(K2316="买",E2317/E2316-1,0)-IF(L2317=1,计算结果!B$17,0)</f>
        <v>9.9808699991688066E-4</v>
      </c>
      <c r="N2317" s="2">
        <f t="shared" ca="1" si="110"/>
        <v>5.0790142901365956</v>
      </c>
      <c r="O2317" s="3">
        <f ca="1">1-N2317/MAX(N$2:N2317)</f>
        <v>0.25294858780778151</v>
      </c>
    </row>
    <row r="2318" spans="1:15" x14ac:dyDescent="0.15">
      <c r="A2318" s="1">
        <v>41842</v>
      </c>
      <c r="B2318">
        <v>2162.44</v>
      </c>
      <c r="C2318">
        <v>2197.59</v>
      </c>
      <c r="D2318">
        <v>2162.2399999999998</v>
      </c>
      <c r="E2318" s="2">
        <v>2192.6999999999998</v>
      </c>
      <c r="F2318" s="16">
        <v>66806116352</v>
      </c>
      <c r="G2318" s="3">
        <f t="shared" si="108"/>
        <v>1.2186677745464447E-2</v>
      </c>
      <c r="H2318" s="3">
        <f>1-E2318/MAX(E$2:E2318)</f>
        <v>0.62691417681889339</v>
      </c>
      <c r="I2318" s="3">
        <f ca="1">IFERROR(COUNTIF(OFFSET(G2318,0,0,-计算结果!B$18,1),"&gt;0")/计算结果!B$18,COUNTIF(OFFSET(G2318,0,0,-ROW(),1),"&gt;0")/计算结果!B$18)</f>
        <v>0.53333333333333333</v>
      </c>
      <c r="J2318" s="3">
        <f ca="1">IFERROR(AVERAGE(OFFSET(I2318,0,0,-计算结果!B$19,1)),AVERAGE(OFFSET(I2318,0,0,-ROW(),1)))</f>
        <v>0.45333333333333281</v>
      </c>
      <c r="K2318" s="4" t="str">
        <f ca="1">IF(计算结果!B$21=1,IF(I2318&gt;J2318,"买","卖"),IF(计算结果!B$21=2,IF(I2318&lt;计算结果!B$20,"买",IF(I2318&gt;1-计算结果!B$20,"卖",'000300'!K2317)),""))</f>
        <v>买</v>
      </c>
      <c r="L2318" s="4" t="str">
        <f t="shared" ca="1" si="109"/>
        <v/>
      </c>
      <c r="M2318" s="3">
        <f ca="1">IF(K2317="买",E2318/E2317-1,0)-IF(L2318=1,计算结果!B$17,0)</f>
        <v>1.2186677745464447E-2</v>
      </c>
      <c r="N2318" s="2">
        <f t="shared" ca="1" si="110"/>
        <v>5.1409106005550989</v>
      </c>
      <c r="O2318" s="3">
        <f ca="1">1-N2318/MAX(N$2:N2318)</f>
        <v>0.24384451298810084</v>
      </c>
    </row>
    <row r="2319" spans="1:15" x14ac:dyDescent="0.15">
      <c r="A2319" s="1">
        <v>41843</v>
      </c>
      <c r="B2319">
        <v>2191.39</v>
      </c>
      <c r="C2319">
        <v>2210.2800000000002</v>
      </c>
      <c r="D2319">
        <v>2190.5500000000002</v>
      </c>
      <c r="E2319" s="2">
        <v>2197.83</v>
      </c>
      <c r="F2319" s="16">
        <v>69177999360</v>
      </c>
      <c r="G2319" s="3">
        <f t="shared" si="108"/>
        <v>2.3395813380764352E-3</v>
      </c>
      <c r="H2319" s="3">
        <f>1-E2319/MAX(E$2:E2319)</f>
        <v>0.62604131218947801</v>
      </c>
      <c r="I2319" s="3">
        <f ca="1">IFERROR(COUNTIF(OFFSET(G2319,0,0,-计算结果!B$18,1),"&gt;0")/计算结果!B$18,COUNTIF(OFFSET(G2319,0,0,-ROW(),1),"&gt;0")/计算结果!B$18)</f>
        <v>0.56666666666666665</v>
      </c>
      <c r="J2319" s="3">
        <f ca="1">IFERROR(AVERAGE(OFFSET(I2319,0,0,-计算结果!B$19,1)),AVERAGE(OFFSET(I2319,0,0,-ROW(),1)))</f>
        <v>0.45499999999999946</v>
      </c>
      <c r="K2319" s="4" t="str">
        <f ca="1">IF(计算结果!B$21=1,IF(I2319&gt;J2319,"买","卖"),IF(计算结果!B$21=2,IF(I2319&lt;计算结果!B$20,"买",IF(I2319&gt;1-计算结果!B$20,"卖",'000300'!K2318)),""))</f>
        <v>买</v>
      </c>
      <c r="L2319" s="4" t="str">
        <f t="shared" ca="1" si="109"/>
        <v/>
      </c>
      <c r="M2319" s="3">
        <f ca="1">IF(K2318="买",E2319/E2318-1,0)-IF(L2319=1,计算结果!B$17,0)</f>
        <v>2.3395813380764352E-3</v>
      </c>
      <c r="N2319" s="2">
        <f t="shared" ca="1" si="110"/>
        <v>5.1529381790568767</v>
      </c>
      <c r="O2319" s="3">
        <f ca="1">1-N2319/MAX(N$2:N2319)</f>
        <v>0.24207542572200369</v>
      </c>
    </row>
    <row r="2320" spans="1:15" x14ac:dyDescent="0.15">
      <c r="A2320" s="1">
        <v>41844</v>
      </c>
      <c r="B2320">
        <v>2199.83</v>
      </c>
      <c r="C2320">
        <v>2239.81</v>
      </c>
      <c r="D2320">
        <v>2199.83</v>
      </c>
      <c r="E2320" s="2">
        <v>2237.0100000000002</v>
      </c>
      <c r="F2320" s="16">
        <v>99964370944</v>
      </c>
      <c r="G2320" s="3">
        <f t="shared" si="108"/>
        <v>1.7826674492567696E-2</v>
      </c>
      <c r="H2320" s="3">
        <f>1-E2320/MAX(E$2:E2320)</f>
        <v>0.61937487238821198</v>
      </c>
      <c r="I2320" s="3">
        <f ca="1">IFERROR(COUNTIF(OFFSET(G2320,0,0,-计算结果!B$18,1),"&gt;0")/计算结果!B$18,COUNTIF(OFFSET(G2320,0,0,-ROW(),1),"&gt;0")/计算结果!B$18)</f>
        <v>0.6</v>
      </c>
      <c r="J2320" s="3">
        <f ca="1">IFERROR(AVERAGE(OFFSET(I2320,0,0,-计算结果!B$19,1)),AVERAGE(OFFSET(I2320,0,0,-ROW(),1)))</f>
        <v>0.45666666666666617</v>
      </c>
      <c r="K2320" s="4" t="str">
        <f ca="1">IF(计算结果!B$21=1,IF(I2320&gt;J2320,"买","卖"),IF(计算结果!B$21=2,IF(I2320&lt;计算结果!B$20,"买",IF(I2320&gt;1-计算结果!B$20,"卖",'000300'!K2319)),""))</f>
        <v>买</v>
      </c>
      <c r="L2320" s="4" t="str">
        <f t="shared" ca="1" si="109"/>
        <v/>
      </c>
      <c r="M2320" s="3">
        <f ca="1">IF(K2319="买",E2320/E2319-1,0)-IF(L2320=1,计算结果!B$17,0)</f>
        <v>1.7826674492567696E-2</v>
      </c>
      <c r="N2320" s="2">
        <f t="shared" ca="1" si="110"/>
        <v>5.2447979306552481</v>
      </c>
      <c r="O2320" s="3">
        <f ca="1">1-N2320/MAX(N$2:N2320)</f>
        <v>0.22856415104643191</v>
      </c>
    </row>
    <row r="2321" spans="1:15" x14ac:dyDescent="0.15">
      <c r="A2321" s="1">
        <v>41845</v>
      </c>
      <c r="B2321">
        <v>2243.0700000000002</v>
      </c>
      <c r="C2321">
        <v>2260.89</v>
      </c>
      <c r="D2321">
        <v>2239.0700000000002</v>
      </c>
      <c r="E2321" s="2">
        <v>2260.4499999999998</v>
      </c>
      <c r="F2321" s="16">
        <v>81994563584</v>
      </c>
      <c r="G2321" s="3">
        <f t="shared" si="108"/>
        <v>1.0478272336734928E-2</v>
      </c>
      <c r="H2321" s="3">
        <f>1-E2321/MAX(E$2:E2321)</f>
        <v>0.61538657864289115</v>
      </c>
      <c r="I2321" s="3">
        <f ca="1">IFERROR(COUNTIF(OFFSET(G2321,0,0,-计算结果!B$18,1),"&gt;0")/计算结果!B$18,COUNTIF(OFFSET(G2321,0,0,-ROW(),1),"&gt;0")/计算结果!B$18)</f>
        <v>0.6</v>
      </c>
      <c r="J2321" s="3">
        <f ca="1">IFERROR(AVERAGE(OFFSET(I2321,0,0,-计算结果!B$19,1)),AVERAGE(OFFSET(I2321,0,0,-ROW(),1)))</f>
        <v>0.45833333333333282</v>
      </c>
      <c r="K2321" s="4" t="str">
        <f ca="1">IF(计算结果!B$21=1,IF(I2321&gt;J2321,"买","卖"),IF(计算结果!B$21=2,IF(I2321&lt;计算结果!B$20,"买",IF(I2321&gt;1-计算结果!B$20,"卖",'000300'!K2320)),""))</f>
        <v>买</v>
      </c>
      <c r="L2321" s="4" t="str">
        <f t="shared" ca="1" si="109"/>
        <v/>
      </c>
      <c r="M2321" s="3">
        <f ca="1">IF(K2320="买",E2321/E2320-1,0)-IF(L2321=1,计算结果!B$17,0)</f>
        <v>1.0478272336734928E-2</v>
      </c>
      <c r="N2321" s="2">
        <f t="shared" ca="1" si="110"/>
        <v>5.2997543517237977</v>
      </c>
      <c r="O2321" s="3">
        <f ca="1">1-N2321/MAX(N$2:N2321)</f>
        <v>0.22048083613077607</v>
      </c>
    </row>
    <row r="2322" spans="1:15" x14ac:dyDescent="0.15">
      <c r="A2322" s="1">
        <v>41848</v>
      </c>
      <c r="B2322">
        <v>2272.38</v>
      </c>
      <c r="C2322">
        <v>2331.4699999999998</v>
      </c>
      <c r="D2322">
        <v>2272.38</v>
      </c>
      <c r="E2322" s="2">
        <v>2323.9</v>
      </c>
      <c r="F2322" s="16">
        <v>145277419520</v>
      </c>
      <c r="G2322" s="3">
        <f t="shared" si="108"/>
        <v>2.8069632152889934E-2</v>
      </c>
      <c r="H2322" s="3">
        <f>1-E2322/MAX(E$2:E2322)</f>
        <v>0.60459062138433262</v>
      </c>
      <c r="I2322" s="3">
        <f ca="1">IFERROR(COUNTIF(OFFSET(G2322,0,0,-计算结果!B$18,1),"&gt;0")/计算结果!B$18,COUNTIF(OFFSET(G2322,0,0,-ROW(),1),"&gt;0")/计算结果!B$18)</f>
        <v>0.6</v>
      </c>
      <c r="J2322" s="3">
        <f ca="1">IFERROR(AVERAGE(OFFSET(I2322,0,0,-计算结果!B$19,1)),AVERAGE(OFFSET(I2322,0,0,-ROW(),1)))</f>
        <v>0.45972222222222175</v>
      </c>
      <c r="K2322" s="4" t="str">
        <f ca="1">IF(计算结果!B$21=1,IF(I2322&gt;J2322,"买","卖"),IF(计算结果!B$21=2,IF(I2322&lt;计算结果!B$20,"买",IF(I2322&gt;1-计算结果!B$20,"卖",'000300'!K2321)),""))</f>
        <v>买</v>
      </c>
      <c r="L2322" s="4" t="str">
        <f t="shared" ca="1" si="109"/>
        <v/>
      </c>
      <c r="M2322" s="3">
        <f ca="1">IF(K2321="买",E2322/E2321-1,0)-IF(L2322=1,计算结果!B$17,0)</f>
        <v>2.8069632152889934E-2</v>
      </c>
      <c r="N2322" s="2">
        <f t="shared" ca="1" si="110"/>
        <v>5.448516506877362</v>
      </c>
      <c r="O2322" s="3">
        <f ca="1">1-N2322/MAX(N$2:N2322)</f>
        <v>0.19860001994483867</v>
      </c>
    </row>
    <row r="2323" spans="1:15" x14ac:dyDescent="0.15">
      <c r="A2323" s="1">
        <v>41849</v>
      </c>
      <c r="B2323">
        <v>2326.04</v>
      </c>
      <c r="C2323">
        <v>2342.77</v>
      </c>
      <c r="D2323">
        <v>2316.2199999999998</v>
      </c>
      <c r="E2323" s="2">
        <v>2331.37</v>
      </c>
      <c r="F2323" s="16">
        <v>112176545792</v>
      </c>
      <c r="G2323" s="3">
        <f t="shared" si="108"/>
        <v>3.2144240285725267E-3</v>
      </c>
      <c r="H2323" s="3">
        <f>1-E2323/MAX(E$2:E2323)</f>
        <v>0.60331960797658746</v>
      </c>
      <c r="I2323" s="3">
        <f ca="1">IFERROR(COUNTIF(OFFSET(G2323,0,0,-计算结果!B$18,1),"&gt;0")/计算结果!B$18,COUNTIF(OFFSET(G2323,0,0,-ROW(),1),"&gt;0")/计算结果!B$18)</f>
        <v>0.6333333333333333</v>
      </c>
      <c r="J2323" s="3">
        <f ca="1">IFERROR(AVERAGE(OFFSET(I2323,0,0,-计算结果!B$19,1)),AVERAGE(OFFSET(I2323,0,0,-ROW(),1)))</f>
        <v>0.46111111111111058</v>
      </c>
      <c r="K2323" s="4" t="str">
        <f ca="1">IF(计算结果!B$21=1,IF(I2323&gt;J2323,"买","卖"),IF(计算结果!B$21=2,IF(I2323&lt;计算结果!B$20,"买",IF(I2323&gt;1-计算结果!B$20,"卖",'000300'!K2322)),""))</f>
        <v>买</v>
      </c>
      <c r="L2323" s="4" t="str">
        <f t="shared" ca="1" si="109"/>
        <v/>
      </c>
      <c r="M2323" s="3">
        <f ca="1">IF(K2322="买",E2323/E2322-1,0)-IF(L2323=1,计算结果!B$17,0)</f>
        <v>3.2144240285725267E-3</v>
      </c>
      <c r="N2323" s="2">
        <f t="shared" ca="1" si="110"/>
        <v>5.4660303492571423</v>
      </c>
      <c r="O2323" s="3">
        <f ca="1">1-N2323/MAX(N$2:N2323)</f>
        <v>0.19602398059245196</v>
      </c>
    </row>
    <row r="2324" spans="1:15" x14ac:dyDescent="0.15">
      <c r="A2324" s="1">
        <v>41850</v>
      </c>
      <c r="B2324">
        <v>2324.69</v>
      </c>
      <c r="C2324">
        <v>2339.04</v>
      </c>
      <c r="D2324">
        <v>2316.06</v>
      </c>
      <c r="E2324" s="2">
        <v>2322.0100000000002</v>
      </c>
      <c r="F2324" s="16">
        <v>103362306048</v>
      </c>
      <c r="G2324" s="3">
        <f t="shared" si="108"/>
        <v>-4.014806744532029E-3</v>
      </c>
      <c r="H2324" s="3">
        <f>1-E2324/MAX(E$2:E2324)</f>
        <v>0.60491220308990679</v>
      </c>
      <c r="I2324" s="3">
        <f ca="1">IFERROR(COUNTIF(OFFSET(G2324,0,0,-计算结果!B$18,1),"&gt;0")/计算结果!B$18,COUNTIF(OFFSET(G2324,0,0,-ROW(),1),"&gt;0")/计算结果!B$18)</f>
        <v>0.6333333333333333</v>
      </c>
      <c r="J2324" s="3">
        <f ca="1">IFERROR(AVERAGE(OFFSET(I2324,0,0,-计算结果!B$19,1)),AVERAGE(OFFSET(I2324,0,0,-ROW(),1)))</f>
        <v>0.46277777777777729</v>
      </c>
      <c r="K2324" s="4" t="str">
        <f ca="1">IF(计算结果!B$21=1,IF(I2324&gt;J2324,"买","卖"),IF(计算结果!B$21=2,IF(I2324&lt;计算结果!B$20,"买",IF(I2324&gt;1-计算结果!B$20,"卖",'000300'!K2323)),""))</f>
        <v>买</v>
      </c>
      <c r="L2324" s="4" t="str">
        <f t="shared" ca="1" si="109"/>
        <v/>
      </c>
      <c r="M2324" s="3">
        <f ca="1">IF(K2323="买",E2324/E2323-1,0)-IF(L2324=1,计算结果!B$17,0)</f>
        <v>-4.014806744532029E-3</v>
      </c>
      <c r="N2324" s="2">
        <f t="shared" ca="1" si="110"/>
        <v>5.4440852937451281</v>
      </c>
      <c r="O2324" s="3">
        <f ca="1">1-N2324/MAX(N$2:N2324)</f>
        <v>0.19925178893761131</v>
      </c>
    </row>
    <row r="2325" spans="1:15" x14ac:dyDescent="0.15">
      <c r="A2325" s="1">
        <v>41851</v>
      </c>
      <c r="B2325">
        <v>2321.9699999999998</v>
      </c>
      <c r="C2325">
        <v>2350.5500000000002</v>
      </c>
      <c r="D2325">
        <v>2316.58</v>
      </c>
      <c r="E2325" s="2">
        <v>2350.25</v>
      </c>
      <c r="F2325" s="16">
        <v>93135568896</v>
      </c>
      <c r="G2325" s="3">
        <f t="shared" si="108"/>
        <v>1.2161876994500442E-2</v>
      </c>
      <c r="H2325" s="3">
        <f>1-E2325/MAX(E$2:E2325)</f>
        <v>0.60010719390185807</v>
      </c>
      <c r="I2325" s="3">
        <f ca="1">IFERROR(COUNTIF(OFFSET(G2325,0,0,-计算结果!B$18,1),"&gt;0")/计算结果!B$18,COUNTIF(OFFSET(G2325,0,0,-ROW(),1),"&gt;0")/计算结果!B$18)</f>
        <v>0.66666666666666663</v>
      </c>
      <c r="J2325" s="3">
        <f ca="1">IFERROR(AVERAGE(OFFSET(I2325,0,0,-计算结果!B$19,1)),AVERAGE(OFFSET(I2325,0,0,-ROW(),1)))</f>
        <v>0.46444444444444394</v>
      </c>
      <c r="K2325" s="4" t="str">
        <f ca="1">IF(计算结果!B$21=1,IF(I2325&gt;J2325,"买","卖"),IF(计算结果!B$21=2,IF(I2325&lt;计算结果!B$20,"买",IF(I2325&gt;1-计算结果!B$20,"卖",'000300'!K2324)),""))</f>
        <v>买</v>
      </c>
      <c r="L2325" s="4" t="str">
        <f t="shared" ca="1" si="109"/>
        <v/>
      </c>
      <c r="M2325" s="3">
        <f ca="1">IF(K2324="买",E2325/E2324-1,0)-IF(L2325=1,计算结果!B$17,0)</f>
        <v>1.2161876994500442E-2</v>
      </c>
      <c r="N2325" s="2">
        <f t="shared" ca="1" si="110"/>
        <v>5.5102955894352252</v>
      </c>
      <c r="O2325" s="3">
        <f ca="1">1-N2325/MAX(N$2:N2325)</f>
        <v>0.18951318769110426</v>
      </c>
    </row>
    <row r="2326" spans="1:15" x14ac:dyDescent="0.15">
      <c r="A2326" s="1">
        <v>41852</v>
      </c>
      <c r="B2326">
        <v>2341.23</v>
      </c>
      <c r="C2326">
        <v>2371.5</v>
      </c>
      <c r="D2326">
        <v>2328.9699999999998</v>
      </c>
      <c r="E2326" s="2">
        <v>2329.4</v>
      </c>
      <c r="F2326" s="16">
        <v>106125189120</v>
      </c>
      <c r="G2326" s="3">
        <f t="shared" si="108"/>
        <v>-8.8713966599297533E-3</v>
      </c>
      <c r="H2326" s="3">
        <f>1-E2326/MAX(E$2:E2326)</f>
        <v>0.60365480160620699</v>
      </c>
      <c r="I2326" s="3">
        <f ca="1">IFERROR(COUNTIF(OFFSET(G2326,0,0,-计算结果!B$18,1),"&gt;0")/计算结果!B$18,COUNTIF(OFFSET(G2326,0,0,-ROW(),1),"&gt;0")/计算结果!B$18)</f>
        <v>0.6333333333333333</v>
      </c>
      <c r="J2326" s="3">
        <f ca="1">IFERROR(AVERAGE(OFFSET(I2326,0,0,-计算结果!B$19,1)),AVERAGE(OFFSET(I2326,0,0,-ROW(),1)))</f>
        <v>0.465555555555555</v>
      </c>
      <c r="K2326" s="4" t="str">
        <f ca="1">IF(计算结果!B$21=1,IF(I2326&gt;J2326,"买","卖"),IF(计算结果!B$21=2,IF(I2326&lt;计算结果!B$20,"买",IF(I2326&gt;1-计算结果!B$20,"卖",'000300'!K2325)),""))</f>
        <v>买</v>
      </c>
      <c r="L2326" s="4" t="str">
        <f t="shared" ca="1" si="109"/>
        <v/>
      </c>
      <c r="M2326" s="3">
        <f ca="1">IF(K2325="买",E2326/E2325-1,0)-IF(L2326=1,计算结果!B$17,0)</f>
        <v>-8.8713966599297533E-3</v>
      </c>
      <c r="N2326" s="2">
        <f t="shared" ca="1" si="110"/>
        <v>5.4614115715478837</v>
      </c>
      <c r="O2326" s="3">
        <f ca="1">1-N2326/MAX(N$2:N2326)</f>
        <v>0.19670333769073856</v>
      </c>
    </row>
    <row r="2327" spans="1:15" x14ac:dyDescent="0.15">
      <c r="A2327" s="1">
        <v>41855</v>
      </c>
      <c r="B2327">
        <v>2336.63</v>
      </c>
      <c r="C2327">
        <v>2375.62</v>
      </c>
      <c r="D2327">
        <v>2332.14</v>
      </c>
      <c r="E2327" s="2">
        <v>2375.62</v>
      </c>
      <c r="F2327" s="16">
        <v>101301886976</v>
      </c>
      <c r="G2327" s="3">
        <f t="shared" si="108"/>
        <v>1.9842019404138211E-2</v>
      </c>
      <c r="H2327" s="3">
        <f>1-E2327/MAX(E$2:E2327)</f>
        <v>0.59579051248894033</v>
      </c>
      <c r="I2327" s="3">
        <f ca="1">IFERROR(COUNTIF(OFFSET(G2327,0,0,-计算结果!B$18,1),"&gt;0")/计算结果!B$18,COUNTIF(OFFSET(G2327,0,0,-ROW(),1),"&gt;0")/计算结果!B$18)</f>
        <v>0.66666666666666663</v>
      </c>
      <c r="J2327" s="3">
        <f ca="1">IFERROR(AVERAGE(OFFSET(I2327,0,0,-计算结果!B$19,1)),AVERAGE(OFFSET(I2327,0,0,-ROW(),1)))</f>
        <v>0.46694444444444388</v>
      </c>
      <c r="K2327" s="4" t="str">
        <f ca="1">IF(计算结果!B$21=1,IF(I2327&gt;J2327,"买","卖"),IF(计算结果!B$21=2,IF(I2327&lt;计算结果!B$20,"买",IF(I2327&gt;1-计算结果!B$20,"卖",'000300'!K2326)),""))</f>
        <v>买</v>
      </c>
      <c r="L2327" s="4" t="str">
        <f t="shared" ca="1" si="109"/>
        <v/>
      </c>
      <c r="M2327" s="3">
        <f ca="1">IF(K2326="买",E2327/E2326-1,0)-IF(L2327=1,计算结果!B$17,0)</f>
        <v>1.9842019404138211E-2</v>
      </c>
      <c r="N2327" s="2">
        <f t="shared" ca="1" si="110"/>
        <v>5.5697770059245215</v>
      </c>
      <c r="O2327" s="3">
        <f ca="1">1-N2327/MAX(N$2:N2327)</f>
        <v>0.18076430972991875</v>
      </c>
    </row>
    <row r="2328" spans="1:15" x14ac:dyDescent="0.15">
      <c r="A2328" s="1">
        <v>41856</v>
      </c>
      <c r="B2328">
        <v>2376.8000000000002</v>
      </c>
      <c r="C2328">
        <v>2380.77</v>
      </c>
      <c r="D2328">
        <v>2353.8000000000002</v>
      </c>
      <c r="E2328" s="2">
        <v>2369.35</v>
      </c>
      <c r="F2328" s="16">
        <v>97906974720</v>
      </c>
      <c r="G2328" s="3">
        <f t="shared" si="108"/>
        <v>-2.6393110009176324E-3</v>
      </c>
      <c r="H2328" s="3">
        <f>1-E2328/MAX(E$2:E2328)</f>
        <v>0.59685734703600346</v>
      </c>
      <c r="I2328" s="3">
        <f ca="1">IFERROR(COUNTIF(OFFSET(G2328,0,0,-计算结果!B$18,1),"&gt;0")/计算结果!B$18,COUNTIF(OFFSET(G2328,0,0,-ROW(),1),"&gt;0")/计算结果!B$18)</f>
        <v>0.6333333333333333</v>
      </c>
      <c r="J2328" s="3">
        <f ca="1">IFERROR(AVERAGE(OFFSET(I2328,0,0,-计算结果!B$19,1)),AVERAGE(OFFSET(I2328,0,0,-ROW(),1)))</f>
        <v>0.468055555555555</v>
      </c>
      <c r="K2328" s="4" t="str">
        <f ca="1">IF(计算结果!B$21=1,IF(I2328&gt;J2328,"买","卖"),IF(计算结果!B$21=2,IF(I2328&lt;计算结果!B$20,"买",IF(I2328&gt;1-计算结果!B$20,"卖",'000300'!K2327)),""))</f>
        <v>买</v>
      </c>
      <c r="L2328" s="4" t="str">
        <f t="shared" ca="1" si="109"/>
        <v/>
      </c>
      <c r="M2328" s="3">
        <f ca="1">IF(K2327="买",E2328/E2327-1,0)-IF(L2328=1,计算结果!B$17,0)</f>
        <v>-2.6393110009176324E-3</v>
      </c>
      <c r="N2328" s="2">
        <f t="shared" ca="1" si="110"/>
        <v>5.5550766322001266</v>
      </c>
      <c r="O2328" s="3">
        <f ca="1">1-N2328/MAX(N$2:N2328)</f>
        <v>0.18292652749959293</v>
      </c>
    </row>
    <row r="2329" spans="1:15" x14ac:dyDescent="0.15">
      <c r="A2329" s="1">
        <v>41857</v>
      </c>
      <c r="B2329">
        <v>2358.21</v>
      </c>
      <c r="C2329">
        <v>2371.67</v>
      </c>
      <c r="D2329">
        <v>2334.33</v>
      </c>
      <c r="E2329" s="2">
        <v>2363.2199999999998</v>
      </c>
      <c r="F2329" s="16">
        <v>96681295872</v>
      </c>
      <c r="G2329" s="3">
        <f t="shared" si="108"/>
        <v>-2.587207461962171E-3</v>
      </c>
      <c r="H2329" s="3">
        <f>1-E2329/MAX(E$2:E2329)</f>
        <v>0.59790036071598718</v>
      </c>
      <c r="I2329" s="3">
        <f ca="1">IFERROR(COUNTIF(OFFSET(G2329,0,0,-计算结果!B$18,1),"&gt;0")/计算结果!B$18,COUNTIF(OFFSET(G2329,0,0,-ROW(),1),"&gt;0")/计算结果!B$18)</f>
        <v>0.6333333333333333</v>
      </c>
      <c r="J2329" s="3">
        <f ca="1">IFERROR(AVERAGE(OFFSET(I2329,0,0,-计算结果!B$19,1)),AVERAGE(OFFSET(I2329,0,0,-ROW(),1)))</f>
        <v>0.46944444444444394</v>
      </c>
      <c r="K2329" s="4" t="str">
        <f ca="1">IF(计算结果!B$21=1,IF(I2329&gt;J2329,"买","卖"),IF(计算结果!B$21=2,IF(I2329&lt;计算结果!B$20,"买",IF(I2329&gt;1-计算结果!B$20,"卖",'000300'!K2328)),""))</f>
        <v>买</v>
      </c>
      <c r="L2329" s="4" t="str">
        <f t="shared" ca="1" si="109"/>
        <v/>
      </c>
      <c r="M2329" s="3">
        <f ca="1">IF(K2328="买",E2329/E2328-1,0)-IF(L2329=1,计算结果!B$17,0)</f>
        <v>-2.587207461962171E-3</v>
      </c>
      <c r="N2329" s="2">
        <f t="shared" ca="1" si="110"/>
        <v>5.5407044964855263</v>
      </c>
      <c r="O2329" s="3">
        <f ca="1">1-N2329/MAX(N$2:N2329)</f>
        <v>0.18504046608461744</v>
      </c>
    </row>
    <row r="2330" spans="1:15" x14ac:dyDescent="0.15">
      <c r="A2330" s="1">
        <v>41858</v>
      </c>
      <c r="B2330">
        <v>2363.61</v>
      </c>
      <c r="C2330">
        <v>2369.1999999999998</v>
      </c>
      <c r="D2330">
        <v>2326.27</v>
      </c>
      <c r="E2330" s="2">
        <v>2327.46</v>
      </c>
      <c r="F2330" s="16">
        <v>94254456832</v>
      </c>
      <c r="G2330" s="3">
        <f t="shared" si="108"/>
        <v>-1.5131896310965454E-2</v>
      </c>
      <c r="H2330" s="3">
        <f>1-E2330/MAX(E$2:E2330)</f>
        <v>0.6039848907643095</v>
      </c>
      <c r="I2330" s="3">
        <f ca="1">IFERROR(COUNTIF(OFFSET(G2330,0,0,-计算结果!B$18,1),"&gt;0")/计算结果!B$18,COUNTIF(OFFSET(G2330,0,0,-ROW(),1),"&gt;0")/计算结果!B$18)</f>
        <v>0.6</v>
      </c>
      <c r="J2330" s="3">
        <f ca="1">IFERROR(AVERAGE(OFFSET(I2330,0,0,-计算结果!B$19,1)),AVERAGE(OFFSET(I2330,0,0,-ROW(),1)))</f>
        <v>0.47027777777777729</v>
      </c>
      <c r="K2330" s="4" t="str">
        <f ca="1">IF(计算结果!B$21=1,IF(I2330&gt;J2330,"买","卖"),IF(计算结果!B$21=2,IF(I2330&lt;计算结果!B$20,"买",IF(I2330&gt;1-计算结果!B$20,"卖",'000300'!K2329)),""))</f>
        <v>买</v>
      </c>
      <c r="L2330" s="4" t="str">
        <f t="shared" ca="1" si="109"/>
        <v/>
      </c>
      <c r="M2330" s="3">
        <f ca="1">IF(K2329="买",E2330/E2329-1,0)-IF(L2330=1,计算结果!B$17,0)</f>
        <v>-1.5131896310965454E-2</v>
      </c>
      <c r="N2330" s="2">
        <f t="shared" ca="1" si="110"/>
        <v>5.456863130555007</v>
      </c>
      <c r="O2330" s="3">
        <f ca="1">1-N2330/MAX(N$2:N2330)</f>
        <v>0.19737234924945779</v>
      </c>
    </row>
    <row r="2331" spans="1:15" x14ac:dyDescent="0.15">
      <c r="A2331" s="1">
        <v>41859</v>
      </c>
      <c r="B2331">
        <v>2329.1799999999998</v>
      </c>
      <c r="C2331">
        <v>2339.27</v>
      </c>
      <c r="D2331">
        <v>2319.29</v>
      </c>
      <c r="E2331" s="2">
        <v>2331.13</v>
      </c>
      <c r="F2331" s="16">
        <v>72605663232</v>
      </c>
      <c r="G2331" s="3">
        <f t="shared" si="108"/>
        <v>1.576826239763518E-3</v>
      </c>
      <c r="H2331" s="3">
        <f>1-E2331/MAX(E$2:E2331)</f>
        <v>0.60336044374872388</v>
      </c>
      <c r="I2331" s="3">
        <f ca="1">IFERROR(COUNTIF(OFFSET(G2331,0,0,-计算结果!B$18,1),"&gt;0")/计算结果!B$18,COUNTIF(OFFSET(G2331,0,0,-ROW(),1),"&gt;0")/计算结果!B$18)</f>
        <v>0.6</v>
      </c>
      <c r="J2331" s="3">
        <f ca="1">IFERROR(AVERAGE(OFFSET(I2331,0,0,-计算结果!B$19,1)),AVERAGE(OFFSET(I2331,0,0,-ROW(),1)))</f>
        <v>0.47111111111111065</v>
      </c>
      <c r="K2331" s="4" t="str">
        <f ca="1">IF(计算结果!B$21=1,IF(I2331&gt;J2331,"买","卖"),IF(计算结果!B$21=2,IF(I2331&lt;计算结果!B$20,"买",IF(I2331&gt;1-计算结果!B$20,"卖",'000300'!K2330)),""))</f>
        <v>买</v>
      </c>
      <c r="L2331" s="4" t="str">
        <f t="shared" ca="1" si="109"/>
        <v/>
      </c>
      <c r="M2331" s="3">
        <f ca="1">IF(K2330="买",E2331/E2330-1,0)-IF(L2331=1,计算结果!B$17,0)</f>
        <v>1.576826239763518E-3</v>
      </c>
      <c r="N2331" s="2">
        <f t="shared" ca="1" si="110"/>
        <v>5.465467655526064</v>
      </c>
      <c r="O2331" s="3">
        <f ca="1">1-N2331/MAX(N$2:N2331)</f>
        <v>0.1961067449089946</v>
      </c>
    </row>
    <row r="2332" spans="1:15" x14ac:dyDescent="0.15">
      <c r="A2332" s="1">
        <v>41862</v>
      </c>
      <c r="B2332">
        <v>2338.0100000000002</v>
      </c>
      <c r="C2332">
        <v>2367</v>
      </c>
      <c r="D2332">
        <v>2337.0100000000002</v>
      </c>
      <c r="E2332" s="2">
        <v>2365.35</v>
      </c>
      <c r="F2332" s="16">
        <v>82973900800</v>
      </c>
      <c r="G2332" s="3">
        <f t="shared" si="108"/>
        <v>1.467957599962233E-2</v>
      </c>
      <c r="H2332" s="3">
        <f>1-E2332/MAX(E$2:E2332)</f>
        <v>0.5975379432382768</v>
      </c>
      <c r="I2332" s="3">
        <f ca="1">IFERROR(COUNTIF(OFFSET(G2332,0,0,-计算结果!B$18,1),"&gt;0")/计算结果!B$18,COUNTIF(OFFSET(G2332,0,0,-ROW(),1),"&gt;0")/计算结果!B$18)</f>
        <v>0.6</v>
      </c>
      <c r="J2332" s="3">
        <f ca="1">IFERROR(AVERAGE(OFFSET(I2332,0,0,-计算结果!B$19,1)),AVERAGE(OFFSET(I2332,0,0,-ROW(),1)))</f>
        <v>0.47194444444444394</v>
      </c>
      <c r="K2332" s="4" t="str">
        <f ca="1">IF(计算结果!B$21=1,IF(I2332&gt;J2332,"买","卖"),IF(计算结果!B$21=2,IF(I2332&lt;计算结果!B$20,"买",IF(I2332&gt;1-计算结果!B$20,"卖",'000300'!K2331)),""))</f>
        <v>买</v>
      </c>
      <c r="L2332" s="4" t="str">
        <f t="shared" ca="1" si="109"/>
        <v/>
      </c>
      <c r="M2332" s="3">
        <f ca="1">IF(K2331="买",E2332/E2331-1,0)-IF(L2332=1,计算结果!B$17,0)</f>
        <v>1.467957599962233E-2</v>
      </c>
      <c r="N2332" s="2">
        <f t="shared" ca="1" si="110"/>
        <v>5.5456984033488368</v>
      </c>
      <c r="O2332" s="3">
        <f ca="1">1-N2332/MAX(N$2:N2332)</f>
        <v>0.18430593277530238</v>
      </c>
    </row>
    <row r="2333" spans="1:15" x14ac:dyDescent="0.15">
      <c r="A2333" s="1">
        <v>41863</v>
      </c>
      <c r="B2333">
        <v>2361.17</v>
      </c>
      <c r="C2333">
        <v>2361.17</v>
      </c>
      <c r="D2333">
        <v>2344.7199999999998</v>
      </c>
      <c r="E2333" s="2">
        <v>2357.0500000000002</v>
      </c>
      <c r="F2333" s="16">
        <v>82973769728</v>
      </c>
      <c r="G2333" s="3">
        <f t="shared" si="108"/>
        <v>-3.5089944405689577E-3</v>
      </c>
      <c r="H2333" s="3">
        <f>1-E2333/MAX(E$2:E2333)</f>
        <v>0.59895018035799352</v>
      </c>
      <c r="I2333" s="3">
        <f ca="1">IFERROR(COUNTIF(OFFSET(G2333,0,0,-计算结果!B$18,1),"&gt;0")/计算结果!B$18,COUNTIF(OFFSET(G2333,0,0,-ROW(),1),"&gt;0")/计算结果!B$18)</f>
        <v>0.6</v>
      </c>
      <c r="J2333" s="3">
        <f ca="1">IFERROR(AVERAGE(OFFSET(I2333,0,0,-计算结果!B$19,1)),AVERAGE(OFFSET(I2333,0,0,-ROW(),1)))</f>
        <v>0.47277777777777735</v>
      </c>
      <c r="K2333" s="4" t="str">
        <f ca="1">IF(计算结果!B$21=1,IF(I2333&gt;J2333,"买","卖"),IF(计算结果!B$21=2,IF(I2333&lt;计算结果!B$20,"买",IF(I2333&gt;1-计算结果!B$20,"卖",'000300'!K2332)),""))</f>
        <v>买</v>
      </c>
      <c r="L2333" s="4" t="str">
        <f t="shared" ca="1" si="109"/>
        <v/>
      </c>
      <c r="M2333" s="3">
        <f ca="1">IF(K2332="买",E2333/E2332-1,0)-IF(L2333=1,计算结果!B$17,0)</f>
        <v>-3.5089944405689577E-3</v>
      </c>
      <c r="N2333" s="2">
        <f t="shared" ca="1" si="110"/>
        <v>5.5262385784824133</v>
      </c>
      <c r="O2333" s="3">
        <f ca="1">1-N2333/MAX(N$2:N2333)</f>
        <v>0.18716819872239898</v>
      </c>
    </row>
    <row r="2334" spans="1:15" x14ac:dyDescent="0.15">
      <c r="A2334" s="1">
        <v>41864</v>
      </c>
      <c r="B2334">
        <v>2358.46</v>
      </c>
      <c r="C2334">
        <v>2370.5100000000002</v>
      </c>
      <c r="D2334">
        <v>2335.69</v>
      </c>
      <c r="E2334" s="2">
        <v>2358.9</v>
      </c>
      <c r="F2334" s="16">
        <v>94185267200</v>
      </c>
      <c r="G2334" s="3">
        <f t="shared" si="108"/>
        <v>7.8487940434013304E-4</v>
      </c>
      <c r="H2334" s="3">
        <f>1-E2334/MAX(E$2:E2334)</f>
        <v>0.5986354046144422</v>
      </c>
      <c r="I2334" s="3">
        <f ca="1">IFERROR(COUNTIF(OFFSET(G2334,0,0,-计算结果!B$18,1),"&gt;0")/计算结果!B$18,COUNTIF(OFFSET(G2334,0,0,-ROW(),1),"&gt;0")/计算结果!B$18)</f>
        <v>0.6</v>
      </c>
      <c r="J2334" s="3">
        <f ca="1">IFERROR(AVERAGE(OFFSET(I2334,0,0,-计算结果!B$19,1)),AVERAGE(OFFSET(I2334,0,0,-ROW(),1)))</f>
        <v>0.47361111111111071</v>
      </c>
      <c r="K2334" s="4" t="str">
        <f ca="1">IF(计算结果!B$21=1,IF(I2334&gt;J2334,"买","卖"),IF(计算结果!B$21=2,IF(I2334&lt;计算结果!B$20,"买",IF(I2334&gt;1-计算结果!B$20,"卖",'000300'!K2333)),""))</f>
        <v>买</v>
      </c>
      <c r="L2334" s="4" t="str">
        <f t="shared" ca="1" si="109"/>
        <v/>
      </c>
      <c r="M2334" s="3">
        <f ca="1">IF(K2333="买",E2334/E2333-1,0)-IF(L2334=1,计算结果!B$17,0)</f>
        <v>7.8487940434013304E-4</v>
      </c>
      <c r="N2334" s="2">
        <f t="shared" ca="1" si="110"/>
        <v>5.5305760093261345</v>
      </c>
      <c r="O2334" s="3">
        <f ca="1">1-N2334/MAX(N$2:N2334)</f>
        <v>0.18653022378238338</v>
      </c>
    </row>
    <row r="2335" spans="1:15" x14ac:dyDescent="0.15">
      <c r="A2335" s="1">
        <v>41865</v>
      </c>
      <c r="B2335">
        <v>2357.1999999999998</v>
      </c>
      <c r="C2335">
        <v>2363.1799999999998</v>
      </c>
      <c r="D2335">
        <v>2334.08</v>
      </c>
      <c r="E2335" s="2">
        <v>2335.9499999999998</v>
      </c>
      <c r="F2335" s="16">
        <v>84251435008</v>
      </c>
      <c r="G2335" s="3">
        <f t="shared" si="108"/>
        <v>-9.7291110263258984E-3</v>
      </c>
      <c r="H2335" s="3">
        <f>1-E2335/MAX(E$2:E2335)</f>
        <v>0.60254032532498469</v>
      </c>
      <c r="I2335" s="3">
        <f ca="1">IFERROR(COUNTIF(OFFSET(G2335,0,0,-计算结果!B$18,1),"&gt;0")/计算结果!B$18,COUNTIF(OFFSET(G2335,0,0,-ROW(),1),"&gt;0")/计算结果!B$18)</f>
        <v>0.56666666666666665</v>
      </c>
      <c r="J2335" s="3">
        <f ca="1">IFERROR(AVERAGE(OFFSET(I2335,0,0,-计算结果!B$19,1)),AVERAGE(OFFSET(I2335,0,0,-ROW(),1)))</f>
        <v>0.47416666666666629</v>
      </c>
      <c r="K2335" s="4" t="str">
        <f ca="1">IF(计算结果!B$21=1,IF(I2335&gt;J2335,"买","卖"),IF(计算结果!B$21=2,IF(I2335&lt;计算结果!B$20,"买",IF(I2335&gt;1-计算结果!B$20,"卖",'000300'!K2334)),""))</f>
        <v>买</v>
      </c>
      <c r="L2335" s="4" t="str">
        <f t="shared" ca="1" si="109"/>
        <v/>
      </c>
      <c r="M2335" s="3">
        <f ca="1">IF(K2334="买",E2335/E2334-1,0)-IF(L2335=1,计算结果!B$17,0)</f>
        <v>-9.7291110263258984E-3</v>
      </c>
      <c r="N2335" s="2">
        <f t="shared" ca="1" si="110"/>
        <v>5.4767684212918661</v>
      </c>
      <c r="O2335" s="3">
        <f ca="1">1-N2335/MAX(N$2:N2335)</f>
        <v>0.19444456155176504</v>
      </c>
    </row>
    <row r="2336" spans="1:15" x14ac:dyDescent="0.15">
      <c r="A2336" s="1">
        <v>41866</v>
      </c>
      <c r="B2336">
        <v>2337.9899999999998</v>
      </c>
      <c r="C2336">
        <v>2366.9</v>
      </c>
      <c r="D2336">
        <v>2333.12</v>
      </c>
      <c r="E2336" s="2">
        <v>2360.63</v>
      </c>
      <c r="F2336" s="16">
        <v>81888215040</v>
      </c>
      <c r="G2336" s="3">
        <f t="shared" si="108"/>
        <v>1.0565294633875011E-2</v>
      </c>
      <c r="H2336" s="3">
        <f>1-E2336/MAX(E$2:E2336)</f>
        <v>0.59834104675695898</v>
      </c>
      <c r="I2336" s="3">
        <f ca="1">IFERROR(COUNTIF(OFFSET(G2336,0,0,-计算结果!B$18,1),"&gt;0")/计算结果!B$18,COUNTIF(OFFSET(G2336,0,0,-ROW(),1),"&gt;0")/计算结果!B$18)</f>
        <v>0.6</v>
      </c>
      <c r="J2336" s="3">
        <f ca="1">IFERROR(AVERAGE(OFFSET(I2336,0,0,-计算结果!B$19,1)),AVERAGE(OFFSET(I2336,0,0,-ROW(),1)))</f>
        <v>0.4749999999999997</v>
      </c>
      <c r="K2336" s="4" t="str">
        <f ca="1">IF(计算结果!B$21=1,IF(I2336&gt;J2336,"买","卖"),IF(计算结果!B$21=2,IF(I2336&lt;计算结果!B$20,"买",IF(I2336&gt;1-计算结果!B$20,"卖",'000300'!K2335)),""))</f>
        <v>买</v>
      </c>
      <c r="L2336" s="4" t="str">
        <f t="shared" ca="1" si="109"/>
        <v/>
      </c>
      <c r="M2336" s="3">
        <f ca="1">IF(K2335="买",E2336/E2335-1,0)-IF(L2336=1,计算结果!B$17,0)</f>
        <v>1.0565294633875011E-2</v>
      </c>
      <c r="N2336" s="2">
        <f t="shared" ca="1" si="110"/>
        <v>5.5346320933043174</v>
      </c>
      <c r="O2336" s="3">
        <f ca="1">1-N2336/MAX(N$2:N2336)</f>
        <v>0.18593363100063909</v>
      </c>
    </row>
    <row r="2337" spans="1:15" x14ac:dyDescent="0.15">
      <c r="A2337" s="1">
        <v>41869</v>
      </c>
      <c r="B2337">
        <v>2366.27</v>
      </c>
      <c r="C2337">
        <v>2379.8000000000002</v>
      </c>
      <c r="D2337">
        <v>2361.1999999999998</v>
      </c>
      <c r="E2337" s="2">
        <v>2374.56</v>
      </c>
      <c r="F2337" s="16">
        <v>90148913152</v>
      </c>
      <c r="G2337" s="3">
        <f t="shared" si="108"/>
        <v>5.9009671147107756E-3</v>
      </c>
      <c r="H2337" s="3">
        <f>1-E2337/MAX(E$2:E2337)</f>
        <v>0.59597087048254271</v>
      </c>
      <c r="I2337" s="3">
        <f ca="1">IFERROR(COUNTIF(OFFSET(G2337,0,0,-计算结果!B$18,1),"&gt;0")/计算结果!B$18,COUNTIF(OFFSET(G2337,0,0,-ROW(),1),"&gt;0")/计算结果!B$18)</f>
        <v>0.6333333333333333</v>
      </c>
      <c r="J2337" s="3">
        <f ca="1">IFERROR(AVERAGE(OFFSET(I2337,0,0,-计算结果!B$19,1)),AVERAGE(OFFSET(I2337,0,0,-ROW(),1)))</f>
        <v>0.47611111111111082</v>
      </c>
      <c r="K2337" s="4" t="str">
        <f ca="1">IF(计算结果!B$21=1,IF(I2337&gt;J2337,"买","卖"),IF(计算结果!B$21=2,IF(I2337&lt;计算结果!B$20,"买",IF(I2337&gt;1-计算结果!B$20,"卖",'000300'!K2336)),""))</f>
        <v>买</v>
      </c>
      <c r="L2337" s="4" t="str">
        <f t="shared" ca="1" si="109"/>
        <v/>
      </c>
      <c r="M2337" s="3">
        <f ca="1">IF(K2336="买",E2337/E2336-1,0)-IF(L2337=1,计算结果!B$17,0)</f>
        <v>5.9009671147107756E-3</v>
      </c>
      <c r="N2337" s="2">
        <f t="shared" ca="1" si="110"/>
        <v>5.567291775278929</v>
      </c>
      <c r="O2337" s="3">
        <f ca="1">1-N2337/MAX(N$2:N2337)</f>
        <v>0.18112985212798183</v>
      </c>
    </row>
    <row r="2338" spans="1:15" x14ac:dyDescent="0.15">
      <c r="A2338" s="1">
        <v>41870</v>
      </c>
      <c r="B2338">
        <v>2378.89</v>
      </c>
      <c r="C2338">
        <v>2379.4699999999998</v>
      </c>
      <c r="D2338">
        <v>2358.9699999999998</v>
      </c>
      <c r="E2338" s="2">
        <v>2374.77</v>
      </c>
      <c r="F2338" s="16">
        <v>102742761472</v>
      </c>
      <c r="G2338" s="3">
        <f t="shared" si="108"/>
        <v>8.843743683040195E-5</v>
      </c>
      <c r="H2338" s="3">
        <f>1-E2338/MAX(E$2:E2338)</f>
        <v>0.59593513918192342</v>
      </c>
      <c r="I2338" s="3">
        <f ca="1">IFERROR(COUNTIF(OFFSET(G2338,0,0,-计算结果!B$18,1),"&gt;0")/计算结果!B$18,COUNTIF(OFFSET(G2338,0,0,-ROW(),1),"&gt;0")/计算结果!B$18)</f>
        <v>0.6333333333333333</v>
      </c>
      <c r="J2338" s="3">
        <f ca="1">IFERROR(AVERAGE(OFFSET(I2338,0,0,-计算结果!B$19,1)),AVERAGE(OFFSET(I2338,0,0,-ROW(),1)))</f>
        <v>0.47722222222222199</v>
      </c>
      <c r="K2338" s="4" t="str">
        <f ca="1">IF(计算结果!B$21=1,IF(I2338&gt;J2338,"买","卖"),IF(计算结果!B$21=2,IF(I2338&lt;计算结果!B$20,"买",IF(I2338&gt;1-计算结果!B$20,"卖",'000300'!K2337)),""))</f>
        <v>买</v>
      </c>
      <c r="L2338" s="4" t="str">
        <f t="shared" ca="1" si="109"/>
        <v/>
      </c>
      <c r="M2338" s="3">
        <f ca="1">IF(K2337="买",E2338/E2337-1,0)-IF(L2338=1,计算结果!B$17,0)</f>
        <v>8.843743683040195E-5</v>
      </c>
      <c r="N2338" s="2">
        <f t="shared" ca="1" si="110"/>
        <v>5.5677841322936219</v>
      </c>
      <c r="O2338" s="3">
        <f ca="1">1-N2338/MAX(N$2:N2338)</f>
        <v>0.1810574333510071</v>
      </c>
    </row>
    <row r="2339" spans="1:15" x14ac:dyDescent="0.15">
      <c r="A2339" s="1">
        <v>41871</v>
      </c>
      <c r="B2339">
        <v>2371.65</v>
      </c>
      <c r="C2339">
        <v>2375.4699999999998</v>
      </c>
      <c r="D2339">
        <v>2360.84</v>
      </c>
      <c r="E2339" s="2">
        <v>2366.14</v>
      </c>
      <c r="F2339" s="16">
        <v>91374804992</v>
      </c>
      <c r="G2339" s="3">
        <f t="shared" si="108"/>
        <v>-3.6340361382365405E-3</v>
      </c>
      <c r="H2339" s="3">
        <f>1-E2339/MAX(E$2:E2339)</f>
        <v>0.59740352548832776</v>
      </c>
      <c r="I2339" s="3">
        <f ca="1">IFERROR(COUNTIF(OFFSET(G2339,0,0,-计算结果!B$18,1),"&gt;0")/计算结果!B$18,COUNTIF(OFFSET(G2339,0,0,-ROW(),1),"&gt;0")/计算结果!B$18)</f>
        <v>0.6333333333333333</v>
      </c>
      <c r="J2339" s="3">
        <f ca="1">IFERROR(AVERAGE(OFFSET(I2339,0,0,-计算结果!B$19,1)),AVERAGE(OFFSET(I2339,0,0,-ROW(),1)))</f>
        <v>0.47833333333333317</v>
      </c>
      <c r="K2339" s="4" t="str">
        <f ca="1">IF(计算结果!B$21=1,IF(I2339&gt;J2339,"买","卖"),IF(计算结果!B$21=2,IF(I2339&lt;计算结果!B$20,"买",IF(I2339&gt;1-计算结果!B$20,"卖",'000300'!K2338)),""))</f>
        <v>买</v>
      </c>
      <c r="L2339" s="4" t="str">
        <f t="shared" ca="1" si="109"/>
        <v/>
      </c>
      <c r="M2339" s="3">
        <f ca="1">IF(K2338="买",E2339/E2338-1,0)-IF(L2339=1,计算结果!B$17,0)</f>
        <v>-3.6340361382365405E-3</v>
      </c>
      <c r="N2339" s="2">
        <f t="shared" ca="1" si="110"/>
        <v>5.5475506035469673</v>
      </c>
      <c r="O2339" s="3">
        <f ca="1">1-N2339/MAX(N$2:N2339)</f>
        <v>0.18403350023334963</v>
      </c>
    </row>
    <row r="2340" spans="1:15" x14ac:dyDescent="0.15">
      <c r="A2340" s="1">
        <v>41872</v>
      </c>
      <c r="B2340">
        <v>2365.73</v>
      </c>
      <c r="C2340">
        <v>2367.46</v>
      </c>
      <c r="D2340">
        <v>2333.3000000000002</v>
      </c>
      <c r="E2340" s="2">
        <v>2354.2399999999998</v>
      </c>
      <c r="F2340" s="16">
        <v>92192063488</v>
      </c>
      <c r="G2340" s="3">
        <f t="shared" si="108"/>
        <v>-5.0292882077983547E-3</v>
      </c>
      <c r="H2340" s="3">
        <f>1-E2340/MAX(E$2:E2340)</f>
        <v>0.59942829919009055</v>
      </c>
      <c r="I2340" s="3">
        <f ca="1">IFERROR(COUNTIF(OFFSET(G2340,0,0,-计算结果!B$18,1),"&gt;0")/计算结果!B$18,COUNTIF(OFFSET(G2340,0,0,-ROW(),1),"&gt;0")/计算结果!B$18)</f>
        <v>0.6333333333333333</v>
      </c>
      <c r="J2340" s="3">
        <f ca="1">IFERROR(AVERAGE(OFFSET(I2340,0,0,-计算结果!B$19,1)),AVERAGE(OFFSET(I2340,0,0,-ROW(),1)))</f>
        <v>0.47916666666666646</v>
      </c>
      <c r="K2340" s="4" t="str">
        <f ca="1">IF(计算结果!B$21=1,IF(I2340&gt;J2340,"买","卖"),IF(计算结果!B$21=2,IF(I2340&lt;计算结果!B$20,"买",IF(I2340&gt;1-计算结果!B$20,"卖",'000300'!K2339)),""))</f>
        <v>买</v>
      </c>
      <c r="L2340" s="4" t="str">
        <f t="shared" ca="1" si="109"/>
        <v/>
      </c>
      <c r="M2340" s="3">
        <f ca="1">IF(K2339="买",E2340/E2339-1,0)-IF(L2340=1,计算结果!B$17,0)</f>
        <v>-5.0292882077983547E-3</v>
      </c>
      <c r="N2340" s="2">
        <f t="shared" ca="1" si="110"/>
        <v>5.5196503727143842</v>
      </c>
      <c r="O2340" s="3">
        <f ca="1">1-N2340/MAX(N$2:N2340)</f>
        <v>0.18813723092858448</v>
      </c>
    </row>
    <row r="2341" spans="1:15" x14ac:dyDescent="0.15">
      <c r="A2341" s="1">
        <v>41873</v>
      </c>
      <c r="B2341">
        <v>2352.3200000000002</v>
      </c>
      <c r="C2341">
        <v>2368.46</v>
      </c>
      <c r="D2341">
        <v>2350.9899999999998</v>
      </c>
      <c r="E2341" s="2">
        <v>2365.36</v>
      </c>
      <c r="F2341" s="16">
        <v>85642461184</v>
      </c>
      <c r="G2341" s="3">
        <f t="shared" si="108"/>
        <v>4.7233926872367604E-3</v>
      </c>
      <c r="H2341" s="3">
        <f>1-E2341/MAX(E$2:E2341)</f>
        <v>0.59753624174777098</v>
      </c>
      <c r="I2341" s="3">
        <f ca="1">IFERROR(COUNTIF(OFFSET(G2341,0,0,-计算结果!B$18,1),"&gt;0")/计算结果!B$18,COUNTIF(OFFSET(G2341,0,0,-ROW(),1),"&gt;0")/计算结果!B$18)</f>
        <v>0.6333333333333333</v>
      </c>
      <c r="J2341" s="3">
        <f ca="1">IFERROR(AVERAGE(OFFSET(I2341,0,0,-计算结果!B$19,1)),AVERAGE(OFFSET(I2341,0,0,-ROW(),1)))</f>
        <v>0.47972222222222205</v>
      </c>
      <c r="K2341" s="4" t="str">
        <f ca="1">IF(计算结果!B$21=1,IF(I2341&gt;J2341,"买","卖"),IF(计算结果!B$21=2,IF(I2341&lt;计算结果!B$20,"买",IF(I2341&gt;1-计算结果!B$20,"卖",'000300'!K2340)),""))</f>
        <v>买</v>
      </c>
      <c r="L2341" s="4" t="str">
        <f t="shared" ca="1" si="109"/>
        <v/>
      </c>
      <c r="M2341" s="3">
        <f ca="1">IF(K2340="买",E2341/E2340-1,0)-IF(L2341=1,计算结果!B$17,0)</f>
        <v>4.7233926872367604E-3</v>
      </c>
      <c r="N2341" s="2">
        <f t="shared" ca="1" si="110"/>
        <v>5.5457218489209668</v>
      </c>
      <c r="O2341" s="3">
        <f ca="1">1-N2341/MAX(N$2:N2341)</f>
        <v>0.18430248426211282</v>
      </c>
    </row>
    <row r="2342" spans="1:15" x14ac:dyDescent="0.15">
      <c r="A2342" s="1">
        <v>41876</v>
      </c>
      <c r="B2342">
        <v>2367.02</v>
      </c>
      <c r="C2342">
        <v>2367.61</v>
      </c>
      <c r="D2342">
        <v>2338.46</v>
      </c>
      <c r="E2342" s="2">
        <v>2342.86</v>
      </c>
      <c r="F2342" s="16">
        <v>85182496768</v>
      </c>
      <c r="G2342" s="3">
        <f t="shared" si="108"/>
        <v>-9.512294111678532E-3</v>
      </c>
      <c r="H2342" s="3">
        <f>1-E2342/MAX(E$2:E2342)</f>
        <v>0.60136459538555775</v>
      </c>
      <c r="I2342" s="3">
        <f ca="1">IFERROR(COUNTIF(OFFSET(G2342,0,0,-计算结果!B$18,1),"&gt;0")/计算结果!B$18,COUNTIF(OFFSET(G2342,0,0,-ROW(),1),"&gt;0")/计算结果!B$18)</f>
        <v>0.6</v>
      </c>
      <c r="J2342" s="3">
        <f ca="1">IFERROR(AVERAGE(OFFSET(I2342,0,0,-计算结果!B$19,1)),AVERAGE(OFFSET(I2342,0,0,-ROW(),1)))</f>
        <v>0.48027777777777764</v>
      </c>
      <c r="K2342" s="4" t="str">
        <f ca="1">IF(计算结果!B$21=1,IF(I2342&gt;J2342,"买","卖"),IF(计算结果!B$21=2,IF(I2342&lt;计算结果!B$20,"买",IF(I2342&gt;1-计算结果!B$20,"卖",'000300'!K2341)),""))</f>
        <v>买</v>
      </c>
      <c r="L2342" s="4" t="str">
        <f t="shared" ca="1" si="109"/>
        <v/>
      </c>
      <c r="M2342" s="3">
        <f ca="1">IF(K2341="买",E2342/E2341-1,0)-IF(L2342=1,计算结果!B$17,0)</f>
        <v>-9.512294111678532E-3</v>
      </c>
      <c r="N2342" s="2">
        <f t="shared" ca="1" si="110"/>
        <v>5.4929693116324687</v>
      </c>
      <c r="O2342" s="3">
        <f ca="1">1-N2342/MAX(N$2:N2342)</f>
        <v>0.19206163893797723</v>
      </c>
    </row>
    <row r="2343" spans="1:15" x14ac:dyDescent="0.15">
      <c r="A2343" s="1">
        <v>41877</v>
      </c>
      <c r="B2343">
        <v>2339.6</v>
      </c>
      <c r="C2343">
        <v>2350.39</v>
      </c>
      <c r="D2343">
        <v>2317.1799999999998</v>
      </c>
      <c r="E2343" s="2">
        <v>2324.09</v>
      </c>
      <c r="F2343" s="16">
        <v>83135029248</v>
      </c>
      <c r="G2343" s="3">
        <f t="shared" si="108"/>
        <v>-8.0115755956394752E-3</v>
      </c>
      <c r="H2343" s="3">
        <f>1-E2343/MAX(E$2:E2343)</f>
        <v>0.60455829306472464</v>
      </c>
      <c r="I2343" s="3">
        <f ca="1">IFERROR(COUNTIF(OFFSET(G2343,0,0,-计算结果!B$18,1),"&gt;0")/计算结果!B$18,COUNTIF(OFFSET(G2343,0,0,-ROW(),1),"&gt;0")/计算结果!B$18)</f>
        <v>0.56666666666666665</v>
      </c>
      <c r="J2343" s="3">
        <f ca="1">IFERROR(AVERAGE(OFFSET(I2343,0,0,-计算结果!B$19,1)),AVERAGE(OFFSET(I2343,0,0,-ROW(),1)))</f>
        <v>0.48055555555555546</v>
      </c>
      <c r="K2343" s="4" t="str">
        <f ca="1">IF(计算结果!B$21=1,IF(I2343&gt;J2343,"买","卖"),IF(计算结果!B$21=2,IF(I2343&lt;计算结果!B$20,"买",IF(I2343&gt;1-计算结果!B$20,"卖",'000300'!K2342)),""))</f>
        <v>买</v>
      </c>
      <c r="L2343" s="4" t="str">
        <f t="shared" ca="1" si="109"/>
        <v/>
      </c>
      <c r="M2343" s="3">
        <f ca="1">IF(K2342="买",E2343/E2342-1,0)-IF(L2343=1,计算结果!B$17,0)</f>
        <v>-8.0115755956394752E-3</v>
      </c>
      <c r="N2343" s="2">
        <f t="shared" ca="1" si="110"/>
        <v>5.4489619727477976</v>
      </c>
      <c r="O2343" s="3">
        <f ca="1">1-N2343/MAX(N$2:N2343)</f>
        <v>0.19853449819424263</v>
      </c>
    </row>
    <row r="2344" spans="1:15" x14ac:dyDescent="0.15">
      <c r="A2344" s="1">
        <v>41878</v>
      </c>
      <c r="B2344">
        <v>2323.79</v>
      </c>
      <c r="C2344">
        <v>2336.7399999999998</v>
      </c>
      <c r="D2344">
        <v>2322.88</v>
      </c>
      <c r="E2344" s="2">
        <v>2327.6</v>
      </c>
      <c r="F2344" s="16">
        <v>62448676864</v>
      </c>
      <c r="G2344" s="3">
        <f t="shared" si="108"/>
        <v>1.510268535211523E-3</v>
      </c>
      <c r="H2344" s="3">
        <f>1-E2344/MAX(E$2:E2344)</f>
        <v>0.60396106989722997</v>
      </c>
      <c r="I2344" s="3">
        <f ca="1">IFERROR(COUNTIF(OFFSET(G2344,0,0,-计算结果!B$18,1),"&gt;0")/计算结果!B$18,COUNTIF(OFFSET(G2344,0,0,-ROW(),1),"&gt;0")/计算结果!B$18)</f>
        <v>0.6</v>
      </c>
      <c r="J2344" s="3">
        <f ca="1">IFERROR(AVERAGE(OFFSET(I2344,0,0,-计算结果!B$19,1)),AVERAGE(OFFSET(I2344,0,0,-ROW(),1)))</f>
        <v>0.4811111111111111</v>
      </c>
      <c r="K2344" s="4" t="str">
        <f ca="1">IF(计算结果!B$21=1,IF(I2344&gt;J2344,"买","卖"),IF(计算结果!B$21=2,IF(I2344&lt;计算结果!B$20,"买",IF(I2344&gt;1-计算结果!B$20,"卖",'000300'!K2343)),""))</f>
        <v>买</v>
      </c>
      <c r="L2344" s="4" t="str">
        <f t="shared" ca="1" si="109"/>
        <v/>
      </c>
      <c r="M2344" s="3">
        <f ca="1">IF(K2343="买",E2344/E2343-1,0)-IF(L2344=1,计算结果!B$17,0)</f>
        <v>1.510268535211523E-3</v>
      </c>
      <c r="N2344" s="2">
        <f t="shared" ca="1" si="110"/>
        <v>5.4571913685648026</v>
      </c>
      <c r="O2344" s="3">
        <f ca="1">1-N2344/MAX(N$2:N2344)</f>
        <v>0.1973240700648079</v>
      </c>
    </row>
    <row r="2345" spans="1:15" x14ac:dyDescent="0.15">
      <c r="A2345" s="1">
        <v>41879</v>
      </c>
      <c r="B2345">
        <v>2328.06</v>
      </c>
      <c r="C2345">
        <v>2336.36</v>
      </c>
      <c r="D2345">
        <v>2309.64</v>
      </c>
      <c r="E2345" s="2">
        <v>2311.2800000000002</v>
      </c>
      <c r="F2345" s="16">
        <v>66195968000</v>
      </c>
      <c r="G2345" s="3">
        <f t="shared" si="108"/>
        <v>-7.0115140058427672E-3</v>
      </c>
      <c r="H2345" s="3">
        <f>1-E2345/MAX(E$2:E2345)</f>
        <v>0.60673790240250458</v>
      </c>
      <c r="I2345" s="3">
        <f ca="1">IFERROR(COUNTIF(OFFSET(G2345,0,0,-计算结果!B$18,1),"&gt;0")/计算结果!B$18,COUNTIF(OFFSET(G2345,0,0,-ROW(),1),"&gt;0")/计算结果!B$18)</f>
        <v>0.6</v>
      </c>
      <c r="J2345" s="3">
        <f ca="1">IFERROR(AVERAGE(OFFSET(I2345,0,0,-计算结果!B$19,1)),AVERAGE(OFFSET(I2345,0,0,-ROW(),1)))</f>
        <v>0.48166666666666669</v>
      </c>
      <c r="K2345" s="4" t="str">
        <f ca="1">IF(计算结果!B$21=1,IF(I2345&gt;J2345,"买","卖"),IF(计算结果!B$21=2,IF(I2345&lt;计算结果!B$20,"买",IF(I2345&gt;1-计算结果!B$20,"卖",'000300'!K2344)),""))</f>
        <v>买</v>
      </c>
      <c r="L2345" s="4" t="str">
        <f t="shared" ca="1" si="109"/>
        <v/>
      </c>
      <c r="M2345" s="3">
        <f ca="1">IF(K2344="买",E2345/E2344-1,0)-IF(L2345=1,计算结果!B$17,0)</f>
        <v>-7.0115140058427672E-3</v>
      </c>
      <c r="N2345" s="2">
        <f t="shared" ca="1" si="110"/>
        <v>5.4189281948515466</v>
      </c>
      <c r="O2345" s="3">
        <f ca="1">1-N2345/MAX(N$2:N2345)</f>
        <v>0.20295204358970131</v>
      </c>
    </row>
    <row r="2346" spans="1:15" x14ac:dyDescent="0.15">
      <c r="A2346" s="1">
        <v>41880</v>
      </c>
      <c r="B2346">
        <v>2317.3000000000002</v>
      </c>
      <c r="C2346">
        <v>2338.77</v>
      </c>
      <c r="D2346">
        <v>2313.2600000000002</v>
      </c>
      <c r="E2346" s="2">
        <v>2338.29</v>
      </c>
      <c r="F2346" s="16">
        <v>58359967744</v>
      </c>
      <c r="G2346" s="3">
        <f t="shared" si="108"/>
        <v>1.1686165241770796E-2</v>
      </c>
      <c r="H2346" s="3">
        <f>1-E2346/MAX(E$2:E2346)</f>
        <v>0.60214217654665481</v>
      </c>
      <c r="I2346" s="3">
        <f ca="1">IFERROR(COUNTIF(OFFSET(G2346,0,0,-计算结果!B$18,1),"&gt;0")/计算结果!B$18,COUNTIF(OFFSET(G2346,0,0,-ROW(),1),"&gt;0")/计算结果!B$18)</f>
        <v>0.6</v>
      </c>
      <c r="J2346" s="3">
        <f ca="1">IFERROR(AVERAGE(OFFSET(I2346,0,0,-计算结果!B$19,1)),AVERAGE(OFFSET(I2346,0,0,-ROW(),1)))</f>
        <v>0.48222222222222222</v>
      </c>
      <c r="K2346" s="4" t="str">
        <f ca="1">IF(计算结果!B$21=1,IF(I2346&gt;J2346,"买","卖"),IF(计算结果!B$21=2,IF(I2346&lt;计算结果!B$20,"买",IF(I2346&gt;1-计算结果!B$20,"卖",'000300'!K2345)),""))</f>
        <v>买</v>
      </c>
      <c r="L2346" s="4" t="str">
        <f t="shared" ca="1" si="109"/>
        <v/>
      </c>
      <c r="M2346" s="3">
        <f ca="1">IF(K2345="买",E2346/E2345-1,0)-IF(L2346=1,计算结果!B$17,0)</f>
        <v>1.1686165241770796E-2</v>
      </c>
      <c r="N2346" s="2">
        <f t="shared" ca="1" si="110"/>
        <v>5.4822546851698721</v>
      </c>
      <c r="O2346" s="3">
        <f ca="1">1-N2346/MAX(N$2:N2346)</f>
        <v>0.19363760946547492</v>
      </c>
    </row>
    <row r="2347" spans="1:15" x14ac:dyDescent="0.15">
      <c r="A2347" s="1">
        <v>41883</v>
      </c>
      <c r="B2347">
        <v>2340.92</v>
      </c>
      <c r="C2347">
        <v>2355.5500000000002</v>
      </c>
      <c r="D2347">
        <v>2338.5300000000002</v>
      </c>
      <c r="E2347" s="2">
        <v>2355.3200000000002</v>
      </c>
      <c r="F2347" s="16">
        <v>73362243584</v>
      </c>
      <c r="G2347" s="3">
        <f t="shared" si="108"/>
        <v>7.2831000431941018E-3</v>
      </c>
      <c r="H2347" s="3">
        <f>1-E2347/MAX(E$2:E2347)</f>
        <v>0.59924453821547674</v>
      </c>
      <c r="I2347" s="3">
        <f ca="1">IFERROR(COUNTIF(OFFSET(G2347,0,0,-计算结果!B$18,1),"&gt;0")/计算结果!B$18,COUNTIF(OFFSET(G2347,0,0,-ROW(),1),"&gt;0")/计算结果!B$18)</f>
        <v>0.6</v>
      </c>
      <c r="J2347" s="3">
        <f ca="1">IFERROR(AVERAGE(OFFSET(I2347,0,0,-计算结果!B$19,1)),AVERAGE(OFFSET(I2347,0,0,-ROW(),1)))</f>
        <v>0.48277777777777786</v>
      </c>
      <c r="K2347" s="4" t="str">
        <f ca="1">IF(计算结果!B$21=1,IF(I2347&gt;J2347,"买","卖"),IF(计算结果!B$21=2,IF(I2347&lt;计算结果!B$20,"买",IF(I2347&gt;1-计算结果!B$20,"卖",'000300'!K2346)),""))</f>
        <v>买</v>
      </c>
      <c r="L2347" s="4" t="str">
        <f t="shared" ca="1" si="109"/>
        <v/>
      </c>
      <c r="M2347" s="3">
        <f ca="1">IF(K2346="买",E2347/E2346-1,0)-IF(L2347=1,计算结果!B$17,0)</f>
        <v>7.2831000431941018E-3</v>
      </c>
      <c r="N2347" s="2">
        <f t="shared" ca="1" si="110"/>
        <v>5.5221824945042339</v>
      </c>
      <c r="O2347" s="3">
        <f ca="1">1-N2347/MAX(N$2:N2347)</f>
        <v>0.18776479150414283</v>
      </c>
    </row>
    <row r="2348" spans="1:15" x14ac:dyDescent="0.15">
      <c r="A2348" s="1">
        <v>41884</v>
      </c>
      <c r="B2348">
        <v>2359.86</v>
      </c>
      <c r="C2348">
        <v>2387.66</v>
      </c>
      <c r="D2348">
        <v>2349.9499999999998</v>
      </c>
      <c r="E2348" s="2">
        <v>2386.46</v>
      </c>
      <c r="F2348" s="16">
        <v>106925793280</v>
      </c>
      <c r="G2348" s="3">
        <f t="shared" si="108"/>
        <v>1.3221133434098142E-2</v>
      </c>
      <c r="H2348" s="3">
        <f>1-E2348/MAX(E$2:E2348)</f>
        <v>0.59394609678077992</v>
      </c>
      <c r="I2348" s="3">
        <f ca="1">IFERROR(COUNTIF(OFFSET(G2348,0,0,-计算结果!B$18,1),"&gt;0")/计算结果!B$18,COUNTIF(OFFSET(G2348,0,0,-ROW(),1),"&gt;0")/计算结果!B$18)</f>
        <v>0.6</v>
      </c>
      <c r="J2348" s="3">
        <f ca="1">IFERROR(AVERAGE(OFFSET(I2348,0,0,-计算结果!B$19,1)),AVERAGE(OFFSET(I2348,0,0,-ROW(),1)))</f>
        <v>0.48333333333333339</v>
      </c>
      <c r="K2348" s="4" t="str">
        <f ca="1">IF(计算结果!B$21=1,IF(I2348&gt;J2348,"买","卖"),IF(计算结果!B$21=2,IF(I2348&lt;计算结果!B$20,"买",IF(I2348&gt;1-计算结果!B$20,"卖",'000300'!K2347)),""))</f>
        <v>买</v>
      </c>
      <c r="L2348" s="4" t="str">
        <f t="shared" ca="1" si="109"/>
        <v/>
      </c>
      <c r="M2348" s="3">
        <f ca="1">IF(K2347="买",E2348/E2347-1,0)-IF(L2348=1,计算结果!B$17,0)</f>
        <v>1.3221133434098142E-2</v>
      </c>
      <c r="N2348" s="2">
        <f t="shared" ca="1" si="110"/>
        <v>5.5951920061115157</v>
      </c>
      <c r="O2348" s="3">
        <f ca="1">1-N2348/MAX(N$2:N2348)</f>
        <v>0.17702612143274643</v>
      </c>
    </row>
    <row r="2349" spans="1:15" x14ac:dyDescent="0.15">
      <c r="A2349" s="1">
        <v>41885</v>
      </c>
      <c r="B2349">
        <v>2389.69</v>
      </c>
      <c r="C2349">
        <v>2414.2600000000002</v>
      </c>
      <c r="D2349">
        <v>2389.6799999999998</v>
      </c>
      <c r="E2349" s="2">
        <v>2408.84</v>
      </c>
      <c r="F2349" s="16">
        <v>123629191168</v>
      </c>
      <c r="G2349" s="3">
        <f t="shared" si="108"/>
        <v>9.3779070254687014E-3</v>
      </c>
      <c r="H2349" s="3">
        <f>1-E2349/MAX(E$2:E2349)</f>
        <v>0.59013816102906147</v>
      </c>
      <c r="I2349" s="3">
        <f ca="1">IFERROR(COUNTIF(OFFSET(G2349,0,0,-计算结果!B$18,1),"&gt;0")/计算结果!B$18,COUNTIF(OFFSET(G2349,0,0,-ROW(),1),"&gt;0")/计算结果!B$18)</f>
        <v>0.6</v>
      </c>
      <c r="J2349" s="3">
        <f ca="1">IFERROR(AVERAGE(OFFSET(I2349,0,0,-计算结果!B$19,1)),AVERAGE(OFFSET(I2349,0,0,-ROW(),1)))</f>
        <v>0.48361111111111121</v>
      </c>
      <c r="K2349" s="4" t="str">
        <f ca="1">IF(计算结果!B$21=1,IF(I2349&gt;J2349,"买","卖"),IF(计算结果!B$21=2,IF(I2349&lt;计算结果!B$20,"买",IF(I2349&gt;1-计算结果!B$20,"卖",'000300'!K2348)),""))</f>
        <v>买</v>
      </c>
      <c r="L2349" s="4" t="str">
        <f t="shared" ca="1" si="109"/>
        <v/>
      </c>
      <c r="M2349" s="3">
        <f ca="1">IF(K2348="买",E2349/E2348-1,0)-IF(L2349=1,计算结果!B$17,0)</f>
        <v>9.3779070254687014E-3</v>
      </c>
      <c r="N2349" s="2">
        <f t="shared" ca="1" si="110"/>
        <v>5.6476631965344755</v>
      </c>
      <c r="O2349" s="3">
        <f ca="1">1-N2349/MAX(N$2:N2349)</f>
        <v>0.16930834891515334</v>
      </c>
    </row>
    <row r="2350" spans="1:15" x14ac:dyDescent="0.15">
      <c r="A2350" s="1">
        <v>41886</v>
      </c>
      <c r="B2350">
        <v>2411.9299999999998</v>
      </c>
      <c r="C2350">
        <v>2427.3000000000002</v>
      </c>
      <c r="D2350">
        <v>2404.08</v>
      </c>
      <c r="E2350" s="2">
        <v>2426.2199999999998</v>
      </c>
      <c r="F2350" s="16">
        <v>108294701056</v>
      </c>
      <c r="G2350" s="3">
        <f t="shared" si="108"/>
        <v>7.2150910811841218E-3</v>
      </c>
      <c r="H2350" s="3">
        <f>1-E2350/MAX(E$2:E2350)</f>
        <v>0.58718097053018448</v>
      </c>
      <c r="I2350" s="3">
        <f ca="1">IFERROR(COUNTIF(OFFSET(G2350,0,0,-计算结果!B$18,1),"&gt;0")/计算结果!B$18,COUNTIF(OFFSET(G2350,0,0,-ROW(),1),"&gt;0")/计算结果!B$18)</f>
        <v>0.6</v>
      </c>
      <c r="J2350" s="3">
        <f ca="1">IFERROR(AVERAGE(OFFSET(I2350,0,0,-计算结果!B$19,1)),AVERAGE(OFFSET(I2350,0,0,-ROW(),1)))</f>
        <v>0.4841666666666668</v>
      </c>
      <c r="K2350" s="4" t="str">
        <f ca="1">IF(计算结果!B$21=1,IF(I2350&gt;J2350,"买","卖"),IF(计算结果!B$21=2,IF(I2350&lt;计算结果!B$20,"买",IF(I2350&gt;1-计算结果!B$20,"卖",'000300'!K2349)),""))</f>
        <v>买</v>
      </c>
      <c r="L2350" s="4" t="str">
        <f t="shared" ca="1" si="109"/>
        <v/>
      </c>
      <c r="M2350" s="3">
        <f ca="1">IF(K2349="买",E2350/E2349-1,0)-IF(L2350=1,计算结果!B$17,0)</f>
        <v>7.2150910811841218E-3</v>
      </c>
      <c r="N2350" s="2">
        <f t="shared" ca="1" si="110"/>
        <v>5.688411600893323</v>
      </c>
      <c r="O2350" s="3">
        <f ca="1">1-N2350/MAX(N$2:N2350)</f>
        <v>0.16331483299219696</v>
      </c>
    </row>
    <row r="2351" spans="1:15" x14ac:dyDescent="0.15">
      <c r="A2351" s="1">
        <v>41887</v>
      </c>
      <c r="B2351">
        <v>2433.17</v>
      </c>
      <c r="C2351">
        <v>2450.63</v>
      </c>
      <c r="D2351">
        <v>2427.9899999999998</v>
      </c>
      <c r="E2351" s="2">
        <v>2449.2600000000002</v>
      </c>
      <c r="F2351" s="16">
        <v>123349319680</v>
      </c>
      <c r="G2351" s="3">
        <f t="shared" si="108"/>
        <v>9.4962534312637015E-3</v>
      </c>
      <c r="H2351" s="3">
        <f>1-E2351/MAX(E$2:E2351)</f>
        <v>0.5832607364050908</v>
      </c>
      <c r="I2351" s="3">
        <f ca="1">IFERROR(COUNTIF(OFFSET(G2351,0,0,-计算结果!B$18,1),"&gt;0")/计算结果!B$18,COUNTIF(OFFSET(G2351,0,0,-ROW(),1),"&gt;0")/计算结果!B$18)</f>
        <v>0.6</v>
      </c>
      <c r="J2351" s="3">
        <f ca="1">IFERROR(AVERAGE(OFFSET(I2351,0,0,-计算结果!B$19,1)),AVERAGE(OFFSET(I2351,0,0,-ROW(),1)))</f>
        <v>0.48444444444444462</v>
      </c>
      <c r="K2351" s="4" t="str">
        <f ca="1">IF(计算结果!B$21=1,IF(I2351&gt;J2351,"买","卖"),IF(计算结果!B$21=2,IF(I2351&lt;计算结果!B$20,"买",IF(I2351&gt;1-计算结果!B$20,"卖",'000300'!K2350)),""))</f>
        <v>买</v>
      </c>
      <c r="L2351" s="4" t="str">
        <f t="shared" ca="1" si="109"/>
        <v/>
      </c>
      <c r="M2351" s="3">
        <f ca="1">IF(K2350="买",E2351/E2350-1,0)-IF(L2351=1,计算结果!B$17,0)</f>
        <v>9.4962534312637015E-3</v>
      </c>
      <c r="N2351" s="2">
        <f t="shared" ca="1" si="110"/>
        <v>5.7424301990767468</v>
      </c>
      <c r="O2351" s="3">
        <f ca="1">1-N2351/MAX(N$2:N2351)</f>
        <v>0.15536945860411167</v>
      </c>
    </row>
    <row r="2352" spans="1:15" x14ac:dyDescent="0.15">
      <c r="A2352" s="1">
        <v>41891</v>
      </c>
      <c r="B2352">
        <v>2452.23</v>
      </c>
      <c r="C2352">
        <v>2454.89</v>
      </c>
      <c r="D2352">
        <v>2437.08</v>
      </c>
      <c r="E2352" s="2">
        <v>2445.2199999999998</v>
      </c>
      <c r="F2352" s="16">
        <v>107795210240</v>
      </c>
      <c r="G2352" s="3">
        <f t="shared" si="108"/>
        <v>-1.649477801458521E-3</v>
      </c>
      <c r="H2352" s="3">
        <f>1-E2352/MAX(E$2:E2352)</f>
        <v>0.58394813856938677</v>
      </c>
      <c r="I2352" s="3">
        <f ca="1">IFERROR(COUNTIF(OFFSET(G2352,0,0,-计算结果!B$18,1),"&gt;0")/计算结果!B$18,COUNTIF(OFFSET(G2352,0,0,-ROW(),1),"&gt;0")/计算结果!B$18)</f>
        <v>0.56666666666666665</v>
      </c>
      <c r="J2352" s="3">
        <f ca="1">IFERROR(AVERAGE(OFFSET(I2352,0,0,-计算结果!B$19,1)),AVERAGE(OFFSET(I2352,0,0,-ROW(),1)))</f>
        <v>0.48472222222222244</v>
      </c>
      <c r="K2352" s="4" t="str">
        <f ca="1">IF(计算结果!B$21=1,IF(I2352&gt;J2352,"买","卖"),IF(计算结果!B$21=2,IF(I2352&lt;计算结果!B$20,"买",IF(I2352&gt;1-计算结果!B$20,"卖",'000300'!K2351)),""))</f>
        <v>买</v>
      </c>
      <c r="L2352" s="4" t="str">
        <f t="shared" ca="1" si="109"/>
        <v/>
      </c>
      <c r="M2352" s="3">
        <f ca="1">IF(K2351="买",E2352/E2351-1,0)-IF(L2352=1,计算结果!B$17,0)</f>
        <v>-1.649477801458521E-3</v>
      </c>
      <c r="N2352" s="2">
        <f t="shared" ca="1" si="110"/>
        <v>5.7329581879369442</v>
      </c>
      <c r="O2352" s="3">
        <f ca="1">1-N2352/MAX(N$2:N2352)</f>
        <v>0.15676265793257815</v>
      </c>
    </row>
    <row r="2353" spans="1:15" x14ac:dyDescent="0.15">
      <c r="A2353" s="1">
        <v>41892</v>
      </c>
      <c r="B2353">
        <v>2435.59</v>
      </c>
      <c r="C2353">
        <v>2437.08</v>
      </c>
      <c r="D2353">
        <v>2422.65</v>
      </c>
      <c r="E2353" s="2">
        <v>2432.4299999999998</v>
      </c>
      <c r="F2353" s="16">
        <v>97472684032</v>
      </c>
      <c r="G2353" s="3">
        <f t="shared" si="108"/>
        <v>-5.2306131963586466E-3</v>
      </c>
      <c r="H2353" s="3">
        <f>1-E2353/MAX(E$2:E2353)</f>
        <v>0.58612434492615528</v>
      </c>
      <c r="I2353" s="3">
        <f ca="1">IFERROR(COUNTIF(OFFSET(G2353,0,0,-计算结果!B$18,1),"&gt;0")/计算结果!B$18,COUNTIF(OFFSET(G2353,0,0,-ROW(),1),"&gt;0")/计算结果!B$18)</f>
        <v>0.53333333333333333</v>
      </c>
      <c r="J2353" s="3">
        <f ca="1">IFERROR(AVERAGE(OFFSET(I2353,0,0,-计算结果!B$19,1)),AVERAGE(OFFSET(I2353,0,0,-ROW(),1)))</f>
        <v>0.48500000000000015</v>
      </c>
      <c r="K2353" s="4" t="str">
        <f ca="1">IF(计算结果!B$21=1,IF(I2353&gt;J2353,"买","卖"),IF(计算结果!B$21=2,IF(I2353&lt;计算结果!B$20,"买",IF(I2353&gt;1-计算结果!B$20,"卖",'000300'!K2352)),""))</f>
        <v>买</v>
      </c>
      <c r="L2353" s="4" t="str">
        <f t="shared" ca="1" si="109"/>
        <v/>
      </c>
      <c r="M2353" s="3">
        <f ca="1">IF(K2352="买",E2353/E2352-1,0)-IF(L2353=1,计算结果!B$17,0)</f>
        <v>-5.2306131963586466E-3</v>
      </c>
      <c r="N2353" s="2">
        <f t="shared" ca="1" si="110"/>
        <v>5.7029713011849488</v>
      </c>
      <c r="O2353" s="3">
        <f ca="1">1-N2353/MAX(N$2:N2353)</f>
        <v>0.16117330630165838</v>
      </c>
    </row>
    <row r="2354" spans="1:15" x14ac:dyDescent="0.15">
      <c r="A2354" s="1">
        <v>41893</v>
      </c>
      <c r="B2354">
        <v>2430.6799999999998</v>
      </c>
      <c r="C2354">
        <v>2461.4699999999998</v>
      </c>
      <c r="D2354">
        <v>2417.27</v>
      </c>
      <c r="E2354" s="2">
        <v>2423.4499999999998</v>
      </c>
      <c r="F2354" s="16">
        <v>127203385344</v>
      </c>
      <c r="G2354" s="3">
        <f t="shared" si="108"/>
        <v>-3.6917814695592854E-3</v>
      </c>
      <c r="H2354" s="3">
        <f>1-E2354/MAX(E$2:E2354)</f>
        <v>0.58765228340025866</v>
      </c>
      <c r="I2354" s="3">
        <f ca="1">IFERROR(COUNTIF(OFFSET(G2354,0,0,-计算结果!B$18,1),"&gt;0")/计算结果!B$18,COUNTIF(OFFSET(G2354,0,0,-ROW(),1),"&gt;0")/计算结果!B$18)</f>
        <v>0.53333333333333333</v>
      </c>
      <c r="J2354" s="3">
        <f ca="1">IFERROR(AVERAGE(OFFSET(I2354,0,0,-计算结果!B$19,1)),AVERAGE(OFFSET(I2354,0,0,-ROW(),1)))</f>
        <v>0.48527777777777792</v>
      </c>
      <c r="K2354" s="4" t="str">
        <f ca="1">IF(计算结果!B$21=1,IF(I2354&gt;J2354,"买","卖"),IF(计算结果!B$21=2,IF(I2354&lt;计算结果!B$20,"买",IF(I2354&gt;1-计算结果!B$20,"卖",'000300'!K2353)),""))</f>
        <v>买</v>
      </c>
      <c r="L2354" s="4" t="str">
        <f t="shared" ca="1" si="109"/>
        <v/>
      </c>
      <c r="M2354" s="3">
        <f ca="1">IF(K2353="买",E2354/E2353-1,0)-IF(L2354=1,计算结果!B$17,0)</f>
        <v>-3.6917814695592854E-3</v>
      </c>
      <c r="N2354" s="2">
        <f t="shared" ca="1" si="110"/>
        <v>5.6819171774138058</v>
      </c>
      <c r="O2354" s="3">
        <f ca="1">1-N2354/MAX(N$2:N2354)</f>
        <v>0.16427007114562564</v>
      </c>
    </row>
    <row r="2355" spans="1:15" x14ac:dyDescent="0.15">
      <c r="A2355" s="1">
        <v>41894</v>
      </c>
      <c r="B2355">
        <v>2418.75</v>
      </c>
      <c r="C2355">
        <v>2438.36</v>
      </c>
      <c r="D2355">
        <v>2412.62</v>
      </c>
      <c r="E2355" s="2">
        <v>2438.36</v>
      </c>
      <c r="F2355" s="16">
        <v>96625762304</v>
      </c>
      <c r="G2355" s="3">
        <f t="shared" si="108"/>
        <v>6.1523860611938375E-3</v>
      </c>
      <c r="H2355" s="3">
        <f>1-E2355/MAX(E$2:E2355)</f>
        <v>0.58511536105628525</v>
      </c>
      <c r="I2355" s="3">
        <f ca="1">IFERROR(COUNTIF(OFFSET(G2355,0,0,-计算结果!B$18,1),"&gt;0")/计算结果!B$18,COUNTIF(OFFSET(G2355,0,0,-ROW(),1),"&gt;0")/计算结果!B$18)</f>
        <v>0.53333333333333333</v>
      </c>
      <c r="J2355" s="3">
        <f ca="1">IFERROR(AVERAGE(OFFSET(I2355,0,0,-计算结果!B$19,1)),AVERAGE(OFFSET(I2355,0,0,-ROW(),1)))</f>
        <v>0.48555555555555568</v>
      </c>
      <c r="K2355" s="4" t="str">
        <f ca="1">IF(计算结果!B$21=1,IF(I2355&gt;J2355,"买","卖"),IF(计算结果!B$21=2,IF(I2355&lt;计算结果!B$20,"买",IF(I2355&gt;1-计算结果!B$20,"卖",'000300'!K2354)),""))</f>
        <v>买</v>
      </c>
      <c r="L2355" s="4" t="str">
        <f t="shared" ca="1" si="109"/>
        <v/>
      </c>
      <c r="M2355" s="3">
        <f ca="1">IF(K2354="买",E2355/E2354-1,0)-IF(L2355=1,计算结果!B$17,0)</f>
        <v>6.1523860611938375E-3</v>
      </c>
      <c r="N2355" s="2">
        <f t="shared" ca="1" si="110"/>
        <v>5.7168745254569844</v>
      </c>
      <c r="O2355" s="3">
        <f ca="1">1-N2355/MAX(N$2:N2355)</f>
        <v>0.15912833798041948</v>
      </c>
    </row>
    <row r="2356" spans="1:15" x14ac:dyDescent="0.15">
      <c r="A2356" s="1">
        <v>41897</v>
      </c>
      <c r="B2356">
        <v>2433</v>
      </c>
      <c r="C2356">
        <v>2439.25</v>
      </c>
      <c r="D2356">
        <v>2418.96</v>
      </c>
      <c r="E2356" s="2">
        <v>2437.19</v>
      </c>
      <c r="F2356" s="16">
        <v>112507691008</v>
      </c>
      <c r="G2356" s="3">
        <f t="shared" si="108"/>
        <v>-4.7983070588430987E-4</v>
      </c>
      <c r="H2356" s="3">
        <f>1-E2356/MAX(E$2:E2356)</f>
        <v>0.58531443544545025</v>
      </c>
      <c r="I2356" s="3">
        <f ca="1">IFERROR(COUNTIF(OFFSET(G2356,0,0,-计算结果!B$18,1),"&gt;0")/计算结果!B$18,COUNTIF(OFFSET(G2356,0,0,-ROW(),1),"&gt;0")/计算结果!B$18)</f>
        <v>0.53333333333333333</v>
      </c>
      <c r="J2356" s="3">
        <f ca="1">IFERROR(AVERAGE(OFFSET(I2356,0,0,-计算结果!B$19,1)),AVERAGE(OFFSET(I2356,0,0,-ROW(),1)))</f>
        <v>0.48583333333333345</v>
      </c>
      <c r="K2356" s="4" t="str">
        <f ca="1">IF(计算结果!B$21=1,IF(I2356&gt;J2356,"买","卖"),IF(计算结果!B$21=2,IF(I2356&lt;计算结果!B$20,"买",IF(I2356&gt;1-计算结果!B$20,"卖",'000300'!K2355)),""))</f>
        <v>买</v>
      </c>
      <c r="L2356" s="4" t="str">
        <f t="shared" ca="1" si="109"/>
        <v/>
      </c>
      <c r="M2356" s="3">
        <f ca="1">IF(K2355="买",E2356/E2355-1,0)-IF(L2356=1,计算结果!B$17,0)</f>
        <v>-4.7983070588430987E-4</v>
      </c>
      <c r="N2356" s="2">
        <f t="shared" ca="1" si="110"/>
        <v>5.7141313935179827</v>
      </c>
      <c r="O2356" s="3">
        <f ca="1">1-N2356/MAX(N$2:N2356)</f>
        <v>0.15953181402356431</v>
      </c>
    </row>
    <row r="2357" spans="1:15" x14ac:dyDescent="0.15">
      <c r="A2357" s="1">
        <v>41898</v>
      </c>
      <c r="B2357">
        <v>2440.34</v>
      </c>
      <c r="C2357">
        <v>2442.92</v>
      </c>
      <c r="D2357">
        <v>2386.98</v>
      </c>
      <c r="E2357" s="2">
        <v>2388.7600000000002</v>
      </c>
      <c r="F2357" s="16">
        <v>147250167808</v>
      </c>
      <c r="G2357" s="3">
        <f t="shared" si="108"/>
        <v>-1.9871245163487372E-2</v>
      </c>
      <c r="H2357" s="3">
        <f>1-E2357/MAX(E$2:E2357)</f>
        <v>0.59355475396447277</v>
      </c>
      <c r="I2357" s="3">
        <f ca="1">IFERROR(COUNTIF(OFFSET(G2357,0,0,-计算结果!B$18,1),"&gt;0")/计算结果!B$18,COUNTIF(OFFSET(G2357,0,0,-ROW(),1),"&gt;0")/计算结果!B$18)</f>
        <v>0.5</v>
      </c>
      <c r="J2357" s="3">
        <f ca="1">IFERROR(AVERAGE(OFFSET(I2357,0,0,-计算结果!B$19,1)),AVERAGE(OFFSET(I2357,0,0,-ROW(),1)))</f>
        <v>0.48611111111111122</v>
      </c>
      <c r="K2357" s="4" t="str">
        <f ca="1">IF(计算结果!B$21=1,IF(I2357&gt;J2357,"买","卖"),IF(计算结果!B$21=2,IF(I2357&lt;计算结果!B$20,"买",IF(I2357&gt;1-计算结果!B$20,"卖",'000300'!K2356)),""))</f>
        <v>买</v>
      </c>
      <c r="L2357" s="4" t="str">
        <f t="shared" ca="1" si="109"/>
        <v/>
      </c>
      <c r="M2357" s="3">
        <f ca="1">IF(K2356="买",E2357/E2356-1,0)-IF(L2357=1,计算结果!B$17,0)</f>
        <v>-1.9871245163487372E-2</v>
      </c>
      <c r="N2357" s="2">
        <f t="shared" ca="1" si="110"/>
        <v>5.6005844877010071</v>
      </c>
      <c r="O2357" s="3">
        <f ca="1">1-N2357/MAX(N$2:N2357)</f>
        <v>0.17623296339921357</v>
      </c>
    </row>
    <row r="2358" spans="1:15" x14ac:dyDescent="0.15">
      <c r="A2358" s="1">
        <v>41899</v>
      </c>
      <c r="B2358">
        <v>2395.36</v>
      </c>
      <c r="C2358">
        <v>2405.37</v>
      </c>
      <c r="D2358">
        <v>2379.09</v>
      </c>
      <c r="E2358" s="2">
        <v>2401.33</v>
      </c>
      <c r="F2358" s="16">
        <v>98039472128</v>
      </c>
      <c r="G2358" s="3">
        <f t="shared" si="108"/>
        <v>5.2621443761615705E-3</v>
      </c>
      <c r="H2358" s="3">
        <f>1-E2358/MAX(E$2:E2358)</f>
        <v>0.59141598039882937</v>
      </c>
      <c r="I2358" s="3">
        <f ca="1">IFERROR(COUNTIF(OFFSET(G2358,0,0,-计算结果!B$18,1),"&gt;0")/计算结果!B$18,COUNTIF(OFFSET(G2358,0,0,-ROW(),1),"&gt;0")/计算结果!B$18)</f>
        <v>0.53333333333333333</v>
      </c>
      <c r="J2358" s="3">
        <f ca="1">IFERROR(AVERAGE(OFFSET(I2358,0,0,-计算结果!B$19,1)),AVERAGE(OFFSET(I2358,0,0,-ROW(),1)))</f>
        <v>0.48694444444444446</v>
      </c>
      <c r="K2358" s="4" t="str">
        <f ca="1">IF(计算结果!B$21=1,IF(I2358&gt;J2358,"买","卖"),IF(计算结果!B$21=2,IF(I2358&lt;计算结果!B$20,"买",IF(I2358&gt;1-计算结果!B$20,"卖",'000300'!K2357)),""))</f>
        <v>买</v>
      </c>
      <c r="L2358" s="4" t="str">
        <f t="shared" ca="1" si="109"/>
        <v/>
      </c>
      <c r="M2358" s="3">
        <f ca="1">IF(K2357="买",E2358/E2357-1,0)-IF(L2358=1,计算结果!B$17,0)</f>
        <v>5.2621443761615705E-3</v>
      </c>
      <c r="N2358" s="2">
        <f t="shared" ca="1" si="110"/>
        <v>5.6300555718661807</v>
      </c>
      <c r="O2358" s="3">
        <f ca="1">1-N2358/MAX(N$2:N2358)</f>
        <v>0.17189818232029752</v>
      </c>
    </row>
    <row r="2359" spans="1:15" x14ac:dyDescent="0.15">
      <c r="A2359" s="1">
        <v>41900</v>
      </c>
      <c r="B2359">
        <v>2396.38</v>
      </c>
      <c r="C2359">
        <v>2414.9499999999998</v>
      </c>
      <c r="D2359">
        <v>2389.62</v>
      </c>
      <c r="E2359" s="2">
        <v>2408.66</v>
      </c>
      <c r="F2359" s="16">
        <v>92105334784</v>
      </c>
      <c r="G2359" s="3">
        <f t="shared" si="108"/>
        <v>3.0524750867226835E-3</v>
      </c>
      <c r="H2359" s="3">
        <f>1-E2359/MAX(E$2:E2359)</f>
        <v>0.59016878785816385</v>
      </c>
      <c r="I2359" s="3">
        <f ca="1">IFERROR(COUNTIF(OFFSET(G2359,0,0,-计算结果!B$18,1),"&gt;0")/计算结果!B$18,COUNTIF(OFFSET(G2359,0,0,-ROW(),1),"&gt;0")/计算结果!B$18)</f>
        <v>0.56666666666666665</v>
      </c>
      <c r="J2359" s="3">
        <f ca="1">IFERROR(AVERAGE(OFFSET(I2359,0,0,-计算结果!B$19,1)),AVERAGE(OFFSET(I2359,0,0,-ROW(),1)))</f>
        <v>0.48805555555555563</v>
      </c>
      <c r="K2359" s="4" t="str">
        <f ca="1">IF(计算结果!B$21=1,IF(I2359&gt;J2359,"买","卖"),IF(计算结果!B$21=2,IF(I2359&lt;计算结果!B$20,"买",IF(I2359&gt;1-计算结果!B$20,"卖",'000300'!K2358)),""))</f>
        <v>买</v>
      </c>
      <c r="L2359" s="4" t="str">
        <f t="shared" ca="1" si="109"/>
        <v/>
      </c>
      <c r="M2359" s="3">
        <f ca="1">IF(K2358="买",E2359/E2358-1,0)-IF(L2359=1,计算结果!B$17,0)</f>
        <v>3.0524750867226835E-3</v>
      </c>
      <c r="N2359" s="2">
        <f t="shared" ca="1" si="110"/>
        <v>5.6472411762361663</v>
      </c>
      <c r="O2359" s="3">
        <f ca="1">1-N2359/MAX(N$2:N2359)</f>
        <v>0.16937042215256048</v>
      </c>
    </row>
    <row r="2360" spans="1:15" x14ac:dyDescent="0.15">
      <c r="A2360" s="1">
        <v>41901</v>
      </c>
      <c r="B2360">
        <v>2409.31</v>
      </c>
      <c r="C2360">
        <v>2430.15</v>
      </c>
      <c r="D2360">
        <v>2402.31</v>
      </c>
      <c r="E2360" s="2">
        <v>2425.21</v>
      </c>
      <c r="F2360" s="16">
        <v>88221040640</v>
      </c>
      <c r="G2360" s="3">
        <f t="shared" si="108"/>
        <v>6.8710403294778288E-3</v>
      </c>
      <c r="H2360" s="3">
        <f>1-E2360/MAX(E$2:E2360)</f>
        <v>0.58735282107125841</v>
      </c>
      <c r="I2360" s="3">
        <f ca="1">IFERROR(COUNTIF(OFFSET(G2360,0,0,-计算结果!B$18,1),"&gt;0")/计算结果!B$18,COUNTIF(OFFSET(G2360,0,0,-ROW(),1),"&gt;0")/计算结果!B$18)</f>
        <v>0.6</v>
      </c>
      <c r="J2360" s="3">
        <f ca="1">IFERROR(AVERAGE(OFFSET(I2360,0,0,-计算结果!B$19,1)),AVERAGE(OFFSET(I2360,0,0,-ROW(),1)))</f>
        <v>0.48972222222222228</v>
      </c>
      <c r="K2360" s="4" t="str">
        <f ca="1">IF(计算结果!B$21=1,IF(I2360&gt;J2360,"买","卖"),IF(计算结果!B$21=2,IF(I2360&lt;计算结果!B$20,"买",IF(I2360&gt;1-计算结果!B$20,"卖",'000300'!K2359)),""))</f>
        <v>买</v>
      </c>
      <c r="L2360" s="4" t="str">
        <f t="shared" ca="1" si="109"/>
        <v/>
      </c>
      <c r="M2360" s="3">
        <f ca="1">IF(K2359="买",E2360/E2359-1,0)-IF(L2360=1,计算结果!B$17,0)</f>
        <v>6.8710403294778288E-3</v>
      </c>
      <c r="N2360" s="2">
        <f t="shared" ca="1" si="110"/>
        <v>5.6860435981083732</v>
      </c>
      <c r="O2360" s="3">
        <f ca="1">1-N2360/MAX(N$2:N2360)</f>
        <v>0.16366313282431344</v>
      </c>
    </row>
    <row r="2361" spans="1:15" x14ac:dyDescent="0.15">
      <c r="A2361" s="1">
        <v>41904</v>
      </c>
      <c r="B2361">
        <v>2419.33</v>
      </c>
      <c r="C2361">
        <v>2419.33</v>
      </c>
      <c r="D2361">
        <v>2374.11</v>
      </c>
      <c r="E2361" s="2">
        <v>2378.92</v>
      </c>
      <c r="F2361" s="16">
        <v>88958058496</v>
      </c>
      <c r="G2361" s="3">
        <f t="shared" si="108"/>
        <v>-1.9087006898371617E-2</v>
      </c>
      <c r="H2361" s="3">
        <f>1-E2361/MAX(E$2:E2361)</f>
        <v>0.59522902062206495</v>
      </c>
      <c r="I2361" s="3">
        <f ca="1">IFERROR(COUNTIF(OFFSET(G2361,0,0,-计算结果!B$18,1),"&gt;0")/计算结果!B$18,COUNTIF(OFFSET(G2361,0,0,-ROW(),1),"&gt;0")/计算结果!B$18)</f>
        <v>0.56666666666666665</v>
      </c>
      <c r="J2361" s="3">
        <f ca="1">IFERROR(AVERAGE(OFFSET(I2361,0,0,-计算结果!B$19,1)),AVERAGE(OFFSET(I2361,0,0,-ROW(),1)))</f>
        <v>0.49138888888888899</v>
      </c>
      <c r="K2361" s="4" t="str">
        <f ca="1">IF(计算结果!B$21=1,IF(I2361&gt;J2361,"买","卖"),IF(计算结果!B$21=2,IF(I2361&lt;计算结果!B$20,"买",IF(I2361&gt;1-计算结果!B$20,"卖",'000300'!K2360)),""))</f>
        <v>买</v>
      </c>
      <c r="L2361" s="4" t="str">
        <f t="shared" ca="1" si="109"/>
        <v/>
      </c>
      <c r="M2361" s="3">
        <f ca="1">IF(K2360="买",E2361/E2360-1,0)-IF(L2361=1,计算结果!B$17,0)</f>
        <v>-1.9087006898371617E-2</v>
      </c>
      <c r="N2361" s="2">
        <f t="shared" ca="1" si="110"/>
        <v>5.5775140447268372</v>
      </c>
      <c r="O2361" s="3">
        <f ca="1">1-N2361/MAX(N$2:N2361)</f>
        <v>0.1796263003774583</v>
      </c>
    </row>
    <row r="2362" spans="1:15" x14ac:dyDescent="0.15">
      <c r="A2362" s="1">
        <v>41905</v>
      </c>
      <c r="B2362">
        <v>2379.52</v>
      </c>
      <c r="C2362">
        <v>2402.48</v>
      </c>
      <c r="D2362">
        <v>2379.52</v>
      </c>
      <c r="E2362" s="2">
        <v>2399.46</v>
      </c>
      <c r="F2362" s="16">
        <v>75463680000</v>
      </c>
      <c r="G2362" s="3">
        <f t="shared" si="108"/>
        <v>8.6341701276209104E-3</v>
      </c>
      <c r="H2362" s="3">
        <f>1-E2362/MAX(E$2:E2362)</f>
        <v>0.591734159123392</v>
      </c>
      <c r="I2362" s="3">
        <f ca="1">IFERROR(COUNTIF(OFFSET(G2362,0,0,-计算结果!B$18,1),"&gt;0")/计算结果!B$18,COUNTIF(OFFSET(G2362,0,0,-ROW(),1),"&gt;0")/计算结果!B$18)</f>
        <v>0.56666666666666665</v>
      </c>
      <c r="J2362" s="3">
        <f ca="1">IFERROR(AVERAGE(OFFSET(I2362,0,0,-计算结果!B$19,1)),AVERAGE(OFFSET(I2362,0,0,-ROW(),1)))</f>
        <v>0.49277777777777793</v>
      </c>
      <c r="K2362" s="4" t="str">
        <f ca="1">IF(计算结果!B$21=1,IF(I2362&gt;J2362,"买","卖"),IF(计算结果!B$21=2,IF(I2362&lt;计算结果!B$20,"买",IF(I2362&gt;1-计算结果!B$20,"卖",'000300'!K2361)),""))</f>
        <v>买</v>
      </c>
      <c r="L2362" s="4" t="str">
        <f t="shared" ca="1" si="109"/>
        <v/>
      </c>
      <c r="M2362" s="3">
        <f ca="1">IF(K2361="买",E2362/E2361-1,0)-IF(L2362=1,计算结果!B$17,0)</f>
        <v>8.6341701276209104E-3</v>
      </c>
      <c r="N2362" s="2">
        <f t="shared" ca="1" si="110"/>
        <v>5.625671249878204</v>
      </c>
      <c r="O2362" s="3">
        <f ca="1">1-N2362/MAX(N$2:N2362)</f>
        <v>0.17254305428669148</v>
      </c>
    </row>
    <row r="2363" spans="1:15" x14ac:dyDescent="0.15">
      <c r="A2363" s="1">
        <v>41906</v>
      </c>
      <c r="B2363">
        <v>2391.42</v>
      </c>
      <c r="C2363">
        <v>2443.98</v>
      </c>
      <c r="D2363">
        <v>2387.0700000000002</v>
      </c>
      <c r="E2363" s="2">
        <v>2441.86</v>
      </c>
      <c r="F2363" s="16">
        <v>120389935104</v>
      </c>
      <c r="G2363" s="3">
        <f t="shared" si="108"/>
        <v>1.7670642561242955E-2</v>
      </c>
      <c r="H2363" s="3">
        <f>1-E2363/MAX(E$2:E2363)</f>
        <v>0.5845198393792963</v>
      </c>
      <c r="I2363" s="3">
        <f ca="1">IFERROR(COUNTIF(OFFSET(G2363,0,0,-计算结果!B$18,1),"&gt;0")/计算结果!B$18,COUNTIF(OFFSET(G2363,0,0,-ROW(),1),"&gt;0")/计算结果!B$18)</f>
        <v>0.6</v>
      </c>
      <c r="J2363" s="3">
        <f ca="1">IFERROR(AVERAGE(OFFSET(I2363,0,0,-计算结果!B$19,1)),AVERAGE(OFFSET(I2363,0,0,-ROW(),1)))</f>
        <v>0.49444444444444463</v>
      </c>
      <c r="K2363" s="4" t="str">
        <f ca="1">IF(计算结果!B$21=1,IF(I2363&gt;J2363,"买","卖"),IF(计算结果!B$21=2,IF(I2363&lt;计算结果!B$20,"买",IF(I2363&gt;1-计算结果!B$20,"卖",'000300'!K2362)),""))</f>
        <v>买</v>
      </c>
      <c r="L2363" s="4" t="str">
        <f t="shared" ca="1" si="109"/>
        <v/>
      </c>
      <c r="M2363" s="3">
        <f ca="1">IF(K2362="买",E2363/E2362-1,0)-IF(L2363=1,计算结果!B$17,0)</f>
        <v>1.7670642561242955E-2</v>
      </c>
      <c r="N2363" s="2">
        <f t="shared" ca="1" si="110"/>
        <v>5.725080475701863</v>
      </c>
      <c r="O2363" s="3">
        <f ca="1">1-N2363/MAX(N$2:N2363)</f>
        <v>0.15792135836417365</v>
      </c>
    </row>
    <row r="2364" spans="1:15" x14ac:dyDescent="0.15">
      <c r="A2364" s="1">
        <v>41907</v>
      </c>
      <c r="B2364">
        <v>2453.42</v>
      </c>
      <c r="C2364">
        <v>2462.67</v>
      </c>
      <c r="D2364">
        <v>2429.59</v>
      </c>
      <c r="E2364" s="2">
        <v>2436.9699999999998</v>
      </c>
      <c r="F2364" s="16">
        <v>119612628992</v>
      </c>
      <c r="G2364" s="3">
        <f t="shared" si="108"/>
        <v>-2.0025718100138423E-3</v>
      </c>
      <c r="H2364" s="3">
        <f>1-E2364/MAX(E$2:E2364)</f>
        <v>0.58535186823657526</v>
      </c>
      <c r="I2364" s="3">
        <f ca="1">IFERROR(COUNTIF(OFFSET(G2364,0,0,-计算结果!B$18,1),"&gt;0")/计算结果!B$18,COUNTIF(OFFSET(G2364,0,0,-ROW(),1),"&gt;0")/计算结果!B$18)</f>
        <v>0.56666666666666665</v>
      </c>
      <c r="J2364" s="3">
        <f ca="1">IFERROR(AVERAGE(OFFSET(I2364,0,0,-计算结果!B$19,1)),AVERAGE(OFFSET(I2364,0,0,-ROW(),1)))</f>
        <v>0.49583333333333357</v>
      </c>
      <c r="K2364" s="4" t="str">
        <f ca="1">IF(计算结果!B$21=1,IF(I2364&gt;J2364,"买","卖"),IF(计算结果!B$21=2,IF(I2364&lt;计算结果!B$20,"买",IF(I2364&gt;1-计算结果!B$20,"卖",'000300'!K2363)),""))</f>
        <v>买</v>
      </c>
      <c r="L2364" s="4" t="str">
        <f t="shared" ca="1" si="109"/>
        <v/>
      </c>
      <c r="M2364" s="3">
        <f ca="1">IF(K2363="买",E2364/E2363-1,0)-IF(L2364=1,计算结果!B$17,0)</f>
        <v>-2.0025718100138423E-3</v>
      </c>
      <c r="N2364" s="2">
        <f t="shared" ca="1" si="110"/>
        <v>5.7136155909311617</v>
      </c>
      <c r="O2364" s="3">
        <f ca="1">1-N2364/MAX(N$2:N2364)</f>
        <v>0.15960768131372838</v>
      </c>
    </row>
    <row r="2365" spans="1:15" x14ac:dyDescent="0.15">
      <c r="A2365" s="1">
        <v>41908</v>
      </c>
      <c r="B2365">
        <v>2430.81</v>
      </c>
      <c r="C2365">
        <v>2439.65</v>
      </c>
      <c r="D2365">
        <v>2420.5</v>
      </c>
      <c r="E2365" s="2">
        <v>2437.1999999999998</v>
      </c>
      <c r="F2365" s="16">
        <v>87757381632</v>
      </c>
      <c r="G2365" s="3">
        <f t="shared" si="108"/>
        <v>9.4379495849450379E-5</v>
      </c>
      <c r="H2365" s="3">
        <f>1-E2365/MAX(E$2:E2365)</f>
        <v>0.58531273395494454</v>
      </c>
      <c r="I2365" s="3">
        <f ca="1">IFERROR(COUNTIF(OFFSET(G2365,0,0,-计算结果!B$18,1),"&gt;0")/计算结果!B$18,COUNTIF(OFFSET(G2365,0,0,-ROW(),1),"&gt;0")/计算结果!B$18)</f>
        <v>0.6</v>
      </c>
      <c r="J2365" s="3">
        <f ca="1">IFERROR(AVERAGE(OFFSET(I2365,0,0,-计算结果!B$19,1)),AVERAGE(OFFSET(I2365,0,0,-ROW(),1)))</f>
        <v>0.49722222222222251</v>
      </c>
      <c r="K2365" s="4" t="str">
        <f ca="1">IF(计算结果!B$21=1,IF(I2365&gt;J2365,"买","卖"),IF(计算结果!B$21=2,IF(I2365&lt;计算结果!B$20,"买",IF(I2365&gt;1-计算结果!B$20,"卖",'000300'!K2364)),""))</f>
        <v>买</v>
      </c>
      <c r="L2365" s="4" t="str">
        <f t="shared" ca="1" si="109"/>
        <v/>
      </c>
      <c r="M2365" s="3">
        <f ca="1">IF(K2364="买",E2365/E2364-1,0)-IF(L2365=1,计算结果!B$17,0)</f>
        <v>9.4379495849450379E-5</v>
      </c>
      <c r="N2365" s="2">
        <f t="shared" ca="1" si="110"/>
        <v>5.7141548390901109</v>
      </c>
      <c r="O2365" s="3">
        <f ca="1">1-N2365/MAX(N$2:N2365)</f>
        <v>0.15952836551037508</v>
      </c>
    </row>
    <row r="2366" spans="1:15" x14ac:dyDescent="0.15">
      <c r="A2366" s="1">
        <v>41911</v>
      </c>
      <c r="B2366">
        <v>2443.91</v>
      </c>
      <c r="C2366">
        <v>2453.67</v>
      </c>
      <c r="D2366">
        <v>2435.61</v>
      </c>
      <c r="E2366" s="2">
        <v>2447.8000000000002</v>
      </c>
      <c r="F2366" s="16">
        <v>111463776256</v>
      </c>
      <c r="G2366" s="3">
        <f t="shared" si="108"/>
        <v>4.3492532414246554E-3</v>
      </c>
      <c r="H2366" s="3">
        <f>1-E2366/MAX(E$2:E2366)</f>
        <v>0.58350915401892056</v>
      </c>
      <c r="I2366" s="3">
        <f ca="1">IFERROR(COUNTIF(OFFSET(G2366,0,0,-计算结果!B$18,1),"&gt;0")/计算结果!B$18,COUNTIF(OFFSET(G2366,0,0,-ROW(),1),"&gt;0")/计算结果!B$18)</f>
        <v>0.6</v>
      </c>
      <c r="J2366" s="3">
        <f ca="1">IFERROR(AVERAGE(OFFSET(I2366,0,0,-计算结果!B$19,1)),AVERAGE(OFFSET(I2366,0,0,-ROW(),1)))</f>
        <v>0.49833333333333363</v>
      </c>
      <c r="K2366" s="4" t="str">
        <f ca="1">IF(计算结果!B$21=1,IF(I2366&gt;J2366,"买","卖"),IF(计算结果!B$21=2,IF(I2366&lt;计算结果!B$20,"买",IF(I2366&gt;1-计算结果!B$20,"卖",'000300'!K2365)),""))</f>
        <v>买</v>
      </c>
      <c r="L2366" s="4" t="str">
        <f t="shared" ca="1" si="109"/>
        <v/>
      </c>
      <c r="M2366" s="3">
        <f ca="1">IF(K2365="买",E2366/E2365-1,0)-IF(L2366=1,计算结果!B$17,0)</f>
        <v>4.3492532414246554E-3</v>
      </c>
      <c r="N2366" s="2">
        <f t="shared" ca="1" si="110"/>
        <v>5.7390071455460259</v>
      </c>
      <c r="O2366" s="3">
        <f ca="1">1-N2366/MAX(N$2:N2366)</f>
        <v>0.15587294152974562</v>
      </c>
    </row>
    <row r="2367" spans="1:15" x14ac:dyDescent="0.15">
      <c r="A2367" s="1">
        <v>41912</v>
      </c>
      <c r="B2367">
        <v>2452.17</v>
      </c>
      <c r="C2367">
        <v>2454.89</v>
      </c>
      <c r="D2367">
        <v>2444.1999999999998</v>
      </c>
      <c r="E2367" s="2">
        <v>2450.9899999999998</v>
      </c>
      <c r="F2367" s="16">
        <v>101906554880</v>
      </c>
      <c r="G2367" s="3">
        <f t="shared" si="108"/>
        <v>1.3032110466539848E-3</v>
      </c>
      <c r="H2367" s="3">
        <f>1-E2367/MAX(E$2:E2367)</f>
        <v>0.5829663785476078</v>
      </c>
      <c r="I2367" s="3">
        <f ca="1">IFERROR(COUNTIF(OFFSET(G2367,0,0,-计算结果!B$18,1),"&gt;0")/计算结果!B$18,COUNTIF(OFFSET(G2367,0,0,-ROW(),1),"&gt;0")/计算结果!B$18)</f>
        <v>0.6</v>
      </c>
      <c r="J2367" s="3">
        <f ca="1">IFERROR(AVERAGE(OFFSET(I2367,0,0,-计算结果!B$19,1)),AVERAGE(OFFSET(I2367,0,0,-ROW(),1)))</f>
        <v>0.49916666666666692</v>
      </c>
      <c r="K2367" s="4" t="str">
        <f ca="1">IF(计算结果!B$21=1,IF(I2367&gt;J2367,"买","卖"),IF(计算结果!B$21=2,IF(I2367&lt;计算结果!B$20,"买",IF(I2367&gt;1-计算结果!B$20,"卖",'000300'!K2366)),""))</f>
        <v>买</v>
      </c>
      <c r="L2367" s="4" t="str">
        <f t="shared" ca="1" si="109"/>
        <v/>
      </c>
      <c r="M2367" s="3">
        <f ca="1">IF(K2366="买",E2367/E2366-1,0)-IF(L2367=1,计算结果!B$17,0)</f>
        <v>1.3032110466539848E-3</v>
      </c>
      <c r="N2367" s="2">
        <f t="shared" ca="1" si="110"/>
        <v>5.7464862830549279</v>
      </c>
      <c r="O2367" s="3">
        <f ca="1">1-N2367/MAX(N$2:N2367)</f>
        <v>0.1547728658223676</v>
      </c>
    </row>
    <row r="2368" spans="1:15" x14ac:dyDescent="0.15">
      <c r="A2368" s="1">
        <v>41920</v>
      </c>
      <c r="B2368">
        <v>2460.87</v>
      </c>
      <c r="C2368">
        <v>2478.38</v>
      </c>
      <c r="D2368">
        <v>2445.27</v>
      </c>
      <c r="E2368" s="2">
        <v>2478.38</v>
      </c>
      <c r="F2368" s="16">
        <v>116500111360</v>
      </c>
      <c r="G2368" s="3">
        <f t="shared" si="108"/>
        <v>1.1175076193701505E-2</v>
      </c>
      <c r="H2368" s="3">
        <f>1-E2368/MAX(E$2:E2368)</f>
        <v>0.57830599605254207</v>
      </c>
      <c r="I2368" s="3">
        <f ca="1">IFERROR(COUNTIF(OFFSET(G2368,0,0,-计算结果!B$18,1),"&gt;0")/计算结果!B$18,COUNTIF(OFFSET(G2368,0,0,-ROW(),1),"&gt;0")/计算结果!B$18)</f>
        <v>0.6</v>
      </c>
      <c r="J2368" s="3">
        <f ca="1">IFERROR(AVERAGE(OFFSET(I2368,0,0,-计算结果!B$19,1)),AVERAGE(OFFSET(I2368,0,0,-ROW(),1)))</f>
        <v>0.50000000000000033</v>
      </c>
      <c r="K2368" s="4" t="str">
        <f ca="1">IF(计算结果!B$21=1,IF(I2368&gt;J2368,"买","卖"),IF(计算结果!B$21=2,IF(I2368&lt;计算结果!B$20,"买",IF(I2368&gt;1-计算结果!B$20,"卖",'000300'!K2367)),""))</f>
        <v>买</v>
      </c>
      <c r="L2368" s="4" t="str">
        <f t="shared" ca="1" si="109"/>
        <v/>
      </c>
      <c r="M2368" s="3">
        <f ca="1">IF(K2367="买",E2368/E2367-1,0)-IF(L2368=1,计算结果!B$17,0)</f>
        <v>1.1175076193701505E-2</v>
      </c>
      <c r="N2368" s="2">
        <f t="shared" ca="1" si="110"/>
        <v>5.8107037051141273</v>
      </c>
      <c r="O2368" s="3">
        <f ca="1">1-N2368/MAX(N$2:N2368)</f>
        <v>0.14532738819694857</v>
      </c>
    </row>
    <row r="2369" spans="1:15" x14ac:dyDescent="0.15">
      <c r="A2369" s="1">
        <v>41921</v>
      </c>
      <c r="B2369">
        <v>2480.1999999999998</v>
      </c>
      <c r="C2369">
        <v>2488.11</v>
      </c>
      <c r="D2369">
        <v>2461.11</v>
      </c>
      <c r="E2369" s="2">
        <v>2481.9499999999998</v>
      </c>
      <c r="F2369" s="16">
        <v>120752627712</v>
      </c>
      <c r="G2369" s="3">
        <f t="shared" si="108"/>
        <v>1.4404570727650778E-3</v>
      </c>
      <c r="H2369" s="3">
        <f>1-E2369/MAX(E$2:E2369)</f>
        <v>0.57769856394201324</v>
      </c>
      <c r="I2369" s="3">
        <f ca="1">IFERROR(COUNTIF(OFFSET(G2369,0,0,-计算结果!B$18,1),"&gt;0")/计算结果!B$18,COUNTIF(OFFSET(G2369,0,0,-ROW(),1),"&gt;0")/计算结果!B$18)</f>
        <v>0.6333333333333333</v>
      </c>
      <c r="J2369" s="3">
        <f ca="1">IFERROR(AVERAGE(OFFSET(I2369,0,0,-计算结果!B$19,1)),AVERAGE(OFFSET(I2369,0,0,-ROW(),1)))</f>
        <v>0.5011111111111114</v>
      </c>
      <c r="K2369" s="4" t="str">
        <f ca="1">IF(计算结果!B$21=1,IF(I2369&gt;J2369,"买","卖"),IF(计算结果!B$21=2,IF(I2369&lt;计算结果!B$20,"买",IF(I2369&gt;1-计算结果!B$20,"卖",'000300'!K2368)),""))</f>
        <v>买</v>
      </c>
      <c r="L2369" s="4" t="str">
        <f t="shared" ca="1" si="109"/>
        <v/>
      </c>
      <c r="M2369" s="3">
        <f ca="1">IF(K2368="买",E2369/E2368-1,0)-IF(L2369=1,计算结果!B$17,0)</f>
        <v>1.4404570727650778E-3</v>
      </c>
      <c r="N2369" s="2">
        <f t="shared" ca="1" si="110"/>
        <v>5.8190737743639014</v>
      </c>
      <c r="O2369" s="3">
        <f ca="1">1-N2369/MAX(N$2:N2369)</f>
        <v>0.14409626898837824</v>
      </c>
    </row>
    <row r="2370" spans="1:15" x14ac:dyDescent="0.15">
      <c r="A2370" s="1">
        <v>41922</v>
      </c>
      <c r="B2370">
        <v>2472.1</v>
      </c>
      <c r="C2370">
        <v>2482.14</v>
      </c>
      <c r="D2370">
        <v>2457.6799999999998</v>
      </c>
      <c r="E2370" s="2">
        <v>2466.79</v>
      </c>
      <c r="F2370" s="16">
        <v>121924976640</v>
      </c>
      <c r="G2370" s="3">
        <f t="shared" si="108"/>
        <v>-6.1081004855052523E-3</v>
      </c>
      <c r="H2370" s="3">
        <f>1-E2370/MAX(E$2:E2370)</f>
        <v>0.58027802354862867</v>
      </c>
      <c r="I2370" s="3">
        <f ca="1">IFERROR(COUNTIF(OFFSET(G2370,0,0,-计算结果!B$18,1),"&gt;0")/计算结果!B$18,COUNTIF(OFFSET(G2370,0,0,-ROW(),1),"&gt;0")/计算结果!B$18)</f>
        <v>0.6333333333333333</v>
      </c>
      <c r="J2370" s="3">
        <f ca="1">IFERROR(AVERAGE(OFFSET(I2370,0,0,-计算结果!B$19,1)),AVERAGE(OFFSET(I2370,0,0,-ROW(),1)))</f>
        <v>0.50250000000000028</v>
      </c>
      <c r="K2370" s="4" t="str">
        <f ca="1">IF(计算结果!B$21=1,IF(I2370&gt;J2370,"买","卖"),IF(计算结果!B$21=2,IF(I2370&lt;计算结果!B$20,"买",IF(I2370&gt;1-计算结果!B$20,"卖",'000300'!K2369)),""))</f>
        <v>买</v>
      </c>
      <c r="L2370" s="4" t="str">
        <f t="shared" ca="1" si="109"/>
        <v/>
      </c>
      <c r="M2370" s="3">
        <f ca="1">IF(K2369="买",E2370/E2369-1,0)-IF(L2370=1,计算结果!B$17,0)</f>
        <v>-6.1081004855052523E-3</v>
      </c>
      <c r="N2370" s="2">
        <f t="shared" ca="1" si="110"/>
        <v>5.783530287017518</v>
      </c>
      <c r="O2370" s="3">
        <f ca="1">1-N2370/MAX(N$2:N2370)</f>
        <v>0.14932421498331616</v>
      </c>
    </row>
    <row r="2371" spans="1:15" x14ac:dyDescent="0.15">
      <c r="A2371" s="1">
        <v>41925</v>
      </c>
      <c r="B2371">
        <v>2457.41</v>
      </c>
      <c r="C2371">
        <v>2460.39</v>
      </c>
      <c r="D2371">
        <v>2430.5500000000002</v>
      </c>
      <c r="E2371" s="2">
        <v>2454.9499999999998</v>
      </c>
      <c r="F2371" s="16">
        <v>112784482304</v>
      </c>
      <c r="G2371" s="3">
        <f t="shared" ref="G2371:G2434" si="111">E2371/E2370-1</f>
        <v>-4.7997600119994432E-3</v>
      </c>
      <c r="H2371" s="3">
        <f>1-E2371/MAX(E$2:E2371)</f>
        <v>0.58229258830735731</v>
      </c>
      <c r="I2371" s="3">
        <f ca="1">IFERROR(COUNTIF(OFFSET(G2371,0,0,-计算结果!B$18,1),"&gt;0")/计算结果!B$18,COUNTIF(OFFSET(G2371,0,0,-ROW(),1),"&gt;0")/计算结果!B$18)</f>
        <v>0.6</v>
      </c>
      <c r="J2371" s="3">
        <f ca="1">IFERROR(AVERAGE(OFFSET(I2371,0,0,-计算结果!B$19,1)),AVERAGE(OFFSET(I2371,0,0,-ROW(),1)))</f>
        <v>0.50388888888888916</v>
      </c>
      <c r="K2371" s="4" t="str">
        <f ca="1">IF(计算结果!B$21=1,IF(I2371&gt;J2371,"买","卖"),IF(计算结果!B$21=2,IF(I2371&lt;计算结果!B$20,"买",IF(I2371&gt;1-计算结果!B$20,"卖",'000300'!K2370)),""))</f>
        <v>买</v>
      </c>
      <c r="L2371" s="4" t="str">
        <f t="shared" ca="1" si="109"/>
        <v/>
      </c>
      <c r="M2371" s="3">
        <f ca="1">IF(K2370="买",E2371/E2370-1,0)-IF(L2371=1,计算结果!B$17,0)</f>
        <v>-4.7997600119994432E-3</v>
      </c>
      <c r="N2371" s="2">
        <f t="shared" ca="1" si="110"/>
        <v>5.7557707296177041</v>
      </c>
      <c r="O2371" s="3">
        <f ca="1">1-N2371/MAX(N$2:N2371)</f>
        <v>0.1534072545994154</v>
      </c>
    </row>
    <row r="2372" spans="1:15" x14ac:dyDescent="0.15">
      <c r="A2372" s="1">
        <v>41926</v>
      </c>
      <c r="B2372">
        <v>2451.09</v>
      </c>
      <c r="C2372">
        <v>2467.9</v>
      </c>
      <c r="D2372">
        <v>2436.34</v>
      </c>
      <c r="E2372" s="2">
        <v>2446.56</v>
      </c>
      <c r="F2372" s="16">
        <v>106356645888</v>
      </c>
      <c r="G2372" s="3">
        <f t="shared" si="111"/>
        <v>-3.4175848795290342E-3</v>
      </c>
      <c r="H2372" s="3">
        <f>1-E2372/MAX(E$2:E2372)</f>
        <v>0.58372013884162532</v>
      </c>
      <c r="I2372" s="3">
        <f ca="1">IFERROR(COUNTIF(OFFSET(G2372,0,0,-计算结果!B$18,1),"&gt;0")/计算结果!B$18,COUNTIF(OFFSET(G2372,0,0,-ROW(),1),"&gt;0")/计算结果!B$18)</f>
        <v>0.6</v>
      </c>
      <c r="J2372" s="3">
        <f ca="1">IFERROR(AVERAGE(OFFSET(I2372,0,0,-计算结果!B$19,1)),AVERAGE(OFFSET(I2372,0,0,-ROW(),1)))</f>
        <v>0.50500000000000034</v>
      </c>
      <c r="K2372" s="4" t="str">
        <f ca="1">IF(计算结果!B$21=1,IF(I2372&gt;J2372,"买","卖"),IF(计算结果!B$21=2,IF(I2372&lt;计算结果!B$20,"买",IF(I2372&gt;1-计算结果!B$20,"卖",'000300'!K2371)),""))</f>
        <v>买</v>
      </c>
      <c r="L2372" s="4" t="str">
        <f t="shared" ref="L2372:L2435" ca="1" si="112">IF(K2371&lt;&gt;K2372,1,"")</f>
        <v/>
      </c>
      <c r="M2372" s="3">
        <f ca="1">IF(K2371="买",E2372/E2371-1,0)-IF(L2372=1,计算结果!B$17,0)</f>
        <v>-3.4175848795290342E-3</v>
      </c>
      <c r="N2372" s="2">
        <f t="shared" ref="N2372:N2435" ca="1" si="113">IFERROR(N2371*(1+M2372),N2371)</f>
        <v>5.7360998946021269</v>
      </c>
      <c r="O2372" s="3">
        <f ca="1">1-N2372/MAX(N$2:N2372)</f>
        <v>0.1563005571652154</v>
      </c>
    </row>
    <row r="2373" spans="1:15" x14ac:dyDescent="0.15">
      <c r="A2373" s="1">
        <v>41927</v>
      </c>
      <c r="B2373">
        <v>2444.54</v>
      </c>
      <c r="C2373">
        <v>2465.5</v>
      </c>
      <c r="D2373">
        <v>2431.19</v>
      </c>
      <c r="E2373" s="2">
        <v>2463.87</v>
      </c>
      <c r="F2373" s="16">
        <v>114837291008</v>
      </c>
      <c r="G2373" s="3">
        <f t="shared" si="111"/>
        <v>7.0752403374534367E-3</v>
      </c>
      <c r="H2373" s="3">
        <f>1-E2373/MAX(E$2:E2373)</f>
        <v>0.58077485877628798</v>
      </c>
      <c r="I2373" s="3">
        <f ca="1">IFERROR(COUNTIF(OFFSET(G2373,0,0,-计算结果!B$18,1),"&gt;0")/计算结果!B$18,COUNTIF(OFFSET(G2373,0,0,-ROW(),1),"&gt;0")/计算结果!B$18)</f>
        <v>0.6333333333333333</v>
      </c>
      <c r="J2373" s="3">
        <f ca="1">IFERROR(AVERAGE(OFFSET(I2373,0,0,-计算结果!B$19,1)),AVERAGE(OFFSET(I2373,0,0,-ROW(),1)))</f>
        <v>0.50638888888888922</v>
      </c>
      <c r="K2373" s="4" t="str">
        <f ca="1">IF(计算结果!B$21=1,IF(I2373&gt;J2373,"买","卖"),IF(计算结果!B$21=2,IF(I2373&lt;计算结果!B$20,"买",IF(I2373&gt;1-计算结果!B$20,"卖",'000300'!K2372)),""))</f>
        <v>买</v>
      </c>
      <c r="L2373" s="4" t="str">
        <f t="shared" ca="1" si="112"/>
        <v/>
      </c>
      <c r="M2373" s="3">
        <f ca="1">IF(K2372="买",E2373/E2372-1,0)-IF(L2373=1,计算结果!B$17,0)</f>
        <v>7.0752403374534367E-3</v>
      </c>
      <c r="N2373" s="2">
        <f t="shared" ca="1" si="113"/>
        <v>5.776684179956078</v>
      </c>
      <c r="O2373" s="3">
        <f ca="1">1-N2373/MAX(N$2:N2373)</f>
        <v>0.15033118083458374</v>
      </c>
    </row>
    <row r="2374" spans="1:15" x14ac:dyDescent="0.15">
      <c r="A2374" s="1">
        <v>41928</v>
      </c>
      <c r="B2374">
        <v>2448.9699999999998</v>
      </c>
      <c r="C2374">
        <v>2480.3000000000002</v>
      </c>
      <c r="D2374">
        <v>2441.8200000000002</v>
      </c>
      <c r="E2374" s="2">
        <v>2444.39</v>
      </c>
      <c r="F2374" s="16">
        <v>128340525056</v>
      </c>
      <c r="G2374" s="3">
        <f t="shared" si="111"/>
        <v>-7.9062612881360961E-3</v>
      </c>
      <c r="H2374" s="3">
        <f>1-E2374/MAX(E$2:E2374)</f>
        <v>0.58408936228135855</v>
      </c>
      <c r="I2374" s="3">
        <f ca="1">IFERROR(COUNTIF(OFFSET(G2374,0,0,-计算结果!B$18,1),"&gt;0")/计算结果!B$18,COUNTIF(OFFSET(G2374,0,0,-ROW(),1),"&gt;0")/计算结果!B$18)</f>
        <v>0.6</v>
      </c>
      <c r="J2374" s="3">
        <f ca="1">IFERROR(AVERAGE(OFFSET(I2374,0,0,-计算结果!B$19,1)),AVERAGE(OFFSET(I2374,0,0,-ROW(),1)))</f>
        <v>0.50777777777777822</v>
      </c>
      <c r="K2374" s="4" t="str">
        <f ca="1">IF(计算结果!B$21=1,IF(I2374&gt;J2374,"买","卖"),IF(计算结果!B$21=2,IF(I2374&lt;计算结果!B$20,"买",IF(I2374&gt;1-计算结果!B$20,"卖",'000300'!K2373)),""))</f>
        <v>买</v>
      </c>
      <c r="L2374" s="4" t="str">
        <f t="shared" ca="1" si="112"/>
        <v/>
      </c>
      <c r="M2374" s="3">
        <f ca="1">IF(K2373="买",E2374/E2373-1,0)-IF(L2374=1,计算结果!B$17,0)</f>
        <v>-7.9062612881360961E-3</v>
      </c>
      <c r="N2374" s="2">
        <f t="shared" ca="1" si="113"/>
        <v>5.7310122054503028</v>
      </c>
      <c r="O2374" s="3">
        <f ca="1">1-N2374/MAX(N$2:N2374)</f>
        <v>0.1570488845272876</v>
      </c>
    </row>
    <row r="2375" spans="1:15" x14ac:dyDescent="0.15">
      <c r="A2375" s="1">
        <v>41929</v>
      </c>
      <c r="B2375">
        <v>2443.2199999999998</v>
      </c>
      <c r="C2375">
        <v>2456.1</v>
      </c>
      <c r="D2375">
        <v>2410.4</v>
      </c>
      <c r="E2375" s="2">
        <v>2441.73</v>
      </c>
      <c r="F2375" s="16">
        <v>112685629440</v>
      </c>
      <c r="G2375" s="3">
        <f t="shared" si="111"/>
        <v>-1.0882060554984196E-3</v>
      </c>
      <c r="H2375" s="3">
        <f>1-E2375/MAX(E$2:E2375)</f>
        <v>0.58454195875587012</v>
      </c>
      <c r="I2375" s="3">
        <f ca="1">IFERROR(COUNTIF(OFFSET(G2375,0,0,-计算结果!B$18,1),"&gt;0")/计算结果!B$18,COUNTIF(OFFSET(G2375,0,0,-ROW(),1),"&gt;0")/计算结果!B$18)</f>
        <v>0.6</v>
      </c>
      <c r="J2375" s="3">
        <f ca="1">IFERROR(AVERAGE(OFFSET(I2375,0,0,-计算结果!B$19,1)),AVERAGE(OFFSET(I2375,0,0,-ROW(),1)))</f>
        <v>0.50916666666666699</v>
      </c>
      <c r="K2375" s="4" t="str">
        <f ca="1">IF(计算结果!B$21=1,IF(I2375&gt;J2375,"买","卖"),IF(计算结果!B$21=2,IF(I2375&lt;计算结果!B$20,"买",IF(I2375&gt;1-计算结果!B$20,"卖",'000300'!K2374)),""))</f>
        <v>买</v>
      </c>
      <c r="L2375" s="4" t="str">
        <f t="shared" ca="1" si="112"/>
        <v/>
      </c>
      <c r="M2375" s="3">
        <f ca="1">IF(K2374="买",E2375/E2374-1,0)-IF(L2375=1,计算结果!B$17,0)</f>
        <v>-1.0882060554984196E-3</v>
      </c>
      <c r="N2375" s="2">
        <f t="shared" ca="1" si="113"/>
        <v>5.7247756832641965</v>
      </c>
      <c r="O2375" s="3">
        <f ca="1">1-N2375/MAX(N$2:N2375)</f>
        <v>0.1579661890356342</v>
      </c>
    </row>
    <row r="2376" spans="1:15" x14ac:dyDescent="0.15">
      <c r="A2376" s="1">
        <v>41932</v>
      </c>
      <c r="B2376">
        <v>2448.4499999999998</v>
      </c>
      <c r="C2376">
        <v>2456.62</v>
      </c>
      <c r="D2376">
        <v>2441.9</v>
      </c>
      <c r="E2376" s="2">
        <v>2454.71</v>
      </c>
      <c r="F2376" s="16">
        <v>84843601920</v>
      </c>
      <c r="G2376" s="3">
        <f t="shared" si="111"/>
        <v>5.3159030687259801E-3</v>
      </c>
      <c r="H2376" s="3">
        <f>1-E2376/MAX(E$2:E2376)</f>
        <v>0.58233342407949362</v>
      </c>
      <c r="I2376" s="3">
        <f ca="1">IFERROR(COUNTIF(OFFSET(G2376,0,0,-计算结果!B$18,1),"&gt;0")/计算结果!B$18,COUNTIF(OFFSET(G2376,0,0,-ROW(),1),"&gt;0")/计算结果!B$18)</f>
        <v>0.6</v>
      </c>
      <c r="J2376" s="3">
        <f ca="1">IFERROR(AVERAGE(OFFSET(I2376,0,0,-计算结果!B$19,1)),AVERAGE(OFFSET(I2376,0,0,-ROW(),1)))</f>
        <v>0.51027777777777816</v>
      </c>
      <c r="K2376" s="4" t="str">
        <f ca="1">IF(计算结果!B$21=1,IF(I2376&gt;J2376,"买","卖"),IF(计算结果!B$21=2,IF(I2376&lt;计算结果!B$20,"买",IF(I2376&gt;1-计算结果!B$20,"卖",'000300'!K2375)),""))</f>
        <v>买</v>
      </c>
      <c r="L2376" s="4" t="str">
        <f t="shared" ca="1" si="112"/>
        <v/>
      </c>
      <c r="M2376" s="3">
        <f ca="1">IF(K2375="买",E2376/E2375-1,0)-IF(L2376=1,计算结果!B$17,0)</f>
        <v>5.3159030687259801E-3</v>
      </c>
      <c r="N2376" s="2">
        <f t="shared" ca="1" si="113"/>
        <v>5.7552080358866284</v>
      </c>
      <c r="O2376" s="3">
        <f ca="1">1-N2376/MAX(N$2:N2376)</f>
        <v>0.1534900189159577</v>
      </c>
    </row>
    <row r="2377" spans="1:15" x14ac:dyDescent="0.15">
      <c r="A2377" s="1">
        <v>41933</v>
      </c>
      <c r="B2377">
        <v>2453.41</v>
      </c>
      <c r="C2377">
        <v>2459.25</v>
      </c>
      <c r="D2377">
        <v>2432.5500000000002</v>
      </c>
      <c r="E2377" s="2">
        <v>2433.39</v>
      </c>
      <c r="F2377" s="16">
        <v>86622199808</v>
      </c>
      <c r="G2377" s="3">
        <f t="shared" si="111"/>
        <v>-8.6853436862196487E-3</v>
      </c>
      <c r="H2377" s="3">
        <f>1-E2377/MAX(E$2:E2377)</f>
        <v>0.5859610018376098</v>
      </c>
      <c r="I2377" s="3">
        <f ca="1">IFERROR(COUNTIF(OFFSET(G2377,0,0,-计算结果!B$18,1),"&gt;0")/计算结果!B$18,COUNTIF(OFFSET(G2377,0,0,-ROW(),1),"&gt;0")/计算结果!B$18)</f>
        <v>0.56666666666666665</v>
      </c>
      <c r="J2377" s="3">
        <f ca="1">IFERROR(AVERAGE(OFFSET(I2377,0,0,-计算结果!B$19,1)),AVERAGE(OFFSET(I2377,0,0,-ROW(),1)))</f>
        <v>0.51138888888888934</v>
      </c>
      <c r="K2377" s="4" t="str">
        <f ca="1">IF(计算结果!B$21=1,IF(I2377&gt;J2377,"买","卖"),IF(计算结果!B$21=2,IF(I2377&lt;计算结果!B$20,"买",IF(I2377&gt;1-计算结果!B$20,"卖",'000300'!K2376)),""))</f>
        <v>买</v>
      </c>
      <c r="L2377" s="4" t="str">
        <f t="shared" ca="1" si="112"/>
        <v/>
      </c>
      <c r="M2377" s="3">
        <f ca="1">IF(K2376="买",E2377/E2376-1,0)-IF(L2377=1,计算结果!B$17,0)</f>
        <v>-8.6853436862196487E-3</v>
      </c>
      <c r="N2377" s="2">
        <f t="shared" ca="1" si="113"/>
        <v>5.7052220761092602</v>
      </c>
      <c r="O2377" s="3">
        <f ca="1">1-N2377/MAX(N$2:N2377)</f>
        <v>0.16084224903548783</v>
      </c>
    </row>
    <row r="2378" spans="1:15" x14ac:dyDescent="0.15">
      <c r="A2378" s="1">
        <v>41934</v>
      </c>
      <c r="B2378">
        <v>2434.89</v>
      </c>
      <c r="C2378">
        <v>2447.4699999999998</v>
      </c>
      <c r="D2378">
        <v>2417.56</v>
      </c>
      <c r="E2378" s="2">
        <v>2418.64</v>
      </c>
      <c r="F2378" s="16">
        <v>82251743232</v>
      </c>
      <c r="G2378" s="3">
        <f t="shared" si="111"/>
        <v>-6.0615026773349623E-3</v>
      </c>
      <c r="H2378" s="3">
        <f>1-E2378/MAX(E$2:E2378)</f>
        <v>0.58847070033349214</v>
      </c>
      <c r="I2378" s="3">
        <f ca="1">IFERROR(COUNTIF(OFFSET(G2378,0,0,-计算结果!B$18,1),"&gt;0")/计算结果!B$18,COUNTIF(OFFSET(G2378,0,0,-ROW(),1),"&gt;0")/计算结果!B$18)</f>
        <v>0.53333333333333333</v>
      </c>
      <c r="J2378" s="3">
        <f ca="1">IFERROR(AVERAGE(OFFSET(I2378,0,0,-计算结果!B$19,1)),AVERAGE(OFFSET(I2378,0,0,-ROW(),1)))</f>
        <v>0.5125000000000004</v>
      </c>
      <c r="K2378" s="4" t="str">
        <f ca="1">IF(计算结果!B$21=1,IF(I2378&gt;J2378,"买","卖"),IF(计算结果!B$21=2,IF(I2378&lt;计算结果!B$20,"买",IF(I2378&gt;1-计算结果!B$20,"卖",'000300'!K2377)),""))</f>
        <v>买</v>
      </c>
      <c r="L2378" s="4" t="str">
        <f t="shared" ca="1" si="112"/>
        <v/>
      </c>
      <c r="M2378" s="3">
        <f ca="1">IF(K2377="买",E2378/E2377-1,0)-IF(L2378=1,计算结果!B$17,0)</f>
        <v>-6.0615026773349623E-3</v>
      </c>
      <c r="N2378" s="2">
        <f t="shared" ca="1" si="113"/>
        <v>5.6706398572201335</v>
      </c>
      <c r="O2378" s="3">
        <f ca="1">1-N2378/MAX(N$2:N2378)</f>
        <v>0.16592880598966564</v>
      </c>
    </row>
    <row r="2379" spans="1:15" x14ac:dyDescent="0.15">
      <c r="A2379" s="1">
        <v>41935</v>
      </c>
      <c r="B2379">
        <v>2415.44</v>
      </c>
      <c r="C2379">
        <v>2424.66</v>
      </c>
      <c r="D2379">
        <v>2392.5300000000002</v>
      </c>
      <c r="E2379" s="2">
        <v>2395.94</v>
      </c>
      <c r="F2379" s="16">
        <v>86045450240</v>
      </c>
      <c r="G2379" s="3">
        <f t="shared" si="111"/>
        <v>-9.3854397512650456E-3</v>
      </c>
      <c r="H2379" s="3">
        <f>1-E2379/MAX(E$2:E2379)</f>
        <v>0.59233308378139249</v>
      </c>
      <c r="I2379" s="3">
        <f ca="1">IFERROR(COUNTIF(OFFSET(G2379,0,0,-计算结果!B$18,1),"&gt;0")/计算结果!B$18,COUNTIF(OFFSET(G2379,0,0,-ROW(),1),"&gt;0")/计算结果!B$18)</f>
        <v>0.5</v>
      </c>
      <c r="J2379" s="3">
        <f ca="1">IFERROR(AVERAGE(OFFSET(I2379,0,0,-计算结果!B$19,1)),AVERAGE(OFFSET(I2379,0,0,-ROW(),1)))</f>
        <v>0.51361111111111157</v>
      </c>
      <c r="K2379" s="4" t="str">
        <f ca="1">IF(计算结果!B$21=1,IF(I2379&gt;J2379,"买","卖"),IF(计算结果!B$21=2,IF(I2379&lt;计算结果!B$20,"买",IF(I2379&gt;1-计算结果!B$20,"卖",'000300'!K2378)),""))</f>
        <v>卖</v>
      </c>
      <c r="L2379" s="4">
        <f t="shared" ca="1" si="112"/>
        <v>1</v>
      </c>
      <c r="M2379" s="3">
        <f ca="1">IF(K2378="买",E2379/E2378-1,0)-IF(L2379=1,计算结果!B$17,0)</f>
        <v>-9.3854397512650456E-3</v>
      </c>
      <c r="N2379" s="2">
        <f t="shared" ca="1" si="113"/>
        <v>5.6174184084890717</v>
      </c>
      <c r="O2379" s="3">
        <f ca="1">1-N2379/MAX(N$2:N2379)</f>
        <v>0.17375693092931532</v>
      </c>
    </row>
    <row r="2380" spans="1:15" x14ac:dyDescent="0.15">
      <c r="A2380" s="1">
        <v>41936</v>
      </c>
      <c r="B2380">
        <v>2397.85</v>
      </c>
      <c r="C2380">
        <v>2404.9899999999998</v>
      </c>
      <c r="D2380">
        <v>2385.73</v>
      </c>
      <c r="E2380" s="2">
        <v>2390.71</v>
      </c>
      <c r="F2380" s="16">
        <v>65601224704</v>
      </c>
      <c r="G2380" s="3">
        <f t="shared" si="111"/>
        <v>-2.1828593370452065E-3</v>
      </c>
      <c r="H2380" s="3">
        <f>1-E2380/MAX(E$2:E2380)</f>
        <v>0.59322296331586466</v>
      </c>
      <c r="I2380" s="3">
        <f ca="1">IFERROR(COUNTIF(OFFSET(G2380,0,0,-计算结果!B$18,1),"&gt;0")/计算结果!B$18,COUNTIF(OFFSET(G2380,0,0,-ROW(),1),"&gt;0")/计算结果!B$18)</f>
        <v>0.46666666666666667</v>
      </c>
      <c r="J2380" s="3">
        <f ca="1">IFERROR(AVERAGE(OFFSET(I2380,0,0,-计算结果!B$19,1)),AVERAGE(OFFSET(I2380,0,0,-ROW(),1)))</f>
        <v>0.51444444444444482</v>
      </c>
      <c r="K2380" s="4" t="str">
        <f ca="1">IF(计算结果!B$21=1,IF(I2380&gt;J2380,"买","卖"),IF(计算结果!B$21=2,IF(I2380&lt;计算结果!B$20,"买",IF(I2380&gt;1-计算结果!B$20,"卖",'000300'!K2379)),""))</f>
        <v>卖</v>
      </c>
      <c r="L2380" s="4" t="str">
        <f t="shared" ca="1" si="112"/>
        <v/>
      </c>
      <c r="M2380" s="3">
        <f ca="1">IF(K2379="买",E2380/E2379-1,0)-IF(L2380=1,计算结果!B$17,0)</f>
        <v>0</v>
      </c>
      <c r="N2380" s="2">
        <f t="shared" ca="1" si="113"/>
        <v>5.6174184084890717</v>
      </c>
      <c r="O2380" s="3">
        <f ca="1">1-N2380/MAX(N$2:N2380)</f>
        <v>0.17375693092931532</v>
      </c>
    </row>
    <row r="2381" spans="1:15" x14ac:dyDescent="0.15">
      <c r="A2381" s="1">
        <v>41939</v>
      </c>
      <c r="B2381">
        <v>2377.54</v>
      </c>
      <c r="C2381">
        <v>2377.54</v>
      </c>
      <c r="D2381">
        <v>2361.6799999999998</v>
      </c>
      <c r="E2381" s="2">
        <v>2368.83</v>
      </c>
      <c r="F2381" s="16">
        <v>65956478976</v>
      </c>
      <c r="G2381" s="3">
        <f t="shared" si="111"/>
        <v>-9.152092892906305E-3</v>
      </c>
      <c r="H2381" s="3">
        <f>1-E2381/MAX(E$2:E2381)</f>
        <v>0.59694582454229905</v>
      </c>
      <c r="I2381" s="3">
        <f ca="1">IFERROR(COUNTIF(OFFSET(G2381,0,0,-计算结果!B$18,1),"&gt;0")/计算结果!B$18,COUNTIF(OFFSET(G2381,0,0,-ROW(),1),"&gt;0")/计算结果!B$18)</f>
        <v>0.43333333333333335</v>
      </c>
      <c r="J2381" s="3">
        <f ca="1">IFERROR(AVERAGE(OFFSET(I2381,0,0,-计算结果!B$19,1)),AVERAGE(OFFSET(I2381,0,0,-ROW(),1)))</f>
        <v>0.51500000000000035</v>
      </c>
      <c r="K2381" s="4" t="str">
        <f ca="1">IF(计算结果!B$21=1,IF(I2381&gt;J2381,"买","卖"),IF(计算结果!B$21=2,IF(I2381&lt;计算结果!B$20,"买",IF(I2381&gt;1-计算结果!B$20,"卖",'000300'!K2380)),""))</f>
        <v>卖</v>
      </c>
      <c r="L2381" s="4" t="str">
        <f t="shared" ca="1" si="112"/>
        <v/>
      </c>
      <c r="M2381" s="3">
        <f ca="1">IF(K2380="买",E2381/E2380-1,0)-IF(L2381=1,计算结果!B$17,0)</f>
        <v>0</v>
      </c>
      <c r="N2381" s="2">
        <f t="shared" ca="1" si="113"/>
        <v>5.6174184084890717</v>
      </c>
      <c r="O2381" s="3">
        <f ca="1">1-N2381/MAX(N$2:N2381)</f>
        <v>0.17375693092931532</v>
      </c>
    </row>
    <row r="2382" spans="1:15" x14ac:dyDescent="0.15">
      <c r="A2382" s="1">
        <v>41940</v>
      </c>
      <c r="B2382">
        <v>2373.15</v>
      </c>
      <c r="C2382">
        <v>2416.77</v>
      </c>
      <c r="D2382">
        <v>2373.15</v>
      </c>
      <c r="E2382" s="2">
        <v>2416.65</v>
      </c>
      <c r="F2382" s="16">
        <v>90529906688</v>
      </c>
      <c r="G2382" s="3">
        <f t="shared" si="111"/>
        <v>2.018718101341177E-2</v>
      </c>
      <c r="H2382" s="3">
        <f>1-E2382/MAX(E$2:E2382)</f>
        <v>0.58880929694412298</v>
      </c>
      <c r="I2382" s="3">
        <f ca="1">IFERROR(COUNTIF(OFFSET(G2382,0,0,-计算结果!B$18,1),"&gt;0")/计算结果!B$18,COUNTIF(OFFSET(G2382,0,0,-ROW(),1),"&gt;0")/计算结果!B$18)</f>
        <v>0.46666666666666667</v>
      </c>
      <c r="J2382" s="3">
        <f ca="1">IFERROR(AVERAGE(OFFSET(I2382,0,0,-计算结果!B$19,1)),AVERAGE(OFFSET(I2382,0,0,-ROW(),1)))</f>
        <v>0.51555555555555599</v>
      </c>
      <c r="K2382" s="4" t="str">
        <f ca="1">IF(计算结果!B$21=1,IF(I2382&gt;J2382,"买","卖"),IF(计算结果!B$21=2,IF(I2382&lt;计算结果!B$20,"买",IF(I2382&gt;1-计算结果!B$20,"卖",'000300'!K2381)),""))</f>
        <v>卖</v>
      </c>
      <c r="L2382" s="4" t="str">
        <f t="shared" ca="1" si="112"/>
        <v/>
      </c>
      <c r="M2382" s="3">
        <f ca="1">IF(K2381="买",E2382/E2381-1,0)-IF(L2382=1,计算结果!B$17,0)</f>
        <v>0</v>
      </c>
      <c r="N2382" s="2">
        <f t="shared" ca="1" si="113"/>
        <v>5.6174184084890717</v>
      </c>
      <c r="O2382" s="3">
        <f ca="1">1-N2382/MAX(N$2:N2382)</f>
        <v>0.17375693092931532</v>
      </c>
    </row>
    <row r="2383" spans="1:15" x14ac:dyDescent="0.15">
      <c r="A2383" s="1">
        <v>41941</v>
      </c>
      <c r="B2383">
        <v>2423.81</v>
      </c>
      <c r="C2383">
        <v>2461.27</v>
      </c>
      <c r="D2383">
        <v>2415.6999999999998</v>
      </c>
      <c r="E2383" s="2">
        <v>2451.38</v>
      </c>
      <c r="F2383" s="16">
        <v>134541721600</v>
      </c>
      <c r="G2383" s="3">
        <f t="shared" si="111"/>
        <v>1.4371133594024865E-2</v>
      </c>
      <c r="H2383" s="3">
        <f>1-E2383/MAX(E$2:E2383)</f>
        <v>0.58290002041788602</v>
      </c>
      <c r="I2383" s="3">
        <f ca="1">IFERROR(COUNTIF(OFFSET(G2383,0,0,-计算结果!B$18,1),"&gt;0")/计算结果!B$18,COUNTIF(OFFSET(G2383,0,0,-ROW(),1),"&gt;0")/计算结果!B$18)</f>
        <v>0.5</v>
      </c>
      <c r="J2383" s="3">
        <f ca="1">IFERROR(AVERAGE(OFFSET(I2383,0,0,-计算结果!B$19,1)),AVERAGE(OFFSET(I2383,0,0,-ROW(),1)))</f>
        <v>0.51638888888888934</v>
      </c>
      <c r="K2383" s="4" t="str">
        <f ca="1">IF(计算结果!B$21=1,IF(I2383&gt;J2383,"买","卖"),IF(计算结果!B$21=2,IF(I2383&lt;计算结果!B$20,"买",IF(I2383&gt;1-计算结果!B$20,"卖",'000300'!K2382)),""))</f>
        <v>卖</v>
      </c>
      <c r="L2383" s="4" t="str">
        <f t="shared" ca="1" si="112"/>
        <v/>
      </c>
      <c r="M2383" s="3">
        <f ca="1">IF(K2382="买",E2383/E2382-1,0)-IF(L2383=1,计算结果!B$17,0)</f>
        <v>0</v>
      </c>
      <c r="N2383" s="2">
        <f t="shared" ca="1" si="113"/>
        <v>5.6174184084890717</v>
      </c>
      <c r="O2383" s="3">
        <f ca="1">1-N2383/MAX(N$2:N2383)</f>
        <v>0.17375693092931532</v>
      </c>
    </row>
    <row r="2384" spans="1:15" x14ac:dyDescent="0.15">
      <c r="A2384" s="1">
        <v>41942</v>
      </c>
      <c r="B2384">
        <v>2450.36</v>
      </c>
      <c r="C2384">
        <v>2474.38</v>
      </c>
      <c r="D2384">
        <v>2443.7600000000002</v>
      </c>
      <c r="E2384" s="2">
        <v>2468.9299999999998</v>
      </c>
      <c r="F2384" s="16">
        <v>139157356544</v>
      </c>
      <c r="G2384" s="3">
        <f t="shared" si="111"/>
        <v>7.1592327586909033E-3</v>
      </c>
      <c r="H2384" s="3">
        <f>1-E2384/MAX(E$2:E2384)</f>
        <v>0.57991390458041248</v>
      </c>
      <c r="I2384" s="3">
        <f ca="1">IFERROR(COUNTIF(OFFSET(G2384,0,0,-计算结果!B$18,1),"&gt;0")/计算结果!B$18,COUNTIF(OFFSET(G2384,0,0,-ROW(),1),"&gt;0")/计算结果!B$18)</f>
        <v>0.53333333333333333</v>
      </c>
      <c r="J2384" s="3">
        <f ca="1">IFERROR(AVERAGE(OFFSET(I2384,0,0,-计算结果!B$19,1)),AVERAGE(OFFSET(I2384,0,0,-ROW(),1)))</f>
        <v>0.51722222222222258</v>
      </c>
      <c r="K2384" s="4" t="str">
        <f ca="1">IF(计算结果!B$21=1,IF(I2384&gt;J2384,"买","卖"),IF(计算结果!B$21=2,IF(I2384&lt;计算结果!B$20,"买",IF(I2384&gt;1-计算结果!B$20,"卖",'000300'!K2383)),""))</f>
        <v>买</v>
      </c>
      <c r="L2384" s="4">
        <f t="shared" ca="1" si="112"/>
        <v>1</v>
      </c>
      <c r="M2384" s="3">
        <f ca="1">IF(K2383="买",E2384/E2383-1,0)-IF(L2384=1,计算结果!B$17,0)</f>
        <v>0</v>
      </c>
      <c r="N2384" s="2">
        <f t="shared" ca="1" si="113"/>
        <v>5.6174184084890717</v>
      </c>
      <c r="O2384" s="3">
        <f ca="1">1-N2384/MAX(N$2:N2384)</f>
        <v>0.17375693092931532</v>
      </c>
    </row>
    <row r="2385" spans="1:15" x14ac:dyDescent="0.15">
      <c r="A2385" s="1">
        <v>41943</v>
      </c>
      <c r="B2385">
        <v>2473.5</v>
      </c>
      <c r="C2385">
        <v>2512.19</v>
      </c>
      <c r="D2385">
        <v>2466.5</v>
      </c>
      <c r="E2385" s="2">
        <v>2508.33</v>
      </c>
      <c r="F2385" s="16">
        <v>181604614144</v>
      </c>
      <c r="G2385" s="3">
        <f t="shared" si="111"/>
        <v>1.5958330126816023E-2</v>
      </c>
      <c r="H2385" s="3">
        <f>1-E2385/MAX(E$2:E2385)</f>
        <v>0.57321003198802156</v>
      </c>
      <c r="I2385" s="3">
        <f ca="1">IFERROR(COUNTIF(OFFSET(G2385,0,0,-计算结果!B$18,1),"&gt;0")/计算结果!B$18,COUNTIF(OFFSET(G2385,0,0,-ROW(),1),"&gt;0")/计算结果!B$18)</f>
        <v>0.53333333333333333</v>
      </c>
      <c r="J2385" s="3">
        <f ca="1">IFERROR(AVERAGE(OFFSET(I2385,0,0,-计算结果!B$19,1)),AVERAGE(OFFSET(I2385,0,0,-ROW(),1)))</f>
        <v>0.51833333333333376</v>
      </c>
      <c r="K2385" s="4" t="str">
        <f ca="1">IF(计算结果!B$21=1,IF(I2385&gt;J2385,"买","卖"),IF(计算结果!B$21=2,IF(I2385&lt;计算结果!B$20,"买",IF(I2385&gt;1-计算结果!B$20,"卖",'000300'!K2384)),""))</f>
        <v>买</v>
      </c>
      <c r="L2385" s="4" t="str">
        <f t="shared" ca="1" si="112"/>
        <v/>
      </c>
      <c r="M2385" s="3">
        <f ca="1">IF(K2384="买",E2385/E2384-1,0)-IF(L2385=1,计算结果!B$17,0)</f>
        <v>1.5958330126816023E-2</v>
      </c>
      <c r="N2385" s="2">
        <f t="shared" ca="1" si="113"/>
        <v>5.7070630259121939</v>
      </c>
      <c r="O2385" s="3">
        <f ca="1">1-N2385/MAX(N$2:N2385)</f>
        <v>0.16057147126809168</v>
      </c>
    </row>
    <row r="2386" spans="1:15" x14ac:dyDescent="0.15">
      <c r="A2386" s="1">
        <v>41946</v>
      </c>
      <c r="B2386">
        <v>2515.8200000000002</v>
      </c>
      <c r="C2386">
        <v>2524.17</v>
      </c>
      <c r="D2386">
        <v>2502.06</v>
      </c>
      <c r="E2386" s="2">
        <v>2512.5500000000002</v>
      </c>
      <c r="F2386" s="16">
        <v>151406837760</v>
      </c>
      <c r="G2386" s="3">
        <f t="shared" si="111"/>
        <v>1.6823942623180876E-3</v>
      </c>
      <c r="H2386" s="3">
        <f>1-E2386/MAX(E$2:E2386)</f>
        <v>0.57249200299462322</v>
      </c>
      <c r="I2386" s="3">
        <f ca="1">IFERROR(COUNTIF(OFFSET(G2386,0,0,-计算结果!B$18,1),"&gt;0")/计算结果!B$18,COUNTIF(OFFSET(G2386,0,0,-ROW(),1),"&gt;0")/计算结果!B$18)</f>
        <v>0.56666666666666665</v>
      </c>
      <c r="J2386" s="3">
        <f ca="1">IFERROR(AVERAGE(OFFSET(I2386,0,0,-计算结果!B$19,1)),AVERAGE(OFFSET(I2386,0,0,-ROW(),1)))</f>
        <v>0.52000000000000035</v>
      </c>
      <c r="K2386" s="4" t="str">
        <f ca="1">IF(计算结果!B$21=1,IF(I2386&gt;J2386,"买","卖"),IF(计算结果!B$21=2,IF(I2386&lt;计算结果!B$20,"买",IF(I2386&gt;1-计算结果!B$20,"卖",'000300'!K2385)),""))</f>
        <v>买</v>
      </c>
      <c r="L2386" s="4" t="str">
        <f t="shared" ca="1" si="112"/>
        <v/>
      </c>
      <c r="M2386" s="3">
        <f ca="1">IF(K2385="买",E2386/E2385-1,0)-IF(L2386=1,计算结果!B$17,0)</f>
        <v>1.6823942623180876E-3</v>
      </c>
      <c r="N2386" s="2">
        <f t="shared" ca="1" si="113"/>
        <v>5.7166645560016764</v>
      </c>
      <c r="O2386" s="3">
        <f ca="1">1-N2386/MAX(N$2:N2386)</f>
        <v>0.15915922152772699</v>
      </c>
    </row>
    <row r="2387" spans="1:15" x14ac:dyDescent="0.15">
      <c r="A2387" s="1">
        <v>41947</v>
      </c>
      <c r="B2387">
        <v>2511.04</v>
      </c>
      <c r="C2387">
        <v>2517.46</v>
      </c>
      <c r="D2387">
        <v>2498.61</v>
      </c>
      <c r="E2387" s="2">
        <v>2513.17</v>
      </c>
      <c r="F2387" s="16">
        <v>155291877376</v>
      </c>
      <c r="G2387" s="3">
        <f t="shared" si="111"/>
        <v>2.467612584824419E-4</v>
      </c>
      <c r="H2387" s="3">
        <f>1-E2387/MAX(E$2:E2387)</f>
        <v>0.57238651058327095</v>
      </c>
      <c r="I2387" s="3">
        <f ca="1">IFERROR(COUNTIF(OFFSET(G2387,0,0,-计算结果!B$18,1),"&gt;0")/计算结果!B$18,COUNTIF(OFFSET(G2387,0,0,-ROW(),1),"&gt;0")/计算结果!B$18)</f>
        <v>0.6</v>
      </c>
      <c r="J2387" s="3">
        <f ca="1">IFERROR(AVERAGE(OFFSET(I2387,0,0,-计算结果!B$19,1)),AVERAGE(OFFSET(I2387,0,0,-ROW(),1)))</f>
        <v>0.52194444444444488</v>
      </c>
      <c r="K2387" s="4" t="str">
        <f ca="1">IF(计算结果!B$21=1,IF(I2387&gt;J2387,"买","卖"),IF(计算结果!B$21=2,IF(I2387&lt;计算结果!B$20,"买",IF(I2387&gt;1-计算结果!B$20,"卖",'000300'!K2386)),""))</f>
        <v>买</v>
      </c>
      <c r="L2387" s="4" t="str">
        <f t="shared" ca="1" si="112"/>
        <v/>
      </c>
      <c r="M2387" s="3">
        <f ca="1">IF(K2386="买",E2387/E2386-1,0)-IF(L2387=1,计算结果!B$17,0)</f>
        <v>2.467612584824419E-4</v>
      </c>
      <c r="N2387" s="2">
        <f t="shared" ca="1" si="113"/>
        <v>5.7180752073418377</v>
      </c>
      <c r="O2387" s="3">
        <f ca="1">1-N2387/MAX(N$2:N2387)</f>
        <v>0.15895173459904777</v>
      </c>
    </row>
    <row r="2388" spans="1:15" x14ac:dyDescent="0.15">
      <c r="A2388" s="1">
        <v>41948</v>
      </c>
      <c r="B2388">
        <v>2516.87</v>
      </c>
      <c r="C2388">
        <v>2519.4</v>
      </c>
      <c r="D2388">
        <v>2499.23</v>
      </c>
      <c r="E2388" s="2">
        <v>2503.4499999999998</v>
      </c>
      <c r="F2388" s="16">
        <v>146130894848</v>
      </c>
      <c r="G2388" s="3">
        <f t="shared" si="111"/>
        <v>-3.8676253496581214E-3</v>
      </c>
      <c r="H2388" s="3">
        <f>1-E2388/MAX(E$2:E2388)</f>
        <v>0.5740403593547948</v>
      </c>
      <c r="I2388" s="3">
        <f ca="1">IFERROR(COUNTIF(OFFSET(G2388,0,0,-计算结果!B$18,1),"&gt;0")/计算结果!B$18,COUNTIF(OFFSET(G2388,0,0,-ROW(),1),"&gt;0")/计算结果!B$18)</f>
        <v>0.56666666666666665</v>
      </c>
      <c r="J2388" s="3">
        <f ca="1">IFERROR(AVERAGE(OFFSET(I2388,0,0,-计算结果!B$19,1)),AVERAGE(OFFSET(I2388,0,0,-ROW(),1)))</f>
        <v>0.52333333333333376</v>
      </c>
      <c r="K2388" s="4" t="str">
        <f ca="1">IF(计算结果!B$21=1,IF(I2388&gt;J2388,"买","卖"),IF(计算结果!B$21=2,IF(I2388&lt;计算结果!B$20,"买",IF(I2388&gt;1-计算结果!B$20,"卖",'000300'!K2387)),""))</f>
        <v>买</v>
      </c>
      <c r="L2388" s="4" t="str">
        <f t="shared" ca="1" si="112"/>
        <v/>
      </c>
      <c r="M2388" s="3">
        <f ca="1">IF(K2387="买",E2388/E2387-1,0)-IF(L2388=1,计算结果!B$17,0)</f>
        <v>-3.8676253496581214E-3</v>
      </c>
      <c r="N2388" s="2">
        <f t="shared" ca="1" si="113"/>
        <v>5.6959598347186704</v>
      </c>
      <c r="O2388" s="3">
        <f ca="1">1-N2388/MAX(N$2:N2388)</f>
        <v>0.16220459419059852</v>
      </c>
    </row>
    <row r="2389" spans="1:15" x14ac:dyDescent="0.15">
      <c r="A2389" s="1">
        <v>41949</v>
      </c>
      <c r="B2389">
        <v>2505.17</v>
      </c>
      <c r="C2389">
        <v>2510.98</v>
      </c>
      <c r="D2389">
        <v>2482.98</v>
      </c>
      <c r="E2389" s="2">
        <v>2506.0700000000002</v>
      </c>
      <c r="F2389" s="16">
        <v>118839205888</v>
      </c>
      <c r="G2389" s="3">
        <f t="shared" si="111"/>
        <v>1.046555753061007E-3</v>
      </c>
      <c r="H2389" s="3">
        <f>1-E2389/MAX(E$2:E2389)</f>
        <v>0.57359456884230586</v>
      </c>
      <c r="I2389" s="3">
        <f ca="1">IFERROR(COUNTIF(OFFSET(G2389,0,0,-计算结果!B$18,1),"&gt;0")/计算结果!B$18,COUNTIF(OFFSET(G2389,0,0,-ROW(),1),"&gt;0")/计算结果!B$18)</f>
        <v>0.56666666666666665</v>
      </c>
      <c r="J2389" s="3">
        <f ca="1">IFERROR(AVERAGE(OFFSET(I2389,0,0,-计算结果!B$19,1)),AVERAGE(OFFSET(I2389,0,0,-ROW(),1)))</f>
        <v>0.52472222222222265</v>
      </c>
      <c r="K2389" s="4" t="str">
        <f ca="1">IF(计算结果!B$21=1,IF(I2389&gt;J2389,"买","卖"),IF(计算结果!B$21=2,IF(I2389&lt;计算结果!B$20,"买",IF(I2389&gt;1-计算结果!B$20,"卖",'000300'!K2388)),""))</f>
        <v>买</v>
      </c>
      <c r="L2389" s="4" t="str">
        <f t="shared" ca="1" si="112"/>
        <v/>
      </c>
      <c r="M2389" s="3">
        <f ca="1">IF(K2388="买",E2389/E2388-1,0)-IF(L2389=1,计算结果!B$17,0)</f>
        <v>1.046555753061007E-3</v>
      </c>
      <c r="N2389" s="2">
        <f t="shared" ca="1" si="113"/>
        <v>5.7019209742529</v>
      </c>
      <c r="O2389" s="3">
        <f ca="1">1-N2389/MAX(N$2:N2389)</f>
        <v>0.16132779458876056</v>
      </c>
    </row>
    <row r="2390" spans="1:15" x14ac:dyDescent="0.15">
      <c r="A2390" s="1">
        <v>41950</v>
      </c>
      <c r="B2390">
        <v>2508.77</v>
      </c>
      <c r="C2390">
        <v>2541.5500000000002</v>
      </c>
      <c r="D2390">
        <v>2489.42</v>
      </c>
      <c r="E2390" s="2">
        <v>2502.15</v>
      </c>
      <c r="F2390" s="16">
        <v>176868671488</v>
      </c>
      <c r="G2390" s="3">
        <f t="shared" si="111"/>
        <v>-1.5642021172592724E-3</v>
      </c>
      <c r="H2390" s="3">
        <f>1-E2390/MAX(E$2:E2390)</f>
        <v>0.57426155312053351</v>
      </c>
      <c r="I2390" s="3">
        <f ca="1">IFERROR(COUNTIF(OFFSET(G2390,0,0,-计算结果!B$18,1),"&gt;0")/计算结果!B$18,COUNTIF(OFFSET(G2390,0,0,-ROW(),1),"&gt;0")/计算结果!B$18)</f>
        <v>0.53333333333333333</v>
      </c>
      <c r="J2390" s="3">
        <f ca="1">IFERROR(AVERAGE(OFFSET(I2390,0,0,-计算结果!B$19,1)),AVERAGE(OFFSET(I2390,0,0,-ROW(),1)))</f>
        <v>0.52583333333333371</v>
      </c>
      <c r="K2390" s="4" t="str">
        <f ca="1">IF(计算结果!B$21=1,IF(I2390&gt;J2390,"买","卖"),IF(计算结果!B$21=2,IF(I2390&lt;计算结果!B$20,"买",IF(I2390&gt;1-计算结果!B$20,"卖",'000300'!K2389)),""))</f>
        <v>买</v>
      </c>
      <c r="L2390" s="4" t="str">
        <f t="shared" ca="1" si="112"/>
        <v/>
      </c>
      <c r="M2390" s="3">
        <f ca="1">IF(K2389="买",E2390/E2389-1,0)-IF(L2390=1,计算结果!B$17,0)</f>
        <v>-1.5642021172592724E-3</v>
      </c>
      <c r="N2390" s="2">
        <f t="shared" ca="1" si="113"/>
        <v>5.6930020173925282</v>
      </c>
      <c r="O2390" s="3">
        <f ca="1">1-N2390/MAX(N$2:N2390)</f>
        <v>0.1626396474281514</v>
      </c>
    </row>
    <row r="2391" spans="1:15" x14ac:dyDescent="0.15">
      <c r="A2391" s="1">
        <v>41953</v>
      </c>
      <c r="B2391">
        <v>2529.83</v>
      </c>
      <c r="C2391">
        <v>2565.73</v>
      </c>
      <c r="D2391">
        <v>2514.71</v>
      </c>
      <c r="E2391" s="2">
        <v>2565.73</v>
      </c>
      <c r="F2391" s="16">
        <v>187612561408</v>
      </c>
      <c r="G2391" s="3">
        <f t="shared" si="111"/>
        <v>2.5410147273344785E-2</v>
      </c>
      <c r="H2391" s="3">
        <f>1-E2391/MAX(E$2:E2391)</f>
        <v>0.56344347648540127</v>
      </c>
      <c r="I2391" s="3">
        <f ca="1">IFERROR(COUNTIF(OFFSET(G2391,0,0,-计算结果!B$18,1),"&gt;0")/计算结果!B$18,COUNTIF(OFFSET(G2391,0,0,-ROW(),1),"&gt;0")/计算结果!B$18)</f>
        <v>0.56666666666666665</v>
      </c>
      <c r="J2391" s="3">
        <f ca="1">IFERROR(AVERAGE(OFFSET(I2391,0,0,-计算结果!B$19,1)),AVERAGE(OFFSET(I2391,0,0,-ROW(),1)))</f>
        <v>0.5272222222222227</v>
      </c>
      <c r="K2391" s="4" t="str">
        <f ca="1">IF(计算结果!B$21=1,IF(I2391&gt;J2391,"买","卖"),IF(计算结果!B$21=2,IF(I2391&lt;计算结果!B$20,"买",IF(I2391&gt;1-计算结果!B$20,"卖",'000300'!K2390)),""))</f>
        <v>买</v>
      </c>
      <c r="L2391" s="4" t="str">
        <f t="shared" ca="1" si="112"/>
        <v/>
      </c>
      <c r="M2391" s="3">
        <f ca="1">IF(K2390="买",E2391/E2390-1,0)-IF(L2391=1,计算结果!B$17,0)</f>
        <v>2.5410147273344785E-2</v>
      </c>
      <c r="N2391" s="2">
        <f t="shared" ca="1" si="113"/>
        <v>5.8376620370819214</v>
      </c>
      <c r="O2391" s="3">
        <f ca="1">1-N2391/MAX(N$2:N2391)</f>
        <v>0.1413621975484407</v>
      </c>
    </row>
    <row r="2392" spans="1:15" x14ac:dyDescent="0.15">
      <c r="A2392" s="1">
        <v>41954</v>
      </c>
      <c r="B2392">
        <v>2578.44</v>
      </c>
      <c r="C2392">
        <v>2602.37</v>
      </c>
      <c r="D2392">
        <v>2532.5700000000002</v>
      </c>
      <c r="E2392" s="2">
        <v>2558.61</v>
      </c>
      <c r="F2392" s="16">
        <v>265840508928</v>
      </c>
      <c r="G2392" s="3">
        <f t="shared" si="111"/>
        <v>-2.7750386829479279E-3</v>
      </c>
      <c r="H2392" s="3">
        <f>1-E2392/MAX(E$2:E2392)</f>
        <v>0.5646549377254475</v>
      </c>
      <c r="I2392" s="3">
        <f ca="1">IFERROR(COUNTIF(OFFSET(G2392,0,0,-计算结果!B$18,1),"&gt;0")/计算结果!B$18,COUNTIF(OFFSET(G2392,0,0,-ROW(),1),"&gt;0")/计算结果!B$18)</f>
        <v>0.53333333333333333</v>
      </c>
      <c r="J2392" s="3">
        <f ca="1">IFERROR(AVERAGE(OFFSET(I2392,0,0,-计算结果!B$19,1)),AVERAGE(OFFSET(I2392,0,0,-ROW(),1)))</f>
        <v>0.52833333333333388</v>
      </c>
      <c r="K2392" s="4" t="str">
        <f ca="1">IF(计算结果!B$21=1,IF(I2392&gt;J2392,"买","卖"),IF(计算结果!B$21=2,IF(I2392&lt;计算结果!B$20,"买",IF(I2392&gt;1-计算结果!B$20,"卖",'000300'!K2391)),""))</f>
        <v>买</v>
      </c>
      <c r="L2392" s="4" t="str">
        <f t="shared" ca="1" si="112"/>
        <v/>
      </c>
      <c r="M2392" s="3">
        <f ca="1">IF(K2391="买",E2392/E2391-1,0)-IF(L2392=1,计算结果!B$17,0)</f>
        <v>-2.7750386829479279E-3</v>
      </c>
      <c r="N2392" s="2">
        <f t="shared" ca="1" si="113"/>
        <v>5.8214622991110421</v>
      </c>
      <c r="O2392" s="3">
        <f ca="1">1-N2392/MAX(N$2:N2392)</f>
        <v>0.14374495066488524</v>
      </c>
    </row>
    <row r="2393" spans="1:15" x14ac:dyDescent="0.15">
      <c r="A2393" s="1">
        <v>41955</v>
      </c>
      <c r="B2393">
        <v>2545.4</v>
      </c>
      <c r="C2393">
        <v>2594.3200000000002</v>
      </c>
      <c r="D2393">
        <v>2539.6</v>
      </c>
      <c r="E2393" s="2">
        <v>2594.3200000000002</v>
      </c>
      <c r="F2393" s="16">
        <v>157847388160</v>
      </c>
      <c r="G2393" s="3">
        <f t="shared" si="111"/>
        <v>1.3956796854542208E-2</v>
      </c>
      <c r="H2393" s="3">
        <f>1-E2393/MAX(E$2:E2393)</f>
        <v>0.55857891512965352</v>
      </c>
      <c r="I2393" s="3">
        <f ca="1">IFERROR(COUNTIF(OFFSET(G2393,0,0,-计算结果!B$18,1),"&gt;0")/计算结果!B$18,COUNTIF(OFFSET(G2393,0,0,-ROW(),1),"&gt;0")/计算结果!B$18)</f>
        <v>0.53333333333333333</v>
      </c>
      <c r="J2393" s="3">
        <f ca="1">IFERROR(AVERAGE(OFFSET(I2393,0,0,-计算结果!B$19,1)),AVERAGE(OFFSET(I2393,0,0,-ROW(),1)))</f>
        <v>0.52972222222222276</v>
      </c>
      <c r="K2393" s="4" t="str">
        <f ca="1">IF(计算结果!B$21=1,IF(I2393&gt;J2393,"买","卖"),IF(计算结果!B$21=2,IF(I2393&lt;计算结果!B$20,"买",IF(I2393&gt;1-计算结果!B$20,"卖",'000300'!K2392)),""))</f>
        <v>买</v>
      </c>
      <c r="L2393" s="4" t="str">
        <f t="shared" ca="1" si="112"/>
        <v/>
      </c>
      <c r="M2393" s="3">
        <f ca="1">IF(K2392="买",E2393/E2392-1,0)-IF(L2393=1,计算结果!B$17,0)</f>
        <v>1.3956796854542208E-2</v>
      </c>
      <c r="N2393" s="2">
        <f t="shared" ca="1" si="113"/>
        <v>5.9027112658161114</v>
      </c>
      <c r="O2393" s="3">
        <f ca="1">1-N2393/MAX(N$2:N2393)</f>
        <v>0.131794372885639</v>
      </c>
    </row>
    <row r="2394" spans="1:15" x14ac:dyDescent="0.15">
      <c r="A2394" s="1">
        <v>41956</v>
      </c>
      <c r="B2394">
        <v>2597.39</v>
      </c>
      <c r="C2394">
        <v>2607.52</v>
      </c>
      <c r="D2394">
        <v>2567.46</v>
      </c>
      <c r="E2394" s="2">
        <v>2579.75</v>
      </c>
      <c r="F2394" s="16">
        <v>192985448448</v>
      </c>
      <c r="G2394" s="3">
        <f t="shared" si="111"/>
        <v>-5.6161152055259622E-3</v>
      </c>
      <c r="H2394" s="3">
        <f>1-E2394/MAX(E$2:E2394)</f>
        <v>0.56105798679643359</v>
      </c>
      <c r="I2394" s="3">
        <f ca="1">IFERROR(COUNTIF(OFFSET(G2394,0,0,-计算结果!B$18,1),"&gt;0")/计算结果!B$18,COUNTIF(OFFSET(G2394,0,0,-ROW(),1),"&gt;0")/计算结果!B$18)</f>
        <v>0.53333333333333333</v>
      </c>
      <c r="J2394" s="3">
        <f ca="1">IFERROR(AVERAGE(OFFSET(I2394,0,0,-计算结果!B$19,1)),AVERAGE(OFFSET(I2394,0,0,-ROW(),1)))</f>
        <v>0.53083333333333382</v>
      </c>
      <c r="K2394" s="4" t="str">
        <f ca="1">IF(计算结果!B$21=1,IF(I2394&gt;J2394,"买","卖"),IF(计算结果!B$21=2,IF(I2394&lt;计算结果!B$20,"买",IF(I2394&gt;1-计算结果!B$20,"卖",'000300'!K2393)),""))</f>
        <v>买</v>
      </c>
      <c r="L2394" s="4" t="str">
        <f t="shared" ca="1" si="112"/>
        <v/>
      </c>
      <c r="M2394" s="3">
        <f ca="1">IF(K2393="买",E2394/E2393-1,0)-IF(L2394=1,计算结果!B$17,0)</f>
        <v>-5.6161152055259622E-3</v>
      </c>
      <c r="N2394" s="2">
        <f t="shared" ca="1" si="113"/>
        <v>5.8695609593223317</v>
      </c>
      <c r="O2394" s="3">
        <f ca="1">1-N2394/MAX(N$2:N2394)</f>
        <v>0.13667031570959931</v>
      </c>
    </row>
    <row r="2395" spans="1:15" x14ac:dyDescent="0.15">
      <c r="A2395" s="1">
        <v>41957</v>
      </c>
      <c r="B2395">
        <v>2569.21</v>
      </c>
      <c r="C2395">
        <v>2581.9299999999998</v>
      </c>
      <c r="D2395">
        <v>2557.67</v>
      </c>
      <c r="E2395" s="2">
        <v>2581.09</v>
      </c>
      <c r="F2395" s="16">
        <v>145409933312</v>
      </c>
      <c r="G2395" s="3">
        <f t="shared" si="111"/>
        <v>5.1943017734279451E-4</v>
      </c>
      <c r="H2395" s="3">
        <f>1-E2395/MAX(E$2:E2395)</f>
        <v>0.56082998706867215</v>
      </c>
      <c r="I2395" s="3">
        <f ca="1">IFERROR(COUNTIF(OFFSET(G2395,0,0,-计算结果!B$18,1),"&gt;0")/计算结果!B$18,COUNTIF(OFFSET(G2395,0,0,-ROW(),1),"&gt;0")/计算结果!B$18)</f>
        <v>0.53333333333333333</v>
      </c>
      <c r="J2395" s="3">
        <f ca="1">IFERROR(AVERAGE(OFFSET(I2395,0,0,-计算结果!B$19,1)),AVERAGE(OFFSET(I2395,0,0,-ROW(),1)))</f>
        <v>0.53194444444444489</v>
      </c>
      <c r="K2395" s="4" t="str">
        <f ca="1">IF(计算结果!B$21=1,IF(I2395&gt;J2395,"买","卖"),IF(计算结果!B$21=2,IF(I2395&lt;计算结果!B$20,"买",IF(I2395&gt;1-计算结果!B$20,"卖",'000300'!K2394)),""))</f>
        <v>买</v>
      </c>
      <c r="L2395" s="4" t="str">
        <f t="shared" ca="1" si="112"/>
        <v/>
      </c>
      <c r="M2395" s="3">
        <f ca="1">IF(K2394="买",E2395/E2394-1,0)-IF(L2395=1,计算结果!B$17,0)</f>
        <v>5.1943017734279451E-4</v>
      </c>
      <c r="N2395" s="2">
        <f t="shared" ca="1" si="113"/>
        <v>5.8726097864123572</v>
      </c>
      <c r="O2395" s="3">
        <f ca="1">1-N2395/MAX(N$2:N2395)</f>
        <v>0.13622187621858295</v>
      </c>
    </row>
    <row r="2396" spans="1:15" x14ac:dyDescent="0.15">
      <c r="A2396" s="1">
        <v>41960</v>
      </c>
      <c r="B2396">
        <v>2613.5100000000002</v>
      </c>
      <c r="C2396">
        <v>2614.09</v>
      </c>
      <c r="D2396">
        <v>2565.94</v>
      </c>
      <c r="E2396" s="2">
        <v>2567.1</v>
      </c>
      <c r="F2396" s="16">
        <v>147724648448</v>
      </c>
      <c r="G2396" s="3">
        <f t="shared" si="111"/>
        <v>-5.4201906946290679E-3</v>
      </c>
      <c r="H2396" s="3">
        <f>1-E2396/MAX(E$2:E2396)</f>
        <v>0.56321037228612258</v>
      </c>
      <c r="I2396" s="3">
        <f ca="1">IFERROR(COUNTIF(OFFSET(G2396,0,0,-计算结果!B$18,1),"&gt;0")/计算结果!B$18,COUNTIF(OFFSET(G2396,0,0,-ROW(),1),"&gt;0")/计算结果!B$18)</f>
        <v>0.5</v>
      </c>
      <c r="J2396" s="3">
        <f ca="1">IFERROR(AVERAGE(OFFSET(I2396,0,0,-计算结果!B$19,1)),AVERAGE(OFFSET(I2396,0,0,-ROW(),1)))</f>
        <v>0.53305555555555606</v>
      </c>
      <c r="K2396" s="4" t="str">
        <f ca="1">IF(计算结果!B$21=1,IF(I2396&gt;J2396,"买","卖"),IF(计算结果!B$21=2,IF(I2396&lt;计算结果!B$20,"买",IF(I2396&gt;1-计算结果!B$20,"卖",'000300'!K2395)),""))</f>
        <v>卖</v>
      </c>
      <c r="L2396" s="4">
        <f t="shared" ca="1" si="112"/>
        <v>1</v>
      </c>
      <c r="M2396" s="3">
        <f ca="1">IF(K2395="买",E2396/E2395-1,0)-IF(L2396=1,计算结果!B$17,0)</f>
        <v>-5.4201906946290679E-3</v>
      </c>
      <c r="N2396" s="2">
        <f t="shared" ca="1" si="113"/>
        <v>5.8407791214948572</v>
      </c>
      <c r="O2396" s="3">
        <f ca="1">1-N2396/MAX(N$2:N2396)</f>
        <v>0.14090371836732718</v>
      </c>
    </row>
    <row r="2397" spans="1:15" x14ac:dyDescent="0.15">
      <c r="A2397" s="1">
        <v>41961</v>
      </c>
      <c r="B2397">
        <v>2565.27</v>
      </c>
      <c r="C2397">
        <v>2570.21</v>
      </c>
      <c r="D2397">
        <v>2534.9299999999998</v>
      </c>
      <c r="E2397" s="2">
        <v>2541.42</v>
      </c>
      <c r="F2397" s="16">
        <v>124246646784</v>
      </c>
      <c r="G2397" s="3">
        <f t="shared" si="111"/>
        <v>-1.0003505901600929E-2</v>
      </c>
      <c r="H2397" s="3">
        <f>1-E2397/MAX(E$2:E2397)</f>
        <v>0.56757979990471652</v>
      </c>
      <c r="I2397" s="3">
        <f ca="1">IFERROR(COUNTIF(OFFSET(G2397,0,0,-计算结果!B$18,1),"&gt;0")/计算结果!B$18,COUNTIF(OFFSET(G2397,0,0,-ROW(),1),"&gt;0")/计算结果!B$18)</f>
        <v>0.46666666666666667</v>
      </c>
      <c r="J2397" s="3">
        <f ca="1">IFERROR(AVERAGE(OFFSET(I2397,0,0,-计算结果!B$19,1)),AVERAGE(OFFSET(I2397,0,0,-ROW(),1)))</f>
        <v>0.5338888888888893</v>
      </c>
      <c r="K2397" s="4" t="str">
        <f ca="1">IF(计算结果!B$21=1,IF(I2397&gt;J2397,"买","卖"),IF(计算结果!B$21=2,IF(I2397&lt;计算结果!B$20,"买",IF(I2397&gt;1-计算结果!B$20,"卖",'000300'!K2396)),""))</f>
        <v>卖</v>
      </c>
      <c r="L2397" s="4" t="str">
        <f t="shared" ca="1" si="112"/>
        <v/>
      </c>
      <c r="M2397" s="3">
        <f ca="1">IF(K2396="买",E2397/E2396-1,0)-IF(L2397=1,计算结果!B$17,0)</f>
        <v>0</v>
      </c>
      <c r="N2397" s="2">
        <f t="shared" ca="1" si="113"/>
        <v>5.8407791214948572</v>
      </c>
      <c r="O2397" s="3">
        <f ca="1">1-N2397/MAX(N$2:N2397)</f>
        <v>0.14090371836732718</v>
      </c>
    </row>
    <row r="2398" spans="1:15" x14ac:dyDescent="0.15">
      <c r="A2398" s="1">
        <v>41962</v>
      </c>
      <c r="B2398">
        <v>2538.23</v>
      </c>
      <c r="C2398">
        <v>2550.5</v>
      </c>
      <c r="D2398">
        <v>2531.3200000000002</v>
      </c>
      <c r="E2398" s="2">
        <v>2537.2199999999998</v>
      </c>
      <c r="F2398" s="16">
        <v>113031725056</v>
      </c>
      <c r="G2398" s="3">
        <f t="shared" si="111"/>
        <v>-1.6526194017518758E-3</v>
      </c>
      <c r="H2398" s="3">
        <f>1-E2398/MAX(E$2:E2398)</f>
        <v>0.56829442591710344</v>
      </c>
      <c r="I2398" s="3">
        <f ca="1">IFERROR(COUNTIF(OFFSET(G2398,0,0,-计算结果!B$18,1),"&gt;0")/计算结果!B$18,COUNTIF(OFFSET(G2398,0,0,-ROW(),1),"&gt;0")/计算结果!B$18)</f>
        <v>0.43333333333333335</v>
      </c>
      <c r="J2398" s="3">
        <f ca="1">IFERROR(AVERAGE(OFFSET(I2398,0,0,-计算结果!B$19,1)),AVERAGE(OFFSET(I2398,0,0,-ROW(),1)))</f>
        <v>0.53444444444444494</v>
      </c>
      <c r="K2398" s="4" t="str">
        <f ca="1">IF(计算结果!B$21=1,IF(I2398&gt;J2398,"买","卖"),IF(计算结果!B$21=2,IF(I2398&lt;计算结果!B$20,"买",IF(I2398&gt;1-计算结果!B$20,"卖",'000300'!K2397)),""))</f>
        <v>卖</v>
      </c>
      <c r="L2398" s="4" t="str">
        <f t="shared" ca="1" si="112"/>
        <v/>
      </c>
      <c r="M2398" s="3">
        <f ca="1">IF(K2397="买",E2398/E2397-1,0)-IF(L2398=1,计算结果!B$17,0)</f>
        <v>0</v>
      </c>
      <c r="N2398" s="2">
        <f t="shared" ca="1" si="113"/>
        <v>5.8407791214948572</v>
      </c>
      <c r="O2398" s="3">
        <f ca="1">1-N2398/MAX(N$2:N2398)</f>
        <v>0.14090371836732718</v>
      </c>
    </row>
    <row r="2399" spans="1:15" x14ac:dyDescent="0.15">
      <c r="A2399" s="1">
        <v>41963</v>
      </c>
      <c r="B2399">
        <v>2528.7800000000002</v>
      </c>
      <c r="C2399">
        <v>2545.4699999999998</v>
      </c>
      <c r="D2399">
        <v>2522.84</v>
      </c>
      <c r="E2399" s="2">
        <v>2537.1</v>
      </c>
      <c r="F2399" s="16">
        <v>98145542144</v>
      </c>
      <c r="G2399" s="3">
        <f t="shared" si="111"/>
        <v>-4.729585924745372E-5</v>
      </c>
      <c r="H2399" s="3">
        <f>1-E2399/MAX(E$2:E2399)</f>
        <v>0.56831484380317154</v>
      </c>
      <c r="I2399" s="3">
        <f ca="1">IFERROR(COUNTIF(OFFSET(G2399,0,0,-计算结果!B$18,1),"&gt;0")/计算结果!B$18,COUNTIF(OFFSET(G2399,0,0,-ROW(),1),"&gt;0")/计算结果!B$18)</f>
        <v>0.4</v>
      </c>
      <c r="J2399" s="3">
        <f ca="1">IFERROR(AVERAGE(OFFSET(I2399,0,0,-计算结果!B$19,1)),AVERAGE(OFFSET(I2399,0,0,-ROW(),1)))</f>
        <v>0.53472222222222276</v>
      </c>
      <c r="K2399" s="4" t="str">
        <f ca="1">IF(计算结果!B$21=1,IF(I2399&gt;J2399,"买","卖"),IF(计算结果!B$21=2,IF(I2399&lt;计算结果!B$20,"买",IF(I2399&gt;1-计算结果!B$20,"卖",'000300'!K2398)),""))</f>
        <v>卖</v>
      </c>
      <c r="L2399" s="4" t="str">
        <f t="shared" ca="1" si="112"/>
        <v/>
      </c>
      <c r="M2399" s="3">
        <f ca="1">IF(K2398="买",E2399/E2398-1,0)-IF(L2399=1,计算结果!B$17,0)</f>
        <v>0</v>
      </c>
      <c r="N2399" s="2">
        <f t="shared" ca="1" si="113"/>
        <v>5.8407791214948572</v>
      </c>
      <c r="O2399" s="3">
        <f ca="1">1-N2399/MAX(N$2:N2399)</f>
        <v>0.14090371836732718</v>
      </c>
    </row>
    <row r="2400" spans="1:15" x14ac:dyDescent="0.15">
      <c r="A2400" s="1">
        <v>41964</v>
      </c>
      <c r="B2400">
        <v>2537.54</v>
      </c>
      <c r="C2400">
        <v>2585.36</v>
      </c>
      <c r="D2400">
        <v>2530.0300000000002</v>
      </c>
      <c r="E2400" s="2">
        <v>2583.46</v>
      </c>
      <c r="F2400" s="16">
        <v>143750807552</v>
      </c>
      <c r="G2400" s="3">
        <f t="shared" si="111"/>
        <v>1.8272831185211613E-2</v>
      </c>
      <c r="H2400" s="3">
        <f>1-E2400/MAX(E$2:E2400)</f>
        <v>0.56042673381882535</v>
      </c>
      <c r="I2400" s="3">
        <f ca="1">IFERROR(COUNTIF(OFFSET(G2400,0,0,-计算结果!B$18,1),"&gt;0")/计算结果!B$18,COUNTIF(OFFSET(G2400,0,0,-ROW(),1),"&gt;0")/计算结果!B$18)</f>
        <v>0.43333333333333335</v>
      </c>
      <c r="J2400" s="3">
        <f ca="1">IFERROR(AVERAGE(OFFSET(I2400,0,0,-计算结果!B$19,1)),AVERAGE(OFFSET(I2400,0,0,-ROW(),1)))</f>
        <v>0.53500000000000048</v>
      </c>
      <c r="K2400" s="4" t="str">
        <f ca="1">IF(计算结果!B$21=1,IF(I2400&gt;J2400,"买","卖"),IF(计算结果!B$21=2,IF(I2400&lt;计算结果!B$20,"买",IF(I2400&gt;1-计算结果!B$20,"卖",'000300'!K2399)),""))</f>
        <v>卖</v>
      </c>
      <c r="L2400" s="4" t="str">
        <f t="shared" ca="1" si="112"/>
        <v/>
      </c>
      <c r="M2400" s="3">
        <f ca="1">IF(K2399="买",E2400/E2399-1,0)-IF(L2400=1,计算结果!B$17,0)</f>
        <v>0</v>
      </c>
      <c r="N2400" s="2">
        <f t="shared" ca="1" si="113"/>
        <v>5.8407791214948572</v>
      </c>
      <c r="O2400" s="3">
        <f ca="1">1-N2400/MAX(N$2:N2400)</f>
        <v>0.14090371836732718</v>
      </c>
    </row>
    <row r="2401" spans="1:15" x14ac:dyDescent="0.15">
      <c r="A2401" s="1">
        <v>41967</v>
      </c>
      <c r="B2401">
        <v>2614.16</v>
      </c>
      <c r="C2401">
        <v>2667.67</v>
      </c>
      <c r="D2401">
        <v>2602.94</v>
      </c>
      <c r="E2401" s="2">
        <v>2649.26</v>
      </c>
      <c r="F2401" s="16">
        <v>264974909440</v>
      </c>
      <c r="G2401" s="3">
        <f t="shared" si="111"/>
        <v>2.5469718904105321E-2</v>
      </c>
      <c r="H2401" s="3">
        <f>1-E2401/MAX(E$2:E2401)</f>
        <v>0.54923092629143122</v>
      </c>
      <c r="I2401" s="3">
        <f ca="1">IFERROR(COUNTIF(OFFSET(G2401,0,0,-计算结果!B$18,1),"&gt;0")/计算结果!B$18,COUNTIF(OFFSET(G2401,0,0,-ROW(),1),"&gt;0")/计算结果!B$18)</f>
        <v>0.46666666666666667</v>
      </c>
      <c r="J2401" s="3">
        <f ca="1">IFERROR(AVERAGE(OFFSET(I2401,0,0,-计算结果!B$19,1)),AVERAGE(OFFSET(I2401,0,0,-ROW(),1)))</f>
        <v>0.5355555555555559</v>
      </c>
      <c r="K2401" s="4" t="str">
        <f ca="1">IF(计算结果!B$21=1,IF(I2401&gt;J2401,"买","卖"),IF(计算结果!B$21=2,IF(I2401&lt;计算结果!B$20,"买",IF(I2401&gt;1-计算结果!B$20,"卖",'000300'!K2400)),""))</f>
        <v>卖</v>
      </c>
      <c r="L2401" s="4" t="str">
        <f t="shared" ca="1" si="112"/>
        <v/>
      </c>
      <c r="M2401" s="3">
        <f ca="1">IF(K2400="买",E2401/E2400-1,0)-IF(L2401=1,计算结果!B$17,0)</f>
        <v>0</v>
      </c>
      <c r="N2401" s="2">
        <f t="shared" ca="1" si="113"/>
        <v>5.8407791214948572</v>
      </c>
      <c r="O2401" s="3">
        <f ca="1">1-N2401/MAX(N$2:N2401)</f>
        <v>0.14090371836732718</v>
      </c>
    </row>
    <row r="2402" spans="1:15" x14ac:dyDescent="0.15">
      <c r="A2402" s="1">
        <v>41968</v>
      </c>
      <c r="B2402">
        <v>2650.08</v>
      </c>
      <c r="C2402">
        <v>2686.06</v>
      </c>
      <c r="D2402">
        <v>2643.84</v>
      </c>
      <c r="E2402" s="2">
        <v>2685.56</v>
      </c>
      <c r="F2402" s="16">
        <v>206879211520</v>
      </c>
      <c r="G2402" s="3">
        <f t="shared" si="111"/>
        <v>1.3701939409495267E-2</v>
      </c>
      <c r="H2402" s="3">
        <f>1-E2402/MAX(E$2:E2402)</f>
        <v>0.5430545157558021</v>
      </c>
      <c r="I2402" s="3">
        <f ca="1">IFERROR(COUNTIF(OFFSET(G2402,0,0,-计算结果!B$18,1),"&gt;0")/计算结果!B$18,COUNTIF(OFFSET(G2402,0,0,-ROW(),1),"&gt;0")/计算结果!B$18)</f>
        <v>0.5</v>
      </c>
      <c r="J2402" s="3">
        <f ca="1">IFERROR(AVERAGE(OFFSET(I2402,0,0,-计算结果!B$19,1)),AVERAGE(OFFSET(I2402,0,0,-ROW(),1)))</f>
        <v>0.53638888888888914</v>
      </c>
      <c r="K2402" s="4" t="str">
        <f ca="1">IF(计算结果!B$21=1,IF(I2402&gt;J2402,"买","卖"),IF(计算结果!B$21=2,IF(I2402&lt;计算结果!B$20,"买",IF(I2402&gt;1-计算结果!B$20,"卖",'000300'!K2401)),""))</f>
        <v>卖</v>
      </c>
      <c r="L2402" s="4" t="str">
        <f t="shared" ca="1" si="112"/>
        <v/>
      </c>
      <c r="M2402" s="3">
        <f ca="1">IF(K2401="买",E2402/E2401-1,0)-IF(L2402=1,计算结果!B$17,0)</f>
        <v>0</v>
      </c>
      <c r="N2402" s="2">
        <f t="shared" ca="1" si="113"/>
        <v>5.8407791214948572</v>
      </c>
      <c r="O2402" s="3">
        <f ca="1">1-N2402/MAX(N$2:N2402)</f>
        <v>0.14090371836732718</v>
      </c>
    </row>
    <row r="2403" spans="1:15" x14ac:dyDescent="0.15">
      <c r="A2403" s="1">
        <v>41969</v>
      </c>
      <c r="B2403">
        <v>2695.26</v>
      </c>
      <c r="C2403">
        <v>2723.36</v>
      </c>
      <c r="D2403">
        <v>2690.31</v>
      </c>
      <c r="E2403" s="2">
        <v>2723.02</v>
      </c>
      <c r="F2403" s="16">
        <v>239333900288</v>
      </c>
      <c r="G2403" s="3">
        <f t="shared" si="111"/>
        <v>1.3948673647209642E-2</v>
      </c>
      <c r="H2403" s="3">
        <f>1-E2403/MAX(E$2:E2403)</f>
        <v>0.5366807323215137</v>
      </c>
      <c r="I2403" s="3">
        <f ca="1">IFERROR(COUNTIF(OFFSET(G2403,0,0,-计算结果!B$18,1),"&gt;0")/计算结果!B$18,COUNTIF(OFFSET(G2403,0,0,-ROW(),1),"&gt;0")/计算结果!B$18)</f>
        <v>0.5</v>
      </c>
      <c r="J2403" s="3">
        <f ca="1">IFERROR(AVERAGE(OFFSET(I2403,0,0,-计算结果!B$19,1)),AVERAGE(OFFSET(I2403,0,0,-ROW(),1)))</f>
        <v>0.5372222222222226</v>
      </c>
      <c r="K2403" s="4" t="str">
        <f ca="1">IF(计算结果!B$21=1,IF(I2403&gt;J2403,"买","卖"),IF(计算结果!B$21=2,IF(I2403&lt;计算结果!B$20,"买",IF(I2403&gt;1-计算结果!B$20,"卖",'000300'!K2402)),""))</f>
        <v>卖</v>
      </c>
      <c r="L2403" s="4" t="str">
        <f t="shared" ca="1" si="112"/>
        <v/>
      </c>
      <c r="M2403" s="3">
        <f ca="1">IF(K2402="买",E2403/E2402-1,0)-IF(L2403=1,计算结果!B$17,0)</f>
        <v>0</v>
      </c>
      <c r="N2403" s="2">
        <f t="shared" ca="1" si="113"/>
        <v>5.8407791214948572</v>
      </c>
      <c r="O2403" s="3">
        <f ca="1">1-N2403/MAX(N$2:N2403)</f>
        <v>0.14090371836732718</v>
      </c>
    </row>
    <row r="2404" spans="1:15" x14ac:dyDescent="0.15">
      <c r="A2404" s="1">
        <v>41970</v>
      </c>
      <c r="B2404">
        <v>2737.03</v>
      </c>
      <c r="C2404">
        <v>2754.49</v>
      </c>
      <c r="D2404">
        <v>2718.7</v>
      </c>
      <c r="E2404" s="2">
        <v>2754.49</v>
      </c>
      <c r="F2404" s="16">
        <v>261164875776</v>
      </c>
      <c r="G2404" s="3">
        <f t="shared" si="111"/>
        <v>1.1557021248466803E-2</v>
      </c>
      <c r="H2404" s="3">
        <f>1-E2404/MAX(E$2:E2404)</f>
        <v>0.53132614170012937</v>
      </c>
      <c r="I2404" s="3">
        <f ca="1">IFERROR(COUNTIF(OFFSET(G2404,0,0,-计算结果!B$18,1),"&gt;0")/计算结果!B$18,COUNTIF(OFFSET(G2404,0,0,-ROW(),1),"&gt;0")/计算结果!B$18)</f>
        <v>0.53333333333333333</v>
      </c>
      <c r="J2404" s="3">
        <f ca="1">IFERROR(AVERAGE(OFFSET(I2404,0,0,-计算结果!B$19,1)),AVERAGE(OFFSET(I2404,0,0,-ROW(),1)))</f>
        <v>0.53833333333333377</v>
      </c>
      <c r="K2404" s="4" t="str">
        <f ca="1">IF(计算结果!B$21=1,IF(I2404&gt;J2404,"买","卖"),IF(计算结果!B$21=2,IF(I2404&lt;计算结果!B$20,"买",IF(I2404&gt;1-计算结果!B$20,"卖",'000300'!K2403)),""))</f>
        <v>卖</v>
      </c>
      <c r="L2404" s="4" t="str">
        <f t="shared" ca="1" si="112"/>
        <v/>
      </c>
      <c r="M2404" s="3">
        <f ca="1">IF(K2403="买",E2404/E2403-1,0)-IF(L2404=1,计算结果!B$17,0)</f>
        <v>0</v>
      </c>
      <c r="N2404" s="2">
        <f t="shared" ca="1" si="113"/>
        <v>5.8407791214948572</v>
      </c>
      <c r="O2404" s="3">
        <f ca="1">1-N2404/MAX(N$2:N2404)</f>
        <v>0.14090371836732718</v>
      </c>
    </row>
    <row r="2405" spans="1:15" x14ac:dyDescent="0.15">
      <c r="A2405" s="1">
        <v>41971</v>
      </c>
      <c r="B2405">
        <v>2753.92</v>
      </c>
      <c r="C2405">
        <v>2809.54</v>
      </c>
      <c r="D2405">
        <v>2740.37</v>
      </c>
      <c r="E2405" s="2">
        <v>2808.82</v>
      </c>
      <c r="F2405" s="16">
        <v>330256023552</v>
      </c>
      <c r="G2405" s="3">
        <f t="shared" si="111"/>
        <v>1.9724159463276436E-2</v>
      </c>
      <c r="H2405" s="3">
        <f>1-E2405/MAX(E$2:E2405)</f>
        <v>0.52208194378275363</v>
      </c>
      <c r="I2405" s="3">
        <f ca="1">IFERROR(COUNTIF(OFFSET(G2405,0,0,-计算结果!B$18,1),"&gt;0")/计算结果!B$18,COUNTIF(OFFSET(G2405,0,0,-ROW(),1),"&gt;0")/计算结果!B$18)</f>
        <v>0.56666666666666665</v>
      </c>
      <c r="J2405" s="3">
        <f ca="1">IFERROR(AVERAGE(OFFSET(I2405,0,0,-计算结果!B$19,1)),AVERAGE(OFFSET(I2405,0,0,-ROW(),1)))</f>
        <v>0.53944444444444484</v>
      </c>
      <c r="K2405" s="4" t="str">
        <f ca="1">IF(计算结果!B$21=1,IF(I2405&gt;J2405,"买","卖"),IF(计算结果!B$21=2,IF(I2405&lt;计算结果!B$20,"买",IF(I2405&gt;1-计算结果!B$20,"卖",'000300'!K2404)),""))</f>
        <v>买</v>
      </c>
      <c r="L2405" s="4">
        <f t="shared" ca="1" si="112"/>
        <v>1</v>
      </c>
      <c r="M2405" s="3">
        <f ca="1">IF(K2404="买",E2405/E2404-1,0)-IF(L2405=1,计算结果!B$17,0)</f>
        <v>0</v>
      </c>
      <c r="N2405" s="2">
        <f t="shared" ca="1" si="113"/>
        <v>5.8407791214948572</v>
      </c>
      <c r="O2405" s="3">
        <f ca="1">1-N2405/MAX(N$2:N2405)</f>
        <v>0.14090371836732718</v>
      </c>
    </row>
    <row r="2406" spans="1:15" x14ac:dyDescent="0.15">
      <c r="A2406" s="1">
        <v>41974</v>
      </c>
      <c r="B2406">
        <v>2825.61</v>
      </c>
      <c r="C2406">
        <v>2855.33</v>
      </c>
      <c r="D2406">
        <v>2808.65</v>
      </c>
      <c r="E2406" s="2">
        <v>2819.81</v>
      </c>
      <c r="F2406" s="16">
        <v>338833080320</v>
      </c>
      <c r="G2406" s="3">
        <f t="shared" si="111"/>
        <v>3.9126750735183347E-3</v>
      </c>
      <c r="H2406" s="3">
        <f>1-E2406/MAX(E$2:E2406)</f>
        <v>0.5202120057170081</v>
      </c>
      <c r="I2406" s="3">
        <f ca="1">IFERROR(COUNTIF(OFFSET(G2406,0,0,-计算结果!B$18,1),"&gt;0")/计算结果!B$18,COUNTIF(OFFSET(G2406,0,0,-ROW(),1),"&gt;0")/计算结果!B$18)</f>
        <v>0.56666666666666665</v>
      </c>
      <c r="J2406" s="3">
        <f ca="1">IFERROR(AVERAGE(OFFSET(I2406,0,0,-计算结果!B$19,1)),AVERAGE(OFFSET(I2406,0,0,-ROW(),1)))</f>
        <v>0.54083333333333361</v>
      </c>
      <c r="K2406" s="4" t="str">
        <f ca="1">IF(计算结果!B$21=1,IF(I2406&gt;J2406,"买","卖"),IF(计算结果!B$21=2,IF(I2406&lt;计算结果!B$20,"买",IF(I2406&gt;1-计算结果!B$20,"卖",'000300'!K2405)),""))</f>
        <v>买</v>
      </c>
      <c r="L2406" s="4" t="str">
        <f t="shared" ca="1" si="112"/>
        <v/>
      </c>
      <c r="M2406" s="3">
        <f ca="1">IF(K2405="买",E2406/E2405-1,0)-IF(L2406=1,计算结果!B$17,0)</f>
        <v>3.9126750735183347E-3</v>
      </c>
      <c r="N2406" s="2">
        <f t="shared" ca="1" si="113"/>
        <v>5.8636321923734567</v>
      </c>
      <c r="O2406" s="3">
        <f ca="1">1-N2406/MAX(N$2:N2406)</f>
        <v>0.13754235376043067</v>
      </c>
    </row>
    <row r="2407" spans="1:15" x14ac:dyDescent="0.15">
      <c r="A2407" s="1">
        <v>41975</v>
      </c>
      <c r="B2407">
        <v>2807.34</v>
      </c>
      <c r="C2407">
        <v>2944.51</v>
      </c>
      <c r="D2407">
        <v>2804.29</v>
      </c>
      <c r="E2407" s="2">
        <v>2923.94</v>
      </c>
      <c r="F2407" s="16">
        <v>341185200128</v>
      </c>
      <c r="G2407" s="3">
        <f t="shared" si="111"/>
        <v>3.69280199729769E-2</v>
      </c>
      <c r="H2407" s="3">
        <f>1-E2407/MAX(E$2:E2407)</f>
        <v>0.50249438508133126</v>
      </c>
      <c r="I2407" s="3">
        <f ca="1">IFERROR(COUNTIF(OFFSET(G2407,0,0,-计算结果!B$18,1),"&gt;0")/计算结果!B$18,COUNTIF(OFFSET(G2407,0,0,-ROW(),1),"&gt;0")/计算结果!B$18)</f>
        <v>0.6</v>
      </c>
      <c r="J2407" s="3">
        <f ca="1">IFERROR(AVERAGE(OFFSET(I2407,0,0,-计算结果!B$19,1)),AVERAGE(OFFSET(I2407,0,0,-ROW(),1)))</f>
        <v>0.54250000000000032</v>
      </c>
      <c r="K2407" s="4" t="str">
        <f ca="1">IF(计算结果!B$21=1,IF(I2407&gt;J2407,"买","卖"),IF(计算结果!B$21=2,IF(I2407&lt;计算结果!B$20,"买",IF(I2407&gt;1-计算结果!B$20,"卖",'000300'!K2406)),""))</f>
        <v>买</v>
      </c>
      <c r="L2407" s="4" t="str">
        <f t="shared" ca="1" si="112"/>
        <v/>
      </c>
      <c r="M2407" s="3">
        <f ca="1">IF(K2406="买",E2407/E2406-1,0)-IF(L2407=1,计算结果!B$17,0)</f>
        <v>3.69280199729769E-2</v>
      </c>
      <c r="N2407" s="2">
        <f t="shared" ca="1" si="113"/>
        <v>6.0801645190876137</v>
      </c>
      <c r="O2407" s="3">
        <f ca="1">1-N2407/MAX(N$2:N2407)</f>
        <v>0.10569350057424931</v>
      </c>
    </row>
    <row r="2408" spans="1:15" x14ac:dyDescent="0.15">
      <c r="A2408" s="1">
        <v>41976</v>
      </c>
      <c r="B2408">
        <v>2936.12</v>
      </c>
      <c r="C2408">
        <v>3028.22</v>
      </c>
      <c r="D2408">
        <v>2912.25</v>
      </c>
      <c r="E2408" s="2">
        <v>2967.55</v>
      </c>
      <c r="F2408" s="16">
        <v>464857497600</v>
      </c>
      <c r="G2408" s="3">
        <f t="shared" si="111"/>
        <v>1.4914806733380415E-2</v>
      </c>
      <c r="H2408" s="3">
        <f>1-E2408/MAX(E$2:E2408)</f>
        <v>0.49507418498604772</v>
      </c>
      <c r="I2408" s="3">
        <f ca="1">IFERROR(COUNTIF(OFFSET(G2408,0,0,-计算结果!B$18,1),"&gt;0")/计算结果!B$18,COUNTIF(OFFSET(G2408,0,0,-ROW(),1),"&gt;0")/计算结果!B$18)</f>
        <v>0.6333333333333333</v>
      </c>
      <c r="J2408" s="3">
        <f ca="1">IFERROR(AVERAGE(OFFSET(I2408,0,0,-计算结果!B$19,1)),AVERAGE(OFFSET(I2408,0,0,-ROW(),1)))</f>
        <v>0.54416666666666702</v>
      </c>
      <c r="K2408" s="4" t="str">
        <f ca="1">IF(计算结果!B$21=1,IF(I2408&gt;J2408,"买","卖"),IF(计算结果!B$21=2,IF(I2408&lt;计算结果!B$20,"买",IF(I2408&gt;1-计算结果!B$20,"卖",'000300'!K2407)),""))</f>
        <v>买</v>
      </c>
      <c r="L2408" s="4" t="str">
        <f t="shared" ca="1" si="112"/>
        <v/>
      </c>
      <c r="M2408" s="3">
        <f ca="1">IF(K2407="买",E2408/E2407-1,0)-IF(L2408=1,计算结果!B$17,0)</f>
        <v>1.4914806733380415E-2</v>
      </c>
      <c r="N2408" s="2">
        <f t="shared" ca="1" si="113"/>
        <v>6.1708489977969627</v>
      </c>
      <c r="O2408" s="3">
        <f ca="1">1-N2408/MAX(N$2:N2408)</f>
        <v>9.235509197490821E-2</v>
      </c>
    </row>
    <row r="2409" spans="1:15" x14ac:dyDescent="0.15">
      <c r="A2409" s="1">
        <v>41977</v>
      </c>
      <c r="B2409">
        <v>2975.4</v>
      </c>
      <c r="C2409">
        <v>3104.89</v>
      </c>
      <c r="D2409">
        <v>2968.88</v>
      </c>
      <c r="E2409" s="2">
        <v>3104.35</v>
      </c>
      <c r="F2409" s="16">
        <v>433875550208</v>
      </c>
      <c r="G2409" s="3">
        <f t="shared" si="111"/>
        <v>4.6098633552930757E-2</v>
      </c>
      <c r="H2409" s="3">
        <f>1-E2409/MAX(E$2:E2409)</f>
        <v>0.47179779486830464</v>
      </c>
      <c r="I2409" s="3">
        <f ca="1">IFERROR(COUNTIF(OFFSET(G2409,0,0,-计算结果!B$18,1),"&gt;0")/计算结果!B$18,COUNTIF(OFFSET(G2409,0,0,-ROW(),1),"&gt;0")/计算结果!B$18)</f>
        <v>0.66666666666666663</v>
      </c>
      <c r="J2409" s="3">
        <f ca="1">IFERROR(AVERAGE(OFFSET(I2409,0,0,-计算结果!B$19,1)),AVERAGE(OFFSET(I2409,0,0,-ROW(),1)))</f>
        <v>0.54611111111111155</v>
      </c>
      <c r="K2409" s="4" t="str">
        <f ca="1">IF(计算结果!B$21=1,IF(I2409&gt;J2409,"买","卖"),IF(计算结果!B$21=2,IF(I2409&lt;计算结果!B$20,"买",IF(I2409&gt;1-计算结果!B$20,"卖",'000300'!K2408)),""))</f>
        <v>买</v>
      </c>
      <c r="L2409" s="4" t="str">
        <f t="shared" ca="1" si="112"/>
        <v/>
      </c>
      <c r="M2409" s="3">
        <f ca="1">IF(K2408="买",E2409/E2408-1,0)-IF(L2409=1,计算结果!B$17,0)</f>
        <v>4.6098633552930757E-2</v>
      </c>
      <c r="N2409" s="2">
        <f t="shared" ca="1" si="113"/>
        <v>6.4553167044568749</v>
      </c>
      <c r="O2409" s="3">
        <f ca="1">1-N2409/MAX(N$2:N2409)</f>
        <v>5.0513901963675889E-2</v>
      </c>
    </row>
    <row r="2410" spans="1:15" x14ac:dyDescent="0.15">
      <c r="A2410" s="1">
        <v>41978</v>
      </c>
      <c r="B2410">
        <v>3143.97</v>
      </c>
      <c r="C2410">
        <v>3195.8</v>
      </c>
      <c r="D2410">
        <v>3011.94</v>
      </c>
      <c r="E2410" s="2">
        <v>3124.88</v>
      </c>
      <c r="F2410" s="16">
        <v>554362929152</v>
      </c>
      <c r="G2410" s="3">
        <f t="shared" si="111"/>
        <v>6.6133006909658842E-3</v>
      </c>
      <c r="H2410" s="3">
        <f>1-E2410/MAX(E$2:E2410)</f>
        <v>0.4683046348601374</v>
      </c>
      <c r="I2410" s="3">
        <f ca="1">IFERROR(COUNTIF(OFFSET(G2410,0,0,-计算结果!B$18,1),"&gt;0")/计算结果!B$18,COUNTIF(OFFSET(G2410,0,0,-ROW(),1),"&gt;0")/计算结果!B$18)</f>
        <v>0.7</v>
      </c>
      <c r="J2410" s="3">
        <f ca="1">IFERROR(AVERAGE(OFFSET(I2410,0,0,-计算结果!B$19,1)),AVERAGE(OFFSET(I2410,0,0,-ROW(),1)))</f>
        <v>0.54833333333333378</v>
      </c>
      <c r="K2410" s="4" t="str">
        <f ca="1">IF(计算结果!B$21=1,IF(I2410&gt;J2410,"买","卖"),IF(计算结果!B$21=2,IF(I2410&lt;计算结果!B$20,"买",IF(I2410&gt;1-计算结果!B$20,"卖",'000300'!K2409)),""))</f>
        <v>买</v>
      </c>
      <c r="L2410" s="4" t="str">
        <f t="shared" ca="1" si="112"/>
        <v/>
      </c>
      <c r="M2410" s="3">
        <f ca="1">IF(K2409="买",E2410/E2409-1,0)-IF(L2410=1,计算结果!B$17,0)</f>
        <v>6.6133006909658842E-3</v>
      </c>
      <c r="N2410" s="2">
        <f t="shared" ca="1" si="113"/>
        <v>6.4980076548788634</v>
      </c>
      <c r="O2410" s="3">
        <f ca="1">1-N2410/MAX(N$2:N2410)</f>
        <v>4.4234664895469789E-2</v>
      </c>
    </row>
    <row r="2411" spans="1:15" x14ac:dyDescent="0.15">
      <c r="A2411" s="1">
        <v>41981</v>
      </c>
      <c r="B2411">
        <v>3108.27</v>
      </c>
      <c r="C2411">
        <v>3270.88</v>
      </c>
      <c r="D2411">
        <v>3075.7</v>
      </c>
      <c r="E2411" s="2">
        <v>3252.88</v>
      </c>
      <c r="F2411" s="16">
        <v>515773693952</v>
      </c>
      <c r="G2411" s="3">
        <f t="shared" si="111"/>
        <v>4.0961572924400391E-2</v>
      </c>
      <c r="H2411" s="3">
        <f>1-E2411/MAX(E$2:E2411)</f>
        <v>0.44652555638739533</v>
      </c>
      <c r="I2411" s="3">
        <f ca="1">IFERROR(COUNTIF(OFFSET(G2411,0,0,-计算结果!B$18,1),"&gt;0")/计算结果!B$18,COUNTIF(OFFSET(G2411,0,0,-ROW(),1),"&gt;0")/计算结果!B$18)</f>
        <v>0.73333333333333328</v>
      </c>
      <c r="J2411" s="3">
        <f ca="1">IFERROR(AVERAGE(OFFSET(I2411,0,0,-计算结果!B$19,1)),AVERAGE(OFFSET(I2411,0,0,-ROW(),1)))</f>
        <v>0.55083333333333373</v>
      </c>
      <c r="K2411" s="4" t="str">
        <f ca="1">IF(计算结果!B$21=1,IF(I2411&gt;J2411,"买","卖"),IF(计算结果!B$21=2,IF(I2411&lt;计算结果!B$20,"买",IF(I2411&gt;1-计算结果!B$20,"卖",'000300'!K2410)),""))</f>
        <v>买</v>
      </c>
      <c r="L2411" s="4" t="str">
        <f t="shared" ca="1" si="112"/>
        <v/>
      </c>
      <c r="M2411" s="3">
        <f ca="1">IF(K2410="买",E2411/E2410-1,0)-IF(L2411=1,计算结果!B$17,0)</f>
        <v>4.0961572924400391E-2</v>
      </c>
      <c r="N2411" s="2">
        <f t="shared" ca="1" si="113"/>
        <v>6.7641762692974963</v>
      </c>
      <c r="O2411" s="3">
        <f ca="1">1-N2411/MAX(N$2:N2411)</f>
        <v>5.0850134229715183E-3</v>
      </c>
    </row>
    <row r="2412" spans="1:15" x14ac:dyDescent="0.15">
      <c r="A2412" s="1">
        <v>41982</v>
      </c>
      <c r="B2412">
        <v>3233.1</v>
      </c>
      <c r="C2412">
        <v>3387.83</v>
      </c>
      <c r="D2412">
        <v>3074.52</v>
      </c>
      <c r="E2412" s="2">
        <v>3106.91</v>
      </c>
      <c r="F2412" s="16">
        <v>702150082560</v>
      </c>
      <c r="G2412" s="3">
        <f t="shared" si="111"/>
        <v>-4.4874080814539807E-2</v>
      </c>
      <c r="H2412" s="3">
        <f>1-E2412/MAX(E$2:E2412)</f>
        <v>0.47136221329884975</v>
      </c>
      <c r="I2412" s="3">
        <f ca="1">IFERROR(COUNTIF(OFFSET(G2412,0,0,-计算结果!B$18,1),"&gt;0")/计算结果!B$18,COUNTIF(OFFSET(G2412,0,0,-ROW(),1),"&gt;0")/计算结果!B$18)</f>
        <v>0.7</v>
      </c>
      <c r="J2412" s="3">
        <f ca="1">IFERROR(AVERAGE(OFFSET(I2412,0,0,-计算结果!B$19,1)),AVERAGE(OFFSET(I2412,0,0,-ROW(),1)))</f>
        <v>0.55305555555555597</v>
      </c>
      <c r="K2412" s="4" t="str">
        <f ca="1">IF(计算结果!B$21=1,IF(I2412&gt;J2412,"买","卖"),IF(计算结果!B$21=2,IF(I2412&lt;计算结果!B$20,"买",IF(I2412&gt;1-计算结果!B$20,"卖",'000300'!K2411)),""))</f>
        <v>买</v>
      </c>
      <c r="L2412" s="4" t="str">
        <f t="shared" ca="1" si="112"/>
        <v/>
      </c>
      <c r="M2412" s="3">
        <f ca="1">IF(K2411="买",E2412/E2411-1,0)-IF(L2412=1,计算结果!B$17,0)</f>
        <v>-4.4874080814539807E-2</v>
      </c>
      <c r="N2412" s="2">
        <f t="shared" ca="1" si="113"/>
        <v>6.4606400767452481</v>
      </c>
      <c r="O2412" s="3">
        <f ca="1">1-N2412/MAX(N$2:N2412)</f>
        <v>4.9730908934225826E-2</v>
      </c>
    </row>
    <row r="2413" spans="1:15" x14ac:dyDescent="0.15">
      <c r="A2413" s="1">
        <v>41983</v>
      </c>
      <c r="B2413">
        <v>3120.21</v>
      </c>
      <c r="C2413">
        <v>3229.05</v>
      </c>
      <c r="D2413">
        <v>3058.19</v>
      </c>
      <c r="E2413" s="2">
        <v>3221.55</v>
      </c>
      <c r="F2413" s="16">
        <v>477300097024</v>
      </c>
      <c r="G2413" s="3">
        <f t="shared" si="111"/>
        <v>3.6898397443118736E-2</v>
      </c>
      <c r="H2413" s="3">
        <f>1-E2413/MAX(E$2:E2413)</f>
        <v>0.45185632614170013</v>
      </c>
      <c r="I2413" s="3">
        <f ca="1">IFERROR(COUNTIF(OFFSET(G2413,0,0,-计算结果!B$18,1),"&gt;0")/计算结果!B$18,COUNTIF(OFFSET(G2413,0,0,-ROW(),1),"&gt;0")/计算结果!B$18)</f>
        <v>0.7</v>
      </c>
      <c r="J2413" s="3">
        <f ca="1">IFERROR(AVERAGE(OFFSET(I2413,0,0,-计算结果!B$19,1)),AVERAGE(OFFSET(I2413,0,0,-ROW(),1)))</f>
        <v>0.5552777777777782</v>
      </c>
      <c r="K2413" s="4" t="str">
        <f ca="1">IF(计算结果!B$21=1,IF(I2413&gt;J2413,"买","卖"),IF(计算结果!B$21=2,IF(I2413&lt;计算结果!B$20,"买",IF(I2413&gt;1-计算结果!B$20,"卖",'000300'!K2412)),""))</f>
        <v>买</v>
      </c>
      <c r="L2413" s="4" t="str">
        <f t="shared" ca="1" si="112"/>
        <v/>
      </c>
      <c r="M2413" s="3">
        <f ca="1">IF(K2412="买",E2413/E2412-1,0)-IF(L2413=1,计算结果!B$17,0)</f>
        <v>3.6898397443118736E-2</v>
      </c>
      <c r="N2413" s="2">
        <f t="shared" ca="1" si="113"/>
        <v>6.6990273420339355</v>
      </c>
      <c r="O2413" s="3">
        <f ca="1">1-N2413/MAX(N$2:N2413)</f>
        <v>1.4667502334169691E-2</v>
      </c>
    </row>
    <row r="2414" spans="1:15" x14ac:dyDescent="0.15">
      <c r="A2414" s="1">
        <v>41984</v>
      </c>
      <c r="B2414">
        <v>3185.16</v>
      </c>
      <c r="C2414">
        <v>3254.42</v>
      </c>
      <c r="D2414">
        <v>3158.44</v>
      </c>
      <c r="E2414" s="2">
        <v>3183.01</v>
      </c>
      <c r="F2414" s="16">
        <v>392944844800</v>
      </c>
      <c r="G2414" s="3">
        <f t="shared" si="111"/>
        <v>-1.1963185423165879E-2</v>
      </c>
      <c r="H2414" s="3">
        <f>1-E2414/MAX(E$2:E2414)</f>
        <v>0.45841387055060223</v>
      </c>
      <c r="I2414" s="3">
        <f ca="1">IFERROR(COUNTIF(OFFSET(G2414,0,0,-计算结果!B$18,1),"&gt;0")/计算结果!B$18,COUNTIF(OFFSET(G2414,0,0,-ROW(),1),"&gt;0")/计算结果!B$18)</f>
        <v>0.66666666666666663</v>
      </c>
      <c r="J2414" s="3">
        <f ca="1">IFERROR(AVERAGE(OFFSET(I2414,0,0,-计算结果!B$19,1)),AVERAGE(OFFSET(I2414,0,0,-ROW(),1)))</f>
        <v>0.55750000000000044</v>
      </c>
      <c r="K2414" s="4" t="str">
        <f ca="1">IF(计算结果!B$21=1,IF(I2414&gt;J2414,"买","卖"),IF(计算结果!B$21=2,IF(I2414&lt;计算结果!B$20,"买",IF(I2414&gt;1-计算结果!B$20,"卖",'000300'!K2413)),""))</f>
        <v>买</v>
      </c>
      <c r="L2414" s="4" t="str">
        <f t="shared" ca="1" si="112"/>
        <v/>
      </c>
      <c r="M2414" s="3">
        <f ca="1">IF(K2413="买",E2414/E2413-1,0)-IF(L2414=1,计算结果!B$17,0)</f>
        <v>-1.1963185423165879E-2</v>
      </c>
      <c r="N2414" s="2">
        <f t="shared" ca="1" si="113"/>
        <v>6.6188856357863255</v>
      </c>
      <c r="O2414" s="3">
        <f ca="1">1-N2414/MAX(N$2:N2414)</f>
        <v>2.645521770721726E-2</v>
      </c>
    </row>
    <row r="2415" spans="1:15" x14ac:dyDescent="0.15">
      <c r="A2415" s="1">
        <v>41985</v>
      </c>
      <c r="B2415">
        <v>3182.92</v>
      </c>
      <c r="C2415">
        <v>3239.45</v>
      </c>
      <c r="D2415">
        <v>3167.93</v>
      </c>
      <c r="E2415" s="2">
        <v>3193.23</v>
      </c>
      <c r="F2415" s="16">
        <v>337817436160</v>
      </c>
      <c r="G2415" s="3">
        <f t="shared" si="111"/>
        <v>3.2107973270583123E-3</v>
      </c>
      <c r="H2415" s="3">
        <f>1-E2415/MAX(E$2:E2415)</f>
        <v>0.45667494725379432</v>
      </c>
      <c r="I2415" s="3">
        <f ca="1">IFERROR(COUNTIF(OFFSET(G2415,0,0,-计算结果!B$18,1),"&gt;0")/计算结果!B$18,COUNTIF(OFFSET(G2415,0,0,-ROW(),1),"&gt;0")/计算结果!B$18)</f>
        <v>0.66666666666666663</v>
      </c>
      <c r="J2415" s="3">
        <f ca="1">IFERROR(AVERAGE(OFFSET(I2415,0,0,-计算结果!B$19,1)),AVERAGE(OFFSET(I2415,0,0,-ROW(),1)))</f>
        <v>0.55972222222222257</v>
      </c>
      <c r="K2415" s="4" t="str">
        <f ca="1">IF(计算结果!B$21=1,IF(I2415&gt;J2415,"买","卖"),IF(计算结果!B$21=2,IF(I2415&lt;计算结果!B$20,"买",IF(I2415&gt;1-计算结果!B$20,"卖",'000300'!K2414)),""))</f>
        <v>买</v>
      </c>
      <c r="L2415" s="4" t="str">
        <f t="shared" ca="1" si="112"/>
        <v/>
      </c>
      <c r="M2415" s="3">
        <f ca="1">IF(K2414="买",E2415/E2414-1,0)-IF(L2415=1,计算结果!B$17,0)</f>
        <v>3.2107973270583123E-3</v>
      </c>
      <c r="N2415" s="2">
        <f t="shared" ca="1" si="113"/>
        <v>6.6401375360938131</v>
      </c>
      <c r="O2415" s="3">
        <f ca="1">1-N2415/MAX(N$2:N2415)</f>
        <v>2.3329362722460001E-2</v>
      </c>
    </row>
    <row r="2416" spans="1:15" x14ac:dyDescent="0.15">
      <c r="A2416" s="1">
        <v>41988</v>
      </c>
      <c r="B2416">
        <v>3176.83</v>
      </c>
      <c r="C2416">
        <v>3226.22</v>
      </c>
      <c r="D2416">
        <v>3143.3</v>
      </c>
      <c r="E2416" s="2">
        <v>3217.23</v>
      </c>
      <c r="F2416" s="16">
        <v>326668025856</v>
      </c>
      <c r="G2416" s="3">
        <f t="shared" si="111"/>
        <v>7.5159008276886041E-3</v>
      </c>
      <c r="H2416" s="3">
        <f>1-E2416/MAX(E$2:E2416)</f>
        <v>0.45259137004015515</v>
      </c>
      <c r="I2416" s="3">
        <f ca="1">IFERROR(COUNTIF(OFFSET(G2416,0,0,-计算结果!B$18,1),"&gt;0")/计算结果!B$18,COUNTIF(OFFSET(G2416,0,0,-ROW(),1),"&gt;0")/计算结果!B$18)</f>
        <v>0.66666666666666663</v>
      </c>
      <c r="J2416" s="3">
        <f ca="1">IFERROR(AVERAGE(OFFSET(I2416,0,0,-计算结果!B$19,1)),AVERAGE(OFFSET(I2416,0,0,-ROW(),1)))</f>
        <v>0.5616666666666672</v>
      </c>
      <c r="K2416" s="4" t="str">
        <f ca="1">IF(计算结果!B$21=1,IF(I2416&gt;J2416,"买","卖"),IF(计算结果!B$21=2,IF(I2416&lt;计算结果!B$20,"买",IF(I2416&gt;1-计算结果!B$20,"卖",'000300'!K2415)),""))</f>
        <v>买</v>
      </c>
      <c r="L2416" s="4" t="str">
        <f t="shared" ca="1" si="112"/>
        <v/>
      </c>
      <c r="M2416" s="3">
        <f ca="1">IF(K2415="买",E2416/E2415-1,0)-IF(L2416=1,计算结果!B$17,0)</f>
        <v>7.5159008276886041E-3</v>
      </c>
      <c r="N2416" s="2">
        <f t="shared" ca="1" si="113"/>
        <v>6.6900441512973066</v>
      </c>
      <c r="O2416" s="3">
        <f ca="1">1-N2416/MAX(N$2:N2416)</f>
        <v>1.598880307136652E-2</v>
      </c>
    </row>
    <row r="2417" spans="1:15" x14ac:dyDescent="0.15">
      <c r="A2417" s="1">
        <v>41989</v>
      </c>
      <c r="B2417">
        <v>3221.36</v>
      </c>
      <c r="C2417">
        <v>3303.4</v>
      </c>
      <c r="D2417">
        <v>3207.69</v>
      </c>
      <c r="E2417" s="2">
        <v>3303.4</v>
      </c>
      <c r="F2417" s="16">
        <v>425665724416</v>
      </c>
      <c r="G2417" s="3">
        <f t="shared" si="111"/>
        <v>2.6783910382534026E-2</v>
      </c>
      <c r="H2417" s="3">
        <f>1-E2417/MAX(E$2:E2417)</f>
        <v>0.43792962635268495</v>
      </c>
      <c r="I2417" s="3">
        <f ca="1">IFERROR(COUNTIF(OFFSET(G2417,0,0,-计算结果!B$18,1),"&gt;0")/计算结果!B$18,COUNTIF(OFFSET(G2417,0,0,-ROW(),1),"&gt;0")/计算结果!B$18)</f>
        <v>0.66666666666666663</v>
      </c>
      <c r="J2417" s="3">
        <f ca="1">IFERROR(AVERAGE(OFFSET(I2417,0,0,-计算结果!B$19,1)),AVERAGE(OFFSET(I2417,0,0,-ROW(),1)))</f>
        <v>0.56361111111111162</v>
      </c>
      <c r="K2417" s="4" t="str">
        <f ca="1">IF(计算结果!B$21=1,IF(I2417&gt;J2417,"买","卖"),IF(计算结果!B$21=2,IF(I2417&lt;计算结果!B$20,"买",IF(I2417&gt;1-计算结果!B$20,"卖",'000300'!K2416)),""))</f>
        <v>买</v>
      </c>
      <c r="L2417" s="4" t="str">
        <f t="shared" ca="1" si="112"/>
        <v/>
      </c>
      <c r="M2417" s="3">
        <f ca="1">IF(K2416="买",E2417/E2416-1,0)-IF(L2417=1,计算结果!B$17,0)</f>
        <v>2.6783910382534026E-2</v>
      </c>
      <c r="N2417" s="2">
        <f t="shared" ca="1" si="113"/>
        <v>6.8692296943008495</v>
      </c>
      <c r="O2417" s="3">
        <f ca="1">1-N2417/MAX(N$2:N2417)</f>
        <v>0</v>
      </c>
    </row>
    <row r="2418" spans="1:15" x14ac:dyDescent="0.15">
      <c r="A2418" s="1">
        <v>41990</v>
      </c>
      <c r="B2418">
        <v>3325.82</v>
      </c>
      <c r="C2418">
        <v>3368.19</v>
      </c>
      <c r="D2418">
        <v>3275.74</v>
      </c>
      <c r="E2418" s="2">
        <v>3360.6</v>
      </c>
      <c r="F2418" s="16">
        <v>527748923392</v>
      </c>
      <c r="G2418" s="3">
        <f t="shared" si="111"/>
        <v>1.7315493128291948E-2</v>
      </c>
      <c r="H2418" s="3">
        <f>1-E2418/MAX(E$2:E2418)</f>
        <v>0.42819710066017835</v>
      </c>
      <c r="I2418" s="3">
        <f ca="1">IFERROR(COUNTIF(OFFSET(G2418,0,0,-计算结果!B$18,1),"&gt;0")/计算结果!B$18,COUNTIF(OFFSET(G2418,0,0,-ROW(),1),"&gt;0")/计算结果!B$18)</f>
        <v>0.7</v>
      </c>
      <c r="J2418" s="3">
        <f ca="1">IFERROR(AVERAGE(OFFSET(I2418,0,0,-计算结果!B$19,1)),AVERAGE(OFFSET(I2418,0,0,-ROW(),1)))</f>
        <v>0.56583333333333397</v>
      </c>
      <c r="K2418" s="4" t="str">
        <f ca="1">IF(计算结果!B$21=1,IF(I2418&gt;J2418,"买","卖"),IF(计算结果!B$21=2,IF(I2418&lt;计算结果!B$20,"买",IF(I2418&gt;1-计算结果!B$20,"卖",'000300'!K2417)),""))</f>
        <v>买</v>
      </c>
      <c r="L2418" s="4" t="str">
        <f t="shared" ca="1" si="112"/>
        <v/>
      </c>
      <c r="M2418" s="3">
        <f ca="1">IF(K2417="买",E2418/E2417-1,0)-IF(L2418=1,计算结果!B$17,0)</f>
        <v>1.7315493128291948E-2</v>
      </c>
      <c r="N2418" s="2">
        <f t="shared" ca="1" si="113"/>
        <v>6.9881737938691746</v>
      </c>
      <c r="O2418" s="3">
        <f ca="1">1-N2418/MAX(N$2:N2418)</f>
        <v>0</v>
      </c>
    </row>
    <row r="2419" spans="1:15" x14ac:dyDescent="0.15">
      <c r="A2419" s="1">
        <v>41991</v>
      </c>
      <c r="B2419">
        <v>3359.09</v>
      </c>
      <c r="C2419">
        <v>3393.71</v>
      </c>
      <c r="D2419">
        <v>3322.23</v>
      </c>
      <c r="E2419" s="2">
        <v>3345.93</v>
      </c>
      <c r="F2419" s="16">
        <v>416260456448</v>
      </c>
      <c r="G2419" s="3">
        <f t="shared" si="111"/>
        <v>-4.3652919121586198E-3</v>
      </c>
      <c r="H2419" s="3">
        <f>1-E2419/MAX(E$2:E2419)</f>
        <v>0.43069318723201522</v>
      </c>
      <c r="I2419" s="3">
        <f ca="1">IFERROR(COUNTIF(OFFSET(G2419,0,0,-计算结果!B$18,1),"&gt;0")/计算结果!B$18,COUNTIF(OFFSET(G2419,0,0,-ROW(),1),"&gt;0")/计算结果!B$18)</f>
        <v>0.66666666666666663</v>
      </c>
      <c r="J2419" s="3">
        <f ca="1">IFERROR(AVERAGE(OFFSET(I2419,0,0,-计算结果!B$19,1)),AVERAGE(OFFSET(I2419,0,0,-ROW(),1)))</f>
        <v>0.56777777777777838</v>
      </c>
      <c r="K2419" s="4" t="str">
        <f ca="1">IF(计算结果!B$21=1,IF(I2419&gt;J2419,"买","卖"),IF(计算结果!B$21=2,IF(I2419&lt;计算结果!B$20,"买",IF(I2419&gt;1-计算结果!B$20,"卖",'000300'!K2418)),""))</f>
        <v>买</v>
      </c>
      <c r="L2419" s="4" t="str">
        <f t="shared" ca="1" si="112"/>
        <v/>
      </c>
      <c r="M2419" s="3">
        <f ca="1">IF(K2418="买",E2419/E2418-1,0)-IF(L2419=1,计算结果!B$17,0)</f>
        <v>-4.3652919121586198E-3</v>
      </c>
      <c r="N2419" s="2">
        <f t="shared" ca="1" si="113"/>
        <v>6.9576683753260387</v>
      </c>
      <c r="O2419" s="3">
        <f ca="1">1-N2419/MAX(N$2:N2419)</f>
        <v>4.3652919121586198E-3</v>
      </c>
    </row>
    <row r="2420" spans="1:15" x14ac:dyDescent="0.15">
      <c r="A2420" s="1">
        <v>41992</v>
      </c>
      <c r="B2420">
        <v>3345.63</v>
      </c>
      <c r="C2420">
        <v>3397.18</v>
      </c>
      <c r="D2420">
        <v>3280.92</v>
      </c>
      <c r="E2420" s="2">
        <v>3383.17</v>
      </c>
      <c r="F2420" s="16">
        <v>435516866560</v>
      </c>
      <c r="G2420" s="3">
        <f t="shared" si="111"/>
        <v>1.1129939956902923E-2</v>
      </c>
      <c r="H2420" s="3">
        <f>1-E2420/MAX(E$2:E2420)</f>
        <v>0.42435683658885182</v>
      </c>
      <c r="I2420" s="3">
        <f ca="1">IFERROR(COUNTIF(OFFSET(G2420,0,0,-计算结果!B$18,1),"&gt;0")/计算结果!B$18,COUNTIF(OFFSET(G2420,0,0,-ROW(),1),"&gt;0")/计算结果!B$18)</f>
        <v>0.7</v>
      </c>
      <c r="J2420" s="3">
        <f ca="1">IFERROR(AVERAGE(OFFSET(I2420,0,0,-计算结果!B$19,1)),AVERAGE(OFFSET(I2420,0,0,-ROW(),1)))</f>
        <v>0.56972222222222291</v>
      </c>
      <c r="K2420" s="4" t="str">
        <f ca="1">IF(计算结果!B$21=1,IF(I2420&gt;J2420,"买","卖"),IF(计算结果!B$21=2,IF(I2420&lt;计算结果!B$20,"买",IF(I2420&gt;1-计算结果!B$20,"卖",'000300'!K2419)),""))</f>
        <v>买</v>
      </c>
      <c r="L2420" s="4" t="str">
        <f t="shared" ca="1" si="112"/>
        <v/>
      </c>
      <c r="M2420" s="3">
        <f ca="1">IF(K2419="买",E2420/E2419-1,0)-IF(L2420=1,计算结果!B$17,0)</f>
        <v>1.1129939956902923E-2</v>
      </c>
      <c r="N2420" s="2">
        <f t="shared" ca="1" si="113"/>
        <v>7.0351068065834594</v>
      </c>
      <c r="O2420" s="3">
        <f ca="1">1-N2420/MAX(N$2:N2420)</f>
        <v>0</v>
      </c>
    </row>
    <row r="2421" spans="1:15" x14ac:dyDescent="0.15">
      <c r="A2421" s="1">
        <v>41995</v>
      </c>
      <c r="B2421">
        <v>3396.25</v>
      </c>
      <c r="C2421">
        <v>3455.21</v>
      </c>
      <c r="D2421">
        <v>3357.66</v>
      </c>
      <c r="E2421" s="2">
        <v>3394.48</v>
      </c>
      <c r="F2421" s="16">
        <v>537021087744</v>
      </c>
      <c r="G2421" s="3">
        <f t="shared" si="111"/>
        <v>3.3430185299585524E-3</v>
      </c>
      <c r="H2421" s="3">
        <f>1-E2421/MAX(E$2:E2421)</f>
        <v>0.42243245082692438</v>
      </c>
      <c r="I2421" s="3">
        <f ca="1">IFERROR(COUNTIF(OFFSET(G2421,0,0,-计算结果!B$18,1),"&gt;0")/计算结果!B$18,COUNTIF(OFFSET(G2421,0,0,-ROW(),1),"&gt;0")/计算结果!B$18)</f>
        <v>0.7</v>
      </c>
      <c r="J2421" s="3">
        <f ca="1">IFERROR(AVERAGE(OFFSET(I2421,0,0,-计算结果!B$19,1)),AVERAGE(OFFSET(I2421,0,0,-ROW(),1)))</f>
        <v>0.57138888888888961</v>
      </c>
      <c r="K2421" s="4" t="str">
        <f ca="1">IF(计算结果!B$21=1,IF(I2421&gt;J2421,"买","卖"),IF(计算结果!B$21=2,IF(I2421&lt;计算结果!B$20,"买",IF(I2421&gt;1-计算结果!B$20,"卖",'000300'!K2420)),""))</f>
        <v>买</v>
      </c>
      <c r="L2421" s="4" t="str">
        <f t="shared" ca="1" si="112"/>
        <v/>
      </c>
      <c r="M2421" s="3">
        <f ca="1">IF(K2420="买",E2421/E2420-1,0)-IF(L2421=1,计算结果!B$17,0)</f>
        <v>3.3430185299585524E-3</v>
      </c>
      <c r="N2421" s="2">
        <f t="shared" ca="1" si="113"/>
        <v>7.0586252989981055</v>
      </c>
      <c r="O2421" s="3">
        <f ca="1">1-N2421/MAX(N$2:N2421)</f>
        <v>0</v>
      </c>
    </row>
    <row r="2422" spans="1:15" x14ac:dyDescent="0.15">
      <c r="A2422" s="1">
        <v>41996</v>
      </c>
      <c r="B2422">
        <v>3358.8</v>
      </c>
      <c r="C2422">
        <v>3431.78</v>
      </c>
      <c r="D2422">
        <v>3316.91</v>
      </c>
      <c r="E2422" s="2">
        <v>3324.92</v>
      </c>
      <c r="F2422" s="16">
        <v>377227771904</v>
      </c>
      <c r="G2422" s="3">
        <f t="shared" si="111"/>
        <v>-2.0492093045179183E-2</v>
      </c>
      <c r="H2422" s="3">
        <f>1-E2422/MAX(E$2:E2422)</f>
        <v>0.4342680187844552</v>
      </c>
      <c r="I2422" s="3">
        <f ca="1">IFERROR(COUNTIF(OFFSET(G2422,0,0,-计算结果!B$18,1),"&gt;0")/计算结果!B$18,COUNTIF(OFFSET(G2422,0,0,-ROW(),1),"&gt;0")/计算结果!B$18)</f>
        <v>0.7</v>
      </c>
      <c r="J2422" s="3">
        <f ca="1">IFERROR(AVERAGE(OFFSET(I2422,0,0,-计算结果!B$19,1)),AVERAGE(OFFSET(I2422,0,0,-ROW(),1)))</f>
        <v>0.5730555555555561</v>
      </c>
      <c r="K2422" s="4" t="str">
        <f ca="1">IF(计算结果!B$21=1,IF(I2422&gt;J2422,"买","卖"),IF(计算结果!B$21=2,IF(I2422&lt;计算结果!B$20,"买",IF(I2422&gt;1-计算结果!B$20,"卖",'000300'!K2421)),""))</f>
        <v>买</v>
      </c>
      <c r="L2422" s="4" t="str">
        <f t="shared" ca="1" si="112"/>
        <v/>
      </c>
      <c r="M2422" s="3">
        <f ca="1">IF(K2421="买",E2422/E2421-1,0)-IF(L2422=1,计算结果!B$17,0)</f>
        <v>-2.0492093045179183E-2</v>
      </c>
      <c r="N2422" s="2">
        <f t="shared" ca="1" si="113"/>
        <v>6.913979292599981</v>
      </c>
      <c r="O2422" s="3">
        <f ca="1">1-N2422/MAX(N$2:N2422)</f>
        <v>2.0492093045179183E-2</v>
      </c>
    </row>
    <row r="2423" spans="1:15" x14ac:dyDescent="0.15">
      <c r="A2423" s="1">
        <v>41997</v>
      </c>
      <c r="B2423">
        <v>3332.15</v>
      </c>
      <c r="C2423">
        <v>3340.36</v>
      </c>
      <c r="D2423">
        <v>3188.49</v>
      </c>
      <c r="E2423" s="2">
        <v>3230.39</v>
      </c>
      <c r="F2423" s="16">
        <v>339475791872</v>
      </c>
      <c r="G2423" s="3">
        <f t="shared" si="111"/>
        <v>-2.8430759236312553E-2</v>
      </c>
      <c r="H2423" s="3">
        <f>1-E2423/MAX(E$2:E2423)</f>
        <v>0.45035220853467639</v>
      </c>
      <c r="I2423" s="3">
        <f ca="1">IFERROR(COUNTIF(OFFSET(G2423,0,0,-计算结果!B$18,1),"&gt;0")/计算结果!B$18,COUNTIF(OFFSET(G2423,0,0,-ROW(),1),"&gt;0")/计算结果!B$18)</f>
        <v>0.66666666666666663</v>
      </c>
      <c r="J2423" s="3">
        <f ca="1">IFERROR(AVERAGE(OFFSET(I2423,0,0,-计算结果!B$19,1)),AVERAGE(OFFSET(I2423,0,0,-ROW(),1)))</f>
        <v>0.57444444444444509</v>
      </c>
      <c r="K2423" s="4" t="str">
        <f ca="1">IF(计算结果!B$21=1,IF(I2423&gt;J2423,"买","卖"),IF(计算结果!B$21=2,IF(I2423&lt;计算结果!B$20,"买",IF(I2423&gt;1-计算结果!B$20,"卖",'000300'!K2422)),""))</f>
        <v>买</v>
      </c>
      <c r="L2423" s="4" t="str">
        <f t="shared" ca="1" si="112"/>
        <v/>
      </c>
      <c r="M2423" s="3">
        <f ca="1">IF(K2422="买",E2423/E2422-1,0)-IF(L2423=1,计算结果!B$17,0)</f>
        <v>-2.8430759236312553E-2</v>
      </c>
      <c r="N2423" s="2">
        <f t="shared" ca="1" si="113"/>
        <v>6.71740961196722</v>
      </c>
      <c r="O2423" s="3">
        <f ca="1">1-N2423/MAX(N$2:N2423)</f>
        <v>4.8340246517876162E-2</v>
      </c>
    </row>
    <row r="2424" spans="1:15" x14ac:dyDescent="0.15">
      <c r="A2424" s="1">
        <v>41998</v>
      </c>
      <c r="B2424">
        <v>3254.48</v>
      </c>
      <c r="C2424">
        <v>3335.78</v>
      </c>
      <c r="D2424">
        <v>3226.32</v>
      </c>
      <c r="E2424" s="2">
        <v>3335.42</v>
      </c>
      <c r="F2424" s="16">
        <v>330128949248</v>
      </c>
      <c r="G2424" s="3">
        <f t="shared" si="111"/>
        <v>3.2513102133179039E-2</v>
      </c>
      <c r="H2424" s="3">
        <f>1-E2424/MAX(E$2:E2424)</f>
        <v>0.43248145375348801</v>
      </c>
      <c r="I2424" s="3">
        <f ca="1">IFERROR(COUNTIF(OFFSET(G2424,0,0,-计算结果!B$18,1),"&gt;0")/计算结果!B$18,COUNTIF(OFFSET(G2424,0,0,-ROW(),1),"&gt;0")/计算结果!B$18)</f>
        <v>0.7</v>
      </c>
      <c r="J2424" s="3">
        <f ca="1">IFERROR(AVERAGE(OFFSET(I2424,0,0,-计算结果!B$19,1)),AVERAGE(OFFSET(I2424,0,0,-ROW(),1)))</f>
        <v>0.57611111111111168</v>
      </c>
      <c r="K2424" s="4" t="str">
        <f ca="1">IF(计算结果!B$21=1,IF(I2424&gt;J2424,"买","卖"),IF(计算结果!B$21=2,IF(I2424&lt;计算结果!B$20,"买",IF(I2424&gt;1-计算结果!B$20,"卖",'000300'!K2423)),""))</f>
        <v>买</v>
      </c>
      <c r="L2424" s="4" t="str">
        <f t="shared" ca="1" si="112"/>
        <v/>
      </c>
      <c r="M2424" s="3">
        <f ca="1">IF(K2423="买",E2424/E2423-1,0)-IF(L2424=1,计算结果!B$17,0)</f>
        <v>3.2513102133179039E-2</v>
      </c>
      <c r="N2424" s="2">
        <f t="shared" ca="1" si="113"/>
        <v>6.9358134367515092</v>
      </c>
      <c r="O2424" s="3">
        <f ca="1">1-N2424/MAX(N$2:N2424)</f>
        <v>1.7398835756875841E-2</v>
      </c>
    </row>
    <row r="2425" spans="1:15" x14ac:dyDescent="0.15">
      <c r="A2425" s="1">
        <v>41999</v>
      </c>
      <c r="B2425">
        <v>3343.64</v>
      </c>
      <c r="C2425">
        <v>3453.34</v>
      </c>
      <c r="D2425">
        <v>3335.01</v>
      </c>
      <c r="E2425" s="2">
        <v>3445.84</v>
      </c>
      <c r="F2425" s="16">
        <v>438838427648</v>
      </c>
      <c r="G2425" s="3">
        <f t="shared" si="111"/>
        <v>3.3105276097163294E-2</v>
      </c>
      <c r="H2425" s="3">
        <f>1-E2425/MAX(E$2:E2425)</f>
        <v>0.41369359558973662</v>
      </c>
      <c r="I2425" s="3">
        <f ca="1">IFERROR(COUNTIF(OFFSET(G2425,0,0,-计算结果!B$18,1),"&gt;0")/计算结果!B$18,COUNTIF(OFFSET(G2425,0,0,-ROW(),1),"&gt;0")/计算结果!B$18)</f>
        <v>0.7</v>
      </c>
      <c r="J2425" s="3">
        <f ca="1">IFERROR(AVERAGE(OFFSET(I2425,0,0,-计算结果!B$19,1)),AVERAGE(OFFSET(I2425,0,0,-ROW(),1)))</f>
        <v>0.57777777777777817</v>
      </c>
      <c r="K2425" s="4" t="str">
        <f ca="1">IF(计算结果!B$21=1,IF(I2425&gt;J2425,"买","卖"),IF(计算结果!B$21=2,IF(I2425&lt;计算结果!B$20,"买",IF(I2425&gt;1-计算结果!B$20,"卖",'000300'!K2424)),""))</f>
        <v>买</v>
      </c>
      <c r="L2425" s="4" t="str">
        <f t="shared" ca="1" si="112"/>
        <v/>
      </c>
      <c r="M2425" s="3">
        <f ca="1">IF(K2424="买",E2425/E2424-1,0)-IF(L2425=1,计算结果!B$17,0)</f>
        <v>3.3105276097163294E-2</v>
      </c>
      <c r="N2425" s="2">
        <f t="shared" ca="1" si="113"/>
        <v>7.1654254555335832</v>
      </c>
      <c r="O2425" s="3">
        <f ca="1">1-N2425/MAX(N$2:N2425)</f>
        <v>0</v>
      </c>
    </row>
    <row r="2426" spans="1:15" x14ac:dyDescent="0.15">
      <c r="A2426" s="1">
        <v>42002</v>
      </c>
      <c r="B2426">
        <v>3502.18</v>
      </c>
      <c r="C2426">
        <v>3524.28</v>
      </c>
      <c r="D2426">
        <v>3405.84</v>
      </c>
      <c r="E2426" s="2">
        <v>3455.46</v>
      </c>
      <c r="F2426" s="16">
        <v>505004523520</v>
      </c>
      <c r="G2426" s="3">
        <f t="shared" si="111"/>
        <v>2.7917721078170032E-3</v>
      </c>
      <c r="H2426" s="3">
        <f>1-E2426/MAX(E$2:E2426)</f>
        <v>0.41205676172326955</v>
      </c>
      <c r="I2426" s="3">
        <f ca="1">IFERROR(COUNTIF(OFFSET(G2426,0,0,-计算结果!B$18,1),"&gt;0")/计算结果!B$18,COUNTIF(OFFSET(G2426,0,0,-ROW(),1),"&gt;0")/计算结果!B$18)</f>
        <v>0.73333333333333328</v>
      </c>
      <c r="J2426" s="3">
        <f ca="1">IFERROR(AVERAGE(OFFSET(I2426,0,0,-计算结果!B$19,1)),AVERAGE(OFFSET(I2426,0,0,-ROW(),1)))</f>
        <v>0.57972222222222269</v>
      </c>
      <c r="K2426" s="4" t="str">
        <f ca="1">IF(计算结果!B$21=1,IF(I2426&gt;J2426,"买","卖"),IF(计算结果!B$21=2,IF(I2426&lt;计算结果!B$20,"买",IF(I2426&gt;1-计算结果!B$20,"卖",'000300'!K2425)),""))</f>
        <v>买</v>
      </c>
      <c r="L2426" s="4" t="str">
        <f t="shared" ca="1" si="112"/>
        <v/>
      </c>
      <c r="M2426" s="3">
        <f ca="1">IF(K2425="买",E2426/E2425-1,0)-IF(L2426=1,计算结果!B$17,0)</f>
        <v>2.7917721078170032E-3</v>
      </c>
      <c r="N2426" s="2">
        <f t="shared" ca="1" si="113"/>
        <v>7.1854296904609836</v>
      </c>
      <c r="O2426" s="3">
        <f ca="1">1-N2426/MAX(N$2:N2426)</f>
        <v>0</v>
      </c>
    </row>
    <row r="2427" spans="1:15" x14ac:dyDescent="0.15">
      <c r="A2427" s="1">
        <v>42003</v>
      </c>
      <c r="B2427">
        <v>3450.81</v>
      </c>
      <c r="C2427">
        <v>3491.83</v>
      </c>
      <c r="D2427">
        <v>3422.17</v>
      </c>
      <c r="E2427" s="2">
        <v>3457.55</v>
      </c>
      <c r="F2427" s="16">
        <v>394607788032</v>
      </c>
      <c r="G2427" s="3">
        <f t="shared" si="111"/>
        <v>6.048398766012042E-4</v>
      </c>
      <c r="H2427" s="3">
        <f>1-E2427/MAX(E$2:E2427)</f>
        <v>0.4117011502075818</v>
      </c>
      <c r="I2427" s="3">
        <f ca="1">IFERROR(COUNTIF(OFFSET(G2427,0,0,-计算结果!B$18,1),"&gt;0")/计算结果!B$18,COUNTIF(OFFSET(G2427,0,0,-ROW(),1),"&gt;0")/计算结果!B$18)</f>
        <v>0.76666666666666672</v>
      </c>
      <c r="J2427" s="3">
        <f ca="1">IFERROR(AVERAGE(OFFSET(I2427,0,0,-计算结果!B$19,1)),AVERAGE(OFFSET(I2427,0,0,-ROW(),1)))</f>
        <v>0.58222222222222264</v>
      </c>
      <c r="K2427" s="4" t="str">
        <f ca="1">IF(计算结果!B$21=1,IF(I2427&gt;J2427,"买","卖"),IF(计算结果!B$21=2,IF(I2427&lt;计算结果!B$20,"买",IF(I2427&gt;1-计算结果!B$20,"卖",'000300'!K2426)),""))</f>
        <v>买</v>
      </c>
      <c r="L2427" s="4" t="str">
        <f t="shared" ca="1" si="112"/>
        <v/>
      </c>
      <c r="M2427" s="3">
        <f ca="1">IF(K2426="买",E2427/E2426-1,0)-IF(L2427=1,计算结果!B$17,0)</f>
        <v>6.048398766012042E-4</v>
      </c>
      <c r="N2427" s="2">
        <f t="shared" ca="1" si="113"/>
        <v>7.189775724868289</v>
      </c>
      <c r="O2427" s="3">
        <f ca="1">1-N2427/MAX(N$2:N2427)</f>
        <v>0</v>
      </c>
    </row>
    <row r="2428" spans="1:15" x14ac:dyDescent="0.15">
      <c r="A2428" s="1">
        <v>42004</v>
      </c>
      <c r="B2428">
        <v>3462.39</v>
      </c>
      <c r="C2428">
        <v>3542.34</v>
      </c>
      <c r="D2428">
        <v>3452.5</v>
      </c>
      <c r="E2428" s="2">
        <v>3533.71</v>
      </c>
      <c r="F2428" s="16">
        <v>403710902272</v>
      </c>
      <c r="G2428" s="3">
        <f t="shared" si="111"/>
        <v>2.2027157958670163E-2</v>
      </c>
      <c r="H2428" s="3">
        <f>1-E2428/MAX(E$2:E2428)</f>
        <v>0.39874259851630023</v>
      </c>
      <c r="I2428" s="3">
        <f ca="1">IFERROR(COUNTIF(OFFSET(G2428,0,0,-计算结果!B$18,1),"&gt;0")/计算结果!B$18,COUNTIF(OFFSET(G2428,0,0,-ROW(),1),"&gt;0")/计算结果!B$18)</f>
        <v>0.8</v>
      </c>
      <c r="J2428" s="3">
        <f ca="1">IFERROR(AVERAGE(OFFSET(I2428,0,0,-计算结果!B$19,1)),AVERAGE(OFFSET(I2428,0,0,-ROW(),1)))</f>
        <v>0.58500000000000041</v>
      </c>
      <c r="K2428" s="4" t="str">
        <f ca="1">IF(计算结果!B$21=1,IF(I2428&gt;J2428,"买","卖"),IF(计算结果!B$21=2,IF(I2428&lt;计算结果!B$20,"买",IF(I2428&gt;1-计算结果!B$20,"卖",'000300'!K2427)),""))</f>
        <v>买</v>
      </c>
      <c r="L2428" s="4" t="str">
        <f t="shared" ca="1" si="112"/>
        <v/>
      </c>
      <c r="M2428" s="3">
        <f ca="1">IF(K2427="买",E2428/E2427-1,0)-IF(L2428=1,计算结果!B$17,0)</f>
        <v>2.2027157958670163E-2</v>
      </c>
      <c r="N2428" s="2">
        <f t="shared" ca="1" si="113"/>
        <v>7.348146050447375</v>
      </c>
      <c r="O2428" s="3">
        <f ca="1">1-N2428/MAX(N$2:N2428)</f>
        <v>0</v>
      </c>
    </row>
    <row r="2429" spans="1:15" x14ac:dyDescent="0.15">
      <c r="A2429" s="1">
        <v>42009</v>
      </c>
      <c r="B2429">
        <v>3566.09</v>
      </c>
      <c r="C2429">
        <v>3669.04</v>
      </c>
      <c r="D2429">
        <v>3551.51</v>
      </c>
      <c r="E2429" s="2">
        <v>3641.54</v>
      </c>
      <c r="F2429" s="16">
        <v>519849803776</v>
      </c>
      <c r="G2429" s="3">
        <f t="shared" si="111"/>
        <v>3.0514671549165095E-2</v>
      </c>
      <c r="H2429" s="3">
        <f>1-E2429/MAX(E$2:E2429)</f>
        <v>0.38039542639352075</v>
      </c>
      <c r="I2429" s="3">
        <f ca="1">IFERROR(COUNTIF(OFFSET(G2429,0,0,-计算结果!B$18,1),"&gt;0")/计算结果!B$18,COUNTIF(OFFSET(G2429,0,0,-ROW(),1),"&gt;0")/计算结果!B$18)</f>
        <v>0.83333333333333337</v>
      </c>
      <c r="J2429" s="3">
        <f ca="1">IFERROR(AVERAGE(OFFSET(I2429,0,0,-计算结果!B$19,1)),AVERAGE(OFFSET(I2429,0,0,-ROW(),1)))</f>
        <v>0.58805555555555589</v>
      </c>
      <c r="K2429" s="4" t="str">
        <f ca="1">IF(计算结果!B$21=1,IF(I2429&gt;J2429,"买","卖"),IF(计算结果!B$21=2,IF(I2429&lt;计算结果!B$20,"买",IF(I2429&gt;1-计算结果!B$20,"卖",'000300'!K2428)),""))</f>
        <v>买</v>
      </c>
      <c r="L2429" s="4" t="str">
        <f t="shared" ca="1" si="112"/>
        <v/>
      </c>
      <c r="M2429" s="3">
        <f ca="1">IF(K2428="买",E2429/E2428-1,0)-IF(L2429=1,计算结果!B$17,0)</f>
        <v>3.0514671549165095E-2</v>
      </c>
      <c r="N2429" s="2">
        <f t="shared" ca="1" si="113"/>
        <v>7.5723723136720711</v>
      </c>
      <c r="O2429" s="3">
        <f ca="1">1-N2429/MAX(N$2:N2429)</f>
        <v>0</v>
      </c>
    </row>
    <row r="2430" spans="1:15" x14ac:dyDescent="0.15">
      <c r="A2430" s="1">
        <v>42010</v>
      </c>
      <c r="B2430">
        <v>3608.43</v>
      </c>
      <c r="C2430">
        <v>3683.23</v>
      </c>
      <c r="D2430">
        <v>3587.23</v>
      </c>
      <c r="E2430" s="2">
        <v>3641.06</v>
      </c>
      <c r="F2430" s="16">
        <v>498529599488</v>
      </c>
      <c r="G2430" s="3">
        <f t="shared" si="111"/>
        <v>-1.3181236509829386E-4</v>
      </c>
      <c r="H2430" s="3">
        <f>1-E2430/MAX(E$2:E2430)</f>
        <v>0.3804770979377935</v>
      </c>
      <c r="I2430" s="3">
        <f ca="1">IFERROR(COUNTIF(OFFSET(G2430,0,0,-计算结果!B$18,1),"&gt;0")/计算结果!B$18,COUNTIF(OFFSET(G2430,0,0,-ROW(),1),"&gt;0")/计算结果!B$18)</f>
        <v>0.8</v>
      </c>
      <c r="J2430" s="3">
        <f ca="1">IFERROR(AVERAGE(OFFSET(I2430,0,0,-计算结果!B$19,1)),AVERAGE(OFFSET(I2430,0,0,-ROW(),1)))</f>
        <v>0.59111111111111136</v>
      </c>
      <c r="K2430" s="4" t="str">
        <f ca="1">IF(计算结果!B$21=1,IF(I2430&gt;J2430,"买","卖"),IF(计算结果!B$21=2,IF(I2430&lt;计算结果!B$20,"买",IF(I2430&gt;1-计算结果!B$20,"卖",'000300'!K2429)),""))</f>
        <v>买</v>
      </c>
      <c r="L2430" s="4" t="str">
        <f t="shared" ca="1" si="112"/>
        <v/>
      </c>
      <c r="M2430" s="3">
        <f ca="1">IF(K2429="买",E2430/E2429-1,0)-IF(L2430=1,计算结果!B$17,0)</f>
        <v>-1.3181236509829386E-4</v>
      </c>
      <c r="N2430" s="2">
        <f t="shared" ca="1" si="113"/>
        <v>7.5713741813680011</v>
      </c>
      <c r="O2430" s="3">
        <f ca="1">1-N2430/MAX(N$2:N2430)</f>
        <v>1.3181236509829386E-4</v>
      </c>
    </row>
    <row r="2431" spans="1:15" x14ac:dyDescent="0.15">
      <c r="A2431" s="1">
        <v>42011</v>
      </c>
      <c r="B2431">
        <v>3620.92</v>
      </c>
      <c r="C2431">
        <v>3671.19</v>
      </c>
      <c r="D2431">
        <v>3601.7</v>
      </c>
      <c r="E2431" s="2">
        <v>3643.79</v>
      </c>
      <c r="F2431" s="16">
        <v>398731706368</v>
      </c>
      <c r="G2431" s="3">
        <f t="shared" si="111"/>
        <v>7.4978165698991184E-4</v>
      </c>
      <c r="H2431" s="3">
        <f>1-E2431/MAX(E$2:E2431)</f>
        <v>0.38001259102974205</v>
      </c>
      <c r="I2431" s="3">
        <f ca="1">IFERROR(COUNTIF(OFFSET(G2431,0,0,-计算结果!B$18,1),"&gt;0")/计算结果!B$18,COUNTIF(OFFSET(G2431,0,0,-ROW(),1),"&gt;0")/计算结果!B$18)</f>
        <v>0.8</v>
      </c>
      <c r="J2431" s="3">
        <f ca="1">IFERROR(AVERAGE(OFFSET(I2431,0,0,-计算结果!B$19,1)),AVERAGE(OFFSET(I2431,0,0,-ROW(),1)))</f>
        <v>0.59388888888888913</v>
      </c>
      <c r="K2431" s="4" t="str">
        <f ca="1">IF(计算结果!B$21=1,IF(I2431&gt;J2431,"买","卖"),IF(计算结果!B$21=2,IF(I2431&lt;计算结果!B$20,"买",IF(I2431&gt;1-计算结果!B$20,"卖",'000300'!K2430)),""))</f>
        <v>买</v>
      </c>
      <c r="L2431" s="4" t="str">
        <f t="shared" ca="1" si="112"/>
        <v/>
      </c>
      <c r="M2431" s="3">
        <f ca="1">IF(K2430="买",E2431/E2430-1,0)-IF(L2431=1,计算结果!B$17,0)</f>
        <v>7.4978165698991184E-4</v>
      </c>
      <c r="N2431" s="2">
        <f t="shared" ca="1" si="113"/>
        <v>7.577051058847398</v>
      </c>
      <c r="O2431" s="3">
        <f ca="1">1-N2431/MAX(N$2:N2431)</f>
        <v>0</v>
      </c>
    </row>
    <row r="2432" spans="1:15" x14ac:dyDescent="0.15">
      <c r="A2432" s="1">
        <v>42012</v>
      </c>
      <c r="B2432">
        <v>3650.07</v>
      </c>
      <c r="C2432">
        <v>3659.94</v>
      </c>
      <c r="D2432">
        <v>3552.1</v>
      </c>
      <c r="E2432" s="2">
        <v>3559.26</v>
      </c>
      <c r="F2432" s="16">
        <v>355831971840</v>
      </c>
      <c r="G2432" s="3">
        <f t="shared" si="111"/>
        <v>-2.3198373122490512E-2</v>
      </c>
      <c r="H2432" s="3">
        <f>1-E2432/MAX(E$2:E2432)</f>
        <v>0.39439529027428022</v>
      </c>
      <c r="I2432" s="3">
        <f ca="1">IFERROR(COUNTIF(OFFSET(G2432,0,0,-计算结果!B$18,1),"&gt;0")/计算结果!B$18,COUNTIF(OFFSET(G2432,0,0,-ROW(),1),"&gt;0")/计算结果!B$18)</f>
        <v>0.76666666666666672</v>
      </c>
      <c r="J2432" s="3">
        <f ca="1">IFERROR(AVERAGE(OFFSET(I2432,0,0,-计算结果!B$19,1)),AVERAGE(OFFSET(I2432,0,0,-ROW(),1)))</f>
        <v>0.59638888888888908</v>
      </c>
      <c r="K2432" s="4" t="str">
        <f ca="1">IF(计算结果!B$21=1,IF(I2432&gt;J2432,"买","卖"),IF(计算结果!B$21=2,IF(I2432&lt;计算结果!B$20,"买",IF(I2432&gt;1-计算结果!B$20,"卖",'000300'!K2431)),""))</f>
        <v>买</v>
      </c>
      <c r="L2432" s="4" t="str">
        <f t="shared" ca="1" si="112"/>
        <v/>
      </c>
      <c r="M2432" s="3">
        <f ca="1">IF(K2431="买",E2432/E2431-1,0)-IF(L2432=1,计算结果!B$17,0)</f>
        <v>-2.3198373122490512E-2</v>
      </c>
      <c r="N2432" s="2">
        <f t="shared" ca="1" si="113"/>
        <v>7.4012758012160944</v>
      </c>
      <c r="O2432" s="3">
        <f ca="1">1-N2432/MAX(N$2:N2432)</f>
        <v>2.3198373122490512E-2</v>
      </c>
    </row>
    <row r="2433" spans="1:15" x14ac:dyDescent="0.15">
      <c r="A2433" s="1">
        <v>42013</v>
      </c>
      <c r="B2433">
        <v>3547.57</v>
      </c>
      <c r="C2433">
        <v>3689.75</v>
      </c>
      <c r="D2433">
        <v>3536.4</v>
      </c>
      <c r="E2433" s="2">
        <v>3546.72</v>
      </c>
      <c r="F2433" s="16">
        <v>430210580480</v>
      </c>
      <c r="G2433" s="3">
        <f t="shared" si="111"/>
        <v>-3.5232042615600534E-3</v>
      </c>
      <c r="H2433" s="3">
        <f>1-E2433/MAX(E$2:E2433)</f>
        <v>0.39652895936840671</v>
      </c>
      <c r="I2433" s="3">
        <f ca="1">IFERROR(COUNTIF(OFFSET(G2433,0,0,-计算结果!B$18,1),"&gt;0")/计算结果!B$18,COUNTIF(OFFSET(G2433,0,0,-ROW(),1),"&gt;0")/计算结果!B$18)</f>
        <v>0.73333333333333328</v>
      </c>
      <c r="J2433" s="3">
        <f ca="1">IFERROR(AVERAGE(OFFSET(I2433,0,0,-计算结果!B$19,1)),AVERAGE(OFFSET(I2433,0,0,-ROW(),1)))</f>
        <v>0.59833333333333349</v>
      </c>
      <c r="K2433" s="4" t="str">
        <f ca="1">IF(计算结果!B$21=1,IF(I2433&gt;J2433,"买","卖"),IF(计算结果!B$21=2,IF(I2433&lt;计算结果!B$20,"买",IF(I2433&gt;1-计算结果!B$20,"卖",'000300'!K2432)),""))</f>
        <v>买</v>
      </c>
      <c r="L2433" s="4" t="str">
        <f t="shared" ca="1" si="112"/>
        <v/>
      </c>
      <c r="M2433" s="3">
        <f ca="1">IF(K2432="买",E2433/E2432-1,0)-IF(L2433=1,计算结果!B$17,0)</f>
        <v>-3.5232042615600534E-3</v>
      </c>
      <c r="N2433" s="2">
        <f t="shared" ca="1" si="113"/>
        <v>7.3751995947722682</v>
      </c>
      <c r="O2433" s="3">
        <f ca="1">1-N2433/MAX(N$2:N2433)</f>
        <v>2.6639844777004207E-2</v>
      </c>
    </row>
    <row r="2434" spans="1:15" x14ac:dyDescent="0.15">
      <c r="A2434" s="1">
        <v>42016</v>
      </c>
      <c r="B2434">
        <v>3531.51</v>
      </c>
      <c r="C2434">
        <v>3560.53</v>
      </c>
      <c r="D2434">
        <v>3461.32</v>
      </c>
      <c r="E2434" s="2">
        <v>3513.58</v>
      </c>
      <c r="F2434" s="16">
        <v>334257127424</v>
      </c>
      <c r="G2434" s="3">
        <f t="shared" si="111"/>
        <v>-9.3438444534668097E-3</v>
      </c>
      <c r="H2434" s="3">
        <f>1-E2434/MAX(E$2:E2434)</f>
        <v>0.40216769890424009</v>
      </c>
      <c r="I2434" s="3">
        <f ca="1">IFERROR(COUNTIF(OFFSET(G2434,0,0,-计算结果!B$18,1),"&gt;0")/计算结果!B$18,COUNTIF(OFFSET(G2434,0,0,-ROW(),1),"&gt;0")/计算结果!B$18)</f>
        <v>0.7</v>
      </c>
      <c r="J2434" s="3">
        <f ca="1">IFERROR(AVERAGE(OFFSET(I2434,0,0,-计算结果!B$19,1)),AVERAGE(OFFSET(I2434,0,0,-ROW(),1)))</f>
        <v>0.6000000000000002</v>
      </c>
      <c r="K2434" s="4" t="str">
        <f ca="1">IF(计算结果!B$21=1,IF(I2434&gt;J2434,"买","卖"),IF(计算结果!B$21=2,IF(I2434&lt;计算结果!B$20,"买",IF(I2434&gt;1-计算结果!B$20,"卖",'000300'!K2433)),""))</f>
        <v>买</v>
      </c>
      <c r="L2434" s="4" t="str">
        <f t="shared" ca="1" si="112"/>
        <v/>
      </c>
      <c r="M2434" s="3">
        <f ca="1">IF(K2433="买",E2434/E2433-1,0)-IF(L2434=1,计算结果!B$17,0)</f>
        <v>-9.3438444534668097E-3</v>
      </c>
      <c r="N2434" s="2">
        <f t="shared" ca="1" si="113"/>
        <v>7.3062868769454443</v>
      </c>
      <c r="O2434" s="3">
        <f ca="1">1-N2434/MAX(N$2:N2434)</f>
        <v>3.5734770664610171E-2</v>
      </c>
    </row>
    <row r="2435" spans="1:15" x14ac:dyDescent="0.15">
      <c r="A2435" s="1">
        <v>42017</v>
      </c>
      <c r="B2435">
        <v>3506.45</v>
      </c>
      <c r="C2435">
        <v>3550.16</v>
      </c>
      <c r="D2435">
        <v>3494.77</v>
      </c>
      <c r="E2435" s="2">
        <v>3514.04</v>
      </c>
      <c r="F2435" s="16">
        <v>250796670976</v>
      </c>
      <c r="G2435" s="3">
        <f t="shared" ref="G2435:G2498" si="114">E2435/E2434-1</f>
        <v>1.3092059950259305E-4</v>
      </c>
      <c r="H2435" s="3">
        <f>1-E2435/MAX(E$2:E2435)</f>
        <v>0.40208943034097866</v>
      </c>
      <c r="I2435" s="3">
        <f ca="1">IFERROR(COUNTIF(OFFSET(G2435,0,0,-计算结果!B$18,1),"&gt;0")/计算结果!B$18,COUNTIF(OFFSET(G2435,0,0,-ROW(),1),"&gt;0")/计算结果!B$18)</f>
        <v>0.7</v>
      </c>
      <c r="J2435" s="3">
        <f ca="1">IFERROR(AVERAGE(OFFSET(I2435,0,0,-计算结果!B$19,1)),AVERAGE(OFFSET(I2435,0,0,-ROW(),1)))</f>
        <v>0.60194444444444473</v>
      </c>
      <c r="K2435" s="4" t="str">
        <f ca="1">IF(计算结果!B$21=1,IF(I2435&gt;J2435,"买","卖"),IF(计算结果!B$21=2,IF(I2435&lt;计算结果!B$20,"买",IF(I2435&gt;1-计算结果!B$20,"卖",'000300'!K2434)),""))</f>
        <v>买</v>
      </c>
      <c r="L2435" s="4" t="str">
        <f t="shared" ca="1" si="112"/>
        <v/>
      </c>
      <c r="M2435" s="3">
        <f ca="1">IF(K2434="买",E2435/E2434-1,0)-IF(L2435=1,计算结果!B$17,0)</f>
        <v>1.3092059950259305E-4</v>
      </c>
      <c r="N2435" s="2">
        <f t="shared" ca="1" si="113"/>
        <v>7.3072434204035117</v>
      </c>
      <c r="O2435" s="3">
        <f ca="1">1-N2435/MAX(N$2:N2435)</f>
        <v>3.5608528482706125E-2</v>
      </c>
    </row>
    <row r="2436" spans="1:15" x14ac:dyDescent="0.15">
      <c r="A2436" s="1">
        <v>42018</v>
      </c>
      <c r="B2436">
        <v>3522.91</v>
      </c>
      <c r="C2436">
        <v>3547.24</v>
      </c>
      <c r="D2436">
        <v>3471.56</v>
      </c>
      <c r="E2436" s="2">
        <v>3502.42</v>
      </c>
      <c r="F2436" s="16">
        <v>241285840896</v>
      </c>
      <c r="G2436" s="3">
        <f t="shared" si="114"/>
        <v>-3.3067352676691142E-3</v>
      </c>
      <c r="H2436" s="3">
        <f>1-E2436/MAX(E$2:E2436)</f>
        <v>0.40406656230858229</v>
      </c>
      <c r="I2436" s="3">
        <f ca="1">IFERROR(COUNTIF(OFFSET(G2436,0,0,-计算结果!B$18,1),"&gt;0")/计算结果!B$18,COUNTIF(OFFSET(G2436,0,0,-ROW(),1),"&gt;0")/计算结果!B$18)</f>
        <v>0.66666666666666663</v>
      </c>
      <c r="J2436" s="3">
        <f ca="1">IFERROR(AVERAGE(OFFSET(I2436,0,0,-计算结果!B$19,1)),AVERAGE(OFFSET(I2436,0,0,-ROW(),1)))</f>
        <v>0.60333333333333361</v>
      </c>
      <c r="K2436" s="4" t="str">
        <f ca="1">IF(计算结果!B$21=1,IF(I2436&gt;J2436,"买","卖"),IF(计算结果!B$21=2,IF(I2436&lt;计算结果!B$20,"买",IF(I2436&gt;1-计算结果!B$20,"卖",'000300'!K2435)),""))</f>
        <v>买</v>
      </c>
      <c r="L2436" s="4" t="str">
        <f t="shared" ref="L2436:L2499" ca="1" si="115">IF(K2435&lt;&gt;K2436,1,"")</f>
        <v/>
      </c>
      <c r="M2436" s="3">
        <f ca="1">IF(K2435="买",E2436/E2435-1,0)-IF(L2436=1,计算结果!B$17,0)</f>
        <v>-3.3067352676691142E-3</v>
      </c>
      <c r="N2436" s="2">
        <f t="shared" ref="N2436:N2499" ca="1" si="116">IFERROR(N2435*(1+M2436),N2435)</f>
        <v>7.2830803008758203</v>
      </c>
      <c r="O2436" s="3">
        <f ca="1">1-N2436/MAX(N$2:N2436)</f>
        <v>3.8797515773411728E-2</v>
      </c>
    </row>
    <row r="2437" spans="1:15" x14ac:dyDescent="0.15">
      <c r="A2437" s="1">
        <v>42019</v>
      </c>
      <c r="B2437">
        <v>3501.72</v>
      </c>
      <c r="C2437">
        <v>3604.12</v>
      </c>
      <c r="D2437">
        <v>3482.27</v>
      </c>
      <c r="E2437" s="2">
        <v>3604.12</v>
      </c>
      <c r="F2437" s="16">
        <v>303445344256</v>
      </c>
      <c r="G2437" s="3">
        <f t="shared" si="114"/>
        <v>2.9037065800218143E-2</v>
      </c>
      <c r="H2437" s="3">
        <f>1-E2437/MAX(E$2:E2437)</f>
        <v>0.38676240386578642</v>
      </c>
      <c r="I2437" s="3">
        <f ca="1">IFERROR(COUNTIF(OFFSET(G2437,0,0,-计算结果!B$18,1),"&gt;0")/计算结果!B$18,COUNTIF(OFFSET(G2437,0,0,-ROW(),1),"&gt;0")/计算结果!B$18)</f>
        <v>0.66666666666666663</v>
      </c>
      <c r="J2437" s="3">
        <f ca="1">IFERROR(AVERAGE(OFFSET(I2437,0,0,-计算结果!B$19,1)),AVERAGE(OFFSET(I2437,0,0,-ROW(),1)))</f>
        <v>0.60444444444444478</v>
      </c>
      <c r="K2437" s="4" t="str">
        <f ca="1">IF(计算结果!B$21=1,IF(I2437&gt;J2437,"买","卖"),IF(计算结果!B$21=2,IF(I2437&lt;计算结果!B$20,"买",IF(I2437&gt;1-计算结果!B$20,"卖",'000300'!K2436)),""))</f>
        <v>买</v>
      </c>
      <c r="L2437" s="4" t="str">
        <f t="shared" ca="1" si="115"/>
        <v/>
      </c>
      <c r="M2437" s="3">
        <f ca="1">IF(K2436="买",E2437/E2436-1,0)-IF(L2437=1,计算结果!B$17,0)</f>
        <v>2.9037065800218143E-2</v>
      </c>
      <c r="N2437" s="2">
        <f t="shared" ca="1" si="116"/>
        <v>7.4945595828006244</v>
      </c>
      <c r="O2437" s="3">
        <f ca="1">1-N2437/MAX(N$2:N2437)</f>
        <v>1.0887015991591031E-2</v>
      </c>
    </row>
    <row r="2438" spans="1:15" x14ac:dyDescent="0.15">
      <c r="A2438" s="1">
        <v>42020</v>
      </c>
      <c r="B2438">
        <v>3616.25</v>
      </c>
      <c r="C2438">
        <v>3662.16</v>
      </c>
      <c r="D2438">
        <v>3601.26</v>
      </c>
      <c r="E2438" s="2">
        <v>3635.15</v>
      </c>
      <c r="F2438" s="16">
        <v>355568713728</v>
      </c>
      <c r="G2438" s="3">
        <f t="shared" si="114"/>
        <v>8.6095912455745882E-3</v>
      </c>
      <c r="H2438" s="3">
        <f>1-E2438/MAX(E$2:E2438)</f>
        <v>0.3814826788266521</v>
      </c>
      <c r="I2438" s="3">
        <f ca="1">IFERROR(COUNTIF(OFFSET(G2438,0,0,-计算结果!B$18,1),"&gt;0")/计算结果!B$18,COUNTIF(OFFSET(G2438,0,0,-ROW(),1),"&gt;0")/计算结果!B$18)</f>
        <v>0.66666666666666663</v>
      </c>
      <c r="J2438" s="3">
        <f ca="1">IFERROR(AVERAGE(OFFSET(I2438,0,0,-计算结果!B$19,1)),AVERAGE(OFFSET(I2438,0,0,-ROW(),1)))</f>
        <v>0.60555555555555596</v>
      </c>
      <c r="K2438" s="4" t="str">
        <f ca="1">IF(计算结果!B$21=1,IF(I2438&gt;J2438,"买","卖"),IF(计算结果!B$21=2,IF(I2438&lt;计算结果!B$20,"买",IF(I2438&gt;1-计算结果!B$20,"卖",'000300'!K2437)),""))</f>
        <v>买</v>
      </c>
      <c r="L2438" s="4" t="str">
        <f t="shared" ca="1" si="115"/>
        <v/>
      </c>
      <c r="M2438" s="3">
        <f ca="1">IF(K2437="买",E2438/E2437-1,0)-IF(L2438=1,计算结果!B$17,0)</f>
        <v>8.6095912455745882E-3</v>
      </c>
      <c r="N2438" s="2">
        <f t="shared" ca="1" si="116"/>
        <v>7.559084677374142</v>
      </c>
      <c r="O2438" s="3">
        <f ca="1">1-N2438/MAX(N$2:N2438)</f>
        <v>2.3711575035880728E-3</v>
      </c>
    </row>
    <row r="2439" spans="1:15" x14ac:dyDescent="0.15">
      <c r="A2439" s="1">
        <v>42023</v>
      </c>
      <c r="B2439">
        <v>3414.01</v>
      </c>
      <c r="C2439">
        <v>3497.25</v>
      </c>
      <c r="D2439">
        <v>3330.98</v>
      </c>
      <c r="E2439" s="2">
        <v>3355.16</v>
      </c>
      <c r="F2439" s="16">
        <v>366017544192</v>
      </c>
      <c r="G2439" s="3">
        <f t="shared" si="114"/>
        <v>-7.7022956411702426E-2</v>
      </c>
      <c r="H2439" s="3">
        <f>1-E2439/MAX(E$2:E2439)</f>
        <v>0.42912271149526982</v>
      </c>
      <c r="I2439" s="3">
        <f ca="1">IFERROR(COUNTIF(OFFSET(G2439,0,0,-计算结果!B$18,1),"&gt;0")/计算结果!B$18,COUNTIF(OFFSET(G2439,0,0,-ROW(),1),"&gt;0")/计算结果!B$18)</f>
        <v>0.6333333333333333</v>
      </c>
      <c r="J2439" s="3">
        <f ca="1">IFERROR(AVERAGE(OFFSET(I2439,0,0,-计算结果!B$19,1)),AVERAGE(OFFSET(I2439,0,0,-ROW(),1)))</f>
        <v>0.6061111111111116</v>
      </c>
      <c r="K2439" s="4" t="str">
        <f ca="1">IF(计算结果!B$21=1,IF(I2439&gt;J2439,"买","卖"),IF(计算结果!B$21=2,IF(I2439&lt;计算结果!B$20,"买",IF(I2439&gt;1-计算结果!B$20,"卖",'000300'!K2438)),""))</f>
        <v>买</v>
      </c>
      <c r="L2439" s="4" t="str">
        <f t="shared" ca="1" si="115"/>
        <v/>
      </c>
      <c r="M2439" s="3">
        <f ca="1">IF(K2438="买",E2439/E2438-1,0)-IF(L2439=1,计算结果!B$17,0)</f>
        <v>-7.7022956411702426E-2</v>
      </c>
      <c r="N2439" s="2">
        <f t="shared" ca="1" si="116"/>
        <v>6.976861627756386</v>
      </c>
      <c r="O2439" s="3">
        <f ca="1">1-N2439/MAX(N$2:N2439)</f>
        <v>7.92114803542463E-2</v>
      </c>
    </row>
    <row r="2440" spans="1:15" x14ac:dyDescent="0.15">
      <c r="A2440" s="1">
        <v>42024</v>
      </c>
      <c r="B2440">
        <v>3336.79</v>
      </c>
      <c r="C2440">
        <v>3419.2</v>
      </c>
      <c r="D2440">
        <v>3325.68</v>
      </c>
      <c r="E2440" s="2">
        <v>3396.22</v>
      </c>
      <c r="F2440" s="16">
        <v>381917888512</v>
      </c>
      <c r="G2440" s="3">
        <f t="shared" si="114"/>
        <v>1.2237866450482304E-2</v>
      </c>
      <c r="H2440" s="3">
        <f>1-E2440/MAX(E$2:E2440)</f>
        <v>0.42213639147893556</v>
      </c>
      <c r="I2440" s="3">
        <f ca="1">IFERROR(COUNTIF(OFFSET(G2440,0,0,-计算结果!B$18,1),"&gt;0")/计算结果!B$18,COUNTIF(OFFSET(G2440,0,0,-ROW(),1),"&gt;0")/计算结果!B$18)</f>
        <v>0.6333333333333333</v>
      </c>
      <c r="J2440" s="3">
        <f ca="1">IFERROR(AVERAGE(OFFSET(I2440,0,0,-计算结果!B$19,1)),AVERAGE(OFFSET(I2440,0,0,-ROW(),1)))</f>
        <v>0.60638888888888931</v>
      </c>
      <c r="K2440" s="4" t="str">
        <f ca="1">IF(计算结果!B$21=1,IF(I2440&gt;J2440,"买","卖"),IF(计算结果!B$21=2,IF(I2440&lt;计算结果!B$20,"买",IF(I2440&gt;1-计算结果!B$20,"卖",'000300'!K2439)),""))</f>
        <v>买</v>
      </c>
      <c r="L2440" s="4" t="str">
        <f t="shared" ca="1" si="115"/>
        <v/>
      </c>
      <c r="M2440" s="3">
        <f ca="1">IF(K2439="买",E2440/E2439-1,0)-IF(L2440=1,计算结果!B$17,0)</f>
        <v>1.2237866450482304E-2</v>
      </c>
      <c r="N2440" s="2">
        <f t="shared" ca="1" si="116"/>
        <v>7.0622435286003631</v>
      </c>
      <c r="O2440" s="3">
        <f ca="1">1-N2440/MAX(N$2:N2440)</f>
        <v>6.7942993421684306E-2</v>
      </c>
    </row>
    <row r="2441" spans="1:15" x14ac:dyDescent="0.15">
      <c r="A2441" s="1">
        <v>42025</v>
      </c>
      <c r="B2441">
        <v>3420.49</v>
      </c>
      <c r="C2441">
        <v>3557.79</v>
      </c>
      <c r="D2441">
        <v>3409.43</v>
      </c>
      <c r="E2441" s="2">
        <v>3548.88</v>
      </c>
      <c r="F2441" s="16">
        <v>425433694208</v>
      </c>
      <c r="G2441" s="3">
        <f t="shared" si="114"/>
        <v>4.4949973794395026E-2</v>
      </c>
      <c r="H2441" s="3">
        <f>1-E2441/MAX(E$2:E2441)</f>
        <v>0.3961614374191792</v>
      </c>
      <c r="I2441" s="3">
        <f ca="1">IFERROR(COUNTIF(OFFSET(G2441,0,0,-计算结果!B$18,1),"&gt;0")/计算结果!B$18,COUNTIF(OFFSET(G2441,0,0,-ROW(),1),"&gt;0")/计算结果!B$18)</f>
        <v>0.6333333333333333</v>
      </c>
      <c r="J2441" s="3">
        <f ca="1">IFERROR(AVERAGE(OFFSET(I2441,0,0,-计算结果!B$19,1)),AVERAGE(OFFSET(I2441,0,0,-ROW(),1)))</f>
        <v>0.60666666666666724</v>
      </c>
      <c r="K2441" s="4" t="str">
        <f ca="1">IF(计算结果!B$21=1,IF(I2441&gt;J2441,"买","卖"),IF(计算结果!B$21=2,IF(I2441&lt;计算结果!B$20,"买",IF(I2441&gt;1-计算结果!B$20,"卖",'000300'!K2440)),""))</f>
        <v>买</v>
      </c>
      <c r="L2441" s="4" t="str">
        <f t="shared" ca="1" si="115"/>
        <v/>
      </c>
      <c r="M2441" s="3">
        <f ca="1">IF(K2440="买",E2441/E2440-1,0)-IF(L2441=1,计算结果!B$17,0)</f>
        <v>4.4949973794395026E-2</v>
      </c>
      <c r="N2441" s="2">
        <f t="shared" ca="1" si="116"/>
        <v>7.3796911901405853</v>
      </c>
      <c r="O2441" s="3">
        <f ca="1">1-N2441/MAX(N$2:N2441)</f>
        <v>2.6047055401106745E-2</v>
      </c>
    </row>
    <row r="2442" spans="1:15" x14ac:dyDescent="0.15">
      <c r="A2442" s="1">
        <v>42026</v>
      </c>
      <c r="B2442">
        <v>3551.05</v>
      </c>
      <c r="C2442">
        <v>3576.76</v>
      </c>
      <c r="D2442">
        <v>3520.05</v>
      </c>
      <c r="E2442" s="2">
        <v>3567.61</v>
      </c>
      <c r="F2442" s="16">
        <v>345026035712</v>
      </c>
      <c r="G2442" s="3">
        <f t="shared" si="114"/>
        <v>5.2777214219696944E-3</v>
      </c>
      <c r="H2442" s="3">
        <f>1-E2442/MAX(E$2:E2442)</f>
        <v>0.39297454570203494</v>
      </c>
      <c r="I2442" s="3">
        <f ca="1">IFERROR(COUNTIF(OFFSET(G2442,0,0,-计算结果!B$18,1),"&gt;0")/计算结果!B$18,COUNTIF(OFFSET(G2442,0,0,-ROW(),1),"&gt;0")/计算结果!B$18)</f>
        <v>0.66666666666666663</v>
      </c>
      <c r="J2442" s="3">
        <f ca="1">IFERROR(AVERAGE(OFFSET(I2442,0,0,-计算结果!B$19,1)),AVERAGE(OFFSET(I2442,0,0,-ROW(),1)))</f>
        <v>0.60722222222222288</v>
      </c>
      <c r="K2442" s="4" t="str">
        <f ca="1">IF(计算结果!B$21=1,IF(I2442&gt;J2442,"买","卖"),IF(计算结果!B$21=2,IF(I2442&lt;计算结果!B$20,"买",IF(I2442&gt;1-计算结果!B$20,"卖",'000300'!K2441)),""))</f>
        <v>买</v>
      </c>
      <c r="L2442" s="4" t="str">
        <f t="shared" ca="1" si="115"/>
        <v/>
      </c>
      <c r="M2442" s="3">
        <f ca="1">IF(K2441="买",E2442/E2441-1,0)-IF(L2442=1,计算结果!B$17,0)</f>
        <v>5.2777214219696944E-3</v>
      </c>
      <c r="N2442" s="2">
        <f t="shared" ca="1" si="116"/>
        <v>7.4186391444223112</v>
      </c>
      <c r="O2442" s="3">
        <f ca="1">1-N2442/MAX(N$2:N2442)</f>
        <v>2.0906803081406689E-2</v>
      </c>
    </row>
    <row r="2443" spans="1:15" x14ac:dyDescent="0.15">
      <c r="A2443" s="1">
        <v>42027</v>
      </c>
      <c r="B2443">
        <v>3582.09</v>
      </c>
      <c r="C2443">
        <v>3627.81</v>
      </c>
      <c r="D2443">
        <v>3548.63</v>
      </c>
      <c r="E2443" s="2">
        <v>3571.73</v>
      </c>
      <c r="F2443" s="16">
        <v>361835560960</v>
      </c>
      <c r="G2443" s="3">
        <f t="shared" si="114"/>
        <v>1.1548347493139932E-3</v>
      </c>
      <c r="H2443" s="3">
        <f>1-E2443/MAX(E$2:E2443)</f>
        <v>0.3922735316136936</v>
      </c>
      <c r="I2443" s="3">
        <f ca="1">IFERROR(COUNTIF(OFFSET(G2443,0,0,-计算结果!B$18,1),"&gt;0")/计算结果!B$18,COUNTIF(OFFSET(G2443,0,0,-ROW(),1),"&gt;0")/计算结果!B$18)</f>
        <v>0.66666666666666663</v>
      </c>
      <c r="J2443" s="3">
        <f ca="1">IFERROR(AVERAGE(OFFSET(I2443,0,0,-计算结果!B$19,1)),AVERAGE(OFFSET(I2443,0,0,-ROW(),1)))</f>
        <v>0.6075000000000006</v>
      </c>
      <c r="K2443" s="4" t="str">
        <f ca="1">IF(计算结果!B$21=1,IF(I2443&gt;J2443,"买","卖"),IF(计算结果!B$21=2,IF(I2443&lt;计算结果!B$20,"买",IF(I2443&gt;1-计算结果!B$20,"卖",'000300'!K2442)),""))</f>
        <v>买</v>
      </c>
      <c r="L2443" s="4" t="str">
        <f t="shared" ca="1" si="115"/>
        <v/>
      </c>
      <c r="M2443" s="3">
        <f ca="1">IF(K2442="买",E2443/E2442-1,0)-IF(L2443=1,计算结果!B$17,0)</f>
        <v>1.1548347493139932E-3</v>
      </c>
      <c r="N2443" s="2">
        <f t="shared" ca="1" si="116"/>
        <v>7.4272064466989107</v>
      </c>
      <c r="O2443" s="3">
        <f ca="1">1-N2443/MAX(N$2:N2443)</f>
        <v>1.9776112234788257E-2</v>
      </c>
    </row>
    <row r="2444" spans="1:15" x14ac:dyDescent="0.15">
      <c r="A2444" s="1">
        <v>42030</v>
      </c>
      <c r="B2444">
        <v>3580.12</v>
      </c>
      <c r="C2444">
        <v>3611.62</v>
      </c>
      <c r="D2444">
        <v>3559.38</v>
      </c>
      <c r="E2444" s="2">
        <v>3607.98</v>
      </c>
      <c r="F2444" s="16">
        <v>309585707008</v>
      </c>
      <c r="G2444" s="3">
        <f t="shared" si="114"/>
        <v>1.0149143412296002E-2</v>
      </c>
      <c r="H2444" s="3">
        <f>1-E2444/MAX(E$2:E2444)</f>
        <v>0.38610562853059283</v>
      </c>
      <c r="I2444" s="3">
        <f ca="1">IFERROR(COUNTIF(OFFSET(G2444,0,0,-计算结果!B$18,1),"&gt;0")/计算结果!B$18,COUNTIF(OFFSET(G2444,0,0,-ROW(),1),"&gt;0")/计算结果!B$18)</f>
        <v>0.7</v>
      </c>
      <c r="J2444" s="3">
        <f ca="1">IFERROR(AVERAGE(OFFSET(I2444,0,0,-计算结果!B$19,1)),AVERAGE(OFFSET(I2444,0,0,-ROW(),1)))</f>
        <v>0.60805555555555613</v>
      </c>
      <c r="K2444" s="4" t="str">
        <f ca="1">IF(计算结果!B$21=1,IF(I2444&gt;J2444,"买","卖"),IF(计算结果!B$21=2,IF(I2444&lt;计算结果!B$20,"买",IF(I2444&gt;1-计算结果!B$20,"卖",'000300'!K2443)),""))</f>
        <v>买</v>
      </c>
      <c r="L2444" s="4" t="str">
        <f t="shared" ca="1" si="115"/>
        <v/>
      </c>
      <c r="M2444" s="3">
        <f ca="1">IF(K2443="买",E2444/E2443-1,0)-IF(L2444=1,计算结果!B$17,0)</f>
        <v>1.0149143412296002E-2</v>
      </c>
      <c r="N2444" s="2">
        <f t="shared" ca="1" si="116"/>
        <v>7.5025862300791877</v>
      </c>
      <c r="O2444" s="3">
        <f ca="1">1-N2444/MAX(N$2:N2444)</f>
        <v>9.827679421700708E-3</v>
      </c>
    </row>
    <row r="2445" spans="1:15" x14ac:dyDescent="0.15">
      <c r="A2445" s="1">
        <v>42031</v>
      </c>
      <c r="B2445">
        <v>3614.04</v>
      </c>
      <c r="C2445">
        <v>3616.26</v>
      </c>
      <c r="D2445">
        <v>3510.02</v>
      </c>
      <c r="E2445" s="2">
        <v>3574.93</v>
      </c>
      <c r="F2445" s="16">
        <v>357548261376</v>
      </c>
      <c r="G2445" s="3">
        <f t="shared" si="114"/>
        <v>-9.1602503339819341E-3</v>
      </c>
      <c r="H2445" s="3">
        <f>1-E2445/MAX(E$2:E2445)</f>
        <v>0.39172905465187502</v>
      </c>
      <c r="I2445" s="3">
        <f ca="1">IFERROR(COUNTIF(OFFSET(G2445,0,0,-计算结果!B$18,1),"&gt;0")/计算结果!B$18,COUNTIF(OFFSET(G2445,0,0,-ROW(),1),"&gt;0")/计算结果!B$18)</f>
        <v>0.66666666666666663</v>
      </c>
      <c r="J2445" s="3">
        <f ca="1">IFERROR(AVERAGE(OFFSET(I2445,0,0,-计算结果!B$19,1)),AVERAGE(OFFSET(I2445,0,0,-ROW(),1)))</f>
        <v>0.60805555555555624</v>
      </c>
      <c r="K2445" s="4" t="str">
        <f ca="1">IF(计算结果!B$21=1,IF(I2445&gt;J2445,"买","卖"),IF(计算结果!B$21=2,IF(I2445&lt;计算结果!B$20,"买",IF(I2445&gt;1-计算结果!B$20,"卖",'000300'!K2444)),""))</f>
        <v>买</v>
      </c>
      <c r="L2445" s="4" t="str">
        <f t="shared" ca="1" si="115"/>
        <v/>
      </c>
      <c r="M2445" s="3">
        <f ca="1">IF(K2444="买",E2445/E2444-1,0)-IF(L2445=1,计算结果!B$17,0)</f>
        <v>-9.1602503339819341E-3</v>
      </c>
      <c r="N2445" s="2">
        <f t="shared" ca="1" si="116"/>
        <v>7.4338606620593763</v>
      </c>
      <c r="O2445" s="3">
        <f ca="1">1-N2445/MAX(N$2:N2445)</f>
        <v>1.8897905751977806E-2</v>
      </c>
    </row>
    <row r="2446" spans="1:15" x14ac:dyDescent="0.15">
      <c r="A2446" s="1">
        <v>42032</v>
      </c>
      <c r="B2446">
        <v>3547.24</v>
      </c>
      <c r="C2446">
        <v>3583.31</v>
      </c>
      <c r="D2446">
        <v>3512.39</v>
      </c>
      <c r="E2446" s="2">
        <v>3525.32</v>
      </c>
      <c r="F2446" s="16">
        <v>278749151232</v>
      </c>
      <c r="G2446" s="3">
        <f t="shared" si="114"/>
        <v>-1.3877194798219694E-2</v>
      </c>
      <c r="H2446" s="3">
        <f>1-E2446/MAX(E$2:E2446)</f>
        <v>0.40017014905056825</v>
      </c>
      <c r="I2446" s="3">
        <f ca="1">IFERROR(COUNTIF(OFFSET(G2446,0,0,-计算结果!B$18,1),"&gt;0")/计算结果!B$18,COUNTIF(OFFSET(G2446,0,0,-ROW(),1),"&gt;0")/计算结果!B$18)</f>
        <v>0.6333333333333333</v>
      </c>
      <c r="J2446" s="3">
        <f ca="1">IFERROR(AVERAGE(OFFSET(I2446,0,0,-计算结果!B$19,1)),AVERAGE(OFFSET(I2446,0,0,-ROW(),1)))</f>
        <v>0.60805555555555624</v>
      </c>
      <c r="K2446" s="4" t="str">
        <f ca="1">IF(计算结果!B$21=1,IF(I2446&gt;J2446,"买","卖"),IF(计算结果!B$21=2,IF(I2446&lt;计算结果!B$20,"买",IF(I2446&gt;1-计算结果!B$20,"卖",'000300'!K2445)),""))</f>
        <v>买</v>
      </c>
      <c r="L2446" s="4" t="str">
        <f t="shared" ca="1" si="115"/>
        <v/>
      </c>
      <c r="M2446" s="3">
        <f ca="1">IF(K2445="买",E2446/E2445-1,0)-IF(L2446=1,计算结果!B$17,0)</f>
        <v>-1.3877194798219694E-2</v>
      </c>
      <c r="N2446" s="2">
        <f t="shared" ca="1" si="116"/>
        <v>7.3306995295491557</v>
      </c>
      <c r="O2446" s="3">
        <f ca="1">1-N2446/MAX(N$2:N2446)</f>
        <v>3.2512850630798895E-2</v>
      </c>
    </row>
    <row r="2447" spans="1:15" x14ac:dyDescent="0.15">
      <c r="A2447" s="1">
        <v>42033</v>
      </c>
      <c r="B2447">
        <v>3474.91</v>
      </c>
      <c r="C2447">
        <v>3505.58</v>
      </c>
      <c r="D2447">
        <v>3453.9</v>
      </c>
      <c r="E2447" s="2">
        <v>3481.8</v>
      </c>
      <c r="F2447" s="16">
        <v>251897921536</v>
      </c>
      <c r="G2447" s="3">
        <f t="shared" si="114"/>
        <v>-1.2344978611870672E-2</v>
      </c>
      <c r="H2447" s="3">
        <f>1-E2447/MAX(E$2:E2447)</f>
        <v>0.40757503573130061</v>
      </c>
      <c r="I2447" s="3">
        <f ca="1">IFERROR(COUNTIF(OFFSET(G2447,0,0,-计算结果!B$18,1),"&gt;0")/计算结果!B$18,COUNTIF(OFFSET(G2447,0,0,-ROW(),1),"&gt;0")/计算结果!B$18)</f>
        <v>0.6</v>
      </c>
      <c r="J2447" s="3">
        <f ca="1">IFERROR(AVERAGE(OFFSET(I2447,0,0,-计算结果!B$19,1)),AVERAGE(OFFSET(I2447,0,0,-ROW(),1)))</f>
        <v>0.6075000000000006</v>
      </c>
      <c r="K2447" s="4" t="str">
        <f ca="1">IF(计算结果!B$21=1,IF(I2447&gt;J2447,"买","卖"),IF(计算结果!B$21=2,IF(I2447&lt;计算结果!B$20,"买",IF(I2447&gt;1-计算结果!B$20,"卖",'000300'!K2446)),""))</f>
        <v>卖</v>
      </c>
      <c r="L2447" s="4">
        <f t="shared" ca="1" si="115"/>
        <v>1</v>
      </c>
      <c r="M2447" s="3">
        <f ca="1">IF(K2446="买",E2447/E2446-1,0)-IF(L2447=1,计算结果!B$17,0)</f>
        <v>-1.2344978611870672E-2</v>
      </c>
      <c r="N2447" s="2">
        <f t="shared" ca="1" si="116"/>
        <v>7.240202200646821</v>
      </c>
      <c r="O2447" s="3">
        <f ca="1">1-N2447/MAX(N$2:N2447)</f>
        <v>4.4456458797021425E-2</v>
      </c>
    </row>
    <row r="2448" spans="1:15" x14ac:dyDescent="0.15">
      <c r="A2448" s="1">
        <v>42034</v>
      </c>
      <c r="B2448">
        <v>3496.88</v>
      </c>
      <c r="C2448">
        <v>3514.22</v>
      </c>
      <c r="D2448">
        <v>3431.94</v>
      </c>
      <c r="E2448" s="2">
        <v>3434.39</v>
      </c>
      <c r="F2448" s="16">
        <v>237420789760</v>
      </c>
      <c r="G2448" s="3">
        <f t="shared" si="114"/>
        <v>-1.3616520190706027E-2</v>
      </c>
      <c r="H2448" s="3">
        <f>1-E2448/MAX(E$2:E2448)</f>
        <v>0.41564180221874358</v>
      </c>
      <c r="I2448" s="3">
        <f ca="1">IFERROR(COUNTIF(OFFSET(G2448,0,0,-计算结果!B$18,1),"&gt;0")/计算结果!B$18,COUNTIF(OFFSET(G2448,0,0,-ROW(),1),"&gt;0")/计算结果!B$18)</f>
        <v>0.56666666666666665</v>
      </c>
      <c r="J2448" s="3">
        <f ca="1">IFERROR(AVERAGE(OFFSET(I2448,0,0,-计算结果!B$19,1)),AVERAGE(OFFSET(I2448,0,0,-ROW(),1)))</f>
        <v>0.60694444444444495</v>
      </c>
      <c r="K2448" s="4" t="str">
        <f ca="1">IF(计算结果!B$21=1,IF(I2448&gt;J2448,"买","卖"),IF(计算结果!B$21=2,IF(I2448&lt;计算结果!B$20,"买",IF(I2448&gt;1-计算结果!B$20,"卖",'000300'!K2447)),""))</f>
        <v>卖</v>
      </c>
      <c r="L2448" s="4" t="str">
        <f t="shared" ca="1" si="115"/>
        <v/>
      </c>
      <c r="M2448" s="3">
        <f ca="1">IF(K2447="买",E2448/E2447-1,0)-IF(L2448=1,计算结果!B$17,0)</f>
        <v>0</v>
      </c>
      <c r="N2448" s="2">
        <f t="shared" ca="1" si="116"/>
        <v>7.240202200646821</v>
      </c>
      <c r="O2448" s="3">
        <f ca="1">1-N2448/MAX(N$2:N2448)</f>
        <v>4.4456458797021425E-2</v>
      </c>
    </row>
    <row r="2449" spans="1:15" x14ac:dyDescent="0.15">
      <c r="A2449" s="1">
        <v>42037</v>
      </c>
      <c r="B2449">
        <v>3360.19</v>
      </c>
      <c r="C2449">
        <v>3407.26</v>
      </c>
      <c r="D2449">
        <v>3347.09</v>
      </c>
      <c r="E2449" s="2">
        <v>3353.96</v>
      </c>
      <c r="F2449" s="16">
        <v>224837763072</v>
      </c>
      <c r="G2449" s="3">
        <f t="shared" si="114"/>
        <v>-2.3419005995242159E-2</v>
      </c>
      <c r="H2449" s="3">
        <f>1-E2449/MAX(E$2:E2449)</f>
        <v>0.42932689035595184</v>
      </c>
      <c r="I2449" s="3">
        <f ca="1">IFERROR(COUNTIF(OFFSET(G2449,0,0,-计算结果!B$18,1),"&gt;0")/计算结果!B$18,COUNTIF(OFFSET(G2449,0,0,-ROW(),1),"&gt;0")/计算结果!B$18)</f>
        <v>0.56666666666666665</v>
      </c>
      <c r="J2449" s="3">
        <f ca="1">IFERROR(AVERAGE(OFFSET(I2449,0,0,-计算结果!B$19,1)),AVERAGE(OFFSET(I2449,0,0,-ROW(),1)))</f>
        <v>0.60638888888888942</v>
      </c>
      <c r="K2449" s="4" t="str">
        <f ca="1">IF(计算结果!B$21=1,IF(I2449&gt;J2449,"买","卖"),IF(计算结果!B$21=2,IF(I2449&lt;计算结果!B$20,"买",IF(I2449&gt;1-计算结果!B$20,"卖",'000300'!K2448)),""))</f>
        <v>卖</v>
      </c>
      <c r="L2449" s="4" t="str">
        <f t="shared" ca="1" si="115"/>
        <v/>
      </c>
      <c r="M2449" s="3">
        <f ca="1">IF(K2448="买",E2449/E2448-1,0)-IF(L2449=1,计算结果!B$17,0)</f>
        <v>0</v>
      </c>
      <c r="N2449" s="2">
        <f t="shared" ca="1" si="116"/>
        <v>7.240202200646821</v>
      </c>
      <c r="O2449" s="3">
        <f ca="1">1-N2449/MAX(N$2:N2449)</f>
        <v>4.4456458797021425E-2</v>
      </c>
    </row>
    <row r="2450" spans="1:15" x14ac:dyDescent="0.15">
      <c r="A2450" s="1">
        <v>42038</v>
      </c>
      <c r="B2450">
        <v>3388.6</v>
      </c>
      <c r="C2450">
        <v>3441.71</v>
      </c>
      <c r="D2450">
        <v>3360.72</v>
      </c>
      <c r="E2450" s="2">
        <v>3437.45</v>
      </c>
      <c r="F2450" s="16">
        <v>241100029952</v>
      </c>
      <c r="G2450" s="3">
        <f t="shared" si="114"/>
        <v>2.4892962348984415E-2</v>
      </c>
      <c r="H2450" s="3">
        <f>1-E2450/MAX(E$2:E2450)</f>
        <v>0.41512114612400464</v>
      </c>
      <c r="I2450" s="3">
        <f ca="1">IFERROR(COUNTIF(OFFSET(G2450,0,0,-计算结果!B$18,1),"&gt;0")/计算结果!B$18,COUNTIF(OFFSET(G2450,0,0,-ROW(),1),"&gt;0")/计算结果!B$18)</f>
        <v>0.56666666666666665</v>
      </c>
      <c r="J2450" s="3">
        <f ca="1">IFERROR(AVERAGE(OFFSET(I2450,0,0,-计算结果!B$19,1)),AVERAGE(OFFSET(I2450,0,0,-ROW(),1)))</f>
        <v>0.6061111111111116</v>
      </c>
      <c r="K2450" s="4" t="str">
        <f ca="1">IF(计算结果!B$21=1,IF(I2450&gt;J2450,"买","卖"),IF(计算结果!B$21=2,IF(I2450&lt;计算结果!B$20,"买",IF(I2450&gt;1-计算结果!B$20,"卖",'000300'!K2449)),""))</f>
        <v>卖</v>
      </c>
      <c r="L2450" s="4" t="str">
        <f t="shared" ca="1" si="115"/>
        <v/>
      </c>
      <c r="M2450" s="3">
        <f ca="1">IF(K2449="买",E2450/E2449-1,0)-IF(L2450=1,计算结果!B$17,0)</f>
        <v>0</v>
      </c>
      <c r="N2450" s="2">
        <f t="shared" ca="1" si="116"/>
        <v>7.240202200646821</v>
      </c>
      <c r="O2450" s="3">
        <f ca="1">1-N2450/MAX(N$2:N2450)</f>
        <v>4.4456458797021425E-2</v>
      </c>
    </row>
    <row r="2451" spans="1:15" x14ac:dyDescent="0.15">
      <c r="A2451" s="1">
        <v>42039</v>
      </c>
      <c r="B2451">
        <v>3446.14</v>
      </c>
      <c r="C2451">
        <v>3476.82</v>
      </c>
      <c r="D2451">
        <v>3399.57</v>
      </c>
      <c r="E2451" s="2">
        <v>3401.77</v>
      </c>
      <c r="F2451" s="16">
        <v>244034289664</v>
      </c>
      <c r="G2451" s="3">
        <f t="shared" si="114"/>
        <v>-1.0379787342361335E-2</v>
      </c>
      <c r="H2451" s="3">
        <f>1-E2451/MAX(E$2:E2451)</f>
        <v>0.42119206424828148</v>
      </c>
      <c r="I2451" s="3">
        <f ca="1">IFERROR(COUNTIF(OFFSET(G2451,0,0,-计算结果!B$18,1),"&gt;0")/计算结果!B$18,COUNTIF(OFFSET(G2451,0,0,-ROW(),1),"&gt;0")/计算结果!B$18)</f>
        <v>0.53333333333333333</v>
      </c>
      <c r="J2451" s="3">
        <f ca="1">IFERROR(AVERAGE(OFFSET(I2451,0,0,-计算结果!B$19,1)),AVERAGE(OFFSET(I2451,0,0,-ROW(),1)))</f>
        <v>0.60555555555555596</v>
      </c>
      <c r="K2451" s="4" t="str">
        <f ca="1">IF(计算结果!B$21=1,IF(I2451&gt;J2451,"买","卖"),IF(计算结果!B$21=2,IF(I2451&lt;计算结果!B$20,"买",IF(I2451&gt;1-计算结果!B$20,"卖",'000300'!K2450)),""))</f>
        <v>卖</v>
      </c>
      <c r="L2451" s="4" t="str">
        <f t="shared" ca="1" si="115"/>
        <v/>
      </c>
      <c r="M2451" s="3">
        <f ca="1">IF(K2450="买",E2451/E2450-1,0)-IF(L2451=1,计算结果!B$17,0)</f>
        <v>0</v>
      </c>
      <c r="N2451" s="2">
        <f t="shared" ca="1" si="116"/>
        <v>7.240202200646821</v>
      </c>
      <c r="O2451" s="3">
        <f ca="1">1-N2451/MAX(N$2:N2451)</f>
        <v>4.4456458797021425E-2</v>
      </c>
    </row>
    <row r="2452" spans="1:15" x14ac:dyDescent="0.15">
      <c r="A2452" s="1">
        <v>42040</v>
      </c>
      <c r="B2452">
        <v>3487.95</v>
      </c>
      <c r="C2452">
        <v>3487.95</v>
      </c>
      <c r="D2452">
        <v>3366.86</v>
      </c>
      <c r="E2452" s="2">
        <v>3366.95</v>
      </c>
      <c r="F2452" s="16">
        <v>311523672064</v>
      </c>
      <c r="G2452" s="3">
        <f t="shared" si="114"/>
        <v>-1.0235847808640841E-2</v>
      </c>
      <c r="H2452" s="3">
        <f>1-E2452/MAX(E$2:E2452)</f>
        <v>0.42711665418906963</v>
      </c>
      <c r="I2452" s="3">
        <f ca="1">IFERROR(COUNTIF(OFFSET(G2452,0,0,-计算结果!B$18,1),"&gt;0")/计算结果!B$18,COUNTIF(OFFSET(G2452,0,0,-ROW(),1),"&gt;0")/计算结果!B$18)</f>
        <v>0.53333333333333333</v>
      </c>
      <c r="J2452" s="3">
        <f ca="1">IFERROR(AVERAGE(OFFSET(I2452,0,0,-计算结果!B$19,1)),AVERAGE(OFFSET(I2452,0,0,-ROW(),1)))</f>
        <v>0.60500000000000032</v>
      </c>
      <c r="K2452" s="4" t="str">
        <f ca="1">IF(计算结果!B$21=1,IF(I2452&gt;J2452,"买","卖"),IF(计算结果!B$21=2,IF(I2452&lt;计算结果!B$20,"买",IF(I2452&gt;1-计算结果!B$20,"卖",'000300'!K2451)),""))</f>
        <v>卖</v>
      </c>
      <c r="L2452" s="4" t="str">
        <f t="shared" ca="1" si="115"/>
        <v/>
      </c>
      <c r="M2452" s="3">
        <f ca="1">IF(K2451="买",E2452/E2451-1,0)-IF(L2452=1,计算结果!B$17,0)</f>
        <v>0</v>
      </c>
      <c r="N2452" s="2">
        <f t="shared" ca="1" si="116"/>
        <v>7.240202200646821</v>
      </c>
      <c r="O2452" s="3">
        <f ca="1">1-N2452/MAX(N$2:N2452)</f>
        <v>4.4456458797021425E-2</v>
      </c>
    </row>
    <row r="2453" spans="1:15" x14ac:dyDescent="0.15">
      <c r="A2453" s="1">
        <v>42041</v>
      </c>
      <c r="B2453">
        <v>3352.33</v>
      </c>
      <c r="C2453">
        <v>3374.05</v>
      </c>
      <c r="D2453">
        <v>3285.93</v>
      </c>
      <c r="E2453" s="2">
        <v>3312.42</v>
      </c>
      <c r="F2453" s="16">
        <v>221433184256</v>
      </c>
      <c r="G2453" s="3">
        <f t="shared" si="114"/>
        <v>-1.6195666701317113E-2</v>
      </c>
      <c r="H2453" s="3">
        <f>1-E2453/MAX(E$2:E2453)</f>
        <v>0.43639488191655884</v>
      </c>
      <c r="I2453" s="3">
        <f ca="1">IFERROR(COUNTIF(OFFSET(G2453,0,0,-计算结果!B$18,1),"&gt;0")/计算结果!B$18,COUNTIF(OFFSET(G2453,0,0,-ROW(),1),"&gt;0")/计算结果!B$18)</f>
        <v>0.53333333333333333</v>
      </c>
      <c r="J2453" s="3">
        <f ca="1">IFERROR(AVERAGE(OFFSET(I2453,0,0,-计算结果!B$19,1)),AVERAGE(OFFSET(I2453,0,0,-ROW(),1)))</f>
        <v>0.60444444444444467</v>
      </c>
      <c r="K2453" s="4" t="str">
        <f ca="1">IF(计算结果!B$21=1,IF(I2453&gt;J2453,"买","卖"),IF(计算结果!B$21=2,IF(I2453&lt;计算结果!B$20,"买",IF(I2453&gt;1-计算结果!B$20,"卖",'000300'!K2452)),""))</f>
        <v>卖</v>
      </c>
      <c r="L2453" s="4" t="str">
        <f t="shared" ca="1" si="115"/>
        <v/>
      </c>
      <c r="M2453" s="3">
        <f ca="1">IF(K2452="买",E2453/E2452-1,0)-IF(L2453=1,计算结果!B$17,0)</f>
        <v>0</v>
      </c>
      <c r="N2453" s="2">
        <f t="shared" ca="1" si="116"/>
        <v>7.240202200646821</v>
      </c>
      <c r="O2453" s="3">
        <f ca="1">1-N2453/MAX(N$2:N2453)</f>
        <v>4.4456458797021425E-2</v>
      </c>
    </row>
    <row r="2454" spans="1:15" x14ac:dyDescent="0.15">
      <c r="A2454" s="1">
        <v>42044</v>
      </c>
      <c r="B2454">
        <v>3305.73</v>
      </c>
      <c r="C2454">
        <v>3376.53</v>
      </c>
      <c r="D2454">
        <v>3298.6</v>
      </c>
      <c r="E2454" s="2">
        <v>3345.92</v>
      </c>
      <c r="F2454" s="16">
        <v>220766519296</v>
      </c>
      <c r="G2454" s="3">
        <f t="shared" si="114"/>
        <v>1.0113451796571749E-2</v>
      </c>
      <c r="H2454" s="3">
        <f>1-E2454/MAX(E$2:E2454)</f>
        <v>0.43069488872252093</v>
      </c>
      <c r="I2454" s="3">
        <f ca="1">IFERROR(COUNTIF(OFFSET(G2454,0,0,-计算结果!B$18,1),"&gt;0")/计算结果!B$18,COUNTIF(OFFSET(G2454,0,0,-ROW(),1),"&gt;0")/计算结果!B$18)</f>
        <v>0.53333333333333333</v>
      </c>
      <c r="J2454" s="3">
        <f ca="1">IFERROR(AVERAGE(OFFSET(I2454,0,0,-计算结果!B$19,1)),AVERAGE(OFFSET(I2454,0,0,-ROW(),1)))</f>
        <v>0.60388888888888903</v>
      </c>
      <c r="K2454" s="4" t="str">
        <f ca="1">IF(计算结果!B$21=1,IF(I2454&gt;J2454,"买","卖"),IF(计算结果!B$21=2,IF(I2454&lt;计算结果!B$20,"买",IF(I2454&gt;1-计算结果!B$20,"卖",'000300'!K2453)),""))</f>
        <v>卖</v>
      </c>
      <c r="L2454" s="4" t="str">
        <f t="shared" ca="1" si="115"/>
        <v/>
      </c>
      <c r="M2454" s="3">
        <f ca="1">IF(K2453="买",E2454/E2453-1,0)-IF(L2454=1,计算结果!B$17,0)</f>
        <v>0</v>
      </c>
      <c r="N2454" s="2">
        <f t="shared" ca="1" si="116"/>
        <v>7.240202200646821</v>
      </c>
      <c r="O2454" s="3">
        <f ca="1">1-N2454/MAX(N$2:N2454)</f>
        <v>4.4456458797021425E-2</v>
      </c>
    </row>
    <row r="2455" spans="1:15" x14ac:dyDescent="0.15">
      <c r="A2455" s="1">
        <v>42045</v>
      </c>
      <c r="B2455">
        <v>3345.08</v>
      </c>
      <c r="C2455">
        <v>3407.18</v>
      </c>
      <c r="D2455">
        <v>3339.55</v>
      </c>
      <c r="E2455" s="2">
        <v>3406.94</v>
      </c>
      <c r="F2455" s="16">
        <v>199120683008</v>
      </c>
      <c r="G2455" s="3">
        <f t="shared" si="114"/>
        <v>1.8237136572303081E-2</v>
      </c>
      <c r="H2455" s="3">
        <f>1-E2455/MAX(E$2:E2455)</f>
        <v>0.42031239365684336</v>
      </c>
      <c r="I2455" s="3">
        <f ca="1">IFERROR(COUNTIF(OFFSET(G2455,0,0,-计算结果!B$18,1),"&gt;0")/计算结果!B$18,COUNTIF(OFFSET(G2455,0,0,-ROW(),1),"&gt;0")/计算结果!B$18)</f>
        <v>0.53333333333333333</v>
      </c>
      <c r="J2455" s="3">
        <f ca="1">IFERROR(AVERAGE(OFFSET(I2455,0,0,-计算结果!B$19,1)),AVERAGE(OFFSET(I2455,0,0,-ROW(),1)))</f>
        <v>0.6036111111111111</v>
      </c>
      <c r="K2455" s="4" t="str">
        <f ca="1">IF(计算结果!B$21=1,IF(I2455&gt;J2455,"买","卖"),IF(计算结果!B$21=2,IF(I2455&lt;计算结果!B$20,"买",IF(I2455&gt;1-计算结果!B$20,"卖",'000300'!K2454)),""))</f>
        <v>卖</v>
      </c>
      <c r="L2455" s="4" t="str">
        <f t="shared" ca="1" si="115"/>
        <v/>
      </c>
      <c r="M2455" s="3">
        <f ca="1">IF(K2454="买",E2455/E2454-1,0)-IF(L2455=1,计算结果!B$17,0)</f>
        <v>0</v>
      </c>
      <c r="N2455" s="2">
        <f t="shared" ca="1" si="116"/>
        <v>7.240202200646821</v>
      </c>
      <c r="O2455" s="3">
        <f ca="1">1-N2455/MAX(N$2:N2455)</f>
        <v>4.4456458797021425E-2</v>
      </c>
    </row>
    <row r="2456" spans="1:15" x14ac:dyDescent="0.15">
      <c r="A2456" s="1">
        <v>42046</v>
      </c>
      <c r="B2456">
        <v>3415.98</v>
      </c>
      <c r="C2456">
        <v>3445.66</v>
      </c>
      <c r="D2456">
        <v>3412.14</v>
      </c>
      <c r="E2456" s="2">
        <v>3434.12</v>
      </c>
      <c r="F2456" s="16">
        <v>185979224064</v>
      </c>
      <c r="G2456" s="3">
        <f t="shared" si="114"/>
        <v>7.9778334810709506E-3</v>
      </c>
      <c r="H2456" s="3">
        <f>1-E2456/MAX(E$2:E2456)</f>
        <v>0.41568774246239704</v>
      </c>
      <c r="I2456" s="3">
        <f ca="1">IFERROR(COUNTIF(OFFSET(G2456,0,0,-计算结果!B$18,1),"&gt;0")/计算结果!B$18,COUNTIF(OFFSET(G2456,0,0,-ROW(),1),"&gt;0")/计算结果!B$18)</f>
        <v>0.53333333333333333</v>
      </c>
      <c r="J2456" s="3">
        <f ca="1">IFERROR(AVERAGE(OFFSET(I2456,0,0,-计算结果!B$19,1)),AVERAGE(OFFSET(I2456,0,0,-ROW(),1)))</f>
        <v>0.60305555555555546</v>
      </c>
      <c r="K2456" s="4" t="str">
        <f ca="1">IF(计算结果!B$21=1,IF(I2456&gt;J2456,"买","卖"),IF(计算结果!B$21=2,IF(I2456&lt;计算结果!B$20,"买",IF(I2456&gt;1-计算结果!B$20,"卖",'000300'!K2455)),""))</f>
        <v>卖</v>
      </c>
      <c r="L2456" s="4" t="str">
        <f t="shared" ca="1" si="115"/>
        <v/>
      </c>
      <c r="M2456" s="3">
        <f ca="1">IF(K2455="买",E2456/E2455-1,0)-IF(L2456=1,计算结果!B$17,0)</f>
        <v>0</v>
      </c>
      <c r="N2456" s="2">
        <f t="shared" ca="1" si="116"/>
        <v>7.240202200646821</v>
      </c>
      <c r="O2456" s="3">
        <f ca="1">1-N2456/MAX(N$2:N2456)</f>
        <v>4.4456458797021425E-2</v>
      </c>
    </row>
    <row r="2457" spans="1:15" x14ac:dyDescent="0.15">
      <c r="A2457" s="1">
        <v>42047</v>
      </c>
      <c r="B2457">
        <v>3435.36</v>
      </c>
      <c r="C2457">
        <v>3453.58</v>
      </c>
      <c r="D2457">
        <v>3405.63</v>
      </c>
      <c r="E2457" s="2">
        <v>3442.87</v>
      </c>
      <c r="F2457" s="16">
        <v>191285870592</v>
      </c>
      <c r="G2457" s="3">
        <f t="shared" si="114"/>
        <v>2.5479598849196261E-3</v>
      </c>
      <c r="H2457" s="3">
        <f>1-E2457/MAX(E$2:E2457)</f>
        <v>0.41419893826992449</v>
      </c>
      <c r="I2457" s="3">
        <f ca="1">IFERROR(COUNTIF(OFFSET(G2457,0,0,-计算结果!B$18,1),"&gt;0")/计算结果!B$18,COUNTIF(OFFSET(G2457,0,0,-ROW(),1),"&gt;0")/计算结果!B$18)</f>
        <v>0.53333333333333333</v>
      </c>
      <c r="J2457" s="3">
        <f ca="1">IFERROR(AVERAGE(OFFSET(I2457,0,0,-计算结果!B$19,1)),AVERAGE(OFFSET(I2457,0,0,-ROW(),1)))</f>
        <v>0.60222222222222221</v>
      </c>
      <c r="K2457" s="4" t="str">
        <f ca="1">IF(计算结果!B$21=1,IF(I2457&gt;J2457,"买","卖"),IF(计算结果!B$21=2,IF(I2457&lt;计算结果!B$20,"买",IF(I2457&gt;1-计算结果!B$20,"卖",'000300'!K2456)),""))</f>
        <v>卖</v>
      </c>
      <c r="L2457" s="4" t="str">
        <f t="shared" ca="1" si="115"/>
        <v/>
      </c>
      <c r="M2457" s="3">
        <f ca="1">IF(K2456="买",E2457/E2456-1,0)-IF(L2457=1,计算结果!B$17,0)</f>
        <v>0</v>
      </c>
      <c r="N2457" s="2">
        <f t="shared" ca="1" si="116"/>
        <v>7.240202200646821</v>
      </c>
      <c r="O2457" s="3">
        <f ca="1">1-N2457/MAX(N$2:N2457)</f>
        <v>4.4456458797021425E-2</v>
      </c>
    </row>
    <row r="2458" spans="1:15" x14ac:dyDescent="0.15">
      <c r="A2458" s="1">
        <v>42048</v>
      </c>
      <c r="B2458">
        <v>3458.83</v>
      </c>
      <c r="C2458">
        <v>3509.5</v>
      </c>
      <c r="D2458">
        <v>3452.08</v>
      </c>
      <c r="E2458" s="2">
        <v>3469.83</v>
      </c>
      <c r="F2458" s="16">
        <v>247076159488</v>
      </c>
      <c r="G2458" s="3">
        <f t="shared" si="114"/>
        <v>7.8306761510018585E-3</v>
      </c>
      <c r="H2458" s="3">
        <f>1-E2458/MAX(E$2:E2458)</f>
        <v>0.40961171986660316</v>
      </c>
      <c r="I2458" s="3">
        <f ca="1">IFERROR(COUNTIF(OFFSET(G2458,0,0,-计算结果!B$18,1),"&gt;0")/计算结果!B$18,COUNTIF(OFFSET(G2458,0,0,-ROW(),1),"&gt;0")/计算结果!B$18)</f>
        <v>0.53333333333333333</v>
      </c>
      <c r="J2458" s="3">
        <f ca="1">IFERROR(AVERAGE(OFFSET(I2458,0,0,-计算结果!B$19,1)),AVERAGE(OFFSET(I2458,0,0,-ROW(),1)))</f>
        <v>0.60138888888888886</v>
      </c>
      <c r="K2458" s="4" t="str">
        <f ca="1">IF(计算结果!B$21=1,IF(I2458&gt;J2458,"买","卖"),IF(计算结果!B$21=2,IF(I2458&lt;计算结果!B$20,"买",IF(I2458&gt;1-计算结果!B$20,"卖",'000300'!K2457)),""))</f>
        <v>卖</v>
      </c>
      <c r="L2458" s="4" t="str">
        <f t="shared" ca="1" si="115"/>
        <v/>
      </c>
      <c r="M2458" s="3">
        <f ca="1">IF(K2457="买",E2458/E2457-1,0)-IF(L2458=1,计算结果!B$17,0)</f>
        <v>0</v>
      </c>
      <c r="N2458" s="2">
        <f t="shared" ca="1" si="116"/>
        <v>7.240202200646821</v>
      </c>
      <c r="O2458" s="3">
        <f ca="1">1-N2458/MAX(N$2:N2458)</f>
        <v>4.4456458797021425E-2</v>
      </c>
    </row>
    <row r="2459" spans="1:15" x14ac:dyDescent="0.15">
      <c r="A2459" s="1">
        <v>42051</v>
      </c>
      <c r="B2459">
        <v>3473.29</v>
      </c>
      <c r="C2459">
        <v>3504.48</v>
      </c>
      <c r="D2459">
        <v>3466.61</v>
      </c>
      <c r="E2459" s="2">
        <v>3499.48</v>
      </c>
      <c r="F2459" s="16">
        <v>222799724544</v>
      </c>
      <c r="G2459" s="3">
        <f t="shared" si="114"/>
        <v>8.5450872232932795E-3</v>
      </c>
      <c r="H2459" s="3">
        <f>1-E2459/MAX(E$2:E2459)</f>
        <v>0.40456680051725313</v>
      </c>
      <c r="I2459" s="3">
        <f ca="1">IFERROR(COUNTIF(OFFSET(G2459,0,0,-计算结果!B$18,1),"&gt;0")/计算结果!B$18,COUNTIF(OFFSET(G2459,0,0,-ROW(),1),"&gt;0")/计算结果!B$18)</f>
        <v>0.53333333333333333</v>
      </c>
      <c r="J2459" s="3">
        <f ca="1">IFERROR(AVERAGE(OFFSET(I2459,0,0,-计算结果!B$19,1)),AVERAGE(OFFSET(I2459,0,0,-ROW(),1)))</f>
        <v>0.6005555555555554</v>
      </c>
      <c r="K2459" s="4" t="str">
        <f ca="1">IF(计算结果!B$21=1,IF(I2459&gt;J2459,"买","卖"),IF(计算结果!B$21=2,IF(I2459&lt;计算结果!B$20,"买",IF(I2459&gt;1-计算结果!B$20,"卖",'000300'!K2458)),""))</f>
        <v>卖</v>
      </c>
      <c r="L2459" s="4" t="str">
        <f t="shared" ca="1" si="115"/>
        <v/>
      </c>
      <c r="M2459" s="3">
        <f ca="1">IF(K2458="买",E2459/E2458-1,0)-IF(L2459=1,计算结果!B$17,0)</f>
        <v>0</v>
      </c>
      <c r="N2459" s="2">
        <f t="shared" ca="1" si="116"/>
        <v>7.240202200646821</v>
      </c>
      <c r="O2459" s="3">
        <f ca="1">1-N2459/MAX(N$2:N2459)</f>
        <v>4.4456458797021425E-2</v>
      </c>
    </row>
    <row r="2460" spans="1:15" x14ac:dyDescent="0.15">
      <c r="A2460" s="1">
        <v>42052</v>
      </c>
      <c r="B2460">
        <v>3511.54</v>
      </c>
      <c r="C2460">
        <v>3536.82</v>
      </c>
      <c r="D2460">
        <v>3511.09</v>
      </c>
      <c r="E2460" s="2">
        <v>3522.32</v>
      </c>
      <c r="F2460" s="16">
        <v>214457270272</v>
      </c>
      <c r="G2460" s="3">
        <f t="shared" si="114"/>
        <v>6.5266839644748664E-3</v>
      </c>
      <c r="H2460" s="3">
        <f>1-E2460/MAX(E$2:E2460)</f>
        <v>0.40068059620227314</v>
      </c>
      <c r="I2460" s="3">
        <f ca="1">IFERROR(COUNTIF(OFFSET(G2460,0,0,-计算结果!B$18,1),"&gt;0")/计算结果!B$18,COUNTIF(OFFSET(G2460,0,0,-ROW(),1),"&gt;0")/计算结果!B$18)</f>
        <v>0.56666666666666665</v>
      </c>
      <c r="J2460" s="3">
        <f ca="1">IFERROR(AVERAGE(OFFSET(I2460,0,0,-计算结果!B$19,1)),AVERAGE(OFFSET(I2460,0,0,-ROW(),1)))</f>
        <v>0.59999999999999976</v>
      </c>
      <c r="K2460" s="4" t="str">
        <f ca="1">IF(计算结果!B$21=1,IF(I2460&gt;J2460,"买","卖"),IF(计算结果!B$21=2,IF(I2460&lt;计算结果!B$20,"买",IF(I2460&gt;1-计算结果!B$20,"卖",'000300'!K2459)),""))</f>
        <v>卖</v>
      </c>
      <c r="L2460" s="4" t="str">
        <f t="shared" ca="1" si="115"/>
        <v/>
      </c>
      <c r="M2460" s="3">
        <f ca="1">IF(K2459="买",E2460/E2459-1,0)-IF(L2460=1,计算结果!B$17,0)</f>
        <v>0</v>
      </c>
      <c r="N2460" s="2">
        <f t="shared" ca="1" si="116"/>
        <v>7.240202200646821</v>
      </c>
      <c r="O2460" s="3">
        <f ca="1">1-N2460/MAX(N$2:N2460)</f>
        <v>4.4456458797021425E-2</v>
      </c>
    </row>
    <row r="2461" spans="1:15" x14ac:dyDescent="0.15">
      <c r="A2461" s="1">
        <v>42060</v>
      </c>
      <c r="B2461">
        <v>3529.55</v>
      </c>
      <c r="C2461">
        <v>3529.55</v>
      </c>
      <c r="D2461">
        <v>3463.95</v>
      </c>
      <c r="E2461" s="2">
        <v>3478.73</v>
      </c>
      <c r="F2461" s="16">
        <v>211739066368</v>
      </c>
      <c r="G2461" s="3">
        <f t="shared" si="114"/>
        <v>-1.2375366235889973E-2</v>
      </c>
      <c r="H2461" s="3">
        <f>1-E2461/MAX(E$2:E2461)</f>
        <v>0.40809739331654526</v>
      </c>
      <c r="I2461" s="3">
        <f ca="1">IFERROR(COUNTIF(OFFSET(G2461,0,0,-计算结果!B$18,1),"&gt;0")/计算结果!B$18,COUNTIF(OFFSET(G2461,0,0,-ROW(),1),"&gt;0")/计算结果!B$18)</f>
        <v>0.53333333333333333</v>
      </c>
      <c r="J2461" s="3">
        <f ca="1">IFERROR(AVERAGE(OFFSET(I2461,0,0,-计算结果!B$19,1)),AVERAGE(OFFSET(I2461,0,0,-ROW(),1)))</f>
        <v>0.59916666666666651</v>
      </c>
      <c r="K2461" s="4" t="str">
        <f ca="1">IF(计算结果!B$21=1,IF(I2461&gt;J2461,"买","卖"),IF(计算结果!B$21=2,IF(I2461&lt;计算结果!B$20,"买",IF(I2461&gt;1-计算结果!B$20,"卖",'000300'!K2460)),""))</f>
        <v>卖</v>
      </c>
      <c r="L2461" s="4" t="str">
        <f t="shared" ca="1" si="115"/>
        <v/>
      </c>
      <c r="M2461" s="3">
        <f ca="1">IF(K2460="买",E2461/E2460-1,0)-IF(L2461=1,计算结果!B$17,0)</f>
        <v>0</v>
      </c>
      <c r="N2461" s="2">
        <f t="shared" ca="1" si="116"/>
        <v>7.240202200646821</v>
      </c>
      <c r="O2461" s="3">
        <f ca="1">1-N2461/MAX(N$2:N2461)</f>
        <v>4.4456458797021425E-2</v>
      </c>
    </row>
    <row r="2462" spans="1:15" x14ac:dyDescent="0.15">
      <c r="A2462" s="1">
        <v>42061</v>
      </c>
      <c r="B2462">
        <v>3473.71</v>
      </c>
      <c r="C2462">
        <v>3569.33</v>
      </c>
      <c r="D2462">
        <v>3456.87</v>
      </c>
      <c r="E2462" s="2">
        <v>3566.29</v>
      </c>
      <c r="F2462" s="16">
        <v>279809064960</v>
      </c>
      <c r="G2462" s="3">
        <f t="shared" si="114"/>
        <v>2.517010518206364E-2</v>
      </c>
      <c r="H2462" s="3">
        <f>1-E2462/MAX(E$2:E2462)</f>
        <v>0.39319914244878518</v>
      </c>
      <c r="I2462" s="3">
        <f ca="1">IFERROR(COUNTIF(OFFSET(G2462,0,0,-计算结果!B$18,1),"&gt;0")/计算结果!B$18,COUNTIF(OFFSET(G2462,0,0,-ROW(),1),"&gt;0")/计算结果!B$18)</f>
        <v>0.56666666666666665</v>
      </c>
      <c r="J2462" s="3">
        <f ca="1">IFERROR(AVERAGE(OFFSET(I2462,0,0,-计算结果!B$19,1)),AVERAGE(OFFSET(I2462,0,0,-ROW(),1)))</f>
        <v>0.59888888888888869</v>
      </c>
      <c r="K2462" s="4" t="str">
        <f ca="1">IF(计算结果!B$21=1,IF(I2462&gt;J2462,"买","卖"),IF(计算结果!B$21=2,IF(I2462&lt;计算结果!B$20,"买",IF(I2462&gt;1-计算结果!B$20,"卖",'000300'!K2461)),""))</f>
        <v>卖</v>
      </c>
      <c r="L2462" s="4" t="str">
        <f t="shared" ca="1" si="115"/>
        <v/>
      </c>
      <c r="M2462" s="3">
        <f ca="1">IF(K2461="买",E2462/E2461-1,0)-IF(L2462=1,计算结果!B$17,0)</f>
        <v>0</v>
      </c>
      <c r="N2462" s="2">
        <f t="shared" ca="1" si="116"/>
        <v>7.240202200646821</v>
      </c>
      <c r="O2462" s="3">
        <f ca="1">1-N2462/MAX(N$2:N2462)</f>
        <v>4.4456458797021425E-2</v>
      </c>
    </row>
    <row r="2463" spans="1:15" x14ac:dyDescent="0.15">
      <c r="A2463" s="1">
        <v>42062</v>
      </c>
      <c r="B2463">
        <v>3565.23</v>
      </c>
      <c r="C2463">
        <v>3594.81</v>
      </c>
      <c r="D2463">
        <v>3560.46</v>
      </c>
      <c r="E2463" s="2">
        <v>3572.84</v>
      </c>
      <c r="F2463" s="16">
        <v>271861940224</v>
      </c>
      <c r="G2463" s="3">
        <f t="shared" si="114"/>
        <v>1.8366425613172144E-3</v>
      </c>
      <c r="H2463" s="3">
        <f>1-E2463/MAX(E$2:E2463)</f>
        <v>0.39208466616756277</v>
      </c>
      <c r="I2463" s="3">
        <f ca="1">IFERROR(COUNTIF(OFFSET(G2463,0,0,-计算结果!B$18,1),"&gt;0")/计算结果!B$18,COUNTIF(OFFSET(G2463,0,0,-ROW(),1),"&gt;0")/计算结果!B$18)</f>
        <v>0.6</v>
      </c>
      <c r="J2463" s="3">
        <f ca="1">IFERROR(AVERAGE(OFFSET(I2463,0,0,-计算结果!B$19,1)),AVERAGE(OFFSET(I2463,0,0,-ROW(),1)))</f>
        <v>0.59916666666666651</v>
      </c>
      <c r="K2463" s="4" t="str">
        <f ca="1">IF(计算结果!B$21=1,IF(I2463&gt;J2463,"买","卖"),IF(计算结果!B$21=2,IF(I2463&lt;计算结果!B$20,"买",IF(I2463&gt;1-计算结果!B$20,"卖",'000300'!K2462)),""))</f>
        <v>买</v>
      </c>
      <c r="L2463" s="4">
        <f t="shared" ca="1" si="115"/>
        <v>1</v>
      </c>
      <c r="M2463" s="3">
        <f ca="1">IF(K2462="买",E2463/E2462-1,0)-IF(L2463=1,计算结果!B$17,0)</f>
        <v>0</v>
      </c>
      <c r="N2463" s="2">
        <f t="shared" ca="1" si="116"/>
        <v>7.240202200646821</v>
      </c>
      <c r="O2463" s="3">
        <f ca="1">1-N2463/MAX(N$2:N2463)</f>
        <v>4.4456458797021425E-2</v>
      </c>
    </row>
    <row r="2464" spans="1:15" x14ac:dyDescent="0.15">
      <c r="A2464" s="1">
        <v>42065</v>
      </c>
      <c r="B2464">
        <v>3603.45</v>
      </c>
      <c r="C2464">
        <v>3608.69</v>
      </c>
      <c r="D2464">
        <v>3566.53</v>
      </c>
      <c r="E2464" s="2">
        <v>3601.27</v>
      </c>
      <c r="F2464" s="16">
        <v>325164892160</v>
      </c>
      <c r="G2464" s="3">
        <f t="shared" si="114"/>
        <v>7.9572552927082985E-3</v>
      </c>
      <c r="H2464" s="3">
        <f>1-E2464/MAX(E$2:E2464)</f>
        <v>0.38724732865990608</v>
      </c>
      <c r="I2464" s="3">
        <f ca="1">IFERROR(COUNTIF(OFFSET(G2464,0,0,-计算结果!B$18,1),"&gt;0")/计算结果!B$18,COUNTIF(OFFSET(G2464,0,0,-ROW(),1),"&gt;0")/计算结果!B$18)</f>
        <v>0.6333333333333333</v>
      </c>
      <c r="J2464" s="3">
        <f ca="1">IFERROR(AVERAGE(OFFSET(I2464,0,0,-计算结果!B$19,1)),AVERAGE(OFFSET(I2464,0,0,-ROW(),1)))</f>
        <v>0.59944444444444434</v>
      </c>
      <c r="K2464" s="4" t="str">
        <f ca="1">IF(计算结果!B$21=1,IF(I2464&gt;J2464,"买","卖"),IF(计算结果!B$21=2,IF(I2464&lt;计算结果!B$20,"买",IF(I2464&gt;1-计算结果!B$20,"卖",'000300'!K2463)),""))</f>
        <v>买</v>
      </c>
      <c r="L2464" s="4" t="str">
        <f t="shared" ca="1" si="115"/>
        <v/>
      </c>
      <c r="M2464" s="3">
        <f ca="1">IF(K2463="买",E2464/E2463-1,0)-IF(L2464=1,计算结果!B$17,0)</f>
        <v>7.9572552927082985E-3</v>
      </c>
      <c r="N2464" s="2">
        <f t="shared" ca="1" si="116"/>
        <v>7.2978143379281963</v>
      </c>
      <c r="O2464" s="3">
        <f ca="1">1-N2464/MAX(N$2:N2464)</f>
        <v>3.6852954896370749E-2</v>
      </c>
    </row>
    <row r="2465" spans="1:15" x14ac:dyDescent="0.15">
      <c r="A2465" s="1">
        <v>42066</v>
      </c>
      <c r="B2465">
        <v>3579.32</v>
      </c>
      <c r="C2465">
        <v>3579.32</v>
      </c>
      <c r="D2465">
        <v>3504.2</v>
      </c>
      <c r="E2465" s="2">
        <v>3507.9</v>
      </c>
      <c r="F2465" s="16">
        <v>335700131840</v>
      </c>
      <c r="G2465" s="3">
        <f t="shared" si="114"/>
        <v>-2.5926964654135909E-2</v>
      </c>
      <c r="H2465" s="3">
        <f>1-E2465/MAX(E$2:E2465)</f>
        <v>0.40313414551146798</v>
      </c>
      <c r="I2465" s="3">
        <f ca="1">IFERROR(COUNTIF(OFFSET(G2465,0,0,-计算结果!B$18,1),"&gt;0")/计算结果!B$18,COUNTIF(OFFSET(G2465,0,0,-ROW(),1),"&gt;0")/计算结果!B$18)</f>
        <v>0.6</v>
      </c>
      <c r="J2465" s="3">
        <f ca="1">IFERROR(AVERAGE(OFFSET(I2465,0,0,-计算结果!B$19,1)),AVERAGE(OFFSET(I2465,0,0,-ROW(),1)))</f>
        <v>0.59944444444444434</v>
      </c>
      <c r="K2465" s="4" t="str">
        <f ca="1">IF(计算结果!B$21=1,IF(I2465&gt;J2465,"买","卖"),IF(计算结果!B$21=2,IF(I2465&lt;计算结果!B$20,"买",IF(I2465&gt;1-计算结果!B$20,"卖",'000300'!K2464)),""))</f>
        <v>买</v>
      </c>
      <c r="L2465" s="4" t="str">
        <f t="shared" ca="1" si="115"/>
        <v/>
      </c>
      <c r="M2465" s="3">
        <f ca="1">IF(K2464="买",E2465/E2464-1,0)-IF(L2465=1,计算结果!B$17,0)</f>
        <v>-2.5926964654135909E-2</v>
      </c>
      <c r="N2465" s="2">
        <f t="shared" ca="1" si="116"/>
        <v>7.1086041635362855</v>
      </c>
      <c r="O2465" s="3">
        <f ca="1">1-N2465/MAX(N$2:N2465)</f>
        <v>6.1824434291508079E-2</v>
      </c>
    </row>
    <row r="2466" spans="1:15" x14ac:dyDescent="0.15">
      <c r="A2466" s="1">
        <v>42067</v>
      </c>
      <c r="B2466">
        <v>3514.67</v>
      </c>
      <c r="C2466">
        <v>3540.91</v>
      </c>
      <c r="D2466">
        <v>3497.17</v>
      </c>
      <c r="E2466" s="2">
        <v>3530.82</v>
      </c>
      <c r="F2466" s="16">
        <v>257468792832</v>
      </c>
      <c r="G2466" s="3">
        <f t="shared" si="114"/>
        <v>6.5338236551784057E-3</v>
      </c>
      <c r="H2466" s="3">
        <f>1-E2466/MAX(E$2:E2466)</f>
        <v>0.39923432927244262</v>
      </c>
      <c r="I2466" s="3">
        <f ca="1">IFERROR(COUNTIF(OFFSET(G2466,0,0,-计算结果!B$18,1),"&gt;0")/计算结果!B$18,COUNTIF(OFFSET(G2466,0,0,-ROW(),1),"&gt;0")/计算结果!B$18)</f>
        <v>0.6333333333333333</v>
      </c>
      <c r="J2466" s="3">
        <f ca="1">IFERROR(AVERAGE(OFFSET(I2466,0,0,-计算结果!B$19,1)),AVERAGE(OFFSET(I2466,0,0,-ROW(),1)))</f>
        <v>0.59972222222222227</v>
      </c>
      <c r="K2466" s="4" t="str">
        <f ca="1">IF(计算结果!B$21=1,IF(I2466&gt;J2466,"买","卖"),IF(计算结果!B$21=2,IF(I2466&lt;计算结果!B$20,"买",IF(I2466&gt;1-计算结果!B$20,"卖",'000300'!K2465)),""))</f>
        <v>买</v>
      </c>
      <c r="L2466" s="4" t="str">
        <f t="shared" ca="1" si="115"/>
        <v/>
      </c>
      <c r="M2466" s="3">
        <f ca="1">IF(K2465="买",E2466/E2465-1,0)-IF(L2466=1,计算结果!B$17,0)</f>
        <v>6.5338236551784057E-3</v>
      </c>
      <c r="N2466" s="2">
        <f t="shared" ca="1" si="116"/>
        <v>7.1550505295752984</v>
      </c>
      <c r="O2466" s="3">
        <f ca="1">1-N2466/MAX(N$2:N2466)</f>
        <v>5.5694560587571607E-2</v>
      </c>
    </row>
    <row r="2467" spans="1:15" x14ac:dyDescent="0.15">
      <c r="A2467" s="1">
        <v>42068</v>
      </c>
      <c r="B2467">
        <v>3513.25</v>
      </c>
      <c r="C2467">
        <v>3517.08</v>
      </c>
      <c r="D2467">
        <v>3467.68</v>
      </c>
      <c r="E2467" s="2">
        <v>3496.34</v>
      </c>
      <c r="F2467" s="16">
        <v>279030595584</v>
      </c>
      <c r="G2467" s="3">
        <f t="shared" si="114"/>
        <v>-9.76543692400067E-3</v>
      </c>
      <c r="H2467" s="3">
        <f>1-E2467/MAX(E$2:E2467)</f>
        <v>0.40510106853603756</v>
      </c>
      <c r="I2467" s="3">
        <f ca="1">IFERROR(COUNTIF(OFFSET(G2467,0,0,-计算结果!B$18,1),"&gt;0")/计算结果!B$18,COUNTIF(OFFSET(G2467,0,0,-ROW(),1),"&gt;0")/计算结果!B$18)</f>
        <v>0.6</v>
      </c>
      <c r="J2467" s="3">
        <f ca="1">IFERROR(AVERAGE(OFFSET(I2467,0,0,-计算结果!B$19,1)),AVERAGE(OFFSET(I2467,0,0,-ROW(),1)))</f>
        <v>0.59972222222222216</v>
      </c>
      <c r="K2467" s="4" t="str">
        <f ca="1">IF(计算结果!B$21=1,IF(I2467&gt;J2467,"买","卖"),IF(计算结果!B$21=2,IF(I2467&lt;计算结果!B$20,"买",IF(I2467&gt;1-计算结果!B$20,"卖",'000300'!K2466)),""))</f>
        <v>买</v>
      </c>
      <c r="L2467" s="4" t="str">
        <f t="shared" ca="1" si="115"/>
        <v/>
      </c>
      <c r="M2467" s="3">
        <f ca="1">IF(K2466="买",E2467/E2466-1,0)-IF(L2467=1,计算结果!B$17,0)</f>
        <v>-9.76543692400067E-3</v>
      </c>
      <c r="N2467" s="2">
        <f t="shared" ca="1" si="116"/>
        <v>7.0851783349406929</v>
      </c>
      <c r="O2467" s="3">
        <f ca="1">1-N2467/MAX(N$2:N2467)</f>
        <v>6.491611579314438E-2</v>
      </c>
    </row>
    <row r="2468" spans="1:15" x14ac:dyDescent="0.15">
      <c r="A2468" s="1">
        <v>42069</v>
      </c>
      <c r="B2468">
        <v>3501.18</v>
      </c>
      <c r="C2468">
        <v>3516.24</v>
      </c>
      <c r="D2468">
        <v>3472.39</v>
      </c>
      <c r="E2468" s="2">
        <v>3478.52</v>
      </c>
      <c r="F2468" s="16">
        <v>233468248064</v>
      </c>
      <c r="G2468" s="3">
        <f t="shared" si="114"/>
        <v>-5.0967583244192483E-3</v>
      </c>
      <c r="H2468" s="3">
        <f>1-E2468/MAX(E$2:E2468)</f>
        <v>0.40813312461716467</v>
      </c>
      <c r="I2468" s="3">
        <f ca="1">IFERROR(COUNTIF(OFFSET(G2468,0,0,-计算结果!B$18,1),"&gt;0")/计算结果!B$18,COUNTIF(OFFSET(G2468,0,0,-ROW(),1),"&gt;0")/计算结果!B$18)</f>
        <v>0.56666666666666665</v>
      </c>
      <c r="J2468" s="3">
        <f ca="1">IFERROR(AVERAGE(OFFSET(I2468,0,0,-计算结果!B$19,1)),AVERAGE(OFFSET(I2468,0,0,-ROW(),1)))</f>
        <v>0.59944444444444422</v>
      </c>
      <c r="K2468" s="4" t="str">
        <f ca="1">IF(计算结果!B$21=1,IF(I2468&gt;J2468,"买","卖"),IF(计算结果!B$21=2,IF(I2468&lt;计算结果!B$20,"买",IF(I2468&gt;1-计算结果!B$20,"卖",'000300'!K2467)),""))</f>
        <v>卖</v>
      </c>
      <c r="L2468" s="4">
        <f t="shared" ca="1" si="115"/>
        <v>1</v>
      </c>
      <c r="M2468" s="3">
        <f ca="1">IF(K2467="买",E2468/E2467-1,0)-IF(L2468=1,计算结果!B$17,0)</f>
        <v>-5.0967583244192483E-3</v>
      </c>
      <c r="N2468" s="2">
        <f t="shared" ca="1" si="116"/>
        <v>7.049066893282089</v>
      </c>
      <c r="O2468" s="3">
        <f ca="1">1-N2468/MAX(N$2:N2468)</f>
        <v>6.9682012364005952E-2</v>
      </c>
    </row>
    <row r="2469" spans="1:15" x14ac:dyDescent="0.15">
      <c r="A2469" s="1">
        <v>42072</v>
      </c>
      <c r="B2469">
        <v>3449.7</v>
      </c>
      <c r="C2469">
        <v>3546.71</v>
      </c>
      <c r="D2469">
        <v>3417.49</v>
      </c>
      <c r="E2469" s="2">
        <v>3537.75</v>
      </c>
      <c r="F2469" s="16">
        <v>277860483072</v>
      </c>
      <c r="G2469" s="3">
        <f t="shared" si="114"/>
        <v>1.7027356461943643E-2</v>
      </c>
      <c r="H2469" s="3">
        <f>1-E2469/MAX(E$2:E2469)</f>
        <v>0.39805519635200437</v>
      </c>
      <c r="I2469" s="3">
        <f ca="1">IFERROR(COUNTIF(OFFSET(G2469,0,0,-计算结果!B$18,1),"&gt;0")/计算结果!B$18,COUNTIF(OFFSET(G2469,0,0,-ROW(),1),"&gt;0")/计算结果!B$18)</f>
        <v>0.6</v>
      </c>
      <c r="J2469" s="3">
        <f ca="1">IFERROR(AVERAGE(OFFSET(I2469,0,0,-计算结果!B$19,1)),AVERAGE(OFFSET(I2469,0,0,-ROW(),1)))</f>
        <v>0.59944444444444422</v>
      </c>
      <c r="K2469" s="4" t="str">
        <f ca="1">IF(计算结果!B$21=1,IF(I2469&gt;J2469,"买","卖"),IF(计算结果!B$21=2,IF(I2469&lt;计算结果!B$20,"买",IF(I2469&gt;1-计算结果!B$20,"卖",'000300'!K2468)),""))</f>
        <v>买</v>
      </c>
      <c r="L2469" s="4">
        <f t="shared" ca="1" si="115"/>
        <v>1</v>
      </c>
      <c r="M2469" s="3">
        <f ca="1">IF(K2468="买",E2469/E2468-1,0)-IF(L2469=1,计算结果!B$17,0)</f>
        <v>0</v>
      </c>
      <c r="N2469" s="2">
        <f t="shared" ca="1" si="116"/>
        <v>7.049066893282089</v>
      </c>
      <c r="O2469" s="3">
        <f ca="1">1-N2469/MAX(N$2:N2469)</f>
        <v>6.9682012364005952E-2</v>
      </c>
    </row>
    <row r="2470" spans="1:15" x14ac:dyDescent="0.15">
      <c r="A2470" s="1">
        <v>42073</v>
      </c>
      <c r="B2470">
        <v>3523.64</v>
      </c>
      <c r="C2470">
        <v>3551.21</v>
      </c>
      <c r="D2470">
        <v>3511.99</v>
      </c>
      <c r="E2470" s="2">
        <v>3520.61</v>
      </c>
      <c r="F2470" s="16">
        <v>245366620160</v>
      </c>
      <c r="G2470" s="3">
        <f t="shared" si="114"/>
        <v>-4.8448872871175164E-3</v>
      </c>
      <c r="H2470" s="3">
        <f>1-E2470/MAX(E$2:E2470)</f>
        <v>0.40097155107874494</v>
      </c>
      <c r="I2470" s="3">
        <f ca="1">IFERROR(COUNTIF(OFFSET(G2470,0,0,-计算结果!B$18,1),"&gt;0")/计算结果!B$18,COUNTIF(OFFSET(G2470,0,0,-ROW(),1),"&gt;0")/计算结果!B$18)</f>
        <v>0.56666666666666665</v>
      </c>
      <c r="J2470" s="3">
        <f ca="1">IFERROR(AVERAGE(OFFSET(I2470,0,0,-计算结果!B$19,1)),AVERAGE(OFFSET(I2470,0,0,-ROW(),1)))</f>
        <v>0.59916666666666651</v>
      </c>
      <c r="K2470" s="4" t="str">
        <f ca="1">IF(计算结果!B$21=1,IF(I2470&gt;J2470,"买","卖"),IF(计算结果!B$21=2,IF(I2470&lt;计算结果!B$20,"买",IF(I2470&gt;1-计算结果!B$20,"卖",'000300'!K2469)),""))</f>
        <v>卖</v>
      </c>
      <c r="L2470" s="4">
        <f t="shared" ca="1" si="115"/>
        <v>1</v>
      </c>
      <c r="M2470" s="3">
        <f ca="1">IF(K2469="买",E2470/E2469-1,0)-IF(L2470=1,计算结果!B$17,0)</f>
        <v>-4.8448872871175164E-3</v>
      </c>
      <c r="N2470" s="2">
        <f t="shared" ca="1" si="116"/>
        <v>7.0149149587047859</v>
      </c>
      <c r="O2470" s="3">
        <f ca="1">1-N2470/MAX(N$2:N2470)</f>
        <v>7.4189298155280303E-2</v>
      </c>
    </row>
    <row r="2471" spans="1:15" x14ac:dyDescent="0.15">
      <c r="A2471" s="1">
        <v>42074</v>
      </c>
      <c r="B2471">
        <v>3524.57</v>
      </c>
      <c r="C2471">
        <v>3568.92</v>
      </c>
      <c r="D2471">
        <v>3512.22</v>
      </c>
      <c r="E2471" s="2">
        <v>3524.65</v>
      </c>
      <c r="F2471" s="16">
        <v>235772755968</v>
      </c>
      <c r="G2471" s="3">
        <f t="shared" si="114"/>
        <v>1.1475284112696382E-3</v>
      </c>
      <c r="H2471" s="3">
        <f>1-E2471/MAX(E$2:E2471)</f>
        <v>0.40028414891444908</v>
      </c>
      <c r="I2471" s="3">
        <f ca="1">IFERROR(COUNTIF(OFFSET(G2471,0,0,-计算结果!B$18,1),"&gt;0")/计算结果!B$18,COUNTIF(OFFSET(G2471,0,0,-ROW(),1),"&gt;0")/计算结果!B$18)</f>
        <v>0.56666666666666665</v>
      </c>
      <c r="J2471" s="3">
        <f ca="1">IFERROR(AVERAGE(OFFSET(I2471,0,0,-计算结果!B$19,1)),AVERAGE(OFFSET(I2471,0,0,-ROW(),1)))</f>
        <v>0.59888888888888858</v>
      </c>
      <c r="K2471" s="4" t="str">
        <f ca="1">IF(计算结果!B$21=1,IF(I2471&gt;J2471,"买","卖"),IF(计算结果!B$21=2,IF(I2471&lt;计算结果!B$20,"买",IF(I2471&gt;1-计算结果!B$20,"卖",'000300'!K2470)),""))</f>
        <v>卖</v>
      </c>
      <c r="L2471" s="4" t="str">
        <f t="shared" ca="1" si="115"/>
        <v/>
      </c>
      <c r="M2471" s="3">
        <f ca="1">IF(K2470="买",E2471/E2470-1,0)-IF(L2471=1,计算结果!B$17,0)</f>
        <v>0</v>
      </c>
      <c r="N2471" s="2">
        <f t="shared" ca="1" si="116"/>
        <v>7.0149149587047859</v>
      </c>
      <c r="O2471" s="3">
        <f ca="1">1-N2471/MAX(N$2:N2471)</f>
        <v>7.4189298155280303E-2</v>
      </c>
    </row>
    <row r="2472" spans="1:15" x14ac:dyDescent="0.15">
      <c r="A2472" s="1">
        <v>42075</v>
      </c>
      <c r="B2472">
        <v>3557.69</v>
      </c>
      <c r="C2472">
        <v>3603.34</v>
      </c>
      <c r="D2472">
        <v>3536.53</v>
      </c>
      <c r="E2472" s="2">
        <v>3592.84</v>
      </c>
      <c r="F2472" s="16">
        <v>322141257728</v>
      </c>
      <c r="G2472" s="3">
        <f t="shared" si="114"/>
        <v>1.9346601790248608E-2</v>
      </c>
      <c r="H2472" s="3">
        <f>1-E2472/MAX(E$2:E2472)</f>
        <v>0.38868168515619683</v>
      </c>
      <c r="I2472" s="3">
        <f ca="1">IFERROR(COUNTIF(OFFSET(G2472,0,0,-计算结果!B$18,1),"&gt;0")/计算结果!B$18,COUNTIF(OFFSET(G2472,0,0,-ROW(),1),"&gt;0")/计算结果!B$18)</f>
        <v>0.56666666666666665</v>
      </c>
      <c r="J2472" s="3">
        <f ca="1">IFERROR(AVERAGE(OFFSET(I2472,0,0,-计算结果!B$19,1)),AVERAGE(OFFSET(I2472,0,0,-ROW(),1)))</f>
        <v>0.59888888888888858</v>
      </c>
      <c r="K2472" s="4" t="str">
        <f ca="1">IF(计算结果!B$21=1,IF(I2472&gt;J2472,"买","卖"),IF(计算结果!B$21=2,IF(I2472&lt;计算结果!B$20,"买",IF(I2472&gt;1-计算结果!B$20,"卖",'000300'!K2471)),""))</f>
        <v>卖</v>
      </c>
      <c r="L2472" s="4" t="str">
        <f t="shared" ca="1" si="115"/>
        <v/>
      </c>
      <c r="M2472" s="3">
        <f ca="1">IF(K2471="买",E2472/E2471-1,0)-IF(L2472=1,计算结果!B$17,0)</f>
        <v>0</v>
      </c>
      <c r="N2472" s="2">
        <f t="shared" ca="1" si="116"/>
        <v>7.0149149587047859</v>
      </c>
      <c r="O2472" s="3">
        <f ca="1">1-N2472/MAX(N$2:N2472)</f>
        <v>7.4189298155280303E-2</v>
      </c>
    </row>
    <row r="2473" spans="1:15" x14ac:dyDescent="0.15">
      <c r="A2473" s="1">
        <v>42076</v>
      </c>
      <c r="B2473">
        <v>3604.67</v>
      </c>
      <c r="C2473">
        <v>3641.39</v>
      </c>
      <c r="D2473">
        <v>3594.74</v>
      </c>
      <c r="E2473" s="2">
        <v>3617.66</v>
      </c>
      <c r="F2473" s="16">
        <v>297298526208</v>
      </c>
      <c r="G2473" s="3">
        <f t="shared" si="114"/>
        <v>6.9081840549536366E-3</v>
      </c>
      <c r="H2473" s="3">
        <f>1-E2473/MAX(E$2:E2473)</f>
        <v>0.38445858572109171</v>
      </c>
      <c r="I2473" s="3">
        <f ca="1">IFERROR(COUNTIF(OFFSET(G2473,0,0,-计算结果!B$18,1),"&gt;0")/计算结果!B$18,COUNTIF(OFFSET(G2473,0,0,-ROW(),1),"&gt;0")/计算结果!B$18)</f>
        <v>0.56666666666666665</v>
      </c>
      <c r="J2473" s="3">
        <f ca="1">IFERROR(AVERAGE(OFFSET(I2473,0,0,-计算结果!B$19,1)),AVERAGE(OFFSET(I2473,0,0,-ROW(),1)))</f>
        <v>0.5991666666666664</v>
      </c>
      <c r="K2473" s="4" t="str">
        <f ca="1">IF(计算结果!B$21=1,IF(I2473&gt;J2473,"买","卖"),IF(计算结果!B$21=2,IF(I2473&lt;计算结果!B$20,"买",IF(I2473&gt;1-计算结果!B$20,"卖",'000300'!K2472)),""))</f>
        <v>卖</v>
      </c>
      <c r="L2473" s="4" t="str">
        <f t="shared" ca="1" si="115"/>
        <v/>
      </c>
      <c r="M2473" s="3">
        <f ca="1">IF(K2472="买",E2473/E2472-1,0)-IF(L2473=1,计算结果!B$17,0)</f>
        <v>0</v>
      </c>
      <c r="N2473" s="2">
        <f t="shared" ca="1" si="116"/>
        <v>7.0149149587047859</v>
      </c>
      <c r="O2473" s="3">
        <f ca="1">1-N2473/MAX(N$2:N2473)</f>
        <v>7.4189298155280303E-2</v>
      </c>
    </row>
    <row r="2474" spans="1:15" x14ac:dyDescent="0.15">
      <c r="A2474" s="1">
        <v>42079</v>
      </c>
      <c r="B2474">
        <v>3641.77</v>
      </c>
      <c r="C2474">
        <v>3705.74</v>
      </c>
      <c r="D2474">
        <v>3621.12</v>
      </c>
      <c r="E2474" s="2">
        <v>3705.67</v>
      </c>
      <c r="F2474" s="16">
        <v>358497583104</v>
      </c>
      <c r="G2474" s="3">
        <f t="shared" si="114"/>
        <v>2.4327880453110629E-2</v>
      </c>
      <c r="H2474" s="3">
        <f>1-E2474/MAX(E$2:E2474)</f>
        <v>0.36948376778057579</v>
      </c>
      <c r="I2474" s="3">
        <f ca="1">IFERROR(COUNTIF(OFFSET(G2474,0,0,-计算结果!B$18,1),"&gt;0")/计算结果!B$18,COUNTIF(OFFSET(G2474,0,0,-ROW(),1),"&gt;0")/计算结果!B$18)</f>
        <v>0.56666666666666665</v>
      </c>
      <c r="J2474" s="3">
        <f ca="1">IFERROR(AVERAGE(OFFSET(I2474,0,0,-计算结果!B$19,1)),AVERAGE(OFFSET(I2474,0,0,-ROW(),1)))</f>
        <v>0.59944444444444411</v>
      </c>
      <c r="K2474" s="4" t="str">
        <f ca="1">IF(计算结果!B$21=1,IF(I2474&gt;J2474,"买","卖"),IF(计算结果!B$21=2,IF(I2474&lt;计算结果!B$20,"买",IF(I2474&gt;1-计算结果!B$20,"卖",'000300'!K2473)),""))</f>
        <v>卖</v>
      </c>
      <c r="L2474" s="4" t="str">
        <f t="shared" ca="1" si="115"/>
        <v/>
      </c>
      <c r="M2474" s="3">
        <f ca="1">IF(K2473="买",E2474/E2473-1,0)-IF(L2474=1,计算结果!B$17,0)</f>
        <v>0</v>
      </c>
      <c r="N2474" s="2">
        <f t="shared" ca="1" si="116"/>
        <v>7.0149149587047859</v>
      </c>
      <c r="O2474" s="3">
        <f ca="1">1-N2474/MAX(N$2:N2474)</f>
        <v>7.4189298155280303E-2</v>
      </c>
    </row>
    <row r="2475" spans="1:15" x14ac:dyDescent="0.15">
      <c r="A2475" s="1">
        <v>42080</v>
      </c>
      <c r="B2475">
        <v>3733.96</v>
      </c>
      <c r="C2475">
        <v>3762.58</v>
      </c>
      <c r="D2475">
        <v>3716.81</v>
      </c>
      <c r="E2475" s="2">
        <v>3757.12</v>
      </c>
      <c r="F2475" s="16">
        <v>455003832320</v>
      </c>
      <c r="G2475" s="3">
        <f t="shared" si="114"/>
        <v>1.388412891595836E-2</v>
      </c>
      <c r="H2475" s="3">
        <f>1-E2475/MAX(E$2:E2475)</f>
        <v>0.36072959912883684</v>
      </c>
      <c r="I2475" s="3">
        <f ca="1">IFERROR(COUNTIF(OFFSET(G2475,0,0,-计算结果!B$18,1),"&gt;0")/计算结果!B$18,COUNTIF(OFFSET(G2475,0,0,-ROW(),1),"&gt;0")/计算结果!B$18)</f>
        <v>0.6</v>
      </c>
      <c r="J2475" s="3">
        <f ca="1">IFERROR(AVERAGE(OFFSET(I2475,0,0,-计算结果!B$19,1)),AVERAGE(OFFSET(I2475,0,0,-ROW(),1)))</f>
        <v>0.59999999999999964</v>
      </c>
      <c r="K2475" s="4" t="str">
        <f ca="1">IF(计算结果!B$21=1,IF(I2475&gt;J2475,"买","卖"),IF(计算结果!B$21=2,IF(I2475&lt;计算结果!B$20,"买",IF(I2475&gt;1-计算结果!B$20,"卖",'000300'!K2474)),""))</f>
        <v>卖</v>
      </c>
      <c r="L2475" s="4" t="str">
        <f t="shared" ca="1" si="115"/>
        <v/>
      </c>
      <c r="M2475" s="3">
        <f ca="1">IF(K2474="买",E2475/E2474-1,0)-IF(L2475=1,计算结果!B$17,0)</f>
        <v>0</v>
      </c>
      <c r="N2475" s="2">
        <f t="shared" ca="1" si="116"/>
        <v>7.0149149587047859</v>
      </c>
      <c r="O2475" s="3">
        <f ca="1">1-N2475/MAX(N$2:N2475)</f>
        <v>7.4189298155280303E-2</v>
      </c>
    </row>
    <row r="2476" spans="1:15" x14ac:dyDescent="0.15">
      <c r="A2476" s="1">
        <v>42081</v>
      </c>
      <c r="B2476">
        <v>3769.09</v>
      </c>
      <c r="C2476">
        <v>3846.06</v>
      </c>
      <c r="D2476">
        <v>3763.85</v>
      </c>
      <c r="E2476" s="2">
        <v>3846.06</v>
      </c>
      <c r="F2476" s="16">
        <v>484465541120</v>
      </c>
      <c r="G2476" s="3">
        <f t="shared" si="114"/>
        <v>2.3672387360531566E-2</v>
      </c>
      <c r="H2476" s="3">
        <f>1-E2476/MAX(E$2:E2476)</f>
        <v>0.34559654257129246</v>
      </c>
      <c r="I2476" s="3">
        <f ca="1">IFERROR(COUNTIF(OFFSET(G2476,0,0,-计算结果!B$18,1),"&gt;0")/计算结果!B$18,COUNTIF(OFFSET(G2476,0,0,-ROW(),1),"&gt;0")/计算结果!B$18)</f>
        <v>0.6333333333333333</v>
      </c>
      <c r="J2476" s="3">
        <f ca="1">IFERROR(AVERAGE(OFFSET(I2476,0,0,-计算结果!B$19,1)),AVERAGE(OFFSET(I2476,0,0,-ROW(),1)))</f>
        <v>0.600833333333333</v>
      </c>
      <c r="K2476" s="4" t="str">
        <f ca="1">IF(计算结果!B$21=1,IF(I2476&gt;J2476,"买","卖"),IF(计算结果!B$21=2,IF(I2476&lt;计算结果!B$20,"买",IF(I2476&gt;1-计算结果!B$20,"卖",'000300'!K2475)),""))</f>
        <v>买</v>
      </c>
      <c r="L2476" s="4">
        <f t="shared" ca="1" si="115"/>
        <v>1</v>
      </c>
      <c r="M2476" s="3">
        <f ca="1">IF(K2475="买",E2476/E2475-1,0)-IF(L2476=1,计算结果!B$17,0)</f>
        <v>0</v>
      </c>
      <c r="N2476" s="2">
        <f t="shared" ca="1" si="116"/>
        <v>7.0149149587047859</v>
      </c>
      <c r="O2476" s="3">
        <f ca="1">1-N2476/MAX(N$2:N2476)</f>
        <v>7.4189298155280303E-2</v>
      </c>
    </row>
    <row r="2477" spans="1:15" x14ac:dyDescent="0.15">
      <c r="A2477" s="1">
        <v>42082</v>
      </c>
      <c r="B2477">
        <v>3851.25</v>
      </c>
      <c r="C2477">
        <v>3859.13</v>
      </c>
      <c r="D2477">
        <v>3809.71</v>
      </c>
      <c r="E2477" s="2">
        <v>3839.74</v>
      </c>
      <c r="F2477" s="16">
        <v>463212806144</v>
      </c>
      <c r="G2477" s="3">
        <f t="shared" si="114"/>
        <v>-1.6432400950583403E-3</v>
      </c>
      <c r="H2477" s="3">
        <f>1-E2477/MAX(E$2:E2477)</f>
        <v>0.34667188457088416</v>
      </c>
      <c r="I2477" s="3">
        <f ca="1">IFERROR(COUNTIF(OFFSET(G2477,0,0,-计算结果!B$18,1),"&gt;0")/计算结果!B$18,COUNTIF(OFFSET(G2477,0,0,-ROW(),1),"&gt;0")/计算结果!B$18)</f>
        <v>0.6333333333333333</v>
      </c>
      <c r="J2477" s="3">
        <f ca="1">IFERROR(AVERAGE(OFFSET(I2477,0,0,-计算结果!B$19,1)),AVERAGE(OFFSET(I2477,0,0,-ROW(),1)))</f>
        <v>0.60194444444444417</v>
      </c>
      <c r="K2477" s="4" t="str">
        <f ca="1">IF(计算结果!B$21=1,IF(I2477&gt;J2477,"买","卖"),IF(计算结果!B$21=2,IF(I2477&lt;计算结果!B$20,"买",IF(I2477&gt;1-计算结果!B$20,"卖",'000300'!K2476)),""))</f>
        <v>买</v>
      </c>
      <c r="L2477" s="4" t="str">
        <f t="shared" ca="1" si="115"/>
        <v/>
      </c>
      <c r="M2477" s="3">
        <f ca="1">IF(K2476="买",E2477/E2476-1,0)-IF(L2477=1,计算结果!B$17,0)</f>
        <v>-1.6432400950583403E-3</v>
      </c>
      <c r="N2477" s="2">
        <f t="shared" ca="1" si="116"/>
        <v>7.0033877691812174</v>
      </c>
      <c r="O2477" s="3">
        <f ca="1">1-N2477/MAX(N$2:N2477)</f>
        <v>7.5710627420985666E-2</v>
      </c>
    </row>
    <row r="2478" spans="1:15" x14ac:dyDescent="0.15">
      <c r="A2478" s="1">
        <v>42083</v>
      </c>
      <c r="B2478">
        <v>3852.49</v>
      </c>
      <c r="C2478">
        <v>3916.86</v>
      </c>
      <c r="D2478">
        <v>3832.42</v>
      </c>
      <c r="E2478" s="2">
        <v>3892.57</v>
      </c>
      <c r="F2478" s="16">
        <v>544468369408</v>
      </c>
      <c r="G2478" s="3">
        <f t="shared" si="114"/>
        <v>1.3758744081630692E-2</v>
      </c>
      <c r="H2478" s="3">
        <f>1-E2478/MAX(E$2:E2478)</f>
        <v>0.33768291022936092</v>
      </c>
      <c r="I2478" s="3">
        <f ca="1">IFERROR(COUNTIF(OFFSET(G2478,0,0,-计算结果!B$18,1),"&gt;0")/计算结果!B$18,COUNTIF(OFFSET(G2478,0,0,-ROW(),1),"&gt;0")/计算结果!B$18)</f>
        <v>0.66666666666666663</v>
      </c>
      <c r="J2478" s="3">
        <f ca="1">IFERROR(AVERAGE(OFFSET(I2478,0,0,-计算结果!B$19,1)),AVERAGE(OFFSET(I2478,0,0,-ROW(),1)))</f>
        <v>0.60305555555555534</v>
      </c>
      <c r="K2478" s="4" t="str">
        <f ca="1">IF(计算结果!B$21=1,IF(I2478&gt;J2478,"买","卖"),IF(计算结果!B$21=2,IF(I2478&lt;计算结果!B$20,"买",IF(I2478&gt;1-计算结果!B$20,"卖",'000300'!K2477)),""))</f>
        <v>买</v>
      </c>
      <c r="L2478" s="4" t="str">
        <f t="shared" ca="1" si="115"/>
        <v/>
      </c>
      <c r="M2478" s="3">
        <f ca="1">IF(K2477="买",E2478/E2477-1,0)-IF(L2478=1,计算结果!B$17,0)</f>
        <v>1.3758744081630692E-2</v>
      </c>
      <c r="N2478" s="2">
        <f t="shared" ca="1" si="116"/>
        <v>7.0997455892018042</v>
      </c>
      <c r="O2478" s="3">
        <f ca="1">1-N2478/MAX(N$2:N2478)</f>
        <v>6.2993566486300057E-2</v>
      </c>
    </row>
    <row r="2479" spans="1:15" x14ac:dyDescent="0.15">
      <c r="A2479" s="1">
        <v>42086</v>
      </c>
      <c r="B2479">
        <v>3923.08</v>
      </c>
      <c r="C2479">
        <v>3972.3</v>
      </c>
      <c r="D2479">
        <v>3922.21</v>
      </c>
      <c r="E2479" s="2">
        <v>3972.06</v>
      </c>
      <c r="F2479" s="16">
        <v>519760216064</v>
      </c>
      <c r="G2479" s="3">
        <f t="shared" si="114"/>
        <v>2.0420955820961373E-2</v>
      </c>
      <c r="H2479" s="3">
        <f>1-E2479/MAX(E$2:E2479)</f>
        <v>0.32415776219968695</v>
      </c>
      <c r="I2479" s="3">
        <f ca="1">IFERROR(COUNTIF(OFFSET(G2479,0,0,-计算结果!B$18,1),"&gt;0")/计算结果!B$18,COUNTIF(OFFSET(G2479,0,0,-ROW(),1),"&gt;0")/计算结果!B$18)</f>
        <v>0.7</v>
      </c>
      <c r="J2479" s="3">
        <f ca="1">IFERROR(AVERAGE(OFFSET(I2479,0,0,-计算结果!B$19,1)),AVERAGE(OFFSET(I2479,0,0,-ROW(),1)))</f>
        <v>0.60416666666666652</v>
      </c>
      <c r="K2479" s="4" t="str">
        <f ca="1">IF(计算结果!B$21=1,IF(I2479&gt;J2479,"买","卖"),IF(计算结果!B$21=2,IF(I2479&lt;计算结果!B$20,"买",IF(I2479&gt;1-计算结果!B$20,"卖",'000300'!K2478)),""))</f>
        <v>买</v>
      </c>
      <c r="L2479" s="4" t="str">
        <f t="shared" ca="1" si="115"/>
        <v/>
      </c>
      <c r="M2479" s="3">
        <f ca="1">IF(K2478="买",E2479/E2478-1,0)-IF(L2479=1,计算结果!B$17,0)</f>
        <v>2.0420955820961373E-2</v>
      </c>
      <c r="N2479" s="2">
        <f t="shared" ca="1" si="116"/>
        <v>7.2447291802189593</v>
      </c>
      <c r="O2479" s="3">
        <f ca="1">1-N2479/MAX(N$2:N2479)</f>
        <v>4.3858999503560203E-2</v>
      </c>
    </row>
    <row r="2480" spans="1:15" x14ac:dyDescent="0.15">
      <c r="A2480" s="1">
        <v>42087</v>
      </c>
      <c r="B2480">
        <v>3980.07</v>
      </c>
      <c r="C2480">
        <v>3989.86</v>
      </c>
      <c r="D2480">
        <v>3883.78</v>
      </c>
      <c r="E2480" s="2">
        <v>3973.05</v>
      </c>
      <c r="F2480" s="16">
        <v>591066824704</v>
      </c>
      <c r="G2480" s="3">
        <f t="shared" si="114"/>
        <v>2.4924094802192265E-4</v>
      </c>
      <c r="H2480" s="3">
        <f>1-E2480/MAX(E$2:E2480)</f>
        <v>0.32398931463962422</v>
      </c>
      <c r="I2480" s="3">
        <f ca="1">IFERROR(COUNTIF(OFFSET(G2480,0,0,-计算结果!B$18,1),"&gt;0")/计算结果!B$18,COUNTIF(OFFSET(G2480,0,0,-ROW(),1),"&gt;0")/计算结果!B$18)</f>
        <v>0.7</v>
      </c>
      <c r="J2480" s="3">
        <f ca="1">IFERROR(AVERAGE(OFFSET(I2480,0,0,-计算结果!B$19,1)),AVERAGE(OFFSET(I2480,0,0,-ROW(),1)))</f>
        <v>0.60499999999999998</v>
      </c>
      <c r="K2480" s="4" t="str">
        <f ca="1">IF(计算结果!B$21=1,IF(I2480&gt;J2480,"买","卖"),IF(计算结果!B$21=2,IF(I2480&lt;计算结果!B$20,"买",IF(I2480&gt;1-计算结果!B$20,"卖",'000300'!K2479)),""))</f>
        <v>买</v>
      </c>
      <c r="L2480" s="4" t="str">
        <f t="shared" ca="1" si="115"/>
        <v/>
      </c>
      <c r="M2480" s="3">
        <f ca="1">IF(K2479="买",E2480/E2479-1,0)-IF(L2480=1,计算结果!B$17,0)</f>
        <v>2.4924094802192265E-4</v>
      </c>
      <c r="N2480" s="2">
        <f t="shared" ca="1" si="116"/>
        <v>7.2465348633879989</v>
      </c>
      <c r="O2480" s="3">
        <f ca="1">1-N2480/MAX(N$2:N2480)</f>
        <v>4.3620690014153918E-2</v>
      </c>
    </row>
    <row r="2481" spans="1:15" x14ac:dyDescent="0.15">
      <c r="A2481" s="1">
        <v>42088</v>
      </c>
      <c r="B2481">
        <v>3961.58</v>
      </c>
      <c r="C2481">
        <v>3980.72</v>
      </c>
      <c r="D2481">
        <v>3913.99</v>
      </c>
      <c r="E2481" s="2">
        <v>3940.41</v>
      </c>
      <c r="F2481" s="16">
        <v>501733883904</v>
      </c>
      <c r="G2481" s="3">
        <f t="shared" si="114"/>
        <v>-8.2153509268698688E-3</v>
      </c>
      <c r="H2481" s="3">
        <f>1-E2481/MAX(E$2:E2481)</f>
        <v>0.32954297965017354</v>
      </c>
      <c r="I2481" s="3">
        <f ca="1">IFERROR(COUNTIF(OFFSET(G2481,0,0,-计算结果!B$18,1),"&gt;0")/计算结果!B$18,COUNTIF(OFFSET(G2481,0,0,-ROW(),1),"&gt;0")/计算结果!B$18)</f>
        <v>0.7</v>
      </c>
      <c r="J2481" s="3">
        <f ca="1">IFERROR(AVERAGE(OFFSET(I2481,0,0,-计算结果!B$19,1)),AVERAGE(OFFSET(I2481,0,0,-ROW(),1)))</f>
        <v>0.60611111111111104</v>
      </c>
      <c r="K2481" s="4" t="str">
        <f ca="1">IF(计算结果!B$21=1,IF(I2481&gt;J2481,"买","卖"),IF(计算结果!B$21=2,IF(I2481&lt;计算结果!B$20,"买",IF(I2481&gt;1-计算结果!B$20,"卖",'000300'!K2480)),""))</f>
        <v>买</v>
      </c>
      <c r="L2481" s="4" t="str">
        <f t="shared" ca="1" si="115"/>
        <v/>
      </c>
      <c r="M2481" s="3">
        <f ca="1">IF(K2480="买",E2481/E2480-1,0)-IF(L2481=1,计算结果!B$17,0)</f>
        <v>-8.2153509268698688E-3</v>
      </c>
      <c r="N2481" s="2">
        <f t="shared" ca="1" si="116"/>
        <v>7.1870020364814691</v>
      </c>
      <c r="O2481" s="3">
        <f ca="1">1-N2481/MAX(N$2:N2481)</f>
        <v>5.1477681664885422E-2</v>
      </c>
    </row>
    <row r="2482" spans="1:15" x14ac:dyDescent="0.15">
      <c r="A2482" s="1">
        <v>42089</v>
      </c>
      <c r="B2482">
        <v>3921.75</v>
      </c>
      <c r="C2482">
        <v>3992</v>
      </c>
      <c r="D2482">
        <v>3892.88</v>
      </c>
      <c r="E2482" s="2">
        <v>3950</v>
      </c>
      <c r="F2482" s="16">
        <v>468538490880</v>
      </c>
      <c r="G2482" s="3">
        <f t="shared" si="114"/>
        <v>2.4337568933181508E-3</v>
      </c>
      <c r="H2482" s="3">
        <f>1-E2482/MAX(E$2:E2482)</f>
        <v>0.32791125025522361</v>
      </c>
      <c r="I2482" s="3">
        <f ca="1">IFERROR(COUNTIF(OFFSET(G2482,0,0,-计算结果!B$18,1),"&gt;0")/计算结果!B$18,COUNTIF(OFFSET(G2482,0,0,-ROW(),1),"&gt;0")/计算结果!B$18)</f>
        <v>0.73333333333333328</v>
      </c>
      <c r="J2482" s="3">
        <f ca="1">IFERROR(AVERAGE(OFFSET(I2482,0,0,-计算结果!B$19,1)),AVERAGE(OFFSET(I2482,0,0,-ROW(),1)))</f>
        <v>0.60750000000000004</v>
      </c>
      <c r="K2482" s="4" t="str">
        <f ca="1">IF(计算结果!B$21=1,IF(I2482&gt;J2482,"买","卖"),IF(计算结果!B$21=2,IF(I2482&lt;计算结果!B$20,"买",IF(I2482&gt;1-计算结果!B$20,"卖",'000300'!K2481)),""))</f>
        <v>买</v>
      </c>
      <c r="L2482" s="4" t="str">
        <f t="shared" ca="1" si="115"/>
        <v/>
      </c>
      <c r="M2482" s="3">
        <f ca="1">IF(K2481="买",E2482/E2481-1,0)-IF(L2482=1,计算结果!B$17,0)</f>
        <v>2.4337568933181508E-3</v>
      </c>
      <c r="N2482" s="2">
        <f t="shared" ca="1" si="116"/>
        <v>7.2044934522300474</v>
      </c>
      <c r="O2482" s="3">
        <f ca="1">1-N2482/MAX(N$2:N2482)</f>
        <v>4.9169208934171205E-2</v>
      </c>
    </row>
    <row r="2483" spans="1:15" x14ac:dyDescent="0.15">
      <c r="A2483" s="1">
        <v>42090</v>
      </c>
      <c r="B2483">
        <v>3957.54</v>
      </c>
      <c r="C2483">
        <v>3993.03</v>
      </c>
      <c r="D2483">
        <v>3932.87</v>
      </c>
      <c r="E2483" s="2">
        <v>3971.7</v>
      </c>
      <c r="F2483" s="16">
        <v>393132343296</v>
      </c>
      <c r="G2483" s="3">
        <f t="shared" si="114"/>
        <v>5.4936708860759964E-3</v>
      </c>
      <c r="H2483" s="3">
        <f>1-E2483/MAX(E$2:E2483)</f>
        <v>0.32421901585789148</v>
      </c>
      <c r="I2483" s="3">
        <f ca="1">IFERROR(COUNTIF(OFFSET(G2483,0,0,-计算结果!B$18,1),"&gt;0")/计算结果!B$18,COUNTIF(OFFSET(G2483,0,0,-ROW(),1),"&gt;0")/计算结果!B$18)</f>
        <v>0.76666666666666672</v>
      </c>
      <c r="J2483" s="3">
        <f ca="1">IFERROR(AVERAGE(OFFSET(I2483,0,0,-计算结果!B$19,1)),AVERAGE(OFFSET(I2483,0,0,-ROW(),1)))</f>
        <v>0.60888888888888892</v>
      </c>
      <c r="K2483" s="4" t="str">
        <f ca="1">IF(计算结果!B$21=1,IF(I2483&gt;J2483,"买","卖"),IF(计算结果!B$21=2,IF(I2483&lt;计算结果!B$20,"买",IF(I2483&gt;1-计算结果!B$20,"卖",'000300'!K2482)),""))</f>
        <v>买</v>
      </c>
      <c r="L2483" s="4" t="str">
        <f t="shared" ca="1" si="115"/>
        <v/>
      </c>
      <c r="M2483" s="3">
        <f ca="1">IF(K2482="买",E2483/E2482-1,0)-IF(L2483=1,计算结果!B$17,0)</f>
        <v>5.4936708860759964E-3</v>
      </c>
      <c r="N2483" s="2">
        <f t="shared" ca="1" si="116"/>
        <v>7.2440725681574891</v>
      </c>
      <c r="O2483" s="3">
        <f ca="1">1-N2483/MAX(N$2:N2483)</f>
        <v>4.3945657499708135E-2</v>
      </c>
    </row>
    <row r="2484" spans="1:15" x14ac:dyDescent="0.15">
      <c r="A2484" s="1">
        <v>42093</v>
      </c>
      <c r="B2484">
        <v>3999.02</v>
      </c>
      <c r="C2484">
        <v>4101.6499999999996</v>
      </c>
      <c r="D2484">
        <v>3999.02</v>
      </c>
      <c r="E2484" s="2">
        <v>4088.18</v>
      </c>
      <c r="F2484" s="16">
        <v>546211069952</v>
      </c>
      <c r="G2484" s="3">
        <f t="shared" si="114"/>
        <v>2.9327492005942091E-2</v>
      </c>
      <c r="H2484" s="3">
        <f>1-E2484/MAX(E$2:E2484)</f>
        <v>0.30440005444769613</v>
      </c>
      <c r="I2484" s="3">
        <f ca="1">IFERROR(COUNTIF(OFFSET(G2484,0,0,-计算结果!B$18,1),"&gt;0")/计算结果!B$18,COUNTIF(OFFSET(G2484,0,0,-ROW(),1),"&gt;0")/计算结果!B$18)</f>
        <v>0.76666666666666672</v>
      </c>
      <c r="J2484" s="3">
        <f ca="1">IFERROR(AVERAGE(OFFSET(I2484,0,0,-计算结果!B$19,1)),AVERAGE(OFFSET(I2484,0,0,-ROW(),1)))</f>
        <v>0.61055555555555563</v>
      </c>
      <c r="K2484" s="4" t="str">
        <f ca="1">IF(计算结果!B$21=1,IF(I2484&gt;J2484,"买","卖"),IF(计算结果!B$21=2,IF(I2484&lt;计算结果!B$20,"买",IF(I2484&gt;1-计算结果!B$20,"卖",'000300'!K2483)),""))</f>
        <v>买</v>
      </c>
      <c r="L2484" s="4" t="str">
        <f t="shared" ca="1" si="115"/>
        <v/>
      </c>
      <c r="M2484" s="3">
        <f ca="1">IF(K2483="买",E2484/E2483-1,0)-IF(L2484=1,计算结果!B$17,0)</f>
        <v>2.9327492005942091E-2</v>
      </c>
      <c r="N2484" s="2">
        <f t="shared" ca="1" si="116"/>
        <v>7.4565230484905927</v>
      </c>
      <c r="O2484" s="3">
        <f ca="1">1-N2484/MAX(N$2:N2484)</f>
        <v>1.5906981412784571E-2</v>
      </c>
    </row>
    <row r="2485" spans="1:15" x14ac:dyDescent="0.15">
      <c r="A2485" s="1">
        <v>42094</v>
      </c>
      <c r="B2485">
        <v>4138.8900000000003</v>
      </c>
      <c r="C2485">
        <v>4166.0200000000004</v>
      </c>
      <c r="D2485">
        <v>4037.77</v>
      </c>
      <c r="E2485" s="2">
        <v>4051.2</v>
      </c>
      <c r="F2485" s="16">
        <v>598121709568</v>
      </c>
      <c r="G2485" s="3">
        <f t="shared" si="114"/>
        <v>-9.0455899691305186E-3</v>
      </c>
      <c r="H2485" s="3">
        <f>1-E2485/MAX(E$2:E2485)</f>
        <v>0.31069216633771179</v>
      </c>
      <c r="I2485" s="3">
        <f ca="1">IFERROR(COUNTIF(OFFSET(G2485,0,0,-计算结果!B$18,1),"&gt;0")/计算结果!B$18,COUNTIF(OFFSET(G2485,0,0,-ROW(),1),"&gt;0")/计算结果!B$18)</f>
        <v>0.73333333333333328</v>
      </c>
      <c r="J2485" s="3">
        <f ca="1">IFERROR(AVERAGE(OFFSET(I2485,0,0,-计算结果!B$19,1)),AVERAGE(OFFSET(I2485,0,0,-ROW(),1)))</f>
        <v>0.6116666666666668</v>
      </c>
      <c r="K2485" s="4" t="str">
        <f ca="1">IF(计算结果!B$21=1,IF(I2485&gt;J2485,"买","卖"),IF(计算结果!B$21=2,IF(I2485&lt;计算结果!B$20,"买",IF(I2485&gt;1-计算结果!B$20,"卖",'000300'!K2484)),""))</f>
        <v>买</v>
      </c>
      <c r="L2485" s="4" t="str">
        <f t="shared" ca="1" si="115"/>
        <v/>
      </c>
      <c r="M2485" s="3">
        <f ca="1">IF(K2484="买",E2485/E2484-1,0)-IF(L2485=1,计算结果!B$17,0)</f>
        <v>-9.0455899691305186E-3</v>
      </c>
      <c r="N2485" s="2">
        <f t="shared" ca="1" si="116"/>
        <v>7.3890743983985754</v>
      </c>
      <c r="O2485" s="3">
        <f ca="1">1-N2485/MAX(N$2:N2485)</f>
        <v>2.4808683350408534E-2</v>
      </c>
    </row>
    <row r="2486" spans="1:15" x14ac:dyDescent="0.15">
      <c r="A2486" s="1">
        <v>42095</v>
      </c>
      <c r="B2486">
        <v>4057.5</v>
      </c>
      <c r="C2486">
        <v>4139.5</v>
      </c>
      <c r="D2486">
        <v>4046.94</v>
      </c>
      <c r="E2486" s="2">
        <v>4123.8999999999996</v>
      </c>
      <c r="F2486" s="16">
        <v>466596888576</v>
      </c>
      <c r="G2486" s="3">
        <f t="shared" si="114"/>
        <v>1.7945300157977906E-2</v>
      </c>
      <c r="H2486" s="3">
        <f>1-E2486/MAX(E$2:E2486)</f>
        <v>0.29832233036139666</v>
      </c>
      <c r="I2486" s="3">
        <f ca="1">IFERROR(COUNTIF(OFFSET(G2486,0,0,-计算结果!B$18,1),"&gt;0")/计算结果!B$18,COUNTIF(OFFSET(G2486,0,0,-ROW(),1),"&gt;0")/计算结果!B$18)</f>
        <v>0.73333333333333328</v>
      </c>
      <c r="J2486" s="3">
        <f ca="1">IFERROR(AVERAGE(OFFSET(I2486,0,0,-计算结果!B$19,1)),AVERAGE(OFFSET(I2486,0,0,-ROW(),1)))</f>
        <v>0.61277777777777787</v>
      </c>
      <c r="K2486" s="4" t="str">
        <f ca="1">IF(计算结果!B$21=1,IF(I2486&gt;J2486,"买","卖"),IF(计算结果!B$21=2,IF(I2486&lt;计算结果!B$20,"买",IF(I2486&gt;1-计算结果!B$20,"卖",'000300'!K2485)),""))</f>
        <v>买</v>
      </c>
      <c r="L2486" s="4" t="str">
        <f t="shared" ca="1" si="115"/>
        <v/>
      </c>
      <c r="M2486" s="3">
        <f ca="1">IF(K2485="买",E2486/E2485-1,0)-IF(L2486=1,计算结果!B$17,0)</f>
        <v>1.7945300157977906E-2</v>
      </c>
      <c r="N2486" s="2">
        <f t="shared" ca="1" si="116"/>
        <v>7.5216735563674675</v>
      </c>
      <c r="O2486" s="3">
        <f ca="1">1-N2486/MAX(N$2:N2486)</f>
        <v>7.3085824616779815E-3</v>
      </c>
    </row>
    <row r="2487" spans="1:15" x14ac:dyDescent="0.15">
      <c r="A2487" s="1">
        <v>42096</v>
      </c>
      <c r="B2487">
        <v>4149.95</v>
      </c>
      <c r="C2487">
        <v>4156.84</v>
      </c>
      <c r="D2487">
        <v>4068.65</v>
      </c>
      <c r="E2487" s="2">
        <v>4124.78</v>
      </c>
      <c r="F2487" s="16">
        <v>476617834496</v>
      </c>
      <c r="G2487" s="3">
        <f t="shared" si="114"/>
        <v>2.1339023739663787E-4</v>
      </c>
      <c r="H2487" s="3">
        <f>1-E2487/MAX(E$2:E2487)</f>
        <v>0.29817259919689654</v>
      </c>
      <c r="I2487" s="3">
        <f ca="1">IFERROR(COUNTIF(OFFSET(G2487,0,0,-计算结果!B$18,1),"&gt;0")/计算结果!B$18,COUNTIF(OFFSET(G2487,0,0,-ROW(),1),"&gt;0")/计算结果!B$18)</f>
        <v>0.73333333333333328</v>
      </c>
      <c r="J2487" s="3">
        <f ca="1">IFERROR(AVERAGE(OFFSET(I2487,0,0,-计算结果!B$19,1)),AVERAGE(OFFSET(I2487,0,0,-ROW(),1)))</f>
        <v>0.61388888888888904</v>
      </c>
      <c r="K2487" s="4" t="str">
        <f ca="1">IF(计算结果!B$21=1,IF(I2487&gt;J2487,"买","卖"),IF(计算结果!B$21=2,IF(I2487&lt;计算结果!B$20,"买",IF(I2487&gt;1-计算结果!B$20,"卖",'000300'!K2486)),""))</f>
        <v>买</v>
      </c>
      <c r="L2487" s="4" t="str">
        <f t="shared" ca="1" si="115"/>
        <v/>
      </c>
      <c r="M2487" s="3">
        <f ca="1">IF(K2486="买",E2487/E2486-1,0)-IF(L2487=1,计算结果!B$17,0)</f>
        <v>2.1339023739663787E-4</v>
      </c>
      <c r="N2487" s="2">
        <f t="shared" ca="1" si="116"/>
        <v>7.523278608073281</v>
      </c>
      <c r="O2487" s="3">
        <f ca="1">1-N2487/MAX(N$2:N2487)</f>
        <v>7.0967518044278144E-3</v>
      </c>
    </row>
    <row r="2488" spans="1:15" x14ac:dyDescent="0.15">
      <c r="A2488" s="1">
        <v>42097</v>
      </c>
      <c r="B2488">
        <v>4104.67</v>
      </c>
      <c r="C2488">
        <v>4170.5600000000004</v>
      </c>
      <c r="D2488">
        <v>4092.38</v>
      </c>
      <c r="E2488" s="2">
        <v>4170.54</v>
      </c>
      <c r="F2488" s="16">
        <v>466965594112</v>
      </c>
      <c r="G2488" s="3">
        <f t="shared" si="114"/>
        <v>1.1093925009333816E-2</v>
      </c>
      <c r="H2488" s="3">
        <f>1-E2488/MAX(E$2:E2488)</f>
        <v>0.29038657864289119</v>
      </c>
      <c r="I2488" s="3">
        <f ca="1">IFERROR(COUNTIF(OFFSET(G2488,0,0,-计算结果!B$18,1),"&gt;0")/计算结果!B$18,COUNTIF(OFFSET(G2488,0,0,-ROW(),1),"&gt;0")/计算结果!B$18)</f>
        <v>0.73333333333333328</v>
      </c>
      <c r="J2488" s="3">
        <f ca="1">IFERROR(AVERAGE(OFFSET(I2488,0,0,-计算结果!B$19,1)),AVERAGE(OFFSET(I2488,0,0,-ROW(),1)))</f>
        <v>0.61500000000000032</v>
      </c>
      <c r="K2488" s="4" t="str">
        <f ca="1">IF(计算结果!B$21=1,IF(I2488&gt;J2488,"买","卖"),IF(计算结果!B$21=2,IF(I2488&lt;计算结果!B$20,"买",IF(I2488&gt;1-计算结果!B$20,"卖",'000300'!K2487)),""))</f>
        <v>买</v>
      </c>
      <c r="L2488" s="4" t="str">
        <f t="shared" ca="1" si="115"/>
        <v/>
      </c>
      <c r="M2488" s="3">
        <f ca="1">IF(K2487="买",E2488/E2487-1,0)-IF(L2488=1,计算结果!B$17,0)</f>
        <v>1.1093925009333816E-2</v>
      </c>
      <c r="N2488" s="2">
        <f t="shared" ca="1" si="116"/>
        <v>7.6067412967755716</v>
      </c>
      <c r="O2488" s="3">
        <f ca="1">1-N2488/MAX(N$2:N2488)</f>
        <v>0</v>
      </c>
    </row>
    <row r="2489" spans="1:15" x14ac:dyDescent="0.15">
      <c r="A2489" s="1">
        <v>42101</v>
      </c>
      <c r="B2489">
        <v>4213.8900000000003</v>
      </c>
      <c r="C2489">
        <v>4260.47</v>
      </c>
      <c r="D2489">
        <v>4197.0200000000004</v>
      </c>
      <c r="E2489" s="2">
        <v>4260.04</v>
      </c>
      <c r="F2489" s="16">
        <v>564646313984</v>
      </c>
      <c r="G2489" s="3">
        <f t="shared" si="114"/>
        <v>2.146005073683499E-2</v>
      </c>
      <c r="H2489" s="3">
        <f>1-E2489/MAX(E$2:E2489)</f>
        <v>0.27515823861702848</v>
      </c>
      <c r="I2489" s="3">
        <f ca="1">IFERROR(COUNTIF(OFFSET(G2489,0,0,-计算结果!B$18,1),"&gt;0")/计算结果!B$18,COUNTIF(OFFSET(G2489,0,0,-ROW(),1),"&gt;0")/计算结果!B$18)</f>
        <v>0.73333333333333328</v>
      </c>
      <c r="J2489" s="3">
        <f ca="1">IFERROR(AVERAGE(OFFSET(I2489,0,0,-计算结果!B$19,1)),AVERAGE(OFFSET(I2489,0,0,-ROW(),1)))</f>
        <v>0.61583333333333379</v>
      </c>
      <c r="K2489" s="4" t="str">
        <f ca="1">IF(计算结果!B$21=1,IF(I2489&gt;J2489,"买","卖"),IF(计算结果!B$21=2,IF(I2489&lt;计算结果!B$20,"买",IF(I2489&gt;1-计算结果!B$20,"卖",'000300'!K2488)),""))</f>
        <v>买</v>
      </c>
      <c r="L2489" s="4" t="str">
        <f t="shared" ca="1" si="115"/>
        <v/>
      </c>
      <c r="M2489" s="3">
        <f ca="1">IF(K2488="买",E2489/E2488-1,0)-IF(L2489=1,计算结果!B$17,0)</f>
        <v>2.146005073683499E-2</v>
      </c>
      <c r="N2489" s="2">
        <f t="shared" ca="1" si="116"/>
        <v>7.7699823509463535</v>
      </c>
      <c r="O2489" s="3">
        <f ca="1">1-N2489/MAX(N$2:N2489)</f>
        <v>0</v>
      </c>
    </row>
    <row r="2490" spans="1:15" x14ac:dyDescent="0.15">
      <c r="A2490" s="1">
        <v>42102</v>
      </c>
      <c r="B2490">
        <v>4277.45</v>
      </c>
      <c r="C2490">
        <v>4304.78</v>
      </c>
      <c r="D2490">
        <v>4204.83</v>
      </c>
      <c r="E2490" s="2">
        <v>4295.8</v>
      </c>
      <c r="F2490" s="16">
        <v>658308071424</v>
      </c>
      <c r="G2490" s="3">
        <f t="shared" si="114"/>
        <v>8.3942873775832982E-3</v>
      </c>
      <c r="H2490" s="3">
        <f>1-E2490/MAX(E$2:E2490)</f>
        <v>0.26907370856870616</v>
      </c>
      <c r="I2490" s="3">
        <f ca="1">IFERROR(COUNTIF(OFFSET(G2490,0,0,-计算结果!B$18,1),"&gt;0")/计算结果!B$18,COUNTIF(OFFSET(G2490,0,0,-ROW(),1),"&gt;0")/计算结果!B$18)</f>
        <v>0.73333333333333328</v>
      </c>
      <c r="J2490" s="3">
        <f ca="1">IFERROR(AVERAGE(OFFSET(I2490,0,0,-计算结果!B$19,1)),AVERAGE(OFFSET(I2490,0,0,-ROW(),1)))</f>
        <v>0.61666666666666703</v>
      </c>
      <c r="K2490" s="4" t="str">
        <f ca="1">IF(计算结果!B$21=1,IF(I2490&gt;J2490,"买","卖"),IF(计算结果!B$21=2,IF(I2490&lt;计算结果!B$20,"买",IF(I2490&gt;1-计算结果!B$20,"卖",'000300'!K2489)),""))</f>
        <v>买</v>
      </c>
      <c r="L2490" s="4" t="str">
        <f t="shared" ca="1" si="115"/>
        <v/>
      </c>
      <c r="M2490" s="3">
        <f ca="1">IF(K2489="买",E2490/E2489-1,0)-IF(L2490=1,计算结果!B$17,0)</f>
        <v>8.3942873775832982E-3</v>
      </c>
      <c r="N2490" s="2">
        <f t="shared" ca="1" si="116"/>
        <v>7.8352058157189477</v>
      </c>
      <c r="O2490" s="3">
        <f ca="1">1-N2490/MAX(N$2:N2490)</f>
        <v>0</v>
      </c>
    </row>
    <row r="2491" spans="1:15" x14ac:dyDescent="0.15">
      <c r="A2491" s="1">
        <v>42103</v>
      </c>
      <c r="B2491">
        <v>4316.96</v>
      </c>
      <c r="C2491">
        <v>4332.17</v>
      </c>
      <c r="D2491">
        <v>4212.6099999999997</v>
      </c>
      <c r="E2491" s="2">
        <v>4262.1400000000003</v>
      </c>
      <c r="F2491" s="16">
        <v>650419175424</v>
      </c>
      <c r="G2491" s="3">
        <f t="shared" si="114"/>
        <v>-7.8355603147259867E-3</v>
      </c>
      <c r="H2491" s="3">
        <f>1-E2491/MAX(E$2:E2491)</f>
        <v>0.27480092561083502</v>
      </c>
      <c r="I2491" s="3">
        <f ca="1">IFERROR(COUNTIF(OFFSET(G2491,0,0,-计算结果!B$18,1),"&gt;0")/计算结果!B$18,COUNTIF(OFFSET(G2491,0,0,-ROW(),1),"&gt;0")/计算结果!B$18)</f>
        <v>0.73333333333333328</v>
      </c>
      <c r="J2491" s="3">
        <f ca="1">IFERROR(AVERAGE(OFFSET(I2491,0,0,-计算结果!B$19,1)),AVERAGE(OFFSET(I2491,0,0,-ROW(),1)))</f>
        <v>0.61777777777777809</v>
      </c>
      <c r="K2491" s="4" t="str">
        <f ca="1">IF(计算结果!B$21=1,IF(I2491&gt;J2491,"买","卖"),IF(计算结果!B$21=2,IF(I2491&lt;计算结果!B$20,"买",IF(I2491&gt;1-计算结果!B$20,"卖",'000300'!K2490)),""))</f>
        <v>买</v>
      </c>
      <c r="L2491" s="4" t="str">
        <f t="shared" ca="1" si="115"/>
        <v/>
      </c>
      <c r="M2491" s="3">
        <f ca="1">IF(K2490="买",E2491/E2490-1,0)-IF(L2491=1,计算结果!B$17,0)</f>
        <v>-7.8355603147259867E-3</v>
      </c>
      <c r="N2491" s="2">
        <f t="shared" ca="1" si="116"/>
        <v>7.77381258797159</v>
      </c>
      <c r="O2491" s="3">
        <f ca="1">1-N2491/MAX(N$2:N2491)</f>
        <v>7.8355603147259867E-3</v>
      </c>
    </row>
    <row r="2492" spans="1:15" x14ac:dyDescent="0.15">
      <c r="A2492" s="1">
        <v>42104</v>
      </c>
      <c r="B2492">
        <v>4249.38</v>
      </c>
      <c r="C2492">
        <v>4351.6899999999996</v>
      </c>
      <c r="D2492">
        <v>4231.2</v>
      </c>
      <c r="E2492" s="2">
        <v>4344.42</v>
      </c>
      <c r="F2492" s="16">
        <v>509354278912</v>
      </c>
      <c r="G2492" s="3">
        <f t="shared" si="114"/>
        <v>1.9304856245923263E-2</v>
      </c>
      <c r="H2492" s="3">
        <f>1-E2492/MAX(E$2:E2492)</f>
        <v>0.26080106173007556</v>
      </c>
      <c r="I2492" s="3">
        <f ca="1">IFERROR(COUNTIF(OFFSET(G2492,0,0,-计算结果!B$18,1),"&gt;0")/计算结果!B$18,COUNTIF(OFFSET(G2492,0,0,-ROW(),1),"&gt;0")/计算结果!B$18)</f>
        <v>0.73333333333333328</v>
      </c>
      <c r="J2492" s="3">
        <f ca="1">IFERROR(AVERAGE(OFFSET(I2492,0,0,-计算结果!B$19,1)),AVERAGE(OFFSET(I2492,0,0,-ROW(),1)))</f>
        <v>0.61888888888888915</v>
      </c>
      <c r="K2492" s="4" t="str">
        <f ca="1">IF(计算结果!B$21=1,IF(I2492&gt;J2492,"买","卖"),IF(计算结果!B$21=2,IF(I2492&lt;计算结果!B$20,"买",IF(I2492&gt;1-计算结果!B$20,"卖",'000300'!K2491)),""))</f>
        <v>买</v>
      </c>
      <c r="L2492" s="4" t="str">
        <f t="shared" ca="1" si="115"/>
        <v/>
      </c>
      <c r="M2492" s="3">
        <f ca="1">IF(K2491="买",E2492/E2491-1,0)-IF(L2492=1,计算结果!B$17,0)</f>
        <v>1.9304856245923263E-2</v>
      </c>
      <c r="N2492" s="2">
        <f t="shared" ca="1" si="116"/>
        <v>7.9238849224651302</v>
      </c>
      <c r="O2492" s="3">
        <f ca="1">1-N2492/MAX(N$2:N2492)</f>
        <v>0</v>
      </c>
    </row>
    <row r="2493" spans="1:15" x14ac:dyDescent="0.15">
      <c r="A2493" s="1">
        <v>42107</v>
      </c>
      <c r="B2493">
        <v>4394.05</v>
      </c>
      <c r="C2493">
        <v>4432.0200000000004</v>
      </c>
      <c r="D2493">
        <v>4361.59</v>
      </c>
      <c r="E2493" s="2">
        <v>4421.07</v>
      </c>
      <c r="F2493" s="16">
        <v>598518136832</v>
      </c>
      <c r="G2493" s="3">
        <f t="shared" si="114"/>
        <v>1.7643321778280985E-2</v>
      </c>
      <c r="H2493" s="3">
        <f>1-E2493/MAX(E$2:E2493)</f>
        <v>0.24775913700401553</v>
      </c>
      <c r="I2493" s="3">
        <f ca="1">IFERROR(COUNTIF(OFFSET(G2493,0,0,-计算结果!B$18,1),"&gt;0")/计算结果!B$18,COUNTIF(OFFSET(G2493,0,0,-ROW(),1),"&gt;0")/计算结果!B$18)</f>
        <v>0.73333333333333328</v>
      </c>
      <c r="J2493" s="3">
        <f ca="1">IFERROR(AVERAGE(OFFSET(I2493,0,0,-计算结果!B$19,1)),AVERAGE(OFFSET(I2493,0,0,-ROW(),1)))</f>
        <v>0.6197222222222224</v>
      </c>
      <c r="K2493" s="4" t="str">
        <f ca="1">IF(计算结果!B$21=1,IF(I2493&gt;J2493,"买","卖"),IF(计算结果!B$21=2,IF(I2493&lt;计算结果!B$20,"买",IF(I2493&gt;1-计算结果!B$20,"卖",'000300'!K2492)),""))</f>
        <v>买</v>
      </c>
      <c r="L2493" s="4" t="str">
        <f t="shared" ca="1" si="115"/>
        <v/>
      </c>
      <c r="M2493" s="3">
        <f ca="1">IF(K2492="买",E2493/E2492-1,0)-IF(L2493=1,计算结果!B$17,0)</f>
        <v>1.7643321778280985E-2</v>
      </c>
      <c r="N2493" s="2">
        <f t="shared" ca="1" si="116"/>
        <v>8.0636885738862514</v>
      </c>
      <c r="O2493" s="3">
        <f ca="1">1-N2493/MAX(N$2:N2493)</f>
        <v>0</v>
      </c>
    </row>
    <row r="2494" spans="1:15" x14ac:dyDescent="0.15">
      <c r="A2494" s="1">
        <v>42108</v>
      </c>
      <c r="B2494">
        <v>4432.13</v>
      </c>
      <c r="C2494">
        <v>4474.3500000000004</v>
      </c>
      <c r="D2494">
        <v>4385.91</v>
      </c>
      <c r="E2494" s="2">
        <v>4438.18</v>
      </c>
      <c r="F2494" s="16">
        <v>602127466496</v>
      </c>
      <c r="G2494" s="3">
        <f t="shared" si="114"/>
        <v>3.8701038436397273E-3</v>
      </c>
      <c r="H2494" s="3">
        <f>1-E2494/MAX(E$2:E2494)</f>
        <v>0.24484788674879188</v>
      </c>
      <c r="I2494" s="3">
        <f ca="1">IFERROR(COUNTIF(OFFSET(G2494,0,0,-计算结果!B$18,1),"&gt;0")/计算结果!B$18,COUNTIF(OFFSET(G2494,0,0,-ROW(),1),"&gt;0")/计算结果!B$18)</f>
        <v>0.73333333333333328</v>
      </c>
      <c r="J2494" s="3">
        <f ca="1">IFERROR(AVERAGE(OFFSET(I2494,0,0,-计算结果!B$19,1)),AVERAGE(OFFSET(I2494,0,0,-ROW(),1)))</f>
        <v>0.62083333333333357</v>
      </c>
      <c r="K2494" s="4" t="str">
        <f ca="1">IF(计算结果!B$21=1,IF(I2494&gt;J2494,"买","卖"),IF(计算结果!B$21=2,IF(I2494&lt;计算结果!B$20,"买",IF(I2494&gt;1-计算结果!B$20,"卖",'000300'!K2493)),""))</f>
        <v>买</v>
      </c>
      <c r="L2494" s="4" t="str">
        <f t="shared" ca="1" si="115"/>
        <v/>
      </c>
      <c r="M2494" s="3">
        <f ca="1">IF(K2493="买",E2494/E2493-1,0)-IF(L2494=1,计算结果!B$17,0)</f>
        <v>3.8701038436397273E-3</v>
      </c>
      <c r="N2494" s="2">
        <f t="shared" ca="1" si="116"/>
        <v>8.0948958860299616</v>
      </c>
      <c r="O2494" s="3">
        <f ca="1">1-N2494/MAX(N$2:N2494)</f>
        <v>0</v>
      </c>
    </row>
    <row r="2495" spans="1:15" x14ac:dyDescent="0.15">
      <c r="A2495" s="1">
        <v>42109</v>
      </c>
      <c r="B2495">
        <v>4439.3100000000004</v>
      </c>
      <c r="C2495">
        <v>4476</v>
      </c>
      <c r="D2495">
        <v>4379.6099999999997</v>
      </c>
      <c r="E2495" s="2">
        <v>4380.51</v>
      </c>
      <c r="F2495" s="16">
        <v>596822851584</v>
      </c>
      <c r="G2495" s="3">
        <f t="shared" si="114"/>
        <v>-1.2994065134807498E-2</v>
      </c>
      <c r="H2495" s="3">
        <f>1-E2495/MAX(E$2:E2495)</f>
        <v>0.25466038249506562</v>
      </c>
      <c r="I2495" s="3">
        <f ca="1">IFERROR(COUNTIF(OFFSET(G2495,0,0,-计算结果!B$18,1),"&gt;0")/计算结果!B$18,COUNTIF(OFFSET(G2495,0,0,-ROW(),1),"&gt;0")/计算结果!B$18)</f>
        <v>0.73333333333333328</v>
      </c>
      <c r="J2495" s="3">
        <f ca="1">IFERROR(AVERAGE(OFFSET(I2495,0,0,-计算结果!B$19,1)),AVERAGE(OFFSET(I2495,0,0,-ROW(),1)))</f>
        <v>0.62194444444444463</v>
      </c>
      <c r="K2495" s="4" t="str">
        <f ca="1">IF(计算结果!B$21=1,IF(I2495&gt;J2495,"买","卖"),IF(计算结果!B$21=2,IF(I2495&lt;计算结果!B$20,"买",IF(I2495&gt;1-计算结果!B$20,"卖",'000300'!K2494)),""))</f>
        <v>买</v>
      </c>
      <c r="L2495" s="4" t="str">
        <f t="shared" ca="1" si="115"/>
        <v/>
      </c>
      <c r="M2495" s="3">
        <f ca="1">IF(K2494="买",E2495/E2494-1,0)-IF(L2495=1,计算结果!B$17,0)</f>
        <v>-1.2994065134807498E-2</v>
      </c>
      <c r="N2495" s="2">
        <f t="shared" ca="1" si="116"/>
        <v>7.9897102816274028</v>
      </c>
      <c r="O2495" s="3">
        <f ca="1">1-N2495/MAX(N$2:N2495)</f>
        <v>1.2994065134807498E-2</v>
      </c>
    </row>
    <row r="2496" spans="1:15" x14ac:dyDescent="0.15">
      <c r="A2496" s="1">
        <v>42110</v>
      </c>
      <c r="B2496">
        <v>4355.49</v>
      </c>
      <c r="C2496">
        <v>4513.76</v>
      </c>
      <c r="D2496">
        <v>4335.63</v>
      </c>
      <c r="E2496" s="2">
        <v>4513.55</v>
      </c>
      <c r="F2496" s="16">
        <v>564722860032</v>
      </c>
      <c r="G2496" s="3">
        <f t="shared" si="114"/>
        <v>3.0370892886901313E-2</v>
      </c>
      <c r="H2496" s="3">
        <f>1-E2496/MAX(E$2:E2496)</f>
        <v>0.23202375280745924</v>
      </c>
      <c r="I2496" s="3">
        <f ca="1">IFERROR(COUNTIF(OFFSET(G2496,0,0,-计算结果!B$18,1),"&gt;0")/计算结果!B$18,COUNTIF(OFFSET(G2496,0,0,-ROW(),1),"&gt;0")/计算结果!B$18)</f>
        <v>0.73333333333333328</v>
      </c>
      <c r="J2496" s="3">
        <f ca="1">IFERROR(AVERAGE(OFFSET(I2496,0,0,-计算结果!B$19,1)),AVERAGE(OFFSET(I2496,0,0,-ROW(),1)))</f>
        <v>0.62305555555555581</v>
      </c>
      <c r="K2496" s="4" t="str">
        <f ca="1">IF(计算结果!B$21=1,IF(I2496&gt;J2496,"买","卖"),IF(计算结果!B$21=2,IF(I2496&lt;计算结果!B$20,"买",IF(I2496&gt;1-计算结果!B$20,"卖",'000300'!K2495)),""))</f>
        <v>买</v>
      </c>
      <c r="L2496" s="4" t="str">
        <f t="shared" ca="1" si="115"/>
        <v/>
      </c>
      <c r="M2496" s="3">
        <f ca="1">IF(K2495="买",E2496/E2495-1,0)-IF(L2496=1,计算结果!B$17,0)</f>
        <v>3.0370892886901313E-2</v>
      </c>
      <c r="N2496" s="2">
        <f t="shared" ca="1" si="116"/>
        <v>8.2323649167880824</v>
      </c>
      <c r="O2496" s="3">
        <f ca="1">1-N2496/MAX(N$2:N2496)</f>
        <v>0</v>
      </c>
    </row>
    <row r="2497" spans="1:15" x14ac:dyDescent="0.15">
      <c r="A2497" s="1">
        <v>42111</v>
      </c>
      <c r="B2497">
        <v>4578.68</v>
      </c>
      <c r="C2497">
        <v>4630.2700000000004</v>
      </c>
      <c r="D2497">
        <v>4553.8999999999996</v>
      </c>
      <c r="E2497" s="2">
        <v>4596.1400000000003</v>
      </c>
      <c r="F2497" s="16">
        <v>733953589248</v>
      </c>
      <c r="G2497" s="3">
        <f t="shared" si="114"/>
        <v>1.82982353136667E-2</v>
      </c>
      <c r="H2497" s="3">
        <f>1-E2497/MAX(E$2:E2497)</f>
        <v>0.21797114272102358</v>
      </c>
      <c r="I2497" s="3">
        <f ca="1">IFERROR(COUNTIF(OFFSET(G2497,0,0,-计算结果!B$18,1),"&gt;0")/计算结果!B$18,COUNTIF(OFFSET(G2497,0,0,-ROW(),1),"&gt;0")/计算结果!B$18)</f>
        <v>0.76666666666666672</v>
      </c>
      <c r="J2497" s="3">
        <f ca="1">IFERROR(AVERAGE(OFFSET(I2497,0,0,-计算结果!B$19,1)),AVERAGE(OFFSET(I2497,0,0,-ROW(),1)))</f>
        <v>0.62472222222222251</v>
      </c>
      <c r="K2497" s="4" t="str">
        <f ca="1">IF(计算结果!B$21=1,IF(I2497&gt;J2497,"买","卖"),IF(计算结果!B$21=2,IF(I2497&lt;计算结果!B$20,"买",IF(I2497&gt;1-计算结果!B$20,"卖",'000300'!K2496)),""))</f>
        <v>买</v>
      </c>
      <c r="L2497" s="4" t="str">
        <f t="shared" ca="1" si="115"/>
        <v/>
      </c>
      <c r="M2497" s="3">
        <f ca="1">IF(K2496="买",E2497/E2496-1,0)-IF(L2497=1,计算结果!B$17,0)</f>
        <v>1.82982353136667E-2</v>
      </c>
      <c r="N2497" s="2">
        <f t="shared" ca="1" si="116"/>
        <v>8.3830026672234457</v>
      </c>
      <c r="O2497" s="3">
        <f ca="1">1-N2497/MAX(N$2:N2497)</f>
        <v>0</v>
      </c>
    </row>
    <row r="2498" spans="1:15" x14ac:dyDescent="0.15">
      <c r="A2498" s="1">
        <v>42114</v>
      </c>
      <c r="B2498">
        <v>4615.03</v>
      </c>
      <c r="C2498">
        <v>4671.17</v>
      </c>
      <c r="D2498">
        <v>4492.6000000000004</v>
      </c>
      <c r="E2498" s="2">
        <v>4521.92</v>
      </c>
      <c r="F2498" s="16">
        <v>939264901120</v>
      </c>
      <c r="G2498" s="3">
        <f t="shared" si="114"/>
        <v>-1.6148333166526752E-2</v>
      </c>
      <c r="H2498" s="3">
        <f>1-E2498/MAX(E$2:E2498)</f>
        <v>0.23059960525420264</v>
      </c>
      <c r="I2498" s="3">
        <f ca="1">IFERROR(COUNTIF(OFFSET(G2498,0,0,-计算结果!B$18,1),"&gt;0")/计算结果!B$18,COUNTIF(OFFSET(G2498,0,0,-ROW(),1),"&gt;0")/计算结果!B$18)</f>
        <v>0.76666666666666672</v>
      </c>
      <c r="J2498" s="3">
        <f ca="1">IFERROR(AVERAGE(OFFSET(I2498,0,0,-计算结果!B$19,1)),AVERAGE(OFFSET(I2498,0,0,-ROW(),1)))</f>
        <v>0.62666666666666693</v>
      </c>
      <c r="K2498" s="4" t="str">
        <f ca="1">IF(计算结果!B$21=1,IF(I2498&gt;J2498,"买","卖"),IF(计算结果!B$21=2,IF(I2498&lt;计算结果!B$20,"买",IF(I2498&gt;1-计算结果!B$20,"卖",'000300'!K2497)),""))</f>
        <v>买</v>
      </c>
      <c r="L2498" s="4" t="str">
        <f t="shared" ca="1" si="115"/>
        <v/>
      </c>
      <c r="M2498" s="3">
        <f ca="1">IF(K2497="买",E2498/E2497-1,0)-IF(L2498=1,计算结果!B$17,0)</f>
        <v>-1.6148333166526752E-2</v>
      </c>
      <c r="N2498" s="2">
        <f t="shared" ca="1" si="116"/>
        <v>8.2476311472172394</v>
      </c>
      <c r="O2498" s="3">
        <f ca="1">1-N2498/MAX(N$2:N2498)</f>
        <v>1.6148333166526752E-2</v>
      </c>
    </row>
    <row r="2499" spans="1:15" x14ac:dyDescent="0.15">
      <c r="A2499" s="1">
        <v>42115</v>
      </c>
      <c r="B2499">
        <v>4520.46</v>
      </c>
      <c r="C2499">
        <v>4620.0600000000004</v>
      </c>
      <c r="D2499">
        <v>4504.5600000000004</v>
      </c>
      <c r="E2499" s="2">
        <v>4619.16</v>
      </c>
      <c r="F2499" s="16">
        <v>685365002240</v>
      </c>
      <c r="G2499" s="3">
        <f t="shared" ref="G2499:G2562" si="117">E2499/E2498-1</f>
        <v>2.1504139834406466E-2</v>
      </c>
      <c r="H2499" s="3">
        <f>1-E2499/MAX(E$2:E2499)</f>
        <v>0.21405431157694144</v>
      </c>
      <c r="I2499" s="3">
        <f ca="1">IFERROR(COUNTIF(OFFSET(G2499,0,0,-计算结果!B$18,1),"&gt;0")/计算结果!B$18,COUNTIF(OFFSET(G2499,0,0,-ROW(),1),"&gt;0")/计算结果!B$18)</f>
        <v>0.76666666666666672</v>
      </c>
      <c r="J2499" s="3">
        <f ca="1">IFERROR(AVERAGE(OFFSET(I2499,0,0,-计算结果!B$19,1)),AVERAGE(OFFSET(I2499,0,0,-ROW(),1)))</f>
        <v>0.62888888888888916</v>
      </c>
      <c r="K2499" s="4" t="str">
        <f ca="1">IF(计算结果!B$21=1,IF(I2499&gt;J2499,"买","卖"),IF(计算结果!B$21=2,IF(I2499&lt;计算结果!B$20,"买",IF(I2499&gt;1-计算结果!B$20,"卖",'000300'!K2498)),""))</f>
        <v>买</v>
      </c>
      <c r="L2499" s="4" t="str">
        <f t="shared" ca="1" si="115"/>
        <v/>
      </c>
      <c r="M2499" s="3">
        <f ca="1">IF(K2498="买",E2499/E2498-1,0)-IF(L2499=1,计算结果!B$17,0)</f>
        <v>2.1504139834406466E-2</v>
      </c>
      <c r="N2499" s="2">
        <f t="shared" ca="1" si="116"/>
        <v>8.4249893607096045</v>
      </c>
      <c r="O2499" s="3">
        <f ca="1">1-N2499/MAX(N$2:N2499)</f>
        <v>0</v>
      </c>
    </row>
    <row r="2500" spans="1:15" x14ac:dyDescent="0.15">
      <c r="A2500" s="1">
        <v>42116</v>
      </c>
      <c r="B2500">
        <v>4637.05</v>
      </c>
      <c r="C2500">
        <v>4740.93</v>
      </c>
      <c r="D2500">
        <v>4632.59</v>
      </c>
      <c r="E2500" s="2">
        <v>4739.8100000000004</v>
      </c>
      <c r="F2500" s="16">
        <v>769924792320</v>
      </c>
      <c r="G2500" s="3">
        <f t="shared" si="117"/>
        <v>2.6119467608829439E-2</v>
      </c>
      <c r="H2500" s="3">
        <f>1-E2500/MAX(E$2:E2500)</f>
        <v>0.1935258286258762</v>
      </c>
      <c r="I2500" s="3">
        <f ca="1">IFERROR(COUNTIF(OFFSET(G2500,0,0,-计算结果!B$18,1),"&gt;0")/计算结果!B$18,COUNTIF(OFFSET(G2500,0,0,-ROW(),1),"&gt;0")/计算结果!B$18)</f>
        <v>0.8</v>
      </c>
      <c r="J2500" s="3">
        <f ca="1">IFERROR(AVERAGE(OFFSET(I2500,0,0,-计算结果!B$19,1)),AVERAGE(OFFSET(I2500,0,0,-ROW(),1)))</f>
        <v>0.63166666666666693</v>
      </c>
      <c r="K2500" s="4" t="str">
        <f ca="1">IF(计算结果!B$21=1,IF(I2500&gt;J2500,"买","卖"),IF(计算结果!B$21=2,IF(I2500&lt;计算结果!B$20,"买",IF(I2500&gt;1-计算结果!B$20,"卖",'000300'!K2499)),""))</f>
        <v>买</v>
      </c>
      <c r="L2500" s="4" t="str">
        <f t="shared" ref="L2500:L2563" ca="1" si="118">IF(K2499&lt;&gt;K2500,1,"")</f>
        <v/>
      </c>
      <c r="M2500" s="3">
        <f ca="1">IF(K2499="买",E2500/E2499-1,0)-IF(L2500=1,计算结果!B$17,0)</f>
        <v>2.6119467608829439E-2</v>
      </c>
      <c r="N2500" s="2">
        <f t="shared" ref="N2500:N2563" ca="1" si="119">IFERROR(N2499*(1+M2500),N2499)</f>
        <v>8.645045597421392</v>
      </c>
      <c r="O2500" s="3">
        <f ca="1">1-N2500/MAX(N$2:N2500)</f>
        <v>0</v>
      </c>
    </row>
    <row r="2501" spans="1:15" x14ac:dyDescent="0.15">
      <c r="A2501" s="1">
        <v>42117</v>
      </c>
      <c r="B2501">
        <v>4764.4799999999996</v>
      </c>
      <c r="C2501">
        <v>4782.04</v>
      </c>
      <c r="D2501">
        <v>4693.97</v>
      </c>
      <c r="E2501" s="2">
        <v>4740.8900000000003</v>
      </c>
      <c r="F2501" s="16">
        <v>752258252800</v>
      </c>
      <c r="G2501" s="3">
        <f t="shared" si="117"/>
        <v>2.2785723478357944E-4</v>
      </c>
      <c r="H2501" s="3">
        <f>1-E2501/MAX(E$2:E2501)</f>
        <v>0.19334206765126238</v>
      </c>
      <c r="I2501" s="3">
        <f ca="1">IFERROR(COUNTIF(OFFSET(G2501,0,0,-计算结果!B$18,1),"&gt;0")/计算结果!B$18,COUNTIF(OFFSET(G2501,0,0,-ROW(),1),"&gt;0")/计算结果!B$18)</f>
        <v>0.8</v>
      </c>
      <c r="J2501" s="3">
        <f ca="1">IFERROR(AVERAGE(OFFSET(I2501,0,0,-计算结果!B$19,1)),AVERAGE(OFFSET(I2501,0,0,-ROW(),1)))</f>
        <v>0.63472222222222241</v>
      </c>
      <c r="K2501" s="4" t="str">
        <f ca="1">IF(计算结果!B$21=1,IF(I2501&gt;J2501,"买","卖"),IF(计算结果!B$21=2,IF(I2501&lt;计算结果!B$20,"买",IF(I2501&gt;1-计算结果!B$20,"卖",'000300'!K2500)),""))</f>
        <v>买</v>
      </c>
      <c r="L2501" s="4" t="str">
        <f t="shared" ca="1" si="118"/>
        <v/>
      </c>
      <c r="M2501" s="3">
        <f ca="1">IF(K2500="买",E2501/E2500-1,0)-IF(L2501=1,计算结果!B$17,0)</f>
        <v>2.2785723478357944E-4</v>
      </c>
      <c r="N2501" s="2">
        <f t="shared" ca="1" si="119"/>
        <v>8.6470154336057981</v>
      </c>
      <c r="O2501" s="3">
        <f ca="1">1-N2501/MAX(N$2:N2501)</f>
        <v>0</v>
      </c>
    </row>
    <row r="2502" spans="1:15" x14ac:dyDescent="0.15">
      <c r="A2502" s="1">
        <v>42118</v>
      </c>
      <c r="B2502">
        <v>4682.63</v>
      </c>
      <c r="C2502">
        <v>4730.43</v>
      </c>
      <c r="D2502">
        <v>4618.32</v>
      </c>
      <c r="E2502" s="2">
        <v>4702.6400000000003</v>
      </c>
      <c r="F2502" s="16">
        <v>721273094144</v>
      </c>
      <c r="G2502" s="3">
        <f t="shared" si="117"/>
        <v>-8.0681053557454252E-3</v>
      </c>
      <c r="H2502" s="3">
        <f>1-E2502/MAX(E$2:E2502)</f>
        <v>0.19985026883549983</v>
      </c>
      <c r="I2502" s="3">
        <f ca="1">IFERROR(COUNTIF(OFFSET(G2502,0,0,-计算结果!B$18,1),"&gt;0")/计算结果!B$18,COUNTIF(OFFSET(G2502,0,0,-ROW(),1),"&gt;0")/计算结果!B$18)</f>
        <v>0.76666666666666672</v>
      </c>
      <c r="J2502" s="3">
        <f ca="1">IFERROR(AVERAGE(OFFSET(I2502,0,0,-计算结果!B$19,1)),AVERAGE(OFFSET(I2502,0,0,-ROW(),1)))</f>
        <v>0.63722222222222236</v>
      </c>
      <c r="K2502" s="4" t="str">
        <f ca="1">IF(计算结果!B$21=1,IF(I2502&gt;J2502,"买","卖"),IF(计算结果!B$21=2,IF(I2502&lt;计算结果!B$20,"买",IF(I2502&gt;1-计算结果!B$20,"卖",'000300'!K2501)),""))</f>
        <v>买</v>
      </c>
      <c r="L2502" s="4" t="str">
        <f t="shared" ca="1" si="118"/>
        <v/>
      </c>
      <c r="M2502" s="3">
        <f ca="1">IF(K2501="买",E2502/E2501-1,0)-IF(L2502=1,计算结果!B$17,0)</f>
        <v>-8.0681053557454252E-3</v>
      </c>
      <c r="N2502" s="2">
        <f t="shared" ca="1" si="119"/>
        <v>8.5772504020747089</v>
      </c>
      <c r="O2502" s="3">
        <f ca="1">1-N2502/MAX(N$2:N2502)</f>
        <v>8.0681053557455362E-3</v>
      </c>
    </row>
    <row r="2503" spans="1:15" x14ac:dyDescent="0.15">
      <c r="A2503" s="1">
        <v>42121</v>
      </c>
      <c r="B2503">
        <v>4753.87</v>
      </c>
      <c r="C2503">
        <v>4810.4799999999996</v>
      </c>
      <c r="D2503">
        <v>4735.3100000000004</v>
      </c>
      <c r="E2503" s="2">
        <v>4807.59</v>
      </c>
      <c r="F2503" s="16">
        <v>765910384640</v>
      </c>
      <c r="G2503" s="3">
        <f t="shared" si="117"/>
        <v>2.2317251586343012E-2</v>
      </c>
      <c r="H2503" s="3">
        <f>1-E2503/MAX(E$2:E2503)</f>
        <v>0.18199312597835704</v>
      </c>
      <c r="I2503" s="3">
        <f ca="1">IFERROR(COUNTIF(OFFSET(G2503,0,0,-计算结果!B$18,1),"&gt;0")/计算结果!B$18,COUNTIF(OFFSET(G2503,0,0,-ROW(),1),"&gt;0")/计算结果!B$18)</f>
        <v>0.76666666666666672</v>
      </c>
      <c r="J2503" s="3">
        <f ca="1">IFERROR(AVERAGE(OFFSET(I2503,0,0,-计算结果!B$19,1)),AVERAGE(OFFSET(I2503,0,0,-ROW(),1)))</f>
        <v>0.63944444444444459</v>
      </c>
      <c r="K2503" s="4" t="str">
        <f ca="1">IF(计算结果!B$21=1,IF(I2503&gt;J2503,"买","卖"),IF(计算结果!B$21=2,IF(I2503&lt;计算结果!B$20,"买",IF(I2503&gt;1-计算结果!B$20,"卖",'000300'!K2502)),""))</f>
        <v>买</v>
      </c>
      <c r="L2503" s="4" t="str">
        <f t="shared" ca="1" si="118"/>
        <v/>
      </c>
      <c r="M2503" s="3">
        <f ca="1">IF(K2502="买",E2503/E2502-1,0)-IF(L2503=1,计算结果!B$17,0)</f>
        <v>2.2317251586343012E-2</v>
      </c>
      <c r="N2503" s="2">
        <f t="shared" ca="1" si="119"/>
        <v>8.7686710572168725</v>
      </c>
      <c r="O2503" s="3">
        <f ca="1">1-N2503/MAX(N$2:N2503)</f>
        <v>0</v>
      </c>
    </row>
    <row r="2504" spans="1:15" x14ac:dyDescent="0.15">
      <c r="A2504" s="1">
        <v>42122</v>
      </c>
      <c r="B2504">
        <v>4811.32</v>
      </c>
      <c r="C2504">
        <v>4839.08</v>
      </c>
      <c r="D2504">
        <v>4703.57</v>
      </c>
      <c r="E2504" s="2">
        <v>4741.8599999999997</v>
      </c>
      <c r="F2504" s="16">
        <v>860349857792</v>
      </c>
      <c r="G2504" s="3">
        <f t="shared" si="117"/>
        <v>-1.3672130942946614E-2</v>
      </c>
      <c r="H2504" s="3">
        <f>1-E2504/MAX(E$2:E2504)</f>
        <v>0.1931770230722113</v>
      </c>
      <c r="I2504" s="3">
        <f ca="1">IFERROR(COUNTIF(OFFSET(G2504,0,0,-计算结果!B$18,1),"&gt;0")/计算结果!B$18,COUNTIF(OFFSET(G2504,0,0,-ROW(),1),"&gt;0")/计算结果!B$18)</f>
        <v>0.73333333333333328</v>
      </c>
      <c r="J2504" s="3">
        <f ca="1">IFERROR(AVERAGE(OFFSET(I2504,0,0,-计算结果!B$19,1)),AVERAGE(OFFSET(I2504,0,0,-ROW(),1)))</f>
        <v>0.6411111111111113</v>
      </c>
      <c r="K2504" s="4" t="str">
        <f ca="1">IF(计算结果!B$21=1,IF(I2504&gt;J2504,"买","卖"),IF(计算结果!B$21=2,IF(I2504&lt;计算结果!B$20,"买",IF(I2504&gt;1-计算结果!B$20,"卖",'000300'!K2503)),""))</f>
        <v>买</v>
      </c>
      <c r="L2504" s="4" t="str">
        <f t="shared" ca="1" si="118"/>
        <v/>
      </c>
      <c r="M2504" s="3">
        <f ca="1">IF(K2503="买",E2504/E2503-1,0)-IF(L2504=1,计算结果!B$17,0)</f>
        <v>-1.3672130942946614E-2</v>
      </c>
      <c r="N2504" s="2">
        <f t="shared" ca="1" si="119"/>
        <v>8.648784638326978</v>
      </c>
      <c r="O2504" s="3">
        <f ca="1">1-N2504/MAX(N$2:N2504)</f>
        <v>1.3672130942946503E-2</v>
      </c>
    </row>
    <row r="2505" spans="1:15" x14ac:dyDescent="0.15">
      <c r="A2505" s="1">
        <v>42123</v>
      </c>
      <c r="B2505">
        <v>4722.8999999999996</v>
      </c>
      <c r="C2505">
        <v>4797.93</v>
      </c>
      <c r="D2505">
        <v>4695.79</v>
      </c>
      <c r="E2505" s="2">
        <v>4774.33</v>
      </c>
      <c r="F2505" s="16">
        <v>601676382208</v>
      </c>
      <c r="G2505" s="3">
        <f t="shared" si="117"/>
        <v>6.8475239673884136E-3</v>
      </c>
      <c r="H2505" s="3">
        <f>1-E2505/MAX(E$2:E2505)</f>
        <v>0.18765228340025863</v>
      </c>
      <c r="I2505" s="3">
        <f ca="1">IFERROR(COUNTIF(OFFSET(G2505,0,0,-计算结果!B$18,1),"&gt;0")/计算结果!B$18,COUNTIF(OFFSET(G2505,0,0,-ROW(),1),"&gt;0")/计算结果!B$18)</f>
        <v>0.73333333333333328</v>
      </c>
      <c r="J2505" s="3">
        <f ca="1">IFERROR(AVERAGE(OFFSET(I2505,0,0,-计算结果!B$19,1)),AVERAGE(OFFSET(I2505,0,0,-ROW(),1)))</f>
        <v>0.64277777777777778</v>
      </c>
      <c r="K2505" s="4" t="str">
        <f ca="1">IF(计算结果!B$21=1,IF(I2505&gt;J2505,"买","卖"),IF(计算结果!B$21=2,IF(I2505&lt;计算结果!B$20,"买",IF(I2505&gt;1-计算结果!B$20,"卖",'000300'!K2504)),""))</f>
        <v>买</v>
      </c>
      <c r="L2505" s="4" t="str">
        <f t="shared" ca="1" si="118"/>
        <v/>
      </c>
      <c r="M2505" s="3">
        <f ca="1">IF(K2504="买",E2505/E2504-1,0)-IF(L2505=1,计算结果!B$17,0)</f>
        <v>6.8475239673884136E-3</v>
      </c>
      <c r="N2505" s="2">
        <f t="shared" ca="1" si="119"/>
        <v>8.7080073984267035</v>
      </c>
      <c r="O2505" s="3">
        <f ca="1">1-N2505/MAX(N$2:N2505)</f>
        <v>6.9182272198751171E-3</v>
      </c>
    </row>
    <row r="2506" spans="1:15" x14ac:dyDescent="0.15">
      <c r="A2506" s="1">
        <v>42124</v>
      </c>
      <c r="B2506">
        <v>4788.41</v>
      </c>
      <c r="C2506">
        <v>4818.7299999999996</v>
      </c>
      <c r="D2506">
        <v>4749.4799999999996</v>
      </c>
      <c r="E2506" s="2">
        <v>4749.8900000000003</v>
      </c>
      <c r="F2506" s="16">
        <v>612511383552</v>
      </c>
      <c r="G2506" s="3">
        <f t="shared" si="117"/>
        <v>-5.119042881409408E-3</v>
      </c>
      <c r="H2506" s="3">
        <f>1-E2506/MAX(E$2:E2506)</f>
        <v>0.1918107261961477</v>
      </c>
      <c r="I2506" s="3">
        <f ca="1">IFERROR(COUNTIF(OFFSET(G2506,0,0,-计算结果!B$18,1),"&gt;0")/计算结果!B$18,COUNTIF(OFFSET(G2506,0,0,-ROW(),1),"&gt;0")/计算结果!B$18)</f>
        <v>0.7</v>
      </c>
      <c r="J2506" s="3">
        <f ca="1">IFERROR(AVERAGE(OFFSET(I2506,0,0,-计算结果!B$19,1)),AVERAGE(OFFSET(I2506,0,0,-ROW(),1)))</f>
        <v>0.64388888888888896</v>
      </c>
      <c r="K2506" s="4" t="str">
        <f ca="1">IF(计算结果!B$21=1,IF(I2506&gt;J2506,"买","卖"),IF(计算结果!B$21=2,IF(I2506&lt;计算结果!B$20,"买",IF(I2506&gt;1-计算结果!B$20,"卖",'000300'!K2505)),""))</f>
        <v>买</v>
      </c>
      <c r="L2506" s="4" t="str">
        <f t="shared" ca="1" si="118"/>
        <v/>
      </c>
      <c r="M2506" s="3">
        <f ca="1">IF(K2505="买",E2506/E2505-1,0)-IF(L2506=1,计算结果!B$17,0)</f>
        <v>-5.119042881409408E-3</v>
      </c>
      <c r="N2506" s="2">
        <f t="shared" ca="1" si="119"/>
        <v>8.6634307351425264</v>
      </c>
      <c r="O2506" s="3">
        <f ca="1">1-N2506/MAX(N$2:N2506)</f>
        <v>1.200185539948273E-2</v>
      </c>
    </row>
    <row r="2507" spans="1:15" x14ac:dyDescent="0.15">
      <c r="A2507" s="1">
        <v>42128</v>
      </c>
      <c r="B2507">
        <v>4757.6400000000003</v>
      </c>
      <c r="C2507">
        <v>4795.92</v>
      </c>
      <c r="D2507">
        <v>4699.3999999999996</v>
      </c>
      <c r="E2507" s="2">
        <v>4787.74</v>
      </c>
      <c r="F2507" s="16">
        <v>565453389824</v>
      </c>
      <c r="G2507" s="3">
        <f t="shared" si="117"/>
        <v>7.9686055887608909E-3</v>
      </c>
      <c r="H2507" s="3">
        <f>1-E2507/MAX(E$2:E2507)</f>
        <v>0.18537058463213774</v>
      </c>
      <c r="I2507" s="3">
        <f ca="1">IFERROR(COUNTIF(OFFSET(G2507,0,0,-计算结果!B$18,1),"&gt;0")/计算结果!B$18,COUNTIF(OFFSET(G2507,0,0,-ROW(),1),"&gt;0")/计算结果!B$18)</f>
        <v>0.73333333333333328</v>
      </c>
      <c r="J2507" s="3">
        <f ca="1">IFERROR(AVERAGE(OFFSET(I2507,0,0,-计算结果!B$19,1)),AVERAGE(OFFSET(I2507,0,0,-ROW(),1)))</f>
        <v>0.64500000000000013</v>
      </c>
      <c r="K2507" s="4" t="str">
        <f ca="1">IF(计算结果!B$21=1,IF(I2507&gt;J2507,"买","卖"),IF(计算结果!B$21=2,IF(I2507&lt;计算结果!B$20,"买",IF(I2507&gt;1-计算结果!B$20,"卖",'000300'!K2506)),""))</f>
        <v>买</v>
      </c>
      <c r="L2507" s="4" t="str">
        <f t="shared" ca="1" si="118"/>
        <v/>
      </c>
      <c r="M2507" s="3">
        <f ca="1">IF(K2506="买",E2507/E2506-1,0)-IF(L2507=1,计算结果!B$17,0)</f>
        <v>7.9686055887608909E-3</v>
      </c>
      <c r="N2507" s="2">
        <f t="shared" ca="1" si="119"/>
        <v>8.7324661977164268</v>
      </c>
      <c r="O2507" s="3">
        <f ca="1">1-N2507/MAX(N$2:N2507)</f>
        <v>4.1288878627335768E-3</v>
      </c>
    </row>
    <row r="2508" spans="1:15" x14ac:dyDescent="0.15">
      <c r="A2508" s="1">
        <v>42129</v>
      </c>
      <c r="B2508">
        <v>4785.1899999999996</v>
      </c>
      <c r="C2508">
        <v>4785.1899999999996</v>
      </c>
      <c r="D2508">
        <v>4572.9799999999996</v>
      </c>
      <c r="E2508" s="2">
        <v>4596.84</v>
      </c>
      <c r="F2508" s="16">
        <v>660020199424</v>
      </c>
      <c r="G2508" s="3">
        <f t="shared" si="117"/>
        <v>-3.9872674790193186E-2</v>
      </c>
      <c r="H2508" s="3">
        <f>1-E2508/MAX(E$2:E2508)</f>
        <v>0.21785203838562572</v>
      </c>
      <c r="I2508" s="3">
        <f ca="1">IFERROR(COUNTIF(OFFSET(G2508,0,0,-计算结果!B$18,1),"&gt;0")/计算结果!B$18,COUNTIF(OFFSET(G2508,0,0,-ROW(),1),"&gt;0")/计算结果!B$18)</f>
        <v>0.7</v>
      </c>
      <c r="J2508" s="3">
        <f ca="1">IFERROR(AVERAGE(OFFSET(I2508,0,0,-计算结果!B$19,1)),AVERAGE(OFFSET(I2508,0,0,-ROW(),1)))</f>
        <v>0.6461111111111113</v>
      </c>
      <c r="K2508" s="4" t="str">
        <f ca="1">IF(计算结果!B$21=1,IF(I2508&gt;J2508,"买","卖"),IF(计算结果!B$21=2,IF(I2508&lt;计算结果!B$20,"买",IF(I2508&gt;1-计算结果!B$20,"卖",'000300'!K2507)),""))</f>
        <v>买</v>
      </c>
      <c r="L2508" s="4" t="str">
        <f t="shared" ca="1" si="118"/>
        <v/>
      </c>
      <c r="M2508" s="3">
        <f ca="1">IF(K2507="买",E2508/E2507-1,0)-IF(L2508=1,计算结果!B$17,0)</f>
        <v>-3.9872674790193186E-2</v>
      </c>
      <c r="N2508" s="2">
        <f t="shared" ca="1" si="119"/>
        <v>8.3842794128985254</v>
      </c>
      <c r="O2508" s="3">
        <f ca="1">1-N2508/MAX(N$2:N2508)</f>
        <v>4.3836932849930732E-2</v>
      </c>
    </row>
    <row r="2509" spans="1:15" x14ac:dyDescent="0.15">
      <c r="A2509" s="1">
        <v>42130</v>
      </c>
      <c r="B2509">
        <v>4626.2299999999996</v>
      </c>
      <c r="C2509">
        <v>4700.91</v>
      </c>
      <c r="D2509">
        <v>4511.76</v>
      </c>
      <c r="E2509" s="2">
        <v>4553.33</v>
      </c>
      <c r="F2509" s="16">
        <v>586033987584</v>
      </c>
      <c r="G2509" s="3">
        <f t="shared" si="117"/>
        <v>-9.4651978315538621E-3</v>
      </c>
      <c r="H2509" s="3">
        <f>1-E2509/MAX(E$2:E2509)</f>
        <v>0.22525522357585248</v>
      </c>
      <c r="I2509" s="3">
        <f ca="1">IFERROR(COUNTIF(OFFSET(G2509,0,0,-计算结果!B$18,1),"&gt;0")/计算结果!B$18,COUNTIF(OFFSET(G2509,0,0,-ROW(),1),"&gt;0")/计算结果!B$18)</f>
        <v>0.66666666666666663</v>
      </c>
      <c r="J2509" s="3">
        <f ca="1">IFERROR(AVERAGE(OFFSET(I2509,0,0,-计算结果!B$19,1)),AVERAGE(OFFSET(I2509,0,0,-ROW(),1)))</f>
        <v>0.64694444444444477</v>
      </c>
      <c r="K2509" s="4" t="str">
        <f ca="1">IF(计算结果!B$21=1,IF(I2509&gt;J2509,"买","卖"),IF(计算结果!B$21=2,IF(I2509&lt;计算结果!B$20,"买",IF(I2509&gt;1-计算结果!B$20,"卖",'000300'!K2508)),""))</f>
        <v>买</v>
      </c>
      <c r="L2509" s="4" t="str">
        <f t="shared" ca="1" si="118"/>
        <v/>
      </c>
      <c r="M2509" s="3">
        <f ca="1">IF(K2508="买",E2509/E2508-1,0)-IF(L2509=1,计算结果!B$17,0)</f>
        <v>-9.4651978315538621E-3</v>
      </c>
      <c r="N2509" s="2">
        <f t="shared" ca="1" si="119"/>
        <v>8.3049205495804159</v>
      </c>
      <c r="O2509" s="3">
        <f ca="1">1-N2509/MAX(N$2:N2509)</f>
        <v>5.2887205439731577E-2</v>
      </c>
    </row>
    <row r="2510" spans="1:15" x14ac:dyDescent="0.15">
      <c r="A2510" s="1">
        <v>42131</v>
      </c>
      <c r="B2510">
        <v>4520.82</v>
      </c>
      <c r="C2510">
        <v>4546.34</v>
      </c>
      <c r="D2510">
        <v>4467.46</v>
      </c>
      <c r="E2510" s="2">
        <v>4470.09</v>
      </c>
      <c r="F2510" s="16">
        <v>427189960704</v>
      </c>
      <c r="G2510" s="3">
        <f t="shared" si="117"/>
        <v>-1.8281126120882951E-2</v>
      </c>
      <c r="H2510" s="3">
        <f>1-E2510/MAX(E$2:E2510)</f>
        <v>0.23941843054515755</v>
      </c>
      <c r="I2510" s="3">
        <f ca="1">IFERROR(COUNTIF(OFFSET(G2510,0,0,-计算结果!B$18,1),"&gt;0")/计算结果!B$18,COUNTIF(OFFSET(G2510,0,0,-ROW(),1),"&gt;0")/计算结果!B$18)</f>
        <v>0.6333333333333333</v>
      </c>
      <c r="J2510" s="3">
        <f ca="1">IFERROR(AVERAGE(OFFSET(I2510,0,0,-计算结果!B$19,1)),AVERAGE(OFFSET(I2510,0,0,-ROW(),1)))</f>
        <v>0.64777777777777812</v>
      </c>
      <c r="K2510" s="4" t="str">
        <f ca="1">IF(计算结果!B$21=1,IF(I2510&gt;J2510,"买","卖"),IF(计算结果!B$21=2,IF(I2510&lt;计算结果!B$20,"买",IF(I2510&gt;1-计算结果!B$20,"卖",'000300'!K2509)),""))</f>
        <v>卖</v>
      </c>
      <c r="L2510" s="4">
        <f t="shared" ca="1" si="118"/>
        <v>1</v>
      </c>
      <c r="M2510" s="3">
        <f ca="1">IF(K2509="买",E2510/E2509-1,0)-IF(L2510=1,计算结果!B$17,0)</f>
        <v>-1.8281126120882951E-2</v>
      </c>
      <c r="N2510" s="2">
        <f t="shared" ca="1" si="119"/>
        <v>8.1530972495896243</v>
      </c>
      <c r="O2510" s="3">
        <f ca="1">1-N2510/MAX(N$2:N2510)</f>
        <v>7.0201493887789623E-2</v>
      </c>
    </row>
    <row r="2511" spans="1:15" x14ac:dyDescent="0.15">
      <c r="A2511" s="1">
        <v>42132</v>
      </c>
      <c r="B2511">
        <v>4515.55</v>
      </c>
      <c r="C2511">
        <v>4559.0600000000004</v>
      </c>
      <c r="D2511">
        <v>4445.59</v>
      </c>
      <c r="E2511" s="2">
        <v>4558.3999999999996</v>
      </c>
      <c r="F2511" s="16">
        <v>452090691584</v>
      </c>
      <c r="G2511" s="3">
        <f t="shared" si="117"/>
        <v>1.9755754358413258E-2</v>
      </c>
      <c r="H2511" s="3">
        <f>1-E2511/MAX(E$2:E2511)</f>
        <v>0.22439256788947126</v>
      </c>
      <c r="I2511" s="3">
        <f ca="1">IFERROR(COUNTIF(OFFSET(G2511,0,0,-计算结果!B$18,1),"&gt;0")/计算结果!B$18,COUNTIF(OFFSET(G2511,0,0,-ROW(),1),"&gt;0")/计算结果!B$18)</f>
        <v>0.66666666666666663</v>
      </c>
      <c r="J2511" s="3">
        <f ca="1">IFERROR(AVERAGE(OFFSET(I2511,0,0,-计算结果!B$19,1)),AVERAGE(OFFSET(I2511,0,0,-ROW(),1)))</f>
        <v>0.64861111111111147</v>
      </c>
      <c r="K2511" s="4" t="str">
        <f ca="1">IF(计算结果!B$21=1,IF(I2511&gt;J2511,"买","卖"),IF(计算结果!B$21=2,IF(I2511&lt;计算结果!B$20,"买",IF(I2511&gt;1-计算结果!B$20,"卖",'000300'!K2510)),""))</f>
        <v>买</v>
      </c>
      <c r="L2511" s="4">
        <f t="shared" ca="1" si="118"/>
        <v>1</v>
      </c>
      <c r="M2511" s="3">
        <f ca="1">IF(K2510="买",E2511/E2510-1,0)-IF(L2511=1,计算结果!B$17,0)</f>
        <v>0</v>
      </c>
      <c r="N2511" s="2">
        <f t="shared" ca="1" si="119"/>
        <v>8.1530972495896243</v>
      </c>
      <c r="O2511" s="3">
        <f ca="1">1-N2511/MAX(N$2:N2511)</f>
        <v>7.0201493887789623E-2</v>
      </c>
    </row>
    <row r="2512" spans="1:15" x14ac:dyDescent="0.15">
      <c r="A2512" s="1">
        <v>42135</v>
      </c>
      <c r="B2512">
        <v>4582.09</v>
      </c>
      <c r="C2512">
        <v>4690.95</v>
      </c>
      <c r="D2512">
        <v>4535.1499999999996</v>
      </c>
      <c r="E2512" s="2">
        <v>4690.53</v>
      </c>
      <c r="F2512" s="16">
        <v>583260438528</v>
      </c>
      <c r="G2512" s="3">
        <f t="shared" si="117"/>
        <v>2.8986047736047738E-2</v>
      </c>
      <c r="H2512" s="3">
        <f>1-E2512/MAX(E$2:E2512)</f>
        <v>0.20191077383788203</v>
      </c>
      <c r="I2512" s="3">
        <f ca="1">IFERROR(COUNTIF(OFFSET(G2512,0,0,-计算结果!B$18,1),"&gt;0")/计算结果!B$18,COUNTIF(OFFSET(G2512,0,0,-ROW(),1),"&gt;0")/计算结果!B$18)</f>
        <v>0.66666666666666663</v>
      </c>
      <c r="J2512" s="3">
        <f ca="1">IFERROR(AVERAGE(OFFSET(I2512,0,0,-计算结果!B$19,1)),AVERAGE(OFFSET(I2512,0,0,-ROW(),1)))</f>
        <v>0.64972222222222265</v>
      </c>
      <c r="K2512" s="4" t="str">
        <f ca="1">IF(计算结果!B$21=1,IF(I2512&gt;J2512,"买","卖"),IF(计算结果!B$21=2,IF(I2512&lt;计算结果!B$20,"买",IF(I2512&gt;1-计算结果!B$20,"卖",'000300'!K2511)),""))</f>
        <v>买</v>
      </c>
      <c r="L2512" s="4" t="str">
        <f t="shared" ca="1" si="118"/>
        <v/>
      </c>
      <c r="M2512" s="3">
        <f ca="1">IF(K2511="买",E2512/E2511-1,0)-IF(L2512=1,计算结果!B$17,0)</f>
        <v>2.8986047736047738E-2</v>
      </c>
      <c r="N2512" s="2">
        <f t="shared" ca="1" si="119"/>
        <v>8.389423315662869</v>
      </c>
      <c r="O2512" s="3">
        <f ca="1">1-N2512/MAX(N$2:N2512)</f>
        <v>4.3250310004715242E-2</v>
      </c>
    </row>
    <row r="2513" spans="1:15" x14ac:dyDescent="0.15">
      <c r="A2513" s="1">
        <v>42136</v>
      </c>
      <c r="B2513">
        <v>4692.12</v>
      </c>
      <c r="C2513">
        <v>4748</v>
      </c>
      <c r="D2513">
        <v>4660.0200000000004</v>
      </c>
      <c r="E2513" s="2">
        <v>4747.42</v>
      </c>
      <c r="F2513" s="16">
        <v>607123275776</v>
      </c>
      <c r="G2513" s="3">
        <f t="shared" si="117"/>
        <v>1.2128693345954566E-2</v>
      </c>
      <c r="H2513" s="3">
        <f>1-E2513/MAX(E$2:E2513)</f>
        <v>0.19223099435105151</v>
      </c>
      <c r="I2513" s="3">
        <f ca="1">IFERROR(COUNTIF(OFFSET(G2513,0,0,-计算结果!B$18,1),"&gt;0")/计算结果!B$18,COUNTIF(OFFSET(G2513,0,0,-ROW(),1),"&gt;0")/计算结果!B$18)</f>
        <v>0.66666666666666663</v>
      </c>
      <c r="J2513" s="3">
        <f ca="1">IFERROR(AVERAGE(OFFSET(I2513,0,0,-计算结果!B$19,1)),AVERAGE(OFFSET(I2513,0,0,-ROW(),1)))</f>
        <v>0.65083333333333371</v>
      </c>
      <c r="K2513" s="4" t="str">
        <f ca="1">IF(计算结果!B$21=1,IF(I2513&gt;J2513,"买","卖"),IF(计算结果!B$21=2,IF(I2513&lt;计算结果!B$20,"买",IF(I2513&gt;1-计算结果!B$20,"卖",'000300'!K2512)),""))</f>
        <v>买</v>
      </c>
      <c r="L2513" s="4" t="str">
        <f t="shared" ca="1" si="118"/>
        <v/>
      </c>
      <c r="M2513" s="3">
        <f ca="1">IF(K2512="买",E2513/E2512-1,0)-IF(L2513=1,计算结果!B$17,0)</f>
        <v>1.2128693345954566E-2</v>
      </c>
      <c r="N2513" s="2">
        <f t="shared" ca="1" si="119"/>
        <v>8.4911760584079445</v>
      </c>
      <c r="O2513" s="3">
        <f ca="1">1-N2513/MAX(N$2:N2513)</f>
        <v>3.1646186405925425E-2</v>
      </c>
    </row>
    <row r="2514" spans="1:15" x14ac:dyDescent="0.15">
      <c r="A2514" s="1">
        <v>42137</v>
      </c>
      <c r="B2514">
        <v>4746.71</v>
      </c>
      <c r="C2514">
        <v>4758</v>
      </c>
      <c r="D2514">
        <v>4678.84</v>
      </c>
      <c r="E2514" s="2">
        <v>4718.4399999999996</v>
      </c>
      <c r="F2514" s="16">
        <v>590479818752</v>
      </c>
      <c r="G2514" s="3">
        <f t="shared" si="117"/>
        <v>-6.1043682673959099E-3</v>
      </c>
      <c r="H2514" s="3">
        <f>1-E2514/MAX(E$2:E2514)</f>
        <v>0.19716191383652082</v>
      </c>
      <c r="I2514" s="3">
        <f ca="1">IFERROR(COUNTIF(OFFSET(G2514,0,0,-计算结果!B$18,1),"&gt;0")/计算结果!B$18,COUNTIF(OFFSET(G2514,0,0,-ROW(),1),"&gt;0")/计算结果!B$18)</f>
        <v>0.6333333333333333</v>
      </c>
      <c r="J2514" s="3">
        <f ca="1">IFERROR(AVERAGE(OFFSET(I2514,0,0,-计算结果!B$19,1)),AVERAGE(OFFSET(I2514,0,0,-ROW(),1)))</f>
        <v>0.65166666666666717</v>
      </c>
      <c r="K2514" s="4" t="str">
        <f ca="1">IF(计算结果!B$21=1,IF(I2514&gt;J2514,"买","卖"),IF(计算结果!B$21=2,IF(I2514&lt;计算结果!B$20,"买",IF(I2514&gt;1-计算结果!B$20,"卖",'000300'!K2513)),""))</f>
        <v>卖</v>
      </c>
      <c r="L2514" s="4">
        <f t="shared" ca="1" si="118"/>
        <v>1</v>
      </c>
      <c r="M2514" s="3">
        <f ca="1">IF(K2513="买",E2514/E2513-1,0)-IF(L2514=1,计算结果!B$17,0)</f>
        <v>-6.1043682673959099E-3</v>
      </c>
      <c r="N2514" s="2">
        <f t="shared" ca="1" si="119"/>
        <v>8.439342792724128</v>
      </c>
      <c r="O2514" s="3">
        <f ca="1">1-N2514/MAX(N$2:N2514)</f>
        <v>3.7557374697240742E-2</v>
      </c>
    </row>
    <row r="2515" spans="1:15" x14ac:dyDescent="0.15">
      <c r="A2515" s="1">
        <v>42138</v>
      </c>
      <c r="B2515">
        <v>4717.96</v>
      </c>
      <c r="C2515">
        <v>4735.28</v>
      </c>
      <c r="D2515">
        <v>4670.17</v>
      </c>
      <c r="E2515" s="2">
        <v>4700.78</v>
      </c>
      <c r="F2515" s="16">
        <v>513219657728</v>
      </c>
      <c r="G2515" s="3">
        <f t="shared" si="117"/>
        <v>-3.7427624384329672E-3</v>
      </c>
      <c r="H2515" s="3">
        <f>1-E2515/MAX(E$2:E2515)</f>
        <v>0.20016674606955698</v>
      </c>
      <c r="I2515" s="3">
        <f ca="1">IFERROR(COUNTIF(OFFSET(G2515,0,0,-计算结果!B$18,1),"&gt;0")/计算结果!B$18,COUNTIF(OFFSET(G2515,0,0,-ROW(),1),"&gt;0")/计算结果!B$18)</f>
        <v>0.6333333333333333</v>
      </c>
      <c r="J2515" s="3">
        <f ca="1">IFERROR(AVERAGE(OFFSET(I2515,0,0,-计算结果!B$19,1)),AVERAGE(OFFSET(I2515,0,0,-ROW(),1)))</f>
        <v>0.65250000000000052</v>
      </c>
      <c r="K2515" s="4" t="str">
        <f ca="1">IF(计算结果!B$21=1,IF(I2515&gt;J2515,"买","卖"),IF(计算结果!B$21=2,IF(I2515&lt;计算结果!B$20,"买",IF(I2515&gt;1-计算结果!B$20,"卖",'000300'!K2514)),""))</f>
        <v>卖</v>
      </c>
      <c r="L2515" s="4" t="str">
        <f t="shared" ca="1" si="118"/>
        <v/>
      </c>
      <c r="M2515" s="3">
        <f ca="1">IF(K2514="买",E2515/E2514-1,0)-IF(L2515=1,计算结果!B$17,0)</f>
        <v>0</v>
      </c>
      <c r="N2515" s="2">
        <f t="shared" ca="1" si="119"/>
        <v>8.439342792724128</v>
      </c>
      <c r="O2515" s="3">
        <f ca="1">1-N2515/MAX(N$2:N2515)</f>
        <v>3.7557374697240742E-2</v>
      </c>
    </row>
    <row r="2516" spans="1:15" x14ac:dyDescent="0.15">
      <c r="A2516" s="1">
        <v>42139</v>
      </c>
      <c r="B2516">
        <v>4690.75</v>
      </c>
      <c r="C2516">
        <v>4690.75</v>
      </c>
      <c r="D2516">
        <v>4592.05</v>
      </c>
      <c r="E2516" s="2">
        <v>4617.47</v>
      </c>
      <c r="F2516" s="16">
        <v>506695024640</v>
      </c>
      <c r="G2516" s="3">
        <f t="shared" si="117"/>
        <v>-1.7722590718986964E-2</v>
      </c>
      <c r="H2516" s="3">
        <f>1-E2516/MAX(E$2:E2516)</f>
        <v>0.21434186347240181</v>
      </c>
      <c r="I2516" s="3">
        <f ca="1">IFERROR(COUNTIF(OFFSET(G2516,0,0,-计算结果!B$18,1),"&gt;0")/计算结果!B$18,COUNTIF(OFFSET(G2516,0,0,-ROW(),1),"&gt;0")/计算结果!B$18)</f>
        <v>0.6</v>
      </c>
      <c r="J2516" s="3">
        <f ca="1">IFERROR(AVERAGE(OFFSET(I2516,0,0,-计算结果!B$19,1)),AVERAGE(OFFSET(I2516,0,0,-ROW(),1)))</f>
        <v>0.65333333333333388</v>
      </c>
      <c r="K2516" s="4" t="str">
        <f ca="1">IF(计算结果!B$21=1,IF(I2516&gt;J2516,"买","卖"),IF(计算结果!B$21=2,IF(I2516&lt;计算结果!B$20,"买",IF(I2516&gt;1-计算结果!B$20,"卖",'000300'!K2515)),""))</f>
        <v>卖</v>
      </c>
      <c r="L2516" s="4" t="str">
        <f t="shared" ca="1" si="118"/>
        <v/>
      </c>
      <c r="M2516" s="3">
        <f ca="1">IF(K2515="买",E2516/E2515-1,0)-IF(L2516=1,计算结果!B$17,0)</f>
        <v>0</v>
      </c>
      <c r="N2516" s="2">
        <f t="shared" ca="1" si="119"/>
        <v>8.439342792724128</v>
      </c>
      <c r="O2516" s="3">
        <f ca="1">1-N2516/MAX(N$2:N2516)</f>
        <v>3.7557374697240742E-2</v>
      </c>
    </row>
    <row r="2517" spans="1:15" x14ac:dyDescent="0.15">
      <c r="A2517" s="1">
        <v>42142</v>
      </c>
      <c r="B2517">
        <v>4582.0600000000004</v>
      </c>
      <c r="C2517">
        <v>4623.38</v>
      </c>
      <c r="D2517">
        <v>4565.0600000000004</v>
      </c>
      <c r="E2517" s="2">
        <v>4575.1400000000003</v>
      </c>
      <c r="F2517" s="16">
        <v>434083135488</v>
      </c>
      <c r="G2517" s="3">
        <f t="shared" si="117"/>
        <v>-9.1673578821301893E-3</v>
      </c>
      <c r="H2517" s="3">
        <f>1-E2517/MAX(E$2:E2517)</f>
        <v>0.22154427278295774</v>
      </c>
      <c r="I2517" s="3">
        <f ca="1">IFERROR(COUNTIF(OFFSET(G2517,0,0,-计算结果!B$18,1),"&gt;0")/计算结果!B$18,COUNTIF(OFFSET(G2517,0,0,-ROW(),1),"&gt;0")/计算结果!B$18)</f>
        <v>0.56666666666666665</v>
      </c>
      <c r="J2517" s="3">
        <f ca="1">IFERROR(AVERAGE(OFFSET(I2517,0,0,-计算结果!B$19,1)),AVERAGE(OFFSET(I2517,0,0,-ROW(),1)))</f>
        <v>0.65416666666666723</v>
      </c>
      <c r="K2517" s="4" t="str">
        <f ca="1">IF(计算结果!B$21=1,IF(I2517&gt;J2517,"买","卖"),IF(计算结果!B$21=2,IF(I2517&lt;计算结果!B$20,"买",IF(I2517&gt;1-计算结果!B$20,"卖",'000300'!K2516)),""))</f>
        <v>卖</v>
      </c>
      <c r="L2517" s="4" t="str">
        <f t="shared" ca="1" si="118"/>
        <v/>
      </c>
      <c r="M2517" s="3">
        <f ca="1">IF(K2516="买",E2517/E2516-1,0)-IF(L2517=1,计算结果!B$17,0)</f>
        <v>0</v>
      </c>
      <c r="N2517" s="2">
        <f t="shared" ca="1" si="119"/>
        <v>8.439342792724128</v>
      </c>
      <c r="O2517" s="3">
        <f ca="1">1-N2517/MAX(N$2:N2517)</f>
        <v>3.7557374697240742E-2</v>
      </c>
    </row>
    <row r="2518" spans="1:15" x14ac:dyDescent="0.15">
      <c r="A2518" s="1">
        <v>42143</v>
      </c>
      <c r="B2518">
        <v>4577.6400000000003</v>
      </c>
      <c r="C2518">
        <v>4740</v>
      </c>
      <c r="D2518">
        <v>4577.6400000000003</v>
      </c>
      <c r="E2518" s="2">
        <v>4731.22</v>
      </c>
      <c r="F2518" s="16">
        <v>524232163328</v>
      </c>
      <c r="G2518" s="3">
        <f t="shared" si="117"/>
        <v>3.4114803044278386E-2</v>
      </c>
      <c r="H2518" s="3">
        <f>1-E2518/MAX(E$2:E2518)</f>
        <v>0.1949874089702579</v>
      </c>
      <c r="I2518" s="3">
        <f ca="1">IFERROR(COUNTIF(OFFSET(G2518,0,0,-计算结果!B$18,1),"&gt;0")/计算结果!B$18,COUNTIF(OFFSET(G2518,0,0,-ROW(),1),"&gt;0")/计算结果!B$18)</f>
        <v>0.56666666666666665</v>
      </c>
      <c r="J2518" s="3">
        <f ca="1">IFERROR(AVERAGE(OFFSET(I2518,0,0,-计算结果!B$19,1)),AVERAGE(OFFSET(I2518,0,0,-ROW(),1)))</f>
        <v>0.65527777777777829</v>
      </c>
      <c r="K2518" s="4" t="str">
        <f ca="1">IF(计算结果!B$21=1,IF(I2518&gt;J2518,"买","卖"),IF(计算结果!B$21=2,IF(I2518&lt;计算结果!B$20,"买",IF(I2518&gt;1-计算结果!B$20,"卖",'000300'!K2517)),""))</f>
        <v>卖</v>
      </c>
      <c r="L2518" s="4" t="str">
        <f t="shared" ca="1" si="118"/>
        <v/>
      </c>
      <c r="M2518" s="3">
        <f ca="1">IF(K2517="买",E2518/E2517-1,0)-IF(L2518=1,计算结果!B$17,0)</f>
        <v>0</v>
      </c>
      <c r="N2518" s="2">
        <f t="shared" ca="1" si="119"/>
        <v>8.439342792724128</v>
      </c>
      <c r="O2518" s="3">
        <f ca="1">1-N2518/MAX(N$2:N2518)</f>
        <v>3.7557374697240742E-2</v>
      </c>
    </row>
    <row r="2519" spans="1:15" x14ac:dyDescent="0.15">
      <c r="A2519" s="1">
        <v>42144</v>
      </c>
      <c r="B2519">
        <v>4751.57</v>
      </c>
      <c r="C2519">
        <v>4843.1000000000004</v>
      </c>
      <c r="D2519">
        <v>4745.21</v>
      </c>
      <c r="E2519" s="2">
        <v>4754.92</v>
      </c>
      <c r="F2519" s="16">
        <v>589956251648</v>
      </c>
      <c r="G2519" s="3">
        <f t="shared" si="117"/>
        <v>5.0092787906712566E-3</v>
      </c>
      <c r="H2519" s="3">
        <f>1-E2519/MAX(E$2:E2519)</f>
        <v>0.19095487647178921</v>
      </c>
      <c r="I2519" s="3">
        <f ca="1">IFERROR(COUNTIF(OFFSET(G2519,0,0,-计算结果!B$18,1),"&gt;0")/计算结果!B$18,COUNTIF(OFFSET(G2519,0,0,-ROW(),1),"&gt;0")/计算结果!B$18)</f>
        <v>0.56666666666666665</v>
      </c>
      <c r="J2519" s="3">
        <f ca="1">IFERROR(AVERAGE(OFFSET(I2519,0,0,-计算结果!B$19,1)),AVERAGE(OFFSET(I2519,0,0,-ROW(),1)))</f>
        <v>0.65666666666666706</v>
      </c>
      <c r="K2519" s="4" t="str">
        <f ca="1">IF(计算结果!B$21=1,IF(I2519&gt;J2519,"买","卖"),IF(计算结果!B$21=2,IF(I2519&lt;计算结果!B$20,"买",IF(I2519&gt;1-计算结果!B$20,"卖",'000300'!K2518)),""))</f>
        <v>卖</v>
      </c>
      <c r="L2519" s="4" t="str">
        <f t="shared" ca="1" si="118"/>
        <v/>
      </c>
      <c r="M2519" s="3">
        <f ca="1">IF(K2518="买",E2519/E2518-1,0)-IF(L2519=1,计算结果!B$17,0)</f>
        <v>0</v>
      </c>
      <c r="N2519" s="2">
        <f t="shared" ca="1" si="119"/>
        <v>8.439342792724128</v>
      </c>
      <c r="O2519" s="3">
        <f ca="1">1-N2519/MAX(N$2:N2519)</f>
        <v>3.7557374697240742E-2</v>
      </c>
    </row>
    <row r="2520" spans="1:15" x14ac:dyDescent="0.15">
      <c r="A2520" s="1">
        <v>42145</v>
      </c>
      <c r="B2520">
        <v>4768.6899999999996</v>
      </c>
      <c r="C2520">
        <v>4841.6099999999997</v>
      </c>
      <c r="D2520">
        <v>4746.03</v>
      </c>
      <c r="E2520" s="2">
        <v>4840.9799999999996</v>
      </c>
      <c r="F2520" s="16">
        <v>505346097152</v>
      </c>
      <c r="G2520" s="3">
        <f t="shared" si="117"/>
        <v>1.8099147830036966E-2</v>
      </c>
      <c r="H2520" s="3">
        <f>1-E2520/MAX(E$2:E2520)</f>
        <v>0.17631184917988163</v>
      </c>
      <c r="I2520" s="3">
        <f ca="1">IFERROR(COUNTIF(OFFSET(G2520,0,0,-计算结果!B$18,1),"&gt;0")/计算结果!B$18,COUNTIF(OFFSET(G2520,0,0,-ROW(),1),"&gt;0")/计算结果!B$18)</f>
        <v>0.56666666666666665</v>
      </c>
      <c r="J2520" s="3">
        <f ca="1">IFERROR(AVERAGE(OFFSET(I2520,0,0,-计算结果!B$19,1)),AVERAGE(OFFSET(I2520,0,0,-ROW(),1)))</f>
        <v>0.65777777777777824</v>
      </c>
      <c r="K2520" s="4" t="str">
        <f ca="1">IF(计算结果!B$21=1,IF(I2520&gt;J2520,"买","卖"),IF(计算结果!B$21=2,IF(I2520&lt;计算结果!B$20,"买",IF(I2520&gt;1-计算结果!B$20,"卖",'000300'!K2519)),""))</f>
        <v>卖</v>
      </c>
      <c r="L2520" s="4" t="str">
        <f t="shared" ca="1" si="118"/>
        <v/>
      </c>
      <c r="M2520" s="3">
        <f ca="1">IF(K2519="买",E2520/E2519-1,0)-IF(L2520=1,计算结果!B$17,0)</f>
        <v>0</v>
      </c>
      <c r="N2520" s="2">
        <f t="shared" ca="1" si="119"/>
        <v>8.439342792724128</v>
      </c>
      <c r="O2520" s="3">
        <f ca="1">1-N2520/MAX(N$2:N2520)</f>
        <v>3.7557374697240742E-2</v>
      </c>
    </row>
    <row r="2521" spans="1:15" x14ac:dyDescent="0.15">
      <c r="A2521" s="1">
        <v>42146</v>
      </c>
      <c r="B2521">
        <v>4895.92</v>
      </c>
      <c r="C2521">
        <v>4951.99</v>
      </c>
      <c r="D2521">
        <v>4870.6000000000004</v>
      </c>
      <c r="E2521" s="2">
        <v>4951.33</v>
      </c>
      <c r="F2521" s="16">
        <v>719129935872</v>
      </c>
      <c r="G2521" s="3">
        <f t="shared" si="117"/>
        <v>2.27949712661486E-2</v>
      </c>
      <c r="H2521" s="3">
        <f>1-E2521/MAX(E$2:E2521)</f>
        <v>0.15753590144966989</v>
      </c>
      <c r="I2521" s="3">
        <f ca="1">IFERROR(COUNTIF(OFFSET(G2521,0,0,-计算结果!B$18,1),"&gt;0")/计算结果!B$18,COUNTIF(OFFSET(G2521,0,0,-ROW(),1),"&gt;0")/计算结果!B$18)</f>
        <v>0.6</v>
      </c>
      <c r="J2521" s="3">
        <f ca="1">IFERROR(AVERAGE(OFFSET(I2521,0,0,-计算结果!B$19,1)),AVERAGE(OFFSET(I2521,0,0,-ROW(),1)))</f>
        <v>0.65888888888888919</v>
      </c>
      <c r="K2521" s="4" t="str">
        <f ca="1">IF(计算结果!B$21=1,IF(I2521&gt;J2521,"买","卖"),IF(计算结果!B$21=2,IF(I2521&lt;计算结果!B$20,"买",IF(I2521&gt;1-计算结果!B$20,"卖",'000300'!K2520)),""))</f>
        <v>卖</v>
      </c>
      <c r="L2521" s="4" t="str">
        <f t="shared" ca="1" si="118"/>
        <v/>
      </c>
      <c r="M2521" s="3">
        <f ca="1">IF(K2520="买",E2521/E2520-1,0)-IF(L2521=1,计算结果!B$17,0)</f>
        <v>0</v>
      </c>
      <c r="N2521" s="2">
        <f t="shared" ca="1" si="119"/>
        <v>8.439342792724128</v>
      </c>
      <c r="O2521" s="3">
        <f ca="1">1-N2521/MAX(N$2:N2521)</f>
        <v>3.7557374697240742E-2</v>
      </c>
    </row>
    <row r="2522" spans="1:15" x14ac:dyDescent="0.15">
      <c r="A2522" s="1">
        <v>42149</v>
      </c>
      <c r="B2522">
        <v>4949.1099999999997</v>
      </c>
      <c r="C2522">
        <v>5099.84</v>
      </c>
      <c r="D2522">
        <v>4949.1099999999997</v>
      </c>
      <c r="E2522" s="2">
        <v>5099.49</v>
      </c>
      <c r="F2522" s="16">
        <v>757085831168</v>
      </c>
      <c r="G2522" s="3">
        <f t="shared" si="117"/>
        <v>2.992327314075216E-2</v>
      </c>
      <c r="H2522" s="3">
        <f>1-E2522/MAX(E$2:E2522)</f>
        <v>0.13232661811747093</v>
      </c>
      <c r="I2522" s="3">
        <f ca="1">IFERROR(COUNTIF(OFFSET(G2522,0,0,-计算结果!B$18,1),"&gt;0")/计算结果!B$18,COUNTIF(OFFSET(G2522,0,0,-ROW(),1),"&gt;0")/计算结果!B$18)</f>
        <v>0.6</v>
      </c>
      <c r="J2522" s="3">
        <f ca="1">IFERROR(AVERAGE(OFFSET(I2522,0,0,-计算结果!B$19,1)),AVERAGE(OFFSET(I2522,0,0,-ROW(),1)))</f>
        <v>0.65972222222222254</v>
      </c>
      <c r="K2522" s="4" t="str">
        <f ca="1">IF(计算结果!B$21=1,IF(I2522&gt;J2522,"买","卖"),IF(计算结果!B$21=2,IF(I2522&lt;计算结果!B$20,"买",IF(I2522&gt;1-计算结果!B$20,"卖",'000300'!K2521)),""))</f>
        <v>卖</v>
      </c>
      <c r="L2522" s="4" t="str">
        <f t="shared" ca="1" si="118"/>
        <v/>
      </c>
      <c r="M2522" s="3">
        <f ca="1">IF(K2521="买",E2522/E2521-1,0)-IF(L2522=1,计算结果!B$17,0)</f>
        <v>0</v>
      </c>
      <c r="N2522" s="2">
        <f t="shared" ca="1" si="119"/>
        <v>8.439342792724128</v>
      </c>
      <c r="O2522" s="3">
        <f ca="1">1-N2522/MAX(N$2:N2522)</f>
        <v>3.7557374697240742E-2</v>
      </c>
    </row>
    <row r="2523" spans="1:15" x14ac:dyDescent="0.15">
      <c r="A2523" s="1">
        <v>42150</v>
      </c>
      <c r="B2523">
        <v>5140.8</v>
      </c>
      <c r="C2523">
        <v>5199.29</v>
      </c>
      <c r="D2523">
        <v>5063.1499999999996</v>
      </c>
      <c r="E2523" s="2">
        <v>5198.92</v>
      </c>
      <c r="F2523" s="16">
        <v>802295840768</v>
      </c>
      <c r="G2523" s="3">
        <f t="shared" si="117"/>
        <v>1.9498028234196108E-2</v>
      </c>
      <c r="H2523" s="3">
        <f>1-E2523/MAX(E$2:E2523)</f>
        <v>0.11540869801946496</v>
      </c>
      <c r="I2523" s="3">
        <f ca="1">IFERROR(COUNTIF(OFFSET(G2523,0,0,-计算结果!B$18,1),"&gt;0")/计算结果!B$18,COUNTIF(OFFSET(G2523,0,0,-ROW(),1),"&gt;0")/计算结果!B$18)</f>
        <v>0.6</v>
      </c>
      <c r="J2523" s="3">
        <f ca="1">IFERROR(AVERAGE(OFFSET(I2523,0,0,-计算结果!B$19,1)),AVERAGE(OFFSET(I2523,0,0,-ROW(),1)))</f>
        <v>0.66055555555555578</v>
      </c>
      <c r="K2523" s="4" t="str">
        <f ca="1">IF(计算结果!B$21=1,IF(I2523&gt;J2523,"买","卖"),IF(计算结果!B$21=2,IF(I2523&lt;计算结果!B$20,"买",IF(I2523&gt;1-计算结果!B$20,"卖",'000300'!K2522)),""))</f>
        <v>卖</v>
      </c>
      <c r="L2523" s="4" t="str">
        <f t="shared" ca="1" si="118"/>
        <v/>
      </c>
      <c r="M2523" s="3">
        <f ca="1">IF(K2522="买",E2523/E2522-1,0)-IF(L2523=1,计算结果!B$17,0)</f>
        <v>0</v>
      </c>
      <c r="N2523" s="2">
        <f t="shared" ca="1" si="119"/>
        <v>8.439342792724128</v>
      </c>
      <c r="O2523" s="3">
        <f ca="1">1-N2523/MAX(N$2:N2523)</f>
        <v>3.7557374697240742E-2</v>
      </c>
    </row>
    <row r="2524" spans="1:15" x14ac:dyDescent="0.15">
      <c r="A2524" s="1">
        <v>42151</v>
      </c>
      <c r="B2524">
        <v>5216.17</v>
      </c>
      <c r="C2524">
        <v>5226.84</v>
      </c>
      <c r="D2524">
        <v>5126.8599999999997</v>
      </c>
      <c r="E2524" s="2">
        <v>5181.43</v>
      </c>
      <c r="F2524" s="16">
        <v>777826336768</v>
      </c>
      <c r="G2524" s="3">
        <f t="shared" si="117"/>
        <v>-3.3641602486670363E-3</v>
      </c>
      <c r="H2524" s="3">
        <f>1-E2524/MAX(E$2:E2524)</f>
        <v>0.11838460491390446</v>
      </c>
      <c r="I2524" s="3">
        <f ca="1">IFERROR(COUNTIF(OFFSET(G2524,0,0,-计算结果!B$18,1),"&gt;0")/计算结果!B$18,COUNTIF(OFFSET(G2524,0,0,-ROW(),1),"&gt;0")/计算结果!B$18)</f>
        <v>0.56666666666666665</v>
      </c>
      <c r="J2524" s="3">
        <f ca="1">IFERROR(AVERAGE(OFFSET(I2524,0,0,-计算结果!B$19,1)),AVERAGE(OFFSET(I2524,0,0,-ROW(),1)))</f>
        <v>0.66083333333333372</v>
      </c>
      <c r="K2524" s="4" t="str">
        <f ca="1">IF(计算结果!B$21=1,IF(I2524&gt;J2524,"买","卖"),IF(计算结果!B$21=2,IF(I2524&lt;计算结果!B$20,"买",IF(I2524&gt;1-计算结果!B$20,"卖",'000300'!K2523)),""))</f>
        <v>卖</v>
      </c>
      <c r="L2524" s="4" t="str">
        <f t="shared" ca="1" si="118"/>
        <v/>
      </c>
      <c r="M2524" s="3">
        <f ca="1">IF(K2523="买",E2524/E2523-1,0)-IF(L2524=1,计算结果!B$17,0)</f>
        <v>0</v>
      </c>
      <c r="N2524" s="2">
        <f t="shared" ca="1" si="119"/>
        <v>8.439342792724128</v>
      </c>
      <c r="O2524" s="3">
        <f ca="1">1-N2524/MAX(N$2:N2524)</f>
        <v>3.7557374697240742E-2</v>
      </c>
    </row>
    <row r="2525" spans="1:15" x14ac:dyDescent="0.15">
      <c r="A2525" s="1">
        <v>42152</v>
      </c>
      <c r="B2525">
        <v>5174.1000000000004</v>
      </c>
      <c r="C2525">
        <v>5213.18</v>
      </c>
      <c r="D2525">
        <v>4831.33</v>
      </c>
      <c r="E2525" s="2">
        <v>4834.01</v>
      </c>
      <c r="F2525" s="16">
        <v>873207365632</v>
      </c>
      <c r="G2525" s="3">
        <f t="shared" si="117"/>
        <v>-6.7050987854704203E-2</v>
      </c>
      <c r="H2525" s="3">
        <f>1-E2525/MAX(E$2:E2525)</f>
        <v>0.17749778806234251</v>
      </c>
      <c r="I2525" s="3">
        <f ca="1">IFERROR(COUNTIF(OFFSET(G2525,0,0,-计算结果!B$18,1),"&gt;0")/计算结果!B$18,COUNTIF(OFFSET(G2525,0,0,-ROW(),1),"&gt;0")/计算结果!B$18)</f>
        <v>0.56666666666666665</v>
      </c>
      <c r="J2525" s="3">
        <f ca="1">IFERROR(AVERAGE(OFFSET(I2525,0,0,-计算结果!B$19,1)),AVERAGE(OFFSET(I2525,0,0,-ROW(),1)))</f>
        <v>0.66083333333333372</v>
      </c>
      <c r="K2525" s="4" t="str">
        <f ca="1">IF(计算结果!B$21=1,IF(I2525&gt;J2525,"买","卖"),IF(计算结果!B$21=2,IF(I2525&lt;计算结果!B$20,"买",IF(I2525&gt;1-计算结果!B$20,"卖",'000300'!K2524)),""))</f>
        <v>卖</v>
      </c>
      <c r="L2525" s="4" t="str">
        <f t="shared" ca="1" si="118"/>
        <v/>
      </c>
      <c r="M2525" s="3">
        <f ca="1">IF(K2524="买",E2525/E2524-1,0)-IF(L2525=1,计算结果!B$17,0)</f>
        <v>0</v>
      </c>
      <c r="N2525" s="2">
        <f t="shared" ca="1" si="119"/>
        <v>8.439342792724128</v>
      </c>
      <c r="O2525" s="3">
        <f ca="1">1-N2525/MAX(N$2:N2525)</f>
        <v>3.7557374697240742E-2</v>
      </c>
    </row>
    <row r="2526" spans="1:15" x14ac:dyDescent="0.15">
      <c r="A2526" s="1">
        <v>42153</v>
      </c>
      <c r="B2526">
        <v>4839.53</v>
      </c>
      <c r="C2526">
        <v>4924.3</v>
      </c>
      <c r="D2526">
        <v>4665.5200000000004</v>
      </c>
      <c r="E2526" s="2">
        <v>4840.83</v>
      </c>
      <c r="F2526" s="16">
        <v>636008136704</v>
      </c>
      <c r="G2526" s="3">
        <f t="shared" si="117"/>
        <v>1.4108369655834174E-3</v>
      </c>
      <c r="H2526" s="3">
        <f>1-E2526/MAX(E$2:E2526)</f>
        <v>0.17633737153746676</v>
      </c>
      <c r="I2526" s="3">
        <f ca="1">IFERROR(COUNTIF(OFFSET(G2526,0,0,-计算结果!B$18,1),"&gt;0")/计算结果!B$18,COUNTIF(OFFSET(G2526,0,0,-ROW(),1),"&gt;0")/计算结果!B$18)</f>
        <v>0.56666666666666665</v>
      </c>
      <c r="J2526" s="3">
        <f ca="1">IFERROR(AVERAGE(OFFSET(I2526,0,0,-计算结果!B$19,1)),AVERAGE(OFFSET(I2526,0,0,-ROW(),1)))</f>
        <v>0.66083333333333372</v>
      </c>
      <c r="K2526" s="4" t="str">
        <f ca="1">IF(计算结果!B$21=1,IF(I2526&gt;J2526,"买","卖"),IF(计算结果!B$21=2,IF(I2526&lt;计算结果!B$20,"买",IF(I2526&gt;1-计算结果!B$20,"卖",'000300'!K2525)),""))</f>
        <v>卖</v>
      </c>
      <c r="L2526" s="4" t="str">
        <f t="shared" ca="1" si="118"/>
        <v/>
      </c>
      <c r="M2526" s="3">
        <f ca="1">IF(K2525="买",E2526/E2525-1,0)-IF(L2526=1,计算结果!B$17,0)</f>
        <v>0</v>
      </c>
      <c r="N2526" s="2">
        <f t="shared" ca="1" si="119"/>
        <v>8.439342792724128</v>
      </c>
      <c r="O2526" s="3">
        <f ca="1">1-N2526/MAX(N$2:N2526)</f>
        <v>3.7557374697240742E-2</v>
      </c>
    </row>
    <row r="2527" spans="1:15" x14ac:dyDescent="0.15">
      <c r="A2527" s="1">
        <v>42156</v>
      </c>
      <c r="B2527">
        <v>4862.76</v>
      </c>
      <c r="C2527">
        <v>5079.32</v>
      </c>
      <c r="D2527">
        <v>4835.7700000000004</v>
      </c>
      <c r="E2527" s="2">
        <v>5076.18</v>
      </c>
      <c r="F2527" s="16">
        <v>637843668992</v>
      </c>
      <c r="G2527" s="3">
        <f t="shared" si="117"/>
        <v>4.8617695725733157E-2</v>
      </c>
      <c r="H2527" s="3">
        <f>1-E2527/MAX(E$2:E2527)</f>
        <v>0.13629279248621784</v>
      </c>
      <c r="I2527" s="3">
        <f ca="1">IFERROR(COUNTIF(OFFSET(G2527,0,0,-计算结果!B$18,1),"&gt;0")/计算结果!B$18,COUNTIF(OFFSET(G2527,0,0,-ROW(),1),"&gt;0")/计算结果!B$18)</f>
        <v>0.56666666666666665</v>
      </c>
      <c r="J2527" s="3">
        <f ca="1">IFERROR(AVERAGE(OFFSET(I2527,0,0,-计算结果!B$19,1)),AVERAGE(OFFSET(I2527,0,0,-ROW(),1)))</f>
        <v>0.6605555555555559</v>
      </c>
      <c r="K2527" s="4" t="str">
        <f ca="1">IF(计算结果!B$21=1,IF(I2527&gt;J2527,"买","卖"),IF(计算结果!B$21=2,IF(I2527&lt;计算结果!B$20,"买",IF(I2527&gt;1-计算结果!B$20,"卖",'000300'!K2526)),""))</f>
        <v>卖</v>
      </c>
      <c r="L2527" s="4" t="str">
        <f t="shared" ca="1" si="118"/>
        <v/>
      </c>
      <c r="M2527" s="3">
        <f ca="1">IF(K2526="买",E2527/E2526-1,0)-IF(L2527=1,计算结果!B$17,0)</f>
        <v>0</v>
      </c>
      <c r="N2527" s="2">
        <f t="shared" ca="1" si="119"/>
        <v>8.439342792724128</v>
      </c>
      <c r="O2527" s="3">
        <f ca="1">1-N2527/MAX(N$2:N2527)</f>
        <v>3.7557374697240742E-2</v>
      </c>
    </row>
    <row r="2528" spans="1:15" x14ac:dyDescent="0.15">
      <c r="A2528" s="1">
        <v>42157</v>
      </c>
      <c r="B2528">
        <v>5091.2700000000004</v>
      </c>
      <c r="C2528">
        <v>5162.5600000000004</v>
      </c>
      <c r="D2528">
        <v>5047.08</v>
      </c>
      <c r="E2528" s="2">
        <v>5161.87</v>
      </c>
      <c r="F2528" s="16">
        <v>658452840448</v>
      </c>
      <c r="G2528" s="3">
        <f t="shared" si="117"/>
        <v>1.6880804069201671E-2</v>
      </c>
      <c r="H2528" s="3">
        <f>1-E2528/MAX(E$2:E2528)</f>
        <v>0.1217127203430205</v>
      </c>
      <c r="I2528" s="3">
        <f ca="1">IFERROR(COUNTIF(OFFSET(G2528,0,0,-计算结果!B$18,1),"&gt;0")/计算结果!B$18,COUNTIF(OFFSET(G2528,0,0,-ROW(),1),"&gt;0")/计算结果!B$18)</f>
        <v>0.6</v>
      </c>
      <c r="J2528" s="3">
        <f ca="1">IFERROR(AVERAGE(OFFSET(I2528,0,0,-计算结果!B$19,1)),AVERAGE(OFFSET(I2528,0,0,-ROW(),1)))</f>
        <v>0.66027777777777807</v>
      </c>
      <c r="K2528" s="4" t="str">
        <f ca="1">IF(计算结果!B$21=1,IF(I2528&gt;J2528,"买","卖"),IF(计算结果!B$21=2,IF(I2528&lt;计算结果!B$20,"买",IF(I2528&gt;1-计算结果!B$20,"卖",'000300'!K2527)),""))</f>
        <v>卖</v>
      </c>
      <c r="L2528" s="4" t="str">
        <f t="shared" ca="1" si="118"/>
        <v/>
      </c>
      <c r="M2528" s="3">
        <f ca="1">IF(K2527="买",E2528/E2527-1,0)-IF(L2528=1,计算结果!B$17,0)</f>
        <v>0</v>
      </c>
      <c r="N2528" s="2">
        <f t="shared" ca="1" si="119"/>
        <v>8.439342792724128</v>
      </c>
      <c r="O2528" s="3">
        <f ca="1">1-N2528/MAX(N$2:N2528)</f>
        <v>3.7557374697240742E-2</v>
      </c>
    </row>
    <row r="2529" spans="1:15" x14ac:dyDescent="0.15">
      <c r="A2529" s="1">
        <v>42158</v>
      </c>
      <c r="B2529">
        <v>5176.6000000000004</v>
      </c>
      <c r="C2529">
        <v>5186.97</v>
      </c>
      <c r="D2529">
        <v>5059.49</v>
      </c>
      <c r="E2529" s="2">
        <v>5143.59</v>
      </c>
      <c r="F2529" s="16">
        <v>672056541184</v>
      </c>
      <c r="G2529" s="3">
        <f t="shared" si="117"/>
        <v>-3.5413522618740201E-3</v>
      </c>
      <c r="H2529" s="3">
        <f>1-E2529/MAX(E$2:E2529)</f>
        <v>0.12482304498740893</v>
      </c>
      <c r="I2529" s="3">
        <f ca="1">IFERROR(COUNTIF(OFFSET(G2529,0,0,-计算结果!B$18,1),"&gt;0")/计算结果!B$18,COUNTIF(OFFSET(G2529,0,0,-ROW(),1),"&gt;0")/计算结果!B$18)</f>
        <v>0.56666666666666665</v>
      </c>
      <c r="J2529" s="3">
        <f ca="1">IFERROR(AVERAGE(OFFSET(I2529,0,0,-计算结果!B$19,1)),AVERAGE(OFFSET(I2529,0,0,-ROW(),1)))</f>
        <v>0.65944444444444472</v>
      </c>
      <c r="K2529" s="4" t="str">
        <f ca="1">IF(计算结果!B$21=1,IF(I2529&gt;J2529,"买","卖"),IF(计算结果!B$21=2,IF(I2529&lt;计算结果!B$20,"买",IF(I2529&gt;1-计算结果!B$20,"卖",'000300'!K2528)),""))</f>
        <v>卖</v>
      </c>
      <c r="L2529" s="4" t="str">
        <f t="shared" ca="1" si="118"/>
        <v/>
      </c>
      <c r="M2529" s="3">
        <f ca="1">IF(K2528="买",E2529/E2528-1,0)-IF(L2529=1,计算结果!B$17,0)</f>
        <v>0</v>
      </c>
      <c r="N2529" s="2">
        <f t="shared" ca="1" si="119"/>
        <v>8.439342792724128</v>
      </c>
      <c r="O2529" s="3">
        <f ca="1">1-N2529/MAX(N$2:N2529)</f>
        <v>3.7557374697240742E-2</v>
      </c>
    </row>
    <row r="2530" spans="1:15" x14ac:dyDescent="0.15">
      <c r="A2530" s="1">
        <v>42159</v>
      </c>
      <c r="B2530">
        <v>5156.01</v>
      </c>
      <c r="C2530">
        <v>5194.2299999999996</v>
      </c>
      <c r="D2530">
        <v>4863.47</v>
      </c>
      <c r="E2530" s="2">
        <v>5181.42</v>
      </c>
      <c r="F2530" s="16">
        <v>735170658304</v>
      </c>
      <c r="G2530" s="3">
        <f t="shared" si="117"/>
        <v>7.3547852764315191E-3</v>
      </c>
      <c r="H2530" s="3">
        <f>1-E2530/MAX(E$2:E2530)</f>
        <v>0.11838630640441017</v>
      </c>
      <c r="I2530" s="3">
        <f ca="1">IFERROR(COUNTIF(OFFSET(G2530,0,0,-计算结果!B$18,1),"&gt;0")/计算结果!B$18,COUNTIF(OFFSET(G2530,0,0,-ROW(),1),"&gt;0")/计算结果!B$18)</f>
        <v>0.56666666666666665</v>
      </c>
      <c r="J2530" s="3">
        <f ca="1">IFERROR(AVERAGE(OFFSET(I2530,0,0,-计算结果!B$19,1)),AVERAGE(OFFSET(I2530,0,0,-ROW(),1)))</f>
        <v>0.65833333333333355</v>
      </c>
      <c r="K2530" s="4" t="str">
        <f ca="1">IF(计算结果!B$21=1,IF(I2530&gt;J2530,"买","卖"),IF(计算结果!B$21=2,IF(I2530&lt;计算结果!B$20,"买",IF(I2530&gt;1-计算结果!B$20,"卖",'000300'!K2529)),""))</f>
        <v>卖</v>
      </c>
      <c r="L2530" s="4" t="str">
        <f t="shared" ca="1" si="118"/>
        <v/>
      </c>
      <c r="M2530" s="3">
        <f ca="1">IF(K2529="买",E2530/E2529-1,0)-IF(L2530=1,计算结果!B$17,0)</f>
        <v>0</v>
      </c>
      <c r="N2530" s="2">
        <f t="shared" ca="1" si="119"/>
        <v>8.439342792724128</v>
      </c>
      <c r="O2530" s="3">
        <f ca="1">1-N2530/MAX(N$2:N2530)</f>
        <v>3.7557374697240742E-2</v>
      </c>
    </row>
    <row r="2531" spans="1:15" x14ac:dyDescent="0.15">
      <c r="A2531" s="1">
        <v>42160</v>
      </c>
      <c r="B2531">
        <v>5254.91</v>
      </c>
      <c r="C2531">
        <v>5288.34</v>
      </c>
      <c r="D2531">
        <v>5104.18</v>
      </c>
      <c r="E2531" s="2">
        <v>5230.55</v>
      </c>
      <c r="F2531" s="16">
        <v>855224418304</v>
      </c>
      <c r="G2531" s="3">
        <f t="shared" si="117"/>
        <v>9.4819566836890079E-3</v>
      </c>
      <c r="H2531" s="3">
        <f>1-E2531/MAX(E$2:E2531)</f>
        <v>0.11002688354998968</v>
      </c>
      <c r="I2531" s="3">
        <f ca="1">IFERROR(COUNTIF(OFFSET(G2531,0,0,-计算结果!B$18,1),"&gt;0")/计算结果!B$18,COUNTIF(OFFSET(G2531,0,0,-ROW(),1),"&gt;0")/计算结果!B$18)</f>
        <v>0.56666666666666665</v>
      </c>
      <c r="J2531" s="3">
        <f ca="1">IFERROR(AVERAGE(OFFSET(I2531,0,0,-计算结果!B$19,1)),AVERAGE(OFFSET(I2531,0,0,-ROW(),1)))</f>
        <v>0.65694444444444466</v>
      </c>
      <c r="K2531" s="4" t="str">
        <f ca="1">IF(计算结果!B$21=1,IF(I2531&gt;J2531,"买","卖"),IF(计算结果!B$21=2,IF(I2531&lt;计算结果!B$20,"买",IF(I2531&gt;1-计算结果!B$20,"卖",'000300'!K2530)),""))</f>
        <v>卖</v>
      </c>
      <c r="L2531" s="4" t="str">
        <f t="shared" ca="1" si="118"/>
        <v/>
      </c>
      <c r="M2531" s="3">
        <f ca="1">IF(K2530="买",E2531/E2530-1,0)-IF(L2531=1,计算结果!B$17,0)</f>
        <v>0</v>
      </c>
      <c r="N2531" s="2">
        <f t="shared" ca="1" si="119"/>
        <v>8.439342792724128</v>
      </c>
      <c r="O2531" s="3">
        <f ca="1">1-N2531/MAX(N$2:N2531)</f>
        <v>3.7557374697240742E-2</v>
      </c>
    </row>
    <row r="2532" spans="1:15" x14ac:dyDescent="0.15">
      <c r="A2532" s="1">
        <v>42163</v>
      </c>
      <c r="B2532">
        <v>5259.41</v>
      </c>
      <c r="C2532">
        <v>5370.61</v>
      </c>
      <c r="D2532">
        <v>5202.59</v>
      </c>
      <c r="E2532" s="2">
        <v>5353.75</v>
      </c>
      <c r="F2532" s="16">
        <v>949498019840</v>
      </c>
      <c r="G2532" s="3">
        <f t="shared" si="117"/>
        <v>2.3553928363174048E-2</v>
      </c>
      <c r="H2532" s="3">
        <f>1-E2532/MAX(E$2:E2532)</f>
        <v>8.9064520519975487E-2</v>
      </c>
      <c r="I2532" s="3">
        <f ca="1">IFERROR(COUNTIF(OFFSET(G2532,0,0,-计算结果!B$18,1),"&gt;0")/计算结果!B$18,COUNTIF(OFFSET(G2532,0,0,-ROW(),1),"&gt;0")/计算结果!B$18)</f>
        <v>0.6</v>
      </c>
      <c r="J2532" s="3">
        <f ca="1">IFERROR(AVERAGE(OFFSET(I2532,0,0,-计算结果!B$19,1)),AVERAGE(OFFSET(I2532,0,0,-ROW(),1)))</f>
        <v>0.65611111111111131</v>
      </c>
      <c r="K2532" s="4" t="str">
        <f ca="1">IF(计算结果!B$21=1,IF(I2532&gt;J2532,"买","卖"),IF(计算结果!B$21=2,IF(I2532&lt;计算结果!B$20,"买",IF(I2532&gt;1-计算结果!B$20,"卖",'000300'!K2531)),""))</f>
        <v>卖</v>
      </c>
      <c r="L2532" s="4" t="str">
        <f t="shared" ca="1" si="118"/>
        <v/>
      </c>
      <c r="M2532" s="3">
        <f ca="1">IF(K2531="买",E2532/E2531-1,0)-IF(L2532=1,计算结果!B$17,0)</f>
        <v>0</v>
      </c>
      <c r="N2532" s="2">
        <f t="shared" ca="1" si="119"/>
        <v>8.439342792724128</v>
      </c>
      <c r="O2532" s="3">
        <f ca="1">1-N2532/MAX(N$2:N2532)</f>
        <v>3.7557374697240742E-2</v>
      </c>
    </row>
    <row r="2533" spans="1:15" x14ac:dyDescent="0.15">
      <c r="A2533" s="1">
        <v>42164</v>
      </c>
      <c r="B2533">
        <v>5379.47</v>
      </c>
      <c r="C2533">
        <v>5380.43</v>
      </c>
      <c r="D2533">
        <v>5251.21</v>
      </c>
      <c r="E2533" s="2">
        <v>5317.46</v>
      </c>
      <c r="F2533" s="16">
        <v>871431798784</v>
      </c>
      <c r="G2533" s="3">
        <f t="shared" si="117"/>
        <v>-6.7784263366799102E-3</v>
      </c>
      <c r="H2533" s="3">
        <f>1-E2533/MAX(E$2:E2533)</f>
        <v>9.5239229565099004E-2</v>
      </c>
      <c r="I2533" s="3">
        <f ca="1">IFERROR(COUNTIF(OFFSET(G2533,0,0,-计算结果!B$18,1),"&gt;0")/计算结果!B$18,COUNTIF(OFFSET(G2533,0,0,-ROW(),1),"&gt;0")/计算结果!B$18)</f>
        <v>0.56666666666666665</v>
      </c>
      <c r="J2533" s="3">
        <f ca="1">IFERROR(AVERAGE(OFFSET(I2533,0,0,-计算结果!B$19,1)),AVERAGE(OFFSET(I2533,0,0,-ROW(),1)))</f>
        <v>0.65500000000000014</v>
      </c>
      <c r="K2533" s="4" t="str">
        <f ca="1">IF(计算结果!B$21=1,IF(I2533&gt;J2533,"买","卖"),IF(计算结果!B$21=2,IF(I2533&lt;计算结果!B$20,"买",IF(I2533&gt;1-计算结果!B$20,"卖",'000300'!K2532)),""))</f>
        <v>卖</v>
      </c>
      <c r="L2533" s="4" t="str">
        <f t="shared" ca="1" si="118"/>
        <v/>
      </c>
      <c r="M2533" s="3">
        <f ca="1">IF(K2532="买",E2533/E2532-1,0)-IF(L2533=1,计算结果!B$17,0)</f>
        <v>0</v>
      </c>
      <c r="N2533" s="2">
        <f t="shared" ca="1" si="119"/>
        <v>8.439342792724128</v>
      </c>
      <c r="O2533" s="3">
        <f ca="1">1-N2533/MAX(N$2:N2533)</f>
        <v>3.7557374697240742E-2</v>
      </c>
    </row>
    <row r="2534" spans="1:15" x14ac:dyDescent="0.15">
      <c r="A2534" s="1">
        <v>42165</v>
      </c>
      <c r="B2534">
        <v>5254.3</v>
      </c>
      <c r="C2534">
        <v>5374.83</v>
      </c>
      <c r="D2534">
        <v>5209.68</v>
      </c>
      <c r="E2534" s="2">
        <v>5309.11</v>
      </c>
      <c r="F2534" s="16">
        <v>711509278720</v>
      </c>
      <c r="G2534" s="3">
        <f t="shared" si="117"/>
        <v>-1.5702986012119391E-3</v>
      </c>
      <c r="H2534" s="3">
        <f>1-E2534/MAX(E$2:E2534)</f>
        <v>9.6659974137344395E-2</v>
      </c>
      <c r="I2534" s="3">
        <f ca="1">IFERROR(COUNTIF(OFFSET(G2534,0,0,-计算结果!B$18,1),"&gt;0")/计算结果!B$18,COUNTIF(OFFSET(G2534,0,0,-ROW(),1),"&gt;0")/计算结果!B$18)</f>
        <v>0.56666666666666665</v>
      </c>
      <c r="J2534" s="3">
        <f ca="1">IFERROR(AVERAGE(OFFSET(I2534,0,0,-计算结果!B$19,1)),AVERAGE(OFFSET(I2534,0,0,-ROW(),1)))</f>
        <v>0.65416666666666679</v>
      </c>
      <c r="K2534" s="4" t="str">
        <f ca="1">IF(计算结果!B$21=1,IF(I2534&gt;J2534,"买","卖"),IF(计算结果!B$21=2,IF(I2534&lt;计算结果!B$20,"买",IF(I2534&gt;1-计算结果!B$20,"卖",'000300'!K2533)),""))</f>
        <v>卖</v>
      </c>
      <c r="L2534" s="4" t="str">
        <f t="shared" ca="1" si="118"/>
        <v/>
      </c>
      <c r="M2534" s="3">
        <f ca="1">IF(K2533="买",E2534/E2533-1,0)-IF(L2534=1,计算结果!B$17,0)</f>
        <v>0</v>
      </c>
      <c r="N2534" s="2">
        <f t="shared" ca="1" si="119"/>
        <v>8.439342792724128</v>
      </c>
      <c r="O2534" s="3">
        <f ca="1">1-N2534/MAX(N$2:N2534)</f>
        <v>3.7557374697240742E-2</v>
      </c>
    </row>
    <row r="2535" spans="1:15" x14ac:dyDescent="0.15">
      <c r="A2535" s="1">
        <v>42166</v>
      </c>
      <c r="B2535">
        <v>5305.14</v>
      </c>
      <c r="C2535">
        <v>5329.29</v>
      </c>
      <c r="D2535">
        <v>5248.16</v>
      </c>
      <c r="E2535" s="2">
        <v>5306.59</v>
      </c>
      <c r="F2535" s="16">
        <v>660584857600</v>
      </c>
      <c r="G2535" s="3">
        <f t="shared" si="117"/>
        <v>-4.7465582743611012E-4</v>
      </c>
      <c r="H2535" s="3">
        <f>1-E2535/MAX(E$2:E2535)</f>
        <v>9.7088749744776326E-2</v>
      </c>
      <c r="I2535" s="3">
        <f ca="1">IFERROR(COUNTIF(OFFSET(G2535,0,0,-计算结果!B$18,1),"&gt;0")/计算结果!B$18,COUNTIF(OFFSET(G2535,0,0,-ROW(),1),"&gt;0")/计算结果!B$18)</f>
        <v>0.53333333333333333</v>
      </c>
      <c r="J2535" s="3">
        <f ca="1">IFERROR(AVERAGE(OFFSET(I2535,0,0,-计算结果!B$19,1)),AVERAGE(OFFSET(I2535,0,0,-ROW(),1)))</f>
        <v>0.6530555555555555</v>
      </c>
      <c r="K2535" s="4" t="str">
        <f ca="1">IF(计算结果!B$21=1,IF(I2535&gt;J2535,"买","卖"),IF(计算结果!B$21=2,IF(I2535&lt;计算结果!B$20,"买",IF(I2535&gt;1-计算结果!B$20,"卖",'000300'!K2534)),""))</f>
        <v>卖</v>
      </c>
      <c r="L2535" s="4" t="str">
        <f t="shared" ca="1" si="118"/>
        <v/>
      </c>
      <c r="M2535" s="3">
        <f ca="1">IF(K2534="买",E2535/E2534-1,0)-IF(L2535=1,计算结果!B$17,0)</f>
        <v>0</v>
      </c>
      <c r="N2535" s="2">
        <f t="shared" ca="1" si="119"/>
        <v>8.439342792724128</v>
      </c>
      <c r="O2535" s="3">
        <f ca="1">1-N2535/MAX(N$2:N2535)</f>
        <v>3.7557374697240742E-2</v>
      </c>
    </row>
    <row r="2536" spans="1:15" x14ac:dyDescent="0.15">
      <c r="A2536" s="1">
        <v>42167</v>
      </c>
      <c r="B2536">
        <v>5329.28</v>
      </c>
      <c r="C2536">
        <v>5351.65</v>
      </c>
      <c r="D2536">
        <v>5283.09</v>
      </c>
      <c r="E2536" s="2">
        <v>5335.12</v>
      </c>
      <c r="F2536" s="16">
        <v>694213148672</v>
      </c>
      <c r="G2536" s="3">
        <f t="shared" si="117"/>
        <v>5.3763339545733757E-3</v>
      </c>
      <c r="H2536" s="3">
        <f>1-E2536/MAX(E$2:E2536)</f>
        <v>9.2234397332062845E-2</v>
      </c>
      <c r="I2536" s="3">
        <f ca="1">IFERROR(COUNTIF(OFFSET(G2536,0,0,-计算结果!B$18,1),"&gt;0")/计算结果!B$18,COUNTIF(OFFSET(G2536,0,0,-ROW(),1),"&gt;0")/计算结果!B$18)</f>
        <v>0.56666666666666665</v>
      </c>
      <c r="J2536" s="3">
        <f ca="1">IFERROR(AVERAGE(OFFSET(I2536,0,0,-计算结果!B$19,1)),AVERAGE(OFFSET(I2536,0,0,-ROW(),1)))</f>
        <v>0.65222222222222215</v>
      </c>
      <c r="K2536" s="4" t="str">
        <f ca="1">IF(计算结果!B$21=1,IF(I2536&gt;J2536,"买","卖"),IF(计算结果!B$21=2,IF(I2536&lt;计算结果!B$20,"买",IF(I2536&gt;1-计算结果!B$20,"卖",'000300'!K2535)),""))</f>
        <v>卖</v>
      </c>
      <c r="L2536" s="4" t="str">
        <f t="shared" ca="1" si="118"/>
        <v/>
      </c>
      <c r="M2536" s="3">
        <f ca="1">IF(K2535="买",E2536/E2535-1,0)-IF(L2536=1,计算结果!B$17,0)</f>
        <v>0</v>
      </c>
      <c r="N2536" s="2">
        <f t="shared" ca="1" si="119"/>
        <v>8.439342792724128</v>
      </c>
      <c r="O2536" s="3">
        <f ca="1">1-N2536/MAX(N$2:N2536)</f>
        <v>3.7557374697240742E-2</v>
      </c>
    </row>
    <row r="2537" spans="1:15" x14ac:dyDescent="0.15">
      <c r="A2537" s="1">
        <v>42170</v>
      </c>
      <c r="B2537">
        <v>5354.01</v>
      </c>
      <c r="C2537">
        <v>5362.45</v>
      </c>
      <c r="D2537">
        <v>5207.3100000000004</v>
      </c>
      <c r="E2537" s="2">
        <v>5221.17</v>
      </c>
      <c r="F2537" s="16">
        <v>766237736960</v>
      </c>
      <c r="G2537" s="3">
        <f t="shared" si="117"/>
        <v>-2.1358469912579281E-2</v>
      </c>
      <c r="H2537" s="3">
        <f>1-E2537/MAX(E$2:E2537)</f>
        <v>0.11162288164432044</v>
      </c>
      <c r="I2537" s="3">
        <f ca="1">IFERROR(COUNTIF(OFFSET(G2537,0,0,-计算结果!B$18,1),"&gt;0")/计算结果!B$18,COUNTIF(OFFSET(G2537,0,0,-ROW(),1),"&gt;0")/计算结果!B$18)</f>
        <v>0.53333333333333333</v>
      </c>
      <c r="J2537" s="3">
        <f ca="1">IFERROR(AVERAGE(OFFSET(I2537,0,0,-计算结果!B$19,1)),AVERAGE(OFFSET(I2537,0,0,-ROW(),1)))</f>
        <v>0.65111111111111097</v>
      </c>
      <c r="K2537" s="4" t="str">
        <f ca="1">IF(计算结果!B$21=1,IF(I2537&gt;J2537,"买","卖"),IF(计算结果!B$21=2,IF(I2537&lt;计算结果!B$20,"买",IF(I2537&gt;1-计算结果!B$20,"卖",'000300'!K2536)),""))</f>
        <v>卖</v>
      </c>
      <c r="L2537" s="4" t="str">
        <f t="shared" ca="1" si="118"/>
        <v/>
      </c>
      <c r="M2537" s="3">
        <f ca="1">IF(K2536="买",E2537/E2536-1,0)-IF(L2537=1,计算结果!B$17,0)</f>
        <v>0</v>
      </c>
      <c r="N2537" s="2">
        <f t="shared" ca="1" si="119"/>
        <v>8.439342792724128</v>
      </c>
      <c r="O2537" s="3">
        <f ca="1">1-N2537/MAX(N$2:N2537)</f>
        <v>3.7557374697240742E-2</v>
      </c>
    </row>
    <row r="2538" spans="1:15" x14ac:dyDescent="0.15">
      <c r="A2538" s="1">
        <v>42171</v>
      </c>
      <c r="B2538">
        <v>5165.0200000000004</v>
      </c>
      <c r="C2538">
        <v>5204.3</v>
      </c>
      <c r="D2538">
        <v>5015.26</v>
      </c>
      <c r="E2538" s="2">
        <v>5064.82</v>
      </c>
      <c r="F2538" s="16">
        <v>651522539520</v>
      </c>
      <c r="G2538" s="3">
        <f t="shared" si="117"/>
        <v>-2.9945395380728934E-2</v>
      </c>
      <c r="H2538" s="3">
        <f>1-E2538/MAX(E$2:E2538)</f>
        <v>0.13822568570067384</v>
      </c>
      <c r="I2538" s="3">
        <f ca="1">IFERROR(COUNTIF(OFFSET(G2538,0,0,-计算结果!B$18,1),"&gt;0")/计算结果!B$18,COUNTIF(OFFSET(G2538,0,0,-ROW(),1),"&gt;0")/计算结果!B$18)</f>
        <v>0.53333333333333333</v>
      </c>
      <c r="J2538" s="3">
        <f ca="1">IFERROR(AVERAGE(OFFSET(I2538,0,0,-计算结果!B$19,1)),AVERAGE(OFFSET(I2538,0,0,-ROW(),1)))</f>
        <v>0.64972222222222187</v>
      </c>
      <c r="K2538" s="4" t="str">
        <f ca="1">IF(计算结果!B$21=1,IF(I2538&gt;J2538,"买","卖"),IF(计算结果!B$21=2,IF(I2538&lt;计算结果!B$20,"买",IF(I2538&gt;1-计算结果!B$20,"卖",'000300'!K2537)),""))</f>
        <v>卖</v>
      </c>
      <c r="L2538" s="4" t="str">
        <f t="shared" ca="1" si="118"/>
        <v/>
      </c>
      <c r="M2538" s="3">
        <f ca="1">IF(K2537="买",E2538/E2537-1,0)-IF(L2538=1,计算结果!B$17,0)</f>
        <v>0</v>
      </c>
      <c r="N2538" s="2">
        <f t="shared" ca="1" si="119"/>
        <v>8.439342792724128</v>
      </c>
      <c r="O2538" s="3">
        <f ca="1">1-N2538/MAX(N$2:N2538)</f>
        <v>3.7557374697240742E-2</v>
      </c>
    </row>
    <row r="2539" spans="1:15" x14ac:dyDescent="0.15">
      <c r="A2539" s="1">
        <v>42172</v>
      </c>
      <c r="B2539">
        <v>5072.3100000000004</v>
      </c>
      <c r="C2539">
        <v>5158.37</v>
      </c>
      <c r="D2539">
        <v>4949.29</v>
      </c>
      <c r="E2539" s="2">
        <v>5138.83</v>
      </c>
      <c r="F2539" s="16">
        <v>589868367872</v>
      </c>
      <c r="G2539" s="3">
        <f t="shared" si="117"/>
        <v>1.4612562736681767E-2</v>
      </c>
      <c r="H2539" s="3">
        <f>1-E2539/MAX(E$2:E2539)</f>
        <v>0.12563295446811407</v>
      </c>
      <c r="I2539" s="3">
        <f ca="1">IFERROR(COUNTIF(OFFSET(G2539,0,0,-计算结果!B$18,1),"&gt;0")/计算结果!B$18,COUNTIF(OFFSET(G2539,0,0,-ROW(),1),"&gt;0")/计算结果!B$18)</f>
        <v>0.56666666666666665</v>
      </c>
      <c r="J2539" s="3">
        <f ca="1">IFERROR(AVERAGE(OFFSET(I2539,0,0,-计算结果!B$19,1)),AVERAGE(OFFSET(I2539,0,0,-ROW(),1)))</f>
        <v>0.64888888888888852</v>
      </c>
      <c r="K2539" s="4" t="str">
        <f ca="1">IF(计算结果!B$21=1,IF(I2539&gt;J2539,"买","卖"),IF(计算结果!B$21=2,IF(I2539&lt;计算结果!B$20,"买",IF(I2539&gt;1-计算结果!B$20,"卖",'000300'!K2538)),""))</f>
        <v>卖</v>
      </c>
      <c r="L2539" s="4" t="str">
        <f t="shared" ca="1" si="118"/>
        <v/>
      </c>
      <c r="M2539" s="3">
        <f ca="1">IF(K2538="买",E2539/E2538-1,0)-IF(L2539=1,计算结果!B$17,0)</f>
        <v>0</v>
      </c>
      <c r="N2539" s="2">
        <f t="shared" ca="1" si="119"/>
        <v>8.439342792724128</v>
      </c>
      <c r="O2539" s="3">
        <f ca="1">1-N2539/MAX(N$2:N2539)</f>
        <v>3.7557374697240742E-2</v>
      </c>
    </row>
    <row r="2540" spans="1:15" x14ac:dyDescent="0.15">
      <c r="A2540" s="1">
        <v>42173</v>
      </c>
      <c r="B2540">
        <v>5107.6899999999996</v>
      </c>
      <c r="C2540">
        <v>5121.22</v>
      </c>
      <c r="D2540">
        <v>4926.43</v>
      </c>
      <c r="E2540" s="2">
        <v>4930.55</v>
      </c>
      <c r="F2540" s="16">
        <v>555646779392</v>
      </c>
      <c r="G2540" s="3">
        <f t="shared" si="117"/>
        <v>-4.0530626621234744E-2</v>
      </c>
      <c r="H2540" s="3">
        <f>1-E2540/MAX(E$2:E2540)</f>
        <v>0.16107159872047905</v>
      </c>
      <c r="I2540" s="3">
        <f ca="1">IFERROR(COUNTIF(OFFSET(G2540,0,0,-计算结果!B$18,1),"&gt;0")/计算结果!B$18,COUNTIF(OFFSET(G2540,0,0,-ROW(),1),"&gt;0")/计算结果!B$18)</f>
        <v>0.56666666666666665</v>
      </c>
      <c r="J2540" s="3">
        <f ca="1">IFERROR(AVERAGE(OFFSET(I2540,0,0,-计算结果!B$19,1)),AVERAGE(OFFSET(I2540,0,0,-ROW(),1)))</f>
        <v>0.64777777777777723</v>
      </c>
      <c r="K2540" s="4" t="str">
        <f ca="1">IF(计算结果!B$21=1,IF(I2540&gt;J2540,"买","卖"),IF(计算结果!B$21=2,IF(I2540&lt;计算结果!B$20,"买",IF(I2540&gt;1-计算结果!B$20,"卖",'000300'!K2539)),""))</f>
        <v>卖</v>
      </c>
      <c r="L2540" s="4" t="str">
        <f t="shared" ca="1" si="118"/>
        <v/>
      </c>
      <c r="M2540" s="3">
        <f ca="1">IF(K2539="买",E2540/E2539-1,0)-IF(L2540=1,计算结果!B$17,0)</f>
        <v>0</v>
      </c>
      <c r="N2540" s="2">
        <f t="shared" ca="1" si="119"/>
        <v>8.439342792724128</v>
      </c>
      <c r="O2540" s="3">
        <f ca="1">1-N2540/MAX(N$2:N2540)</f>
        <v>3.7557374697240742E-2</v>
      </c>
    </row>
    <row r="2541" spans="1:15" x14ac:dyDescent="0.15">
      <c r="A2541" s="1">
        <v>42174</v>
      </c>
      <c r="B2541">
        <v>4847.0600000000004</v>
      </c>
      <c r="C2541">
        <v>4910.45</v>
      </c>
      <c r="D2541">
        <v>4634.6899999999996</v>
      </c>
      <c r="E2541" s="2">
        <v>4637.05</v>
      </c>
      <c r="F2541" s="16">
        <v>519609581568</v>
      </c>
      <c r="G2541" s="3">
        <f t="shared" si="117"/>
        <v>-5.9526827635862145E-2</v>
      </c>
      <c r="H2541" s="3">
        <f>1-E2541/MAX(E$2:E2541)</f>
        <v>0.21101034506227445</v>
      </c>
      <c r="I2541" s="3">
        <f ca="1">IFERROR(COUNTIF(OFFSET(G2541,0,0,-计算结果!B$18,1),"&gt;0")/计算结果!B$18,COUNTIF(OFFSET(G2541,0,0,-ROW(),1),"&gt;0")/计算结果!B$18)</f>
        <v>0.53333333333333333</v>
      </c>
      <c r="J2541" s="3">
        <f ca="1">IFERROR(AVERAGE(OFFSET(I2541,0,0,-计算结果!B$19,1)),AVERAGE(OFFSET(I2541,0,0,-ROW(),1)))</f>
        <v>0.64638888888888835</v>
      </c>
      <c r="K2541" s="4" t="str">
        <f ca="1">IF(计算结果!B$21=1,IF(I2541&gt;J2541,"买","卖"),IF(计算结果!B$21=2,IF(I2541&lt;计算结果!B$20,"买",IF(I2541&gt;1-计算结果!B$20,"卖",'000300'!K2540)),""))</f>
        <v>卖</v>
      </c>
      <c r="L2541" s="4" t="str">
        <f t="shared" ca="1" si="118"/>
        <v/>
      </c>
      <c r="M2541" s="3">
        <f ca="1">IF(K2540="买",E2541/E2540-1,0)-IF(L2541=1,计算结果!B$17,0)</f>
        <v>0</v>
      </c>
      <c r="N2541" s="2">
        <f t="shared" ca="1" si="119"/>
        <v>8.439342792724128</v>
      </c>
      <c r="O2541" s="3">
        <f ca="1">1-N2541/MAX(N$2:N2541)</f>
        <v>3.7557374697240742E-2</v>
      </c>
    </row>
    <row r="2542" spans="1:15" x14ac:dyDescent="0.15">
      <c r="A2542" s="1">
        <v>42178</v>
      </c>
      <c r="B2542">
        <v>4641.42</v>
      </c>
      <c r="C2542">
        <v>4786.96</v>
      </c>
      <c r="D2542">
        <v>4455.33</v>
      </c>
      <c r="E2542" s="2">
        <v>4786.09</v>
      </c>
      <c r="F2542" s="16">
        <v>536984125440</v>
      </c>
      <c r="G2542" s="3">
        <f t="shared" si="117"/>
        <v>3.2141124206122473E-2</v>
      </c>
      <c r="H2542" s="3">
        <f>1-E2542/MAX(E$2:E2542)</f>
        <v>0.18565133056557537</v>
      </c>
      <c r="I2542" s="3">
        <f ca="1">IFERROR(COUNTIF(OFFSET(G2542,0,0,-计算结果!B$18,1),"&gt;0")/计算结果!B$18,COUNTIF(OFFSET(G2542,0,0,-ROW(),1),"&gt;0")/计算结果!B$18)</f>
        <v>0.53333333333333333</v>
      </c>
      <c r="J2542" s="3">
        <f ca="1">IFERROR(AVERAGE(OFFSET(I2542,0,0,-计算结果!B$19,1)),AVERAGE(OFFSET(I2542,0,0,-ROW(),1)))</f>
        <v>0.64499999999999957</v>
      </c>
      <c r="K2542" s="4" t="str">
        <f ca="1">IF(计算结果!B$21=1,IF(I2542&gt;J2542,"买","卖"),IF(计算结果!B$21=2,IF(I2542&lt;计算结果!B$20,"买",IF(I2542&gt;1-计算结果!B$20,"卖",'000300'!K2541)),""))</f>
        <v>卖</v>
      </c>
      <c r="L2542" s="4" t="str">
        <f t="shared" ca="1" si="118"/>
        <v/>
      </c>
      <c r="M2542" s="3">
        <f ca="1">IF(K2541="买",E2542/E2541-1,0)-IF(L2542=1,计算结果!B$17,0)</f>
        <v>0</v>
      </c>
      <c r="N2542" s="2">
        <f t="shared" ca="1" si="119"/>
        <v>8.439342792724128</v>
      </c>
      <c r="O2542" s="3">
        <f ca="1">1-N2542/MAX(N$2:N2542)</f>
        <v>3.7557374697240742E-2</v>
      </c>
    </row>
    <row r="2543" spans="1:15" x14ac:dyDescent="0.15">
      <c r="A2543" s="1">
        <v>42179</v>
      </c>
      <c r="B2543">
        <v>4811.59</v>
      </c>
      <c r="C2543">
        <v>4883.7299999999996</v>
      </c>
      <c r="D2543">
        <v>4744.3100000000004</v>
      </c>
      <c r="E2543" s="2">
        <v>4880.13</v>
      </c>
      <c r="F2543" s="16">
        <v>615374061568</v>
      </c>
      <c r="G2543" s="3">
        <f t="shared" si="117"/>
        <v>1.9648606691474724E-2</v>
      </c>
      <c r="H2543" s="3">
        <f>1-E2543/MAX(E$2:E2543)</f>
        <v>0.16965051385013263</v>
      </c>
      <c r="I2543" s="3">
        <f ca="1">IFERROR(COUNTIF(OFFSET(G2543,0,0,-计算结果!B$18,1),"&gt;0")/计算结果!B$18,COUNTIF(OFFSET(G2543,0,0,-ROW(),1),"&gt;0")/计算结果!B$18)</f>
        <v>0.53333333333333333</v>
      </c>
      <c r="J2543" s="3">
        <f ca="1">IFERROR(AVERAGE(OFFSET(I2543,0,0,-计算结果!B$19,1)),AVERAGE(OFFSET(I2543,0,0,-ROW(),1)))</f>
        <v>0.6438888888888884</v>
      </c>
      <c r="K2543" s="4" t="str">
        <f ca="1">IF(计算结果!B$21=1,IF(I2543&gt;J2543,"买","卖"),IF(计算结果!B$21=2,IF(I2543&lt;计算结果!B$20,"买",IF(I2543&gt;1-计算结果!B$20,"卖",'000300'!K2542)),""))</f>
        <v>卖</v>
      </c>
      <c r="L2543" s="4" t="str">
        <f t="shared" ca="1" si="118"/>
        <v/>
      </c>
      <c r="M2543" s="3">
        <f ca="1">IF(K2542="买",E2543/E2542-1,0)-IF(L2543=1,计算结果!B$17,0)</f>
        <v>0</v>
      </c>
      <c r="N2543" s="2">
        <f t="shared" ca="1" si="119"/>
        <v>8.439342792724128</v>
      </c>
      <c r="O2543" s="3">
        <f ca="1">1-N2543/MAX(N$2:N2543)</f>
        <v>3.7557374697240742E-2</v>
      </c>
    </row>
    <row r="2544" spans="1:15" x14ac:dyDescent="0.15">
      <c r="A2544" s="1">
        <v>42180</v>
      </c>
      <c r="B2544">
        <v>4906.24</v>
      </c>
      <c r="C2544">
        <v>4919.26</v>
      </c>
      <c r="D2544">
        <v>4667.22</v>
      </c>
      <c r="E2544" s="2">
        <v>4706.5200000000004</v>
      </c>
      <c r="F2544" s="16">
        <v>640246415360</v>
      </c>
      <c r="G2544" s="3">
        <f t="shared" si="117"/>
        <v>-3.5574871980869283E-2</v>
      </c>
      <c r="H2544" s="3">
        <f>1-E2544/MAX(E$2:E2544)</f>
        <v>0.19919009051929482</v>
      </c>
      <c r="I2544" s="3">
        <f ca="1">IFERROR(COUNTIF(OFFSET(G2544,0,0,-计算结果!B$18,1),"&gt;0")/计算结果!B$18,COUNTIF(OFFSET(G2544,0,0,-ROW(),1),"&gt;0")/计算结果!B$18)</f>
        <v>0.53333333333333333</v>
      </c>
      <c r="J2544" s="3">
        <f ca="1">IFERROR(AVERAGE(OFFSET(I2544,0,0,-计算结果!B$19,1)),AVERAGE(OFFSET(I2544,0,0,-ROW(),1)))</f>
        <v>0.64249999999999963</v>
      </c>
      <c r="K2544" s="4" t="str">
        <f ca="1">IF(计算结果!B$21=1,IF(I2544&gt;J2544,"买","卖"),IF(计算结果!B$21=2,IF(I2544&lt;计算结果!B$20,"买",IF(I2544&gt;1-计算结果!B$20,"卖",'000300'!K2543)),""))</f>
        <v>卖</v>
      </c>
      <c r="L2544" s="4" t="str">
        <f t="shared" ca="1" si="118"/>
        <v/>
      </c>
      <c r="M2544" s="3">
        <f ca="1">IF(K2543="买",E2544/E2543-1,0)-IF(L2544=1,计算结果!B$17,0)</f>
        <v>0</v>
      </c>
      <c r="N2544" s="2">
        <f t="shared" ca="1" si="119"/>
        <v>8.439342792724128</v>
      </c>
      <c r="O2544" s="3">
        <f ca="1">1-N2544/MAX(N$2:N2544)</f>
        <v>3.7557374697240742E-2</v>
      </c>
    </row>
    <row r="2545" spans="1:15" x14ac:dyDescent="0.15">
      <c r="A2545" s="1">
        <v>42181</v>
      </c>
      <c r="B2545">
        <v>4573.87</v>
      </c>
      <c r="C2545">
        <v>4650.1899999999996</v>
      </c>
      <c r="D2545">
        <v>4278.68</v>
      </c>
      <c r="E2545" s="2">
        <v>4336.1899999999996</v>
      </c>
      <c r="F2545" s="16">
        <v>612959453184</v>
      </c>
      <c r="G2545" s="3">
        <f t="shared" si="117"/>
        <v>-7.8684463255229042E-2</v>
      </c>
      <c r="H2545" s="3">
        <f>1-E2545/MAX(E$2:E2545)</f>
        <v>0.26220138841625273</v>
      </c>
      <c r="I2545" s="3">
        <f ca="1">IFERROR(COUNTIF(OFFSET(G2545,0,0,-计算结果!B$18,1),"&gt;0")/计算结果!B$18,COUNTIF(OFFSET(G2545,0,0,-ROW(),1),"&gt;0")/计算结果!B$18)</f>
        <v>0.53333333333333333</v>
      </c>
      <c r="J2545" s="3">
        <f ca="1">IFERROR(AVERAGE(OFFSET(I2545,0,0,-计算结果!B$19,1)),AVERAGE(OFFSET(I2545,0,0,-ROW(),1)))</f>
        <v>0.64111111111111074</v>
      </c>
      <c r="K2545" s="4" t="str">
        <f ca="1">IF(计算结果!B$21=1,IF(I2545&gt;J2545,"买","卖"),IF(计算结果!B$21=2,IF(I2545&lt;计算结果!B$20,"买",IF(I2545&gt;1-计算结果!B$20,"卖",'000300'!K2544)),""))</f>
        <v>卖</v>
      </c>
      <c r="L2545" s="4" t="str">
        <f t="shared" ca="1" si="118"/>
        <v/>
      </c>
      <c r="M2545" s="3">
        <f ca="1">IF(K2544="买",E2545/E2544-1,0)-IF(L2545=1,计算结果!B$17,0)</f>
        <v>0</v>
      </c>
      <c r="N2545" s="2">
        <f t="shared" ca="1" si="119"/>
        <v>8.439342792724128</v>
      </c>
      <c r="O2545" s="3">
        <f ca="1">1-N2545/MAX(N$2:N2545)</f>
        <v>3.7557374697240742E-2</v>
      </c>
    </row>
    <row r="2546" spans="1:15" x14ac:dyDescent="0.15">
      <c r="A2546" s="1">
        <v>42184</v>
      </c>
      <c r="B2546">
        <v>4446.84</v>
      </c>
      <c r="C2546">
        <v>4451.17</v>
      </c>
      <c r="D2546">
        <v>4000.93</v>
      </c>
      <c r="E2546" s="2">
        <v>4191.55</v>
      </c>
      <c r="F2546" s="16">
        <v>704014516224</v>
      </c>
      <c r="G2546" s="3">
        <f t="shared" si="117"/>
        <v>-3.3356471925814923E-2</v>
      </c>
      <c r="H2546" s="3">
        <f>1-E2546/MAX(E$2:E2546)</f>
        <v>0.28681174709045121</v>
      </c>
      <c r="I2546" s="3">
        <f ca="1">IFERROR(COUNTIF(OFFSET(G2546,0,0,-计算结果!B$18,1),"&gt;0")/计算结果!B$18,COUNTIF(OFFSET(G2546,0,0,-ROW(),1),"&gt;0")/计算结果!B$18)</f>
        <v>0.53333333333333333</v>
      </c>
      <c r="J2546" s="3">
        <f ca="1">IFERROR(AVERAGE(OFFSET(I2546,0,0,-计算结果!B$19,1)),AVERAGE(OFFSET(I2546,0,0,-ROW(),1)))</f>
        <v>0.63944444444444426</v>
      </c>
      <c r="K2546" s="4" t="str">
        <f ca="1">IF(计算结果!B$21=1,IF(I2546&gt;J2546,"买","卖"),IF(计算结果!B$21=2,IF(I2546&lt;计算结果!B$20,"买",IF(I2546&gt;1-计算结果!B$20,"卖",'000300'!K2545)),""))</f>
        <v>卖</v>
      </c>
      <c r="L2546" s="4" t="str">
        <f t="shared" ca="1" si="118"/>
        <v/>
      </c>
      <c r="M2546" s="3">
        <f ca="1">IF(K2545="买",E2546/E2545-1,0)-IF(L2546=1,计算结果!B$17,0)</f>
        <v>0</v>
      </c>
      <c r="N2546" s="2">
        <f t="shared" ca="1" si="119"/>
        <v>8.439342792724128</v>
      </c>
      <c r="O2546" s="3">
        <f ca="1">1-N2546/MAX(N$2:N2546)</f>
        <v>3.7557374697240742E-2</v>
      </c>
    </row>
    <row r="2547" spans="1:15" x14ac:dyDescent="0.15">
      <c r="A2547" s="1">
        <v>42185</v>
      </c>
      <c r="B2547">
        <v>4161.07</v>
      </c>
      <c r="C2547">
        <v>4475.7700000000004</v>
      </c>
      <c r="D2547">
        <v>4016.01</v>
      </c>
      <c r="E2547" s="2">
        <v>4473</v>
      </c>
      <c r="F2547" s="16">
        <v>716045811712</v>
      </c>
      <c r="G2547" s="3">
        <f t="shared" si="117"/>
        <v>6.7146998127184387E-2</v>
      </c>
      <c r="H2547" s="3">
        <f>1-E2547/MAX(E$2:E2547)</f>
        <v>0.23892329680800384</v>
      </c>
      <c r="I2547" s="3">
        <f ca="1">IFERROR(COUNTIF(OFFSET(G2547,0,0,-计算结果!B$18,1),"&gt;0")/计算结果!B$18,COUNTIF(OFFSET(G2547,0,0,-ROW(),1),"&gt;0")/计算结果!B$18)</f>
        <v>0.56666666666666665</v>
      </c>
      <c r="J2547" s="3">
        <f ca="1">IFERROR(AVERAGE(OFFSET(I2547,0,0,-计算结果!B$19,1)),AVERAGE(OFFSET(I2547,0,0,-ROW(),1)))</f>
        <v>0.63777777777777755</v>
      </c>
      <c r="K2547" s="4" t="str">
        <f ca="1">IF(计算结果!B$21=1,IF(I2547&gt;J2547,"买","卖"),IF(计算结果!B$21=2,IF(I2547&lt;计算结果!B$20,"买",IF(I2547&gt;1-计算结果!B$20,"卖",'000300'!K2546)),""))</f>
        <v>卖</v>
      </c>
      <c r="L2547" s="4" t="str">
        <f t="shared" ca="1" si="118"/>
        <v/>
      </c>
      <c r="M2547" s="3">
        <f ca="1">IF(K2546="买",E2547/E2546-1,0)-IF(L2547=1,计算结果!B$17,0)</f>
        <v>0</v>
      </c>
      <c r="N2547" s="2">
        <f t="shared" ca="1" si="119"/>
        <v>8.439342792724128</v>
      </c>
      <c r="O2547" s="3">
        <f ca="1">1-N2547/MAX(N$2:N2547)</f>
        <v>3.7557374697240742E-2</v>
      </c>
    </row>
    <row r="2548" spans="1:15" x14ac:dyDescent="0.15">
      <c r="A2548" s="1">
        <v>42186</v>
      </c>
      <c r="B2548">
        <v>4408.9799999999996</v>
      </c>
      <c r="C2548">
        <v>4526.13</v>
      </c>
      <c r="D2548">
        <v>4235.7</v>
      </c>
      <c r="E2548" s="2">
        <v>4253.0200000000004</v>
      </c>
      <c r="F2548" s="16">
        <v>623330590720</v>
      </c>
      <c r="G2548" s="3">
        <f t="shared" si="117"/>
        <v>-4.9179521573887719E-2</v>
      </c>
      <c r="H2548" s="3">
        <f>1-E2548/MAX(E$2:E2548)</f>
        <v>0.27635268495201792</v>
      </c>
      <c r="I2548" s="3">
        <f ca="1">IFERROR(COUNTIF(OFFSET(G2548,0,0,-计算结果!B$18,1),"&gt;0")/计算结果!B$18,COUNTIF(OFFSET(G2548,0,0,-ROW(),1),"&gt;0")/计算结果!B$18)</f>
        <v>0.53333333333333333</v>
      </c>
      <c r="J2548" s="3">
        <f ca="1">IFERROR(AVERAGE(OFFSET(I2548,0,0,-计算结果!B$19,1)),AVERAGE(OFFSET(I2548,0,0,-ROW(),1)))</f>
        <v>0.63555555555555532</v>
      </c>
      <c r="K2548" s="4" t="str">
        <f ca="1">IF(计算结果!B$21=1,IF(I2548&gt;J2548,"买","卖"),IF(计算结果!B$21=2,IF(I2548&lt;计算结果!B$20,"买",IF(I2548&gt;1-计算结果!B$20,"卖",'000300'!K2547)),""))</f>
        <v>卖</v>
      </c>
      <c r="L2548" s="4" t="str">
        <f t="shared" ca="1" si="118"/>
        <v/>
      </c>
      <c r="M2548" s="3">
        <f ca="1">IF(K2547="买",E2548/E2547-1,0)-IF(L2548=1,计算结果!B$17,0)</f>
        <v>0</v>
      </c>
      <c r="N2548" s="2">
        <f t="shared" ca="1" si="119"/>
        <v>8.439342792724128</v>
      </c>
      <c r="O2548" s="3">
        <f ca="1">1-N2548/MAX(N$2:N2548)</f>
        <v>3.7557374697240742E-2</v>
      </c>
    </row>
    <row r="2549" spans="1:15" x14ac:dyDescent="0.15">
      <c r="A2549" s="1">
        <v>42187</v>
      </c>
      <c r="B2549">
        <v>4287.7299999999996</v>
      </c>
      <c r="C2549">
        <v>4312.1899999999996</v>
      </c>
      <c r="D2549">
        <v>4000.06</v>
      </c>
      <c r="E2549" s="2">
        <v>4108</v>
      </c>
      <c r="F2549" s="16">
        <v>593506664448</v>
      </c>
      <c r="G2549" s="3">
        <f t="shared" si="117"/>
        <v>-3.4098123215973719E-2</v>
      </c>
      <c r="H2549" s="3">
        <f>1-E2549/MAX(E$2:E2549)</f>
        <v>0.30102770026543246</v>
      </c>
      <c r="I2549" s="3">
        <f ca="1">IFERROR(COUNTIF(OFFSET(G2549,0,0,-计算结果!B$18,1),"&gt;0")/计算结果!B$18,COUNTIF(OFFSET(G2549,0,0,-ROW(),1),"&gt;0")/计算结果!B$18)</f>
        <v>0.5</v>
      </c>
      <c r="J2549" s="3">
        <f ca="1">IFERROR(AVERAGE(OFFSET(I2549,0,0,-计算结果!B$19,1)),AVERAGE(OFFSET(I2549,0,0,-ROW(),1)))</f>
        <v>0.63277777777777755</v>
      </c>
      <c r="K2549" s="4" t="str">
        <f ca="1">IF(计算结果!B$21=1,IF(I2549&gt;J2549,"买","卖"),IF(计算结果!B$21=2,IF(I2549&lt;计算结果!B$20,"买",IF(I2549&gt;1-计算结果!B$20,"卖",'000300'!K2548)),""))</f>
        <v>卖</v>
      </c>
      <c r="L2549" s="4" t="str">
        <f t="shared" ca="1" si="118"/>
        <v/>
      </c>
      <c r="M2549" s="3">
        <f ca="1">IF(K2548="买",E2549/E2548-1,0)-IF(L2549=1,计算结果!B$17,0)</f>
        <v>0</v>
      </c>
      <c r="N2549" s="2">
        <f t="shared" ca="1" si="119"/>
        <v>8.439342792724128</v>
      </c>
      <c r="O2549" s="3">
        <f ca="1">1-N2549/MAX(N$2:N2549)</f>
        <v>3.7557374697240742E-2</v>
      </c>
    </row>
    <row r="2550" spans="1:15" x14ac:dyDescent="0.15">
      <c r="A2550" s="1">
        <v>42188</v>
      </c>
      <c r="B2550">
        <v>4017.2</v>
      </c>
      <c r="C2550">
        <v>4164.63</v>
      </c>
      <c r="D2550">
        <v>3785.9</v>
      </c>
      <c r="E2550" s="2">
        <v>3885.92</v>
      </c>
      <c r="F2550" s="16">
        <v>538216857600</v>
      </c>
      <c r="G2550" s="3">
        <f t="shared" si="117"/>
        <v>-5.4060370009737069E-2</v>
      </c>
      <c r="H2550" s="3">
        <f>1-E2550/MAX(E$2:E2550)</f>
        <v>0.33881440141564012</v>
      </c>
      <c r="I2550" s="3">
        <f ca="1">IFERROR(COUNTIF(OFFSET(G2550,0,0,-计算结果!B$18,1),"&gt;0")/计算结果!B$18,COUNTIF(OFFSET(G2550,0,0,-ROW(),1),"&gt;0")/计算结果!B$18)</f>
        <v>0.46666666666666667</v>
      </c>
      <c r="J2550" s="3">
        <f ca="1">IFERROR(AVERAGE(OFFSET(I2550,0,0,-计算结果!B$19,1)),AVERAGE(OFFSET(I2550,0,0,-ROW(),1)))</f>
        <v>0.62999999999999978</v>
      </c>
      <c r="K2550" s="4" t="str">
        <f ca="1">IF(计算结果!B$21=1,IF(I2550&gt;J2550,"买","卖"),IF(计算结果!B$21=2,IF(I2550&lt;计算结果!B$20,"买",IF(I2550&gt;1-计算结果!B$20,"卖",'000300'!K2549)),""))</f>
        <v>卖</v>
      </c>
      <c r="L2550" s="4" t="str">
        <f t="shared" ca="1" si="118"/>
        <v/>
      </c>
      <c r="M2550" s="3">
        <f ca="1">IF(K2549="买",E2550/E2549-1,0)-IF(L2550=1,计算结果!B$17,0)</f>
        <v>0</v>
      </c>
      <c r="N2550" s="2">
        <f t="shared" ca="1" si="119"/>
        <v>8.439342792724128</v>
      </c>
      <c r="O2550" s="3">
        <f ca="1">1-N2550/MAX(N$2:N2550)</f>
        <v>3.7557374697240742E-2</v>
      </c>
    </row>
    <row r="2551" spans="1:15" x14ac:dyDescent="0.15">
      <c r="A2551" s="1">
        <v>42191</v>
      </c>
      <c r="B2551">
        <v>4218.2700000000004</v>
      </c>
      <c r="C2551">
        <v>4218.2700000000004</v>
      </c>
      <c r="D2551">
        <v>3832.47</v>
      </c>
      <c r="E2551" s="2">
        <v>3998.54</v>
      </c>
      <c r="F2551" s="16">
        <v>779558060032</v>
      </c>
      <c r="G2551" s="3">
        <f t="shared" si="117"/>
        <v>2.8981553917733827E-2</v>
      </c>
      <c r="H2551" s="3">
        <f>1-E2551/MAX(E$2:E2551)</f>
        <v>0.31965221534063837</v>
      </c>
      <c r="I2551" s="3">
        <f ca="1">IFERROR(COUNTIF(OFFSET(G2551,0,0,-计算结果!B$18,1),"&gt;0")/计算结果!B$18,COUNTIF(OFFSET(G2551,0,0,-ROW(),1),"&gt;0")/计算结果!B$18)</f>
        <v>0.46666666666666667</v>
      </c>
      <c r="J2551" s="3">
        <f ca="1">IFERROR(AVERAGE(OFFSET(I2551,0,0,-计算结果!B$19,1)),AVERAGE(OFFSET(I2551,0,0,-ROW(),1)))</f>
        <v>0.62722222222222224</v>
      </c>
      <c r="K2551" s="4" t="str">
        <f ca="1">IF(计算结果!B$21=1,IF(I2551&gt;J2551,"买","卖"),IF(计算结果!B$21=2,IF(I2551&lt;计算结果!B$20,"买",IF(I2551&gt;1-计算结果!B$20,"卖",'000300'!K2550)),""))</f>
        <v>卖</v>
      </c>
      <c r="L2551" s="4" t="str">
        <f t="shared" ca="1" si="118"/>
        <v/>
      </c>
      <c r="M2551" s="3">
        <f ca="1">IF(K2550="买",E2551/E2550-1,0)-IF(L2551=1,计算结果!B$17,0)</f>
        <v>0</v>
      </c>
      <c r="N2551" s="2">
        <f t="shared" ca="1" si="119"/>
        <v>8.439342792724128</v>
      </c>
      <c r="O2551" s="3">
        <f ca="1">1-N2551/MAX(N$2:N2551)</f>
        <v>3.7557374697240742E-2</v>
      </c>
    </row>
    <row r="2552" spans="1:15" x14ac:dyDescent="0.15">
      <c r="A2552" s="1">
        <v>42192</v>
      </c>
      <c r="B2552">
        <v>3877.85</v>
      </c>
      <c r="C2552">
        <v>3960.64</v>
      </c>
      <c r="D2552">
        <v>3743.62</v>
      </c>
      <c r="E2552" s="2">
        <v>3928</v>
      </c>
      <c r="F2552" s="16">
        <v>795962638336</v>
      </c>
      <c r="G2552" s="3">
        <f t="shared" si="117"/>
        <v>-1.7641439125280711E-2</v>
      </c>
      <c r="H2552" s="3">
        <f>1-E2552/MAX(E$2:E2552)</f>
        <v>0.3316545293677261</v>
      </c>
      <c r="I2552" s="3">
        <f ca="1">IFERROR(COUNTIF(OFFSET(G2552,0,0,-计算结果!B$18,1),"&gt;0")/计算结果!B$18,COUNTIF(OFFSET(G2552,0,0,-ROW(),1),"&gt;0")/计算结果!B$18)</f>
        <v>0.43333333333333335</v>
      </c>
      <c r="J2552" s="3">
        <f ca="1">IFERROR(AVERAGE(OFFSET(I2552,0,0,-计算结果!B$19,1)),AVERAGE(OFFSET(I2552,0,0,-ROW(),1)))</f>
        <v>0.62444444444444447</v>
      </c>
      <c r="K2552" s="4" t="str">
        <f ca="1">IF(计算结果!B$21=1,IF(I2552&gt;J2552,"买","卖"),IF(计算结果!B$21=2,IF(I2552&lt;计算结果!B$20,"买",IF(I2552&gt;1-计算结果!B$20,"卖",'000300'!K2551)),""))</f>
        <v>卖</v>
      </c>
      <c r="L2552" s="4" t="str">
        <f t="shared" ca="1" si="118"/>
        <v/>
      </c>
      <c r="M2552" s="3">
        <f ca="1">IF(K2551="买",E2552/E2551-1,0)-IF(L2552=1,计算结果!B$17,0)</f>
        <v>0</v>
      </c>
      <c r="N2552" s="2">
        <f t="shared" ca="1" si="119"/>
        <v>8.439342792724128</v>
      </c>
      <c r="O2552" s="3">
        <f ca="1">1-N2552/MAX(N$2:N2552)</f>
        <v>3.7557374697240742E-2</v>
      </c>
    </row>
    <row r="2553" spans="1:15" x14ac:dyDescent="0.15">
      <c r="A2553" s="1">
        <v>42193</v>
      </c>
      <c r="B2553">
        <v>3651.06</v>
      </c>
      <c r="C2553">
        <v>3762.62</v>
      </c>
      <c r="D2553">
        <v>3612.25</v>
      </c>
      <c r="E2553" s="2">
        <v>3663.04</v>
      </c>
      <c r="F2553" s="16">
        <v>640122421248</v>
      </c>
      <c r="G2553" s="3">
        <f t="shared" si="117"/>
        <v>-6.745417515274954E-2</v>
      </c>
      <c r="H2553" s="3">
        <f>1-E2553/MAX(E$2:E2553)</f>
        <v>0.37673722180630231</v>
      </c>
      <c r="I2553" s="3">
        <f ca="1">IFERROR(COUNTIF(OFFSET(G2553,0,0,-计算结果!B$18,1),"&gt;0")/计算结果!B$18,COUNTIF(OFFSET(G2553,0,0,-ROW(),1),"&gt;0")/计算结果!B$18)</f>
        <v>0.4</v>
      </c>
      <c r="J2553" s="3">
        <f ca="1">IFERROR(AVERAGE(OFFSET(I2553,0,0,-计算结果!B$19,1)),AVERAGE(OFFSET(I2553,0,0,-ROW(),1)))</f>
        <v>0.62166666666666681</v>
      </c>
      <c r="K2553" s="4" t="str">
        <f ca="1">IF(计算结果!B$21=1,IF(I2553&gt;J2553,"买","卖"),IF(计算结果!B$21=2,IF(I2553&lt;计算结果!B$20,"买",IF(I2553&gt;1-计算结果!B$20,"卖",'000300'!K2552)),""))</f>
        <v>卖</v>
      </c>
      <c r="L2553" s="4" t="str">
        <f t="shared" ca="1" si="118"/>
        <v/>
      </c>
      <c r="M2553" s="3">
        <f ca="1">IF(K2552="买",E2553/E2552-1,0)-IF(L2553=1,计算结果!B$17,0)</f>
        <v>0</v>
      </c>
      <c r="N2553" s="2">
        <f t="shared" ca="1" si="119"/>
        <v>8.439342792724128</v>
      </c>
      <c r="O2553" s="3">
        <f ca="1">1-N2553/MAX(N$2:N2553)</f>
        <v>3.7557374697240742E-2</v>
      </c>
    </row>
    <row r="2554" spans="1:15" x14ac:dyDescent="0.15">
      <c r="A2554" s="1">
        <v>42194</v>
      </c>
      <c r="B2554">
        <v>3621.68</v>
      </c>
      <c r="C2554">
        <v>3930.26</v>
      </c>
      <c r="D2554">
        <v>3537.83</v>
      </c>
      <c r="E2554" s="2">
        <v>3897.63</v>
      </c>
      <c r="F2554" s="16">
        <v>564744028160</v>
      </c>
      <c r="G2554" s="3">
        <f t="shared" si="117"/>
        <v>6.4042434699047801E-2</v>
      </c>
      <c r="H2554" s="3">
        <f>1-E2554/MAX(E$2:E2554)</f>
        <v>0.3368219560334853</v>
      </c>
      <c r="I2554" s="3">
        <f ca="1">IFERROR(COUNTIF(OFFSET(G2554,0,0,-计算结果!B$18,1),"&gt;0")/计算结果!B$18,COUNTIF(OFFSET(G2554,0,0,-ROW(),1),"&gt;0")/计算结果!B$18)</f>
        <v>0.43333333333333335</v>
      </c>
      <c r="J2554" s="3">
        <f ca="1">IFERROR(AVERAGE(OFFSET(I2554,0,0,-计算结果!B$19,1)),AVERAGE(OFFSET(I2554,0,0,-ROW(),1)))</f>
        <v>0.61944444444444469</v>
      </c>
      <c r="K2554" s="4" t="str">
        <f ca="1">IF(计算结果!B$21=1,IF(I2554&gt;J2554,"买","卖"),IF(计算结果!B$21=2,IF(I2554&lt;计算结果!B$20,"买",IF(I2554&gt;1-计算结果!B$20,"卖",'000300'!K2553)),""))</f>
        <v>卖</v>
      </c>
      <c r="L2554" s="4" t="str">
        <f t="shared" ca="1" si="118"/>
        <v/>
      </c>
      <c r="M2554" s="3">
        <f ca="1">IF(K2553="买",E2554/E2553-1,0)-IF(L2554=1,计算结果!B$17,0)</f>
        <v>0</v>
      </c>
      <c r="N2554" s="2">
        <f t="shared" ca="1" si="119"/>
        <v>8.439342792724128</v>
      </c>
      <c r="O2554" s="3">
        <f ca="1">1-N2554/MAX(N$2:N2554)</f>
        <v>3.7557374697240742E-2</v>
      </c>
    </row>
    <row r="2555" spans="1:15" x14ac:dyDescent="0.15">
      <c r="A2555" s="1">
        <v>42195</v>
      </c>
      <c r="B2555">
        <v>3916.27</v>
      </c>
      <c r="C2555">
        <v>4179.1099999999997</v>
      </c>
      <c r="D2555">
        <v>3887.55</v>
      </c>
      <c r="E2555" s="2">
        <v>4106.5600000000004</v>
      </c>
      <c r="F2555" s="16">
        <v>629079539712</v>
      </c>
      <c r="G2555" s="3">
        <f t="shared" si="117"/>
        <v>5.3604369835002386E-2</v>
      </c>
      <c r="H2555" s="3">
        <f>1-E2555/MAX(E$2:E2555)</f>
        <v>0.3012727148982508</v>
      </c>
      <c r="I2555" s="3">
        <f ca="1">IFERROR(COUNTIF(OFFSET(G2555,0,0,-计算结果!B$18,1),"&gt;0")/计算结果!B$18,COUNTIF(OFFSET(G2555,0,0,-ROW(),1),"&gt;0")/计算结果!B$18)</f>
        <v>0.46666666666666667</v>
      </c>
      <c r="J2555" s="3">
        <f ca="1">IFERROR(AVERAGE(OFFSET(I2555,0,0,-计算结果!B$19,1)),AVERAGE(OFFSET(I2555,0,0,-ROW(),1)))</f>
        <v>0.61750000000000027</v>
      </c>
      <c r="K2555" s="4" t="str">
        <f ca="1">IF(计算结果!B$21=1,IF(I2555&gt;J2555,"买","卖"),IF(计算结果!B$21=2,IF(I2555&lt;计算结果!B$20,"买",IF(I2555&gt;1-计算结果!B$20,"卖",'000300'!K2554)),""))</f>
        <v>卖</v>
      </c>
      <c r="L2555" s="4" t="str">
        <f t="shared" ca="1" si="118"/>
        <v/>
      </c>
      <c r="M2555" s="3">
        <f ca="1">IF(K2554="买",E2555/E2554-1,0)-IF(L2555=1,计算结果!B$17,0)</f>
        <v>0</v>
      </c>
      <c r="N2555" s="2">
        <f t="shared" ca="1" si="119"/>
        <v>8.439342792724128</v>
      </c>
      <c r="O2555" s="3">
        <f ca="1">1-N2555/MAX(N$2:N2555)</f>
        <v>3.7557374697240742E-2</v>
      </c>
    </row>
    <row r="2556" spans="1:15" x14ac:dyDescent="0.15">
      <c r="A2556" s="1">
        <v>42198</v>
      </c>
      <c r="B2556">
        <v>4132.2299999999996</v>
      </c>
      <c r="C2556">
        <v>4278.16</v>
      </c>
      <c r="D2556">
        <v>4072.43</v>
      </c>
      <c r="E2556" s="2">
        <v>4211.8100000000004</v>
      </c>
      <c r="F2556" s="16">
        <v>659251724288</v>
      </c>
      <c r="G2556" s="3">
        <f t="shared" si="117"/>
        <v>2.5629724148679145E-2</v>
      </c>
      <c r="H2556" s="3">
        <f>1-E2556/MAX(E$2:E2556)</f>
        <v>0.28336452732593742</v>
      </c>
      <c r="I2556" s="3">
        <f ca="1">IFERROR(COUNTIF(OFFSET(G2556,0,0,-计算结果!B$18,1),"&gt;0")/计算结果!B$18,COUNTIF(OFFSET(G2556,0,0,-ROW(),1),"&gt;0")/计算结果!B$18)</f>
        <v>0.46666666666666667</v>
      </c>
      <c r="J2556" s="3">
        <f ca="1">IFERROR(AVERAGE(OFFSET(I2556,0,0,-计算结果!B$19,1)),AVERAGE(OFFSET(I2556,0,0,-ROW(),1)))</f>
        <v>0.61583333333333379</v>
      </c>
      <c r="K2556" s="4" t="str">
        <f ca="1">IF(计算结果!B$21=1,IF(I2556&gt;J2556,"买","卖"),IF(计算结果!B$21=2,IF(I2556&lt;计算结果!B$20,"买",IF(I2556&gt;1-计算结果!B$20,"卖",'000300'!K2555)),""))</f>
        <v>卖</v>
      </c>
      <c r="L2556" s="4" t="str">
        <f t="shared" ca="1" si="118"/>
        <v/>
      </c>
      <c r="M2556" s="3">
        <f ca="1">IF(K2555="买",E2556/E2555-1,0)-IF(L2556=1,计算结果!B$17,0)</f>
        <v>0</v>
      </c>
      <c r="N2556" s="2">
        <f t="shared" ca="1" si="119"/>
        <v>8.439342792724128</v>
      </c>
      <c r="O2556" s="3">
        <f ca="1">1-N2556/MAX(N$2:N2556)</f>
        <v>3.7557374697240742E-2</v>
      </c>
    </row>
    <row r="2557" spans="1:15" x14ac:dyDescent="0.15">
      <c r="A2557" s="1">
        <v>42199</v>
      </c>
      <c r="B2557">
        <v>4178.63</v>
      </c>
      <c r="C2557">
        <v>4258.51</v>
      </c>
      <c r="D2557">
        <v>4062.5</v>
      </c>
      <c r="E2557" s="2">
        <v>4112.1499999999996</v>
      </c>
      <c r="F2557" s="16">
        <v>597521268736</v>
      </c>
      <c r="G2557" s="3">
        <f t="shared" si="117"/>
        <v>-2.3662036036763423E-2</v>
      </c>
      <c r="H2557" s="3">
        <f>1-E2557/MAX(E$2:E2557)</f>
        <v>0.3003215817055741</v>
      </c>
      <c r="I2557" s="3">
        <f ca="1">IFERROR(COUNTIF(OFFSET(G2557,0,0,-计算结果!B$18,1),"&gt;0")/计算结果!B$18,COUNTIF(OFFSET(G2557,0,0,-ROW(),1),"&gt;0")/计算结果!B$18)</f>
        <v>0.43333333333333335</v>
      </c>
      <c r="J2557" s="3">
        <f ca="1">IFERROR(AVERAGE(OFFSET(I2557,0,0,-计算结果!B$19,1)),AVERAGE(OFFSET(I2557,0,0,-ROW(),1)))</f>
        <v>0.61388888888888926</v>
      </c>
      <c r="K2557" s="4" t="str">
        <f ca="1">IF(计算结果!B$21=1,IF(I2557&gt;J2557,"买","卖"),IF(计算结果!B$21=2,IF(I2557&lt;计算结果!B$20,"买",IF(I2557&gt;1-计算结果!B$20,"卖",'000300'!K2556)),""))</f>
        <v>卖</v>
      </c>
      <c r="L2557" s="4" t="str">
        <f t="shared" ca="1" si="118"/>
        <v/>
      </c>
      <c r="M2557" s="3">
        <f ca="1">IF(K2556="买",E2557/E2556-1,0)-IF(L2557=1,计算结果!B$17,0)</f>
        <v>0</v>
      </c>
      <c r="N2557" s="2">
        <f t="shared" ca="1" si="119"/>
        <v>8.439342792724128</v>
      </c>
      <c r="O2557" s="3">
        <f ca="1">1-N2557/MAX(N$2:N2557)</f>
        <v>3.7557374697240742E-2</v>
      </c>
    </row>
    <row r="2558" spans="1:15" x14ac:dyDescent="0.15">
      <c r="A2558" s="1">
        <v>42200</v>
      </c>
      <c r="B2558">
        <v>4068.88</v>
      </c>
      <c r="C2558">
        <v>4114.24</v>
      </c>
      <c r="D2558">
        <v>3899.51</v>
      </c>
      <c r="E2558" s="2">
        <v>3966.76</v>
      </c>
      <c r="F2558" s="16">
        <v>514064547840</v>
      </c>
      <c r="G2558" s="3">
        <f t="shared" si="117"/>
        <v>-3.5356200527704384E-2</v>
      </c>
      <c r="H2558" s="3">
        <f>1-E2558/MAX(E$2:E2558)</f>
        <v>0.32505955216769888</v>
      </c>
      <c r="I2558" s="3">
        <f ca="1">IFERROR(COUNTIF(OFFSET(G2558,0,0,-计算结果!B$18,1),"&gt;0")/计算结果!B$18,COUNTIF(OFFSET(G2558,0,0,-ROW(),1),"&gt;0")/计算结果!B$18)</f>
        <v>0.4</v>
      </c>
      <c r="J2558" s="3">
        <f ca="1">IFERROR(AVERAGE(OFFSET(I2558,0,0,-计算结果!B$19,1)),AVERAGE(OFFSET(I2558,0,0,-ROW(),1)))</f>
        <v>0.61166666666666702</v>
      </c>
      <c r="K2558" s="4" t="str">
        <f ca="1">IF(计算结果!B$21=1,IF(I2558&gt;J2558,"买","卖"),IF(计算结果!B$21=2,IF(I2558&lt;计算结果!B$20,"买",IF(I2558&gt;1-计算结果!B$20,"卖",'000300'!K2557)),""))</f>
        <v>卖</v>
      </c>
      <c r="L2558" s="4" t="str">
        <f t="shared" ca="1" si="118"/>
        <v/>
      </c>
      <c r="M2558" s="3">
        <f ca="1">IF(K2557="买",E2558/E2557-1,0)-IF(L2558=1,计算结果!B$17,0)</f>
        <v>0</v>
      </c>
      <c r="N2558" s="2">
        <f t="shared" ca="1" si="119"/>
        <v>8.439342792724128</v>
      </c>
      <c r="O2558" s="3">
        <f ca="1">1-N2558/MAX(N$2:N2558)</f>
        <v>3.7557374697240742E-2</v>
      </c>
    </row>
    <row r="2559" spans="1:15" x14ac:dyDescent="0.15">
      <c r="A2559" s="1">
        <v>42201</v>
      </c>
      <c r="B2559">
        <v>3949.64</v>
      </c>
      <c r="C2559">
        <v>4067.02</v>
      </c>
      <c r="D2559">
        <v>3856.32</v>
      </c>
      <c r="E2559" s="2">
        <v>3997.36</v>
      </c>
      <c r="F2559" s="16">
        <v>410050887680</v>
      </c>
      <c r="G2559" s="3">
        <f t="shared" si="117"/>
        <v>7.714104205951422E-3</v>
      </c>
      <c r="H2559" s="3">
        <f>1-E2559/MAX(E$2:E2559)</f>
        <v>0.31985299122030897</v>
      </c>
      <c r="I2559" s="3">
        <f ca="1">IFERROR(COUNTIF(OFFSET(G2559,0,0,-计算结果!B$18,1),"&gt;0")/计算结果!B$18,COUNTIF(OFFSET(G2559,0,0,-ROW(),1),"&gt;0")/计算结果!B$18)</f>
        <v>0.43333333333333335</v>
      </c>
      <c r="J2559" s="3">
        <f ca="1">IFERROR(AVERAGE(OFFSET(I2559,0,0,-计算结果!B$19,1)),AVERAGE(OFFSET(I2559,0,0,-ROW(),1)))</f>
        <v>0.61000000000000054</v>
      </c>
      <c r="K2559" s="4" t="str">
        <f ca="1">IF(计算结果!B$21=1,IF(I2559&gt;J2559,"买","卖"),IF(计算结果!B$21=2,IF(I2559&lt;计算结果!B$20,"买",IF(I2559&gt;1-计算结果!B$20,"卖",'000300'!K2558)),""))</f>
        <v>卖</v>
      </c>
      <c r="L2559" s="4" t="str">
        <f t="shared" ca="1" si="118"/>
        <v/>
      </c>
      <c r="M2559" s="3">
        <f ca="1">IF(K2558="买",E2559/E2558-1,0)-IF(L2559=1,计算结果!B$17,0)</f>
        <v>0</v>
      </c>
      <c r="N2559" s="2">
        <f t="shared" ca="1" si="119"/>
        <v>8.439342792724128</v>
      </c>
      <c r="O2559" s="3">
        <f ca="1">1-N2559/MAX(N$2:N2559)</f>
        <v>3.7557374697240742E-2</v>
      </c>
    </row>
    <row r="2560" spans="1:15" x14ac:dyDescent="0.15">
      <c r="A2560" s="1">
        <v>42202</v>
      </c>
      <c r="B2560">
        <v>4023.76</v>
      </c>
      <c r="C2560">
        <v>4190.1899999999996</v>
      </c>
      <c r="D2560">
        <v>4000.23</v>
      </c>
      <c r="E2560" s="2">
        <v>4151.5</v>
      </c>
      <c r="F2560" s="16">
        <v>435597115392</v>
      </c>
      <c r="G2560" s="3">
        <f t="shared" si="117"/>
        <v>3.8560449896931859E-2</v>
      </c>
      <c r="H2560" s="3">
        <f>1-E2560/MAX(E$2:E2560)</f>
        <v>0.29362621656571153</v>
      </c>
      <c r="I2560" s="3">
        <f ca="1">IFERROR(COUNTIF(OFFSET(G2560,0,0,-计算结果!B$18,1),"&gt;0")/计算结果!B$18,COUNTIF(OFFSET(G2560,0,0,-ROW(),1),"&gt;0")/计算结果!B$18)</f>
        <v>0.43333333333333335</v>
      </c>
      <c r="J2560" s="3">
        <f ca="1">IFERROR(AVERAGE(OFFSET(I2560,0,0,-计算结果!B$19,1)),AVERAGE(OFFSET(I2560,0,0,-ROW(),1)))</f>
        <v>0.60833333333333395</v>
      </c>
      <c r="K2560" s="4" t="str">
        <f ca="1">IF(计算结果!B$21=1,IF(I2560&gt;J2560,"买","卖"),IF(计算结果!B$21=2,IF(I2560&lt;计算结果!B$20,"买",IF(I2560&gt;1-计算结果!B$20,"卖",'000300'!K2559)),""))</f>
        <v>卖</v>
      </c>
      <c r="L2560" s="4" t="str">
        <f t="shared" ca="1" si="118"/>
        <v/>
      </c>
      <c r="M2560" s="3">
        <f ca="1">IF(K2559="买",E2560/E2559-1,0)-IF(L2560=1,计算结果!B$17,0)</f>
        <v>0</v>
      </c>
      <c r="N2560" s="2">
        <f t="shared" ca="1" si="119"/>
        <v>8.439342792724128</v>
      </c>
      <c r="O2560" s="3">
        <f ca="1">1-N2560/MAX(N$2:N2560)</f>
        <v>3.7557374697240742E-2</v>
      </c>
    </row>
    <row r="2561" spans="1:15" x14ac:dyDescent="0.15">
      <c r="A2561" s="1">
        <v>42205</v>
      </c>
      <c r="B2561">
        <v>4157.0600000000004</v>
      </c>
      <c r="C2561">
        <v>4221.6899999999996</v>
      </c>
      <c r="D2561">
        <v>4106.3900000000003</v>
      </c>
      <c r="E2561" s="2">
        <v>4160.6099999999997</v>
      </c>
      <c r="F2561" s="16">
        <v>483493904384</v>
      </c>
      <c r="G2561" s="3">
        <f t="shared" si="117"/>
        <v>2.1943875707575167E-3</v>
      </c>
      <c r="H2561" s="3">
        <f>1-E2561/MAX(E$2:E2561)</f>
        <v>0.29207615871503445</v>
      </c>
      <c r="I2561" s="3">
        <f ca="1">IFERROR(COUNTIF(OFFSET(G2561,0,0,-计算结果!B$18,1),"&gt;0")/计算结果!B$18,COUNTIF(OFFSET(G2561,0,0,-ROW(),1),"&gt;0")/计算结果!B$18)</f>
        <v>0.43333333333333335</v>
      </c>
      <c r="J2561" s="3">
        <f ca="1">IFERROR(AVERAGE(OFFSET(I2561,0,0,-计算结果!B$19,1)),AVERAGE(OFFSET(I2561,0,0,-ROW(),1)))</f>
        <v>0.60666666666666724</v>
      </c>
      <c r="K2561" s="4" t="str">
        <f ca="1">IF(计算结果!B$21=1,IF(I2561&gt;J2561,"买","卖"),IF(计算结果!B$21=2,IF(I2561&lt;计算结果!B$20,"买",IF(I2561&gt;1-计算结果!B$20,"卖",'000300'!K2560)),""))</f>
        <v>卖</v>
      </c>
      <c r="L2561" s="4" t="str">
        <f t="shared" ca="1" si="118"/>
        <v/>
      </c>
      <c r="M2561" s="3">
        <f ca="1">IF(K2560="买",E2561/E2560-1,0)-IF(L2561=1,计算结果!B$17,0)</f>
        <v>0</v>
      </c>
      <c r="N2561" s="2">
        <f t="shared" ca="1" si="119"/>
        <v>8.439342792724128</v>
      </c>
      <c r="O2561" s="3">
        <f ca="1">1-N2561/MAX(N$2:N2561)</f>
        <v>3.7557374697240742E-2</v>
      </c>
    </row>
    <row r="2562" spans="1:15" x14ac:dyDescent="0.15">
      <c r="A2562" s="1">
        <v>42206</v>
      </c>
      <c r="B2562">
        <v>4109.76</v>
      </c>
      <c r="C2562">
        <v>4201.4799999999996</v>
      </c>
      <c r="D2562">
        <v>4081.7</v>
      </c>
      <c r="E2562" s="2">
        <v>4166.01</v>
      </c>
      <c r="F2562" s="16">
        <v>431695855616</v>
      </c>
      <c r="G2562" s="3">
        <f t="shared" si="117"/>
        <v>1.2978866079735862E-3</v>
      </c>
      <c r="H2562" s="3">
        <f>1-E2562/MAX(E$2:E2562)</f>
        <v>0.2911573538419655</v>
      </c>
      <c r="I2562" s="3">
        <f ca="1">IFERROR(COUNTIF(OFFSET(G2562,0,0,-计算结果!B$18,1),"&gt;0")/计算结果!B$18,COUNTIF(OFFSET(G2562,0,0,-ROW(),1),"&gt;0")/计算结果!B$18)</f>
        <v>0.43333333333333335</v>
      </c>
      <c r="J2562" s="3">
        <f ca="1">IFERROR(AVERAGE(OFFSET(I2562,0,0,-计算结果!B$19,1)),AVERAGE(OFFSET(I2562,0,0,-ROW(),1)))</f>
        <v>0.60472222222222294</v>
      </c>
      <c r="K2562" s="4" t="str">
        <f ca="1">IF(计算结果!B$21=1,IF(I2562&gt;J2562,"买","卖"),IF(计算结果!B$21=2,IF(I2562&lt;计算结果!B$20,"买",IF(I2562&gt;1-计算结果!B$20,"卖",'000300'!K2561)),""))</f>
        <v>卖</v>
      </c>
      <c r="L2562" s="4" t="str">
        <f t="shared" ca="1" si="118"/>
        <v/>
      </c>
      <c r="M2562" s="3">
        <f ca="1">IF(K2561="买",E2562/E2561-1,0)-IF(L2562=1,计算结果!B$17,0)</f>
        <v>0</v>
      </c>
      <c r="N2562" s="2">
        <f t="shared" ca="1" si="119"/>
        <v>8.439342792724128</v>
      </c>
      <c r="O2562" s="3">
        <f ca="1">1-N2562/MAX(N$2:N2562)</f>
        <v>3.7557374697240742E-2</v>
      </c>
    </row>
    <row r="2563" spans="1:15" x14ac:dyDescent="0.15">
      <c r="A2563" s="1">
        <v>42207</v>
      </c>
      <c r="B2563">
        <v>4148.5600000000004</v>
      </c>
      <c r="C2563">
        <v>4187.43</v>
      </c>
      <c r="D2563">
        <v>4094.71</v>
      </c>
      <c r="E2563" s="2">
        <v>4157.16</v>
      </c>
      <c r="F2563" s="16">
        <v>441832505344</v>
      </c>
      <c r="G2563" s="3">
        <f t="shared" ref="G2563:G2626" si="120">E2563/E2562-1</f>
        <v>-2.1243347951638292E-3</v>
      </c>
      <c r="H2563" s="3">
        <f>1-E2563/MAX(E$2:E2563)</f>
        <v>0.29266317293949495</v>
      </c>
      <c r="I2563" s="3">
        <f ca="1">IFERROR(COUNTIF(OFFSET(G2563,0,0,-计算结果!B$18,1),"&gt;0")/计算结果!B$18,COUNTIF(OFFSET(G2563,0,0,-ROW(),1),"&gt;0")/计算结果!B$18)</f>
        <v>0.43333333333333335</v>
      </c>
      <c r="J2563" s="3">
        <f ca="1">IFERROR(AVERAGE(OFFSET(I2563,0,0,-计算结果!B$19,1)),AVERAGE(OFFSET(I2563,0,0,-ROW(),1)))</f>
        <v>0.60277777777777841</v>
      </c>
      <c r="K2563" s="4" t="str">
        <f ca="1">IF(计算结果!B$21=1,IF(I2563&gt;J2563,"买","卖"),IF(计算结果!B$21=2,IF(I2563&lt;计算结果!B$20,"买",IF(I2563&gt;1-计算结果!B$20,"卖",'000300'!K2562)),""))</f>
        <v>卖</v>
      </c>
      <c r="L2563" s="4" t="str">
        <f t="shared" ca="1" si="118"/>
        <v/>
      </c>
      <c r="M2563" s="3">
        <f ca="1">IF(K2562="买",E2563/E2562-1,0)-IF(L2563=1,计算结果!B$17,0)</f>
        <v>0</v>
      </c>
      <c r="N2563" s="2">
        <f t="shared" ca="1" si="119"/>
        <v>8.439342792724128</v>
      </c>
      <c r="O2563" s="3">
        <f ca="1">1-N2563/MAX(N$2:N2563)</f>
        <v>3.7557374697240742E-2</v>
      </c>
    </row>
    <row r="2564" spans="1:15" x14ac:dyDescent="0.15">
      <c r="A2564" s="1">
        <v>42208</v>
      </c>
      <c r="B2564">
        <v>4158.93</v>
      </c>
      <c r="C2564">
        <v>4262.0600000000004</v>
      </c>
      <c r="D2564">
        <v>4148.82</v>
      </c>
      <c r="E2564" s="2">
        <v>4250.8100000000004</v>
      </c>
      <c r="F2564" s="16">
        <v>483972218880</v>
      </c>
      <c r="G2564" s="3">
        <f t="shared" si="120"/>
        <v>2.2527398512446117E-2</v>
      </c>
      <c r="H2564" s="3">
        <f>1-E2564/MAX(E$2:E2564)</f>
        <v>0.27672871435377377</v>
      </c>
      <c r="I2564" s="3">
        <f ca="1">IFERROR(COUNTIF(OFFSET(G2564,0,0,-计算结果!B$18,1),"&gt;0")/计算结果!B$18,COUNTIF(OFFSET(G2564,0,0,-ROW(),1),"&gt;0")/计算结果!B$18)</f>
        <v>0.46666666666666667</v>
      </c>
      <c r="J2564" s="3">
        <f ca="1">IFERROR(AVERAGE(OFFSET(I2564,0,0,-计算结果!B$19,1)),AVERAGE(OFFSET(I2564,0,0,-ROW(),1)))</f>
        <v>0.600833333333334</v>
      </c>
      <c r="K2564" s="4" t="str">
        <f ca="1">IF(计算结果!B$21=1,IF(I2564&gt;J2564,"买","卖"),IF(计算结果!B$21=2,IF(I2564&lt;计算结果!B$20,"买",IF(I2564&gt;1-计算结果!B$20,"卖",'000300'!K2563)),""))</f>
        <v>卖</v>
      </c>
      <c r="L2564" s="4" t="str">
        <f t="shared" ref="L2564:L2627" ca="1" si="121">IF(K2563&lt;&gt;K2564,1,"")</f>
        <v/>
      </c>
      <c r="M2564" s="3">
        <f ca="1">IF(K2563="买",E2564/E2563-1,0)-IF(L2564=1,计算结果!B$17,0)</f>
        <v>0</v>
      </c>
      <c r="N2564" s="2">
        <f t="shared" ref="N2564:N2627" ca="1" si="122">IFERROR(N2563*(1+M2564),N2563)</f>
        <v>8.439342792724128</v>
      </c>
      <c r="O2564" s="3">
        <f ca="1">1-N2564/MAX(N$2:N2564)</f>
        <v>3.7557374697240742E-2</v>
      </c>
    </row>
    <row r="2565" spans="1:15" x14ac:dyDescent="0.15">
      <c r="A2565" s="1">
        <v>42209</v>
      </c>
      <c r="B2565">
        <v>4255.2</v>
      </c>
      <c r="C2565">
        <v>4299.6499999999996</v>
      </c>
      <c r="D2565">
        <v>4154.62</v>
      </c>
      <c r="E2565" s="2">
        <v>4176.28</v>
      </c>
      <c r="F2565" s="16">
        <v>535901634560</v>
      </c>
      <c r="G2565" s="3">
        <f t="shared" si="120"/>
        <v>-1.7533128980123935E-2</v>
      </c>
      <c r="H2565" s="3">
        <f>1-E2565/MAX(E$2:E2565)</f>
        <v>0.28940992309262914</v>
      </c>
      <c r="I2565" s="3">
        <f ca="1">IFERROR(COUNTIF(OFFSET(G2565,0,0,-计算结果!B$18,1),"&gt;0")/计算结果!B$18,COUNTIF(OFFSET(G2565,0,0,-ROW(),1),"&gt;0")/计算结果!B$18)</f>
        <v>0.46666666666666667</v>
      </c>
      <c r="J2565" s="3">
        <f ca="1">IFERROR(AVERAGE(OFFSET(I2565,0,0,-计算结果!B$19,1)),AVERAGE(OFFSET(I2565,0,0,-ROW(),1)))</f>
        <v>0.5991666666666674</v>
      </c>
      <c r="K2565" s="4" t="str">
        <f ca="1">IF(计算结果!B$21=1,IF(I2565&gt;J2565,"买","卖"),IF(计算结果!B$21=2,IF(I2565&lt;计算结果!B$20,"买",IF(I2565&gt;1-计算结果!B$20,"卖",'000300'!K2564)),""))</f>
        <v>卖</v>
      </c>
      <c r="L2565" s="4" t="str">
        <f t="shared" ca="1" si="121"/>
        <v/>
      </c>
      <c r="M2565" s="3">
        <f ca="1">IF(K2564="买",E2565/E2564-1,0)-IF(L2565=1,计算结果!B$17,0)</f>
        <v>0</v>
      </c>
      <c r="N2565" s="2">
        <f t="shared" ca="1" si="122"/>
        <v>8.439342792724128</v>
      </c>
      <c r="O2565" s="3">
        <f ca="1">1-N2565/MAX(N$2:N2565)</f>
        <v>3.7557374697240742E-2</v>
      </c>
    </row>
    <row r="2566" spans="1:15" x14ac:dyDescent="0.15">
      <c r="A2566" s="1">
        <v>42212</v>
      </c>
      <c r="B2566">
        <v>4097.8</v>
      </c>
      <c r="C2566">
        <v>4156.3100000000004</v>
      </c>
      <c r="D2566">
        <v>3817.17</v>
      </c>
      <c r="E2566" s="2">
        <v>3818.73</v>
      </c>
      <c r="F2566" s="16">
        <v>477952016384</v>
      </c>
      <c r="G2566" s="3">
        <f t="shared" si="120"/>
        <v>-8.5614470294137268E-2</v>
      </c>
      <c r="H2566" s="3">
        <f>1-E2566/MAX(E$2:E2566)</f>
        <v>0.35024671612332403</v>
      </c>
      <c r="I2566" s="3">
        <f ca="1">IFERROR(COUNTIF(OFFSET(G2566,0,0,-计算结果!B$18,1),"&gt;0")/计算结果!B$18,COUNTIF(OFFSET(G2566,0,0,-ROW(),1),"&gt;0")/计算结果!B$18)</f>
        <v>0.43333333333333335</v>
      </c>
      <c r="J2566" s="3">
        <f ca="1">IFERROR(AVERAGE(OFFSET(I2566,0,0,-计算结果!B$19,1)),AVERAGE(OFFSET(I2566,0,0,-ROW(),1)))</f>
        <v>0.59750000000000081</v>
      </c>
      <c r="K2566" s="4" t="str">
        <f ca="1">IF(计算结果!B$21=1,IF(I2566&gt;J2566,"买","卖"),IF(计算结果!B$21=2,IF(I2566&lt;计算结果!B$20,"买",IF(I2566&gt;1-计算结果!B$20,"卖",'000300'!K2565)),""))</f>
        <v>卖</v>
      </c>
      <c r="L2566" s="4" t="str">
        <f t="shared" ca="1" si="121"/>
        <v/>
      </c>
      <c r="M2566" s="3">
        <f ca="1">IF(K2565="买",E2566/E2565-1,0)-IF(L2566=1,计算结果!B$17,0)</f>
        <v>0</v>
      </c>
      <c r="N2566" s="2">
        <f t="shared" ca="1" si="122"/>
        <v>8.439342792724128</v>
      </c>
      <c r="O2566" s="3">
        <f ca="1">1-N2566/MAX(N$2:N2566)</f>
        <v>3.7557374697240742E-2</v>
      </c>
    </row>
    <row r="2567" spans="1:15" x14ac:dyDescent="0.15">
      <c r="A2567" s="1">
        <v>42213</v>
      </c>
      <c r="B2567">
        <v>3690.97</v>
      </c>
      <c r="C2567">
        <v>3883.45</v>
      </c>
      <c r="D2567">
        <v>3627.42</v>
      </c>
      <c r="E2567" s="2">
        <v>3811.09</v>
      </c>
      <c r="F2567" s="16">
        <v>482654552064</v>
      </c>
      <c r="G2567" s="3">
        <f t="shared" si="120"/>
        <v>-2.0006651425997779E-3</v>
      </c>
      <c r="H2567" s="3">
        <f>1-E2567/MAX(E$2:E2567)</f>
        <v>0.35154665486966574</v>
      </c>
      <c r="I2567" s="3">
        <f ca="1">IFERROR(COUNTIF(OFFSET(G2567,0,0,-计算结果!B$18,1),"&gt;0")/计算结果!B$18,COUNTIF(OFFSET(G2567,0,0,-ROW(),1),"&gt;0")/计算结果!B$18)</f>
        <v>0.43333333333333335</v>
      </c>
      <c r="J2567" s="3">
        <f ca="1">IFERROR(AVERAGE(OFFSET(I2567,0,0,-计算结果!B$19,1)),AVERAGE(OFFSET(I2567,0,0,-ROW(),1)))</f>
        <v>0.59611111111111192</v>
      </c>
      <c r="K2567" s="4" t="str">
        <f ca="1">IF(计算结果!B$21=1,IF(I2567&gt;J2567,"买","卖"),IF(计算结果!B$21=2,IF(I2567&lt;计算结果!B$20,"买",IF(I2567&gt;1-计算结果!B$20,"卖",'000300'!K2566)),""))</f>
        <v>卖</v>
      </c>
      <c r="L2567" s="4" t="str">
        <f t="shared" ca="1" si="121"/>
        <v/>
      </c>
      <c r="M2567" s="3">
        <f ca="1">IF(K2566="买",E2567/E2566-1,0)-IF(L2567=1,计算结果!B$17,0)</f>
        <v>0</v>
      </c>
      <c r="N2567" s="2">
        <f t="shared" ca="1" si="122"/>
        <v>8.439342792724128</v>
      </c>
      <c r="O2567" s="3">
        <f ca="1">1-N2567/MAX(N$2:N2567)</f>
        <v>3.7557374697240742E-2</v>
      </c>
    </row>
    <row r="2568" spans="1:15" x14ac:dyDescent="0.15">
      <c r="A2568" s="1">
        <v>42214</v>
      </c>
      <c r="B2568">
        <v>3839.96</v>
      </c>
      <c r="C2568">
        <v>3934</v>
      </c>
      <c r="D2568">
        <v>3769.19</v>
      </c>
      <c r="E2568" s="2">
        <v>3930.38</v>
      </c>
      <c r="F2568" s="16">
        <v>372287864832</v>
      </c>
      <c r="G2568" s="3">
        <f t="shared" si="120"/>
        <v>3.1300756476493552E-2</v>
      </c>
      <c r="H2568" s="3">
        <f>1-E2568/MAX(E$2:E2568)</f>
        <v>0.33124957462737359</v>
      </c>
      <c r="I2568" s="3">
        <f ca="1">IFERROR(COUNTIF(OFFSET(G2568,0,0,-计算结果!B$18,1),"&gt;0")/计算结果!B$18,COUNTIF(OFFSET(G2568,0,0,-ROW(),1),"&gt;0")/计算结果!B$18)</f>
        <v>0.46666666666666667</v>
      </c>
      <c r="J2568" s="3">
        <f ca="1">IFERROR(AVERAGE(OFFSET(I2568,0,0,-计算结果!B$19,1)),AVERAGE(OFFSET(I2568,0,0,-ROW(),1)))</f>
        <v>0.59527777777777868</v>
      </c>
      <c r="K2568" s="4" t="str">
        <f ca="1">IF(计算结果!B$21=1,IF(I2568&gt;J2568,"买","卖"),IF(计算结果!B$21=2,IF(I2568&lt;计算结果!B$20,"买",IF(I2568&gt;1-计算结果!B$20,"卖",'000300'!K2567)),""))</f>
        <v>卖</v>
      </c>
      <c r="L2568" s="4" t="str">
        <f t="shared" ca="1" si="121"/>
        <v/>
      </c>
      <c r="M2568" s="3">
        <f ca="1">IF(K2567="买",E2568/E2567-1,0)-IF(L2568=1,计算结果!B$17,0)</f>
        <v>0</v>
      </c>
      <c r="N2568" s="2">
        <f t="shared" ca="1" si="122"/>
        <v>8.439342792724128</v>
      </c>
      <c r="O2568" s="3">
        <f ca="1">1-N2568/MAX(N$2:N2568)</f>
        <v>3.7557374697240742E-2</v>
      </c>
    </row>
    <row r="2569" spans="1:15" x14ac:dyDescent="0.15">
      <c r="A2569" s="1">
        <v>42215</v>
      </c>
      <c r="B2569">
        <v>3915.78</v>
      </c>
      <c r="C2569">
        <v>3968.53</v>
      </c>
      <c r="D2569">
        <v>3802.88</v>
      </c>
      <c r="E2569" s="2">
        <v>3815.41</v>
      </c>
      <c r="F2569" s="16">
        <v>376351162368</v>
      </c>
      <c r="G2569" s="3">
        <f t="shared" si="120"/>
        <v>-2.9251624524855191E-2</v>
      </c>
      <c r="H2569" s="3">
        <f>1-E2569/MAX(E$2:E2569)</f>
        <v>0.35081161097121083</v>
      </c>
      <c r="I2569" s="3">
        <f ca="1">IFERROR(COUNTIF(OFFSET(G2569,0,0,-计算结果!B$18,1),"&gt;0")/计算结果!B$18,COUNTIF(OFFSET(G2569,0,0,-ROW(),1),"&gt;0")/计算结果!B$18)</f>
        <v>0.43333333333333335</v>
      </c>
      <c r="J2569" s="3">
        <f ca="1">IFERROR(AVERAGE(OFFSET(I2569,0,0,-计算结果!B$19,1)),AVERAGE(OFFSET(I2569,0,0,-ROW(),1)))</f>
        <v>0.59416666666666751</v>
      </c>
      <c r="K2569" s="4" t="str">
        <f ca="1">IF(计算结果!B$21=1,IF(I2569&gt;J2569,"买","卖"),IF(计算结果!B$21=2,IF(I2569&lt;计算结果!B$20,"买",IF(I2569&gt;1-计算结果!B$20,"卖",'000300'!K2568)),""))</f>
        <v>卖</v>
      </c>
      <c r="L2569" s="4" t="str">
        <f t="shared" ca="1" si="121"/>
        <v/>
      </c>
      <c r="M2569" s="3">
        <f ca="1">IF(K2568="买",E2569/E2568-1,0)-IF(L2569=1,计算结果!B$17,0)</f>
        <v>0</v>
      </c>
      <c r="N2569" s="2">
        <f t="shared" ca="1" si="122"/>
        <v>8.439342792724128</v>
      </c>
      <c r="O2569" s="3">
        <f ca="1">1-N2569/MAX(N$2:N2569)</f>
        <v>3.7557374697240742E-2</v>
      </c>
    </row>
    <row r="2570" spans="1:15" x14ac:dyDescent="0.15">
      <c r="A2570" s="1">
        <v>42216</v>
      </c>
      <c r="B2570">
        <v>3777.15</v>
      </c>
      <c r="C2570">
        <v>3863.62</v>
      </c>
      <c r="D2570">
        <v>3757.99</v>
      </c>
      <c r="E2570" s="2">
        <v>3816.7</v>
      </c>
      <c r="F2570" s="16">
        <v>299312545792</v>
      </c>
      <c r="G2570" s="3">
        <f t="shared" si="120"/>
        <v>3.3810258923683278E-4</v>
      </c>
      <c r="H2570" s="3">
        <f>1-E2570/MAX(E$2:E2570)</f>
        <v>0.35059211869597773</v>
      </c>
      <c r="I2570" s="3">
        <f ca="1">IFERROR(COUNTIF(OFFSET(G2570,0,0,-计算结果!B$18,1),"&gt;0")/计算结果!B$18,COUNTIF(OFFSET(G2570,0,0,-ROW(),1),"&gt;0")/计算结果!B$18)</f>
        <v>0.46666666666666667</v>
      </c>
      <c r="J2570" s="3">
        <f ca="1">IFERROR(AVERAGE(OFFSET(I2570,0,0,-计算结果!B$19,1)),AVERAGE(OFFSET(I2570,0,0,-ROW(),1)))</f>
        <v>0.59333333333333405</v>
      </c>
      <c r="K2570" s="4" t="str">
        <f ca="1">IF(计算结果!B$21=1,IF(I2570&gt;J2570,"买","卖"),IF(计算结果!B$21=2,IF(I2570&lt;计算结果!B$20,"买",IF(I2570&gt;1-计算结果!B$20,"卖",'000300'!K2569)),""))</f>
        <v>卖</v>
      </c>
      <c r="L2570" s="4" t="str">
        <f t="shared" ca="1" si="121"/>
        <v/>
      </c>
      <c r="M2570" s="3">
        <f ca="1">IF(K2569="买",E2570/E2569-1,0)-IF(L2570=1,计算结果!B$17,0)</f>
        <v>0</v>
      </c>
      <c r="N2570" s="2">
        <f t="shared" ca="1" si="122"/>
        <v>8.439342792724128</v>
      </c>
      <c r="O2570" s="3">
        <f ca="1">1-N2570/MAX(N$2:N2570)</f>
        <v>3.7557374697240742E-2</v>
      </c>
    </row>
    <row r="2571" spans="1:15" x14ac:dyDescent="0.15">
      <c r="A2571" s="1">
        <v>42219</v>
      </c>
      <c r="B2571">
        <v>3766.07</v>
      </c>
      <c r="C2571">
        <v>3829.24</v>
      </c>
      <c r="D2571">
        <v>3742.58</v>
      </c>
      <c r="E2571" s="2">
        <v>3829.24</v>
      </c>
      <c r="F2571" s="16">
        <v>309631287296</v>
      </c>
      <c r="G2571" s="3">
        <f t="shared" si="120"/>
        <v>3.285560824796363E-3</v>
      </c>
      <c r="H2571" s="3">
        <f>1-E2571/MAX(E$2:E2571)</f>
        <v>0.34845844960185124</v>
      </c>
      <c r="I2571" s="3">
        <f ca="1">IFERROR(COUNTIF(OFFSET(G2571,0,0,-计算结果!B$18,1),"&gt;0")/计算结果!B$18,COUNTIF(OFFSET(G2571,0,0,-ROW(),1),"&gt;0")/计算结果!B$18)</f>
        <v>0.5</v>
      </c>
      <c r="J2571" s="3">
        <f ca="1">IFERROR(AVERAGE(OFFSET(I2571,0,0,-计算结果!B$19,1)),AVERAGE(OFFSET(I2571,0,0,-ROW(),1)))</f>
        <v>0.59305555555555634</v>
      </c>
      <c r="K2571" s="4" t="str">
        <f ca="1">IF(计算结果!B$21=1,IF(I2571&gt;J2571,"买","卖"),IF(计算结果!B$21=2,IF(I2571&lt;计算结果!B$20,"买",IF(I2571&gt;1-计算结果!B$20,"卖",'000300'!K2570)),""))</f>
        <v>卖</v>
      </c>
      <c r="L2571" s="4" t="str">
        <f t="shared" ca="1" si="121"/>
        <v/>
      </c>
      <c r="M2571" s="3">
        <f ca="1">IF(K2570="买",E2571/E2570-1,0)-IF(L2571=1,计算结果!B$17,0)</f>
        <v>0</v>
      </c>
      <c r="N2571" s="2">
        <f t="shared" ca="1" si="122"/>
        <v>8.439342792724128</v>
      </c>
      <c r="O2571" s="3">
        <f ca="1">1-N2571/MAX(N$2:N2571)</f>
        <v>3.7557374697240742E-2</v>
      </c>
    </row>
    <row r="2572" spans="1:15" x14ac:dyDescent="0.15">
      <c r="A2572" s="1">
        <v>42220</v>
      </c>
      <c r="B2572">
        <v>3827.37</v>
      </c>
      <c r="C2572">
        <v>3948.45</v>
      </c>
      <c r="D2572">
        <v>3801.03</v>
      </c>
      <c r="E2572" s="2">
        <v>3948.16</v>
      </c>
      <c r="F2572" s="16">
        <v>288756498432</v>
      </c>
      <c r="G2572" s="3">
        <f t="shared" si="120"/>
        <v>3.105577085792488E-2</v>
      </c>
      <c r="H2572" s="3">
        <f>1-E2572/MAX(E$2:E2572)</f>
        <v>0.32822432450826922</v>
      </c>
      <c r="I2572" s="3">
        <f ca="1">IFERROR(COUNTIF(OFFSET(G2572,0,0,-计算结果!B$18,1),"&gt;0")/计算结果!B$18,COUNTIF(OFFSET(G2572,0,0,-ROW(),1),"&gt;0")/计算结果!B$18)</f>
        <v>0.5</v>
      </c>
      <c r="J2572" s="3">
        <f ca="1">IFERROR(AVERAGE(OFFSET(I2572,0,0,-计算结果!B$19,1)),AVERAGE(OFFSET(I2572,0,0,-ROW(),1)))</f>
        <v>0.59277777777777851</v>
      </c>
      <c r="K2572" s="4" t="str">
        <f ca="1">IF(计算结果!B$21=1,IF(I2572&gt;J2572,"买","卖"),IF(计算结果!B$21=2,IF(I2572&lt;计算结果!B$20,"买",IF(I2572&gt;1-计算结果!B$20,"卖",'000300'!K2571)),""))</f>
        <v>卖</v>
      </c>
      <c r="L2572" s="4" t="str">
        <f t="shared" ca="1" si="121"/>
        <v/>
      </c>
      <c r="M2572" s="3">
        <f ca="1">IF(K2571="买",E2572/E2571-1,0)-IF(L2572=1,计算结果!B$17,0)</f>
        <v>0</v>
      </c>
      <c r="N2572" s="2">
        <f t="shared" ca="1" si="122"/>
        <v>8.439342792724128</v>
      </c>
      <c r="O2572" s="3">
        <f ca="1">1-N2572/MAX(N$2:N2572)</f>
        <v>3.7557374697240742E-2</v>
      </c>
    </row>
    <row r="2573" spans="1:15" x14ac:dyDescent="0.15">
      <c r="A2573" s="1">
        <v>42221</v>
      </c>
      <c r="B2573">
        <v>3937.62</v>
      </c>
      <c r="C2573">
        <v>3962.28</v>
      </c>
      <c r="D2573">
        <v>3858.66</v>
      </c>
      <c r="E2573" s="2">
        <v>3866.9</v>
      </c>
      <c r="F2573" s="16">
        <v>272693510144</v>
      </c>
      <c r="G2573" s="3">
        <f t="shared" si="120"/>
        <v>-2.0581739341870575E-2</v>
      </c>
      <c r="H2573" s="3">
        <f>1-E2573/MAX(E$2:E2573)</f>
        <v>0.34205063635744914</v>
      </c>
      <c r="I2573" s="3">
        <f ca="1">IFERROR(COUNTIF(OFFSET(G2573,0,0,-计算结果!B$18,1),"&gt;0")/计算结果!B$18,COUNTIF(OFFSET(G2573,0,0,-ROW(),1),"&gt;0")/计算结果!B$18)</f>
        <v>0.46666666666666667</v>
      </c>
      <c r="J2573" s="3">
        <f ca="1">IFERROR(AVERAGE(OFFSET(I2573,0,0,-计算结果!B$19,1)),AVERAGE(OFFSET(I2573,0,0,-ROW(),1)))</f>
        <v>0.59222222222222287</v>
      </c>
      <c r="K2573" s="4" t="str">
        <f ca="1">IF(计算结果!B$21=1,IF(I2573&gt;J2573,"买","卖"),IF(计算结果!B$21=2,IF(I2573&lt;计算结果!B$20,"买",IF(I2573&gt;1-计算结果!B$20,"卖",'000300'!K2572)),""))</f>
        <v>卖</v>
      </c>
      <c r="L2573" s="4" t="str">
        <f t="shared" ca="1" si="121"/>
        <v/>
      </c>
      <c r="M2573" s="3">
        <f ca="1">IF(K2572="买",E2573/E2572-1,0)-IF(L2573=1,计算结果!B$17,0)</f>
        <v>0</v>
      </c>
      <c r="N2573" s="2">
        <f t="shared" ca="1" si="122"/>
        <v>8.439342792724128</v>
      </c>
      <c r="O2573" s="3">
        <f ca="1">1-N2573/MAX(N$2:N2573)</f>
        <v>3.7557374697240742E-2</v>
      </c>
    </row>
    <row r="2574" spans="1:15" x14ac:dyDescent="0.15">
      <c r="A2574" s="1">
        <v>42222</v>
      </c>
      <c r="B2574">
        <v>3802.93</v>
      </c>
      <c r="C2574">
        <v>3888.69</v>
      </c>
      <c r="D2574">
        <v>3793.24</v>
      </c>
      <c r="E2574" s="2">
        <v>3831.85</v>
      </c>
      <c r="F2574" s="16">
        <v>195532357632</v>
      </c>
      <c r="G2574" s="3">
        <f t="shared" si="120"/>
        <v>-9.0641082003672935E-3</v>
      </c>
      <c r="H2574" s="3">
        <f>1-E2574/MAX(E$2:E2574)</f>
        <v>0.34801436057986801</v>
      </c>
      <c r="I2574" s="3">
        <f ca="1">IFERROR(COUNTIF(OFFSET(G2574,0,0,-计算结果!B$18,1),"&gt;0")/计算结果!B$18,COUNTIF(OFFSET(G2574,0,0,-ROW(),1),"&gt;0")/计算结果!B$18)</f>
        <v>0.46666666666666667</v>
      </c>
      <c r="J2574" s="3">
        <f ca="1">IFERROR(AVERAGE(OFFSET(I2574,0,0,-计算结果!B$19,1)),AVERAGE(OFFSET(I2574,0,0,-ROW(),1)))</f>
        <v>0.59166666666666734</v>
      </c>
      <c r="K2574" s="4" t="str">
        <f ca="1">IF(计算结果!B$21=1,IF(I2574&gt;J2574,"买","卖"),IF(计算结果!B$21=2,IF(I2574&lt;计算结果!B$20,"买",IF(I2574&gt;1-计算结果!B$20,"卖",'000300'!K2573)),""))</f>
        <v>卖</v>
      </c>
      <c r="L2574" s="4" t="str">
        <f t="shared" ca="1" si="121"/>
        <v/>
      </c>
      <c r="M2574" s="3">
        <f ca="1">IF(K2573="买",E2574/E2573-1,0)-IF(L2574=1,计算结果!B$17,0)</f>
        <v>0</v>
      </c>
      <c r="N2574" s="2">
        <f t="shared" ca="1" si="122"/>
        <v>8.439342792724128</v>
      </c>
      <c r="O2574" s="3">
        <f ca="1">1-N2574/MAX(N$2:N2574)</f>
        <v>3.7557374697240742E-2</v>
      </c>
    </row>
    <row r="2575" spans="1:15" x14ac:dyDescent="0.15">
      <c r="A2575" s="1">
        <v>42223</v>
      </c>
      <c r="B2575">
        <v>3866.43</v>
      </c>
      <c r="C2575">
        <v>3926.65</v>
      </c>
      <c r="D2575">
        <v>3857.91</v>
      </c>
      <c r="E2575" s="2">
        <v>3906.94</v>
      </c>
      <c r="F2575" s="16">
        <v>246546120704</v>
      </c>
      <c r="G2575" s="3">
        <f t="shared" si="120"/>
        <v>1.9596278559964597E-2</v>
      </c>
      <c r="H2575" s="3">
        <f>1-E2575/MAX(E$2:E2575)</f>
        <v>0.33523786837269443</v>
      </c>
      <c r="I2575" s="3">
        <f ca="1">IFERROR(COUNTIF(OFFSET(G2575,0,0,-计算结果!B$18,1),"&gt;0")/计算结果!B$18,COUNTIF(OFFSET(G2575,0,0,-ROW(),1),"&gt;0")/计算结果!B$18)</f>
        <v>0.5</v>
      </c>
      <c r="J2575" s="3">
        <f ca="1">IFERROR(AVERAGE(OFFSET(I2575,0,0,-计算结果!B$19,1)),AVERAGE(OFFSET(I2575,0,0,-ROW(),1)))</f>
        <v>0.59138888888888952</v>
      </c>
      <c r="K2575" s="4" t="str">
        <f ca="1">IF(计算结果!B$21=1,IF(I2575&gt;J2575,"买","卖"),IF(计算结果!B$21=2,IF(I2575&lt;计算结果!B$20,"买",IF(I2575&gt;1-计算结果!B$20,"卖",'000300'!K2574)),""))</f>
        <v>卖</v>
      </c>
      <c r="L2575" s="4" t="str">
        <f t="shared" ca="1" si="121"/>
        <v/>
      </c>
      <c r="M2575" s="3">
        <f ca="1">IF(K2574="买",E2575/E2574-1,0)-IF(L2575=1,计算结果!B$17,0)</f>
        <v>0</v>
      </c>
      <c r="N2575" s="2">
        <f t="shared" ca="1" si="122"/>
        <v>8.439342792724128</v>
      </c>
      <c r="O2575" s="3">
        <f ca="1">1-N2575/MAX(N$2:N2575)</f>
        <v>3.7557374697240742E-2</v>
      </c>
    </row>
    <row r="2576" spans="1:15" x14ac:dyDescent="0.15">
      <c r="A2576" s="1">
        <v>42226</v>
      </c>
      <c r="B2576">
        <v>3947.47</v>
      </c>
      <c r="C2576">
        <v>4101.7299999999996</v>
      </c>
      <c r="D2576">
        <v>3932.84</v>
      </c>
      <c r="E2576" s="2">
        <v>4084.36</v>
      </c>
      <c r="F2576" s="16">
        <v>401702027264</v>
      </c>
      <c r="G2576" s="3">
        <f t="shared" si="120"/>
        <v>4.5411498512902604E-2</v>
      </c>
      <c r="H2576" s="3">
        <f>1-E2576/MAX(E$2:E2576)</f>
        <v>0.30505002382086699</v>
      </c>
      <c r="I2576" s="3">
        <f ca="1">IFERROR(COUNTIF(OFFSET(G2576,0,0,-计算结果!B$18,1),"&gt;0")/计算结果!B$18,COUNTIF(OFFSET(G2576,0,0,-ROW(),1),"&gt;0")/计算结果!B$18)</f>
        <v>0.53333333333333333</v>
      </c>
      <c r="J2576" s="3">
        <f ca="1">IFERROR(AVERAGE(OFFSET(I2576,0,0,-计算结果!B$19,1)),AVERAGE(OFFSET(I2576,0,0,-ROW(),1)))</f>
        <v>0.5913888888888893</v>
      </c>
      <c r="K2576" s="4" t="str">
        <f ca="1">IF(计算结果!B$21=1,IF(I2576&gt;J2576,"买","卖"),IF(计算结果!B$21=2,IF(I2576&lt;计算结果!B$20,"买",IF(I2576&gt;1-计算结果!B$20,"卖",'000300'!K2575)),""))</f>
        <v>卖</v>
      </c>
      <c r="L2576" s="4" t="str">
        <f t="shared" ca="1" si="121"/>
        <v/>
      </c>
      <c r="M2576" s="3">
        <f ca="1">IF(K2575="买",E2576/E2575-1,0)-IF(L2576=1,计算结果!B$17,0)</f>
        <v>0</v>
      </c>
      <c r="N2576" s="2">
        <f t="shared" ca="1" si="122"/>
        <v>8.439342792724128</v>
      </c>
      <c r="O2576" s="3">
        <f ca="1">1-N2576/MAX(N$2:N2576)</f>
        <v>3.7557374697240742E-2</v>
      </c>
    </row>
    <row r="2577" spans="1:15" x14ac:dyDescent="0.15">
      <c r="A2577" s="1">
        <v>42227</v>
      </c>
      <c r="B2577">
        <v>4083.59</v>
      </c>
      <c r="C2577">
        <v>4110.13</v>
      </c>
      <c r="D2577">
        <v>4042</v>
      </c>
      <c r="E2577" s="2">
        <v>4066.67</v>
      </c>
      <c r="F2577" s="16">
        <v>416996556800</v>
      </c>
      <c r="G2577" s="3">
        <f t="shared" si="120"/>
        <v>-4.3311559216131501E-3</v>
      </c>
      <c r="H2577" s="3">
        <f>1-E2577/MAX(E$2:E2577)</f>
        <v>0.30805996052542028</v>
      </c>
      <c r="I2577" s="3">
        <f ca="1">IFERROR(COUNTIF(OFFSET(G2577,0,0,-计算结果!B$18,1),"&gt;0")/计算结果!B$18,COUNTIF(OFFSET(G2577,0,0,-ROW(),1),"&gt;0")/计算结果!B$18)</f>
        <v>0.5</v>
      </c>
      <c r="J2577" s="3">
        <f ca="1">IFERROR(AVERAGE(OFFSET(I2577,0,0,-计算结果!B$19,1)),AVERAGE(OFFSET(I2577,0,0,-ROW(),1)))</f>
        <v>0.59111111111111148</v>
      </c>
      <c r="K2577" s="4" t="str">
        <f ca="1">IF(计算结果!B$21=1,IF(I2577&gt;J2577,"买","卖"),IF(计算结果!B$21=2,IF(I2577&lt;计算结果!B$20,"买",IF(I2577&gt;1-计算结果!B$20,"卖",'000300'!K2576)),""))</f>
        <v>卖</v>
      </c>
      <c r="L2577" s="4" t="str">
        <f t="shared" ca="1" si="121"/>
        <v/>
      </c>
      <c r="M2577" s="3">
        <f ca="1">IF(K2576="买",E2577/E2576-1,0)-IF(L2577=1,计算结果!B$17,0)</f>
        <v>0</v>
      </c>
      <c r="N2577" s="2">
        <f t="shared" ca="1" si="122"/>
        <v>8.439342792724128</v>
      </c>
      <c r="O2577" s="3">
        <f ca="1">1-N2577/MAX(N$2:N2577)</f>
        <v>3.7557374697240742E-2</v>
      </c>
    </row>
    <row r="2578" spans="1:15" x14ac:dyDescent="0.15">
      <c r="A2578" s="1">
        <v>42228</v>
      </c>
      <c r="B2578">
        <v>4025.67</v>
      </c>
      <c r="C2578">
        <v>4078.03</v>
      </c>
      <c r="D2578">
        <v>4015.35</v>
      </c>
      <c r="E2578" s="2">
        <v>4016.13</v>
      </c>
      <c r="F2578" s="16">
        <v>339799375872</v>
      </c>
      <c r="G2578" s="3">
        <f t="shared" si="120"/>
        <v>-1.2427858665689628E-2</v>
      </c>
      <c r="H2578" s="3">
        <f>1-E2578/MAX(E$2:E2578)</f>
        <v>0.31665929354114197</v>
      </c>
      <c r="I2578" s="3">
        <f ca="1">IFERROR(COUNTIF(OFFSET(G2578,0,0,-计算结果!B$18,1),"&gt;0")/计算结果!B$18,COUNTIF(OFFSET(G2578,0,0,-ROW(),1),"&gt;0")/计算结果!B$18)</f>
        <v>0.5</v>
      </c>
      <c r="J2578" s="3">
        <f ca="1">IFERROR(AVERAGE(OFFSET(I2578,0,0,-计算结果!B$19,1)),AVERAGE(OFFSET(I2578,0,0,-ROW(),1)))</f>
        <v>0.59083333333333365</v>
      </c>
      <c r="K2578" s="4" t="str">
        <f ca="1">IF(计算结果!B$21=1,IF(I2578&gt;J2578,"买","卖"),IF(计算结果!B$21=2,IF(I2578&lt;计算结果!B$20,"买",IF(I2578&gt;1-计算结果!B$20,"卖",'000300'!K2577)),""))</f>
        <v>卖</v>
      </c>
      <c r="L2578" s="4" t="str">
        <f t="shared" ca="1" si="121"/>
        <v/>
      </c>
      <c r="M2578" s="3">
        <f ca="1">IF(K2577="买",E2578/E2577-1,0)-IF(L2578=1,计算结果!B$17,0)</f>
        <v>0</v>
      </c>
      <c r="N2578" s="2">
        <f t="shared" ca="1" si="122"/>
        <v>8.439342792724128</v>
      </c>
      <c r="O2578" s="3">
        <f ca="1">1-N2578/MAX(N$2:N2578)</f>
        <v>3.7557374697240742E-2</v>
      </c>
    </row>
    <row r="2579" spans="1:15" x14ac:dyDescent="0.15">
      <c r="A2579" s="1">
        <v>42229</v>
      </c>
      <c r="B2579">
        <v>4010.01</v>
      </c>
      <c r="C2579">
        <v>4075.7</v>
      </c>
      <c r="D2579">
        <v>3967.82</v>
      </c>
      <c r="E2579" s="2">
        <v>4075.46</v>
      </c>
      <c r="F2579" s="16">
        <v>319887605760</v>
      </c>
      <c r="G2579" s="3">
        <f t="shared" si="120"/>
        <v>1.47729281671658E-2</v>
      </c>
      <c r="H2579" s="3">
        <f>1-E2579/MAX(E$2:E2579)</f>
        <v>0.30656435037092489</v>
      </c>
      <c r="I2579" s="3">
        <f ca="1">IFERROR(COUNTIF(OFFSET(G2579,0,0,-计算结果!B$18,1),"&gt;0")/计算结果!B$18,COUNTIF(OFFSET(G2579,0,0,-ROW(),1),"&gt;0")/计算结果!B$18)</f>
        <v>0.53333333333333333</v>
      </c>
      <c r="J2579" s="3">
        <f ca="1">IFERROR(AVERAGE(OFFSET(I2579,0,0,-计算结果!B$19,1)),AVERAGE(OFFSET(I2579,0,0,-ROW(),1)))</f>
        <v>0.59083333333333365</v>
      </c>
      <c r="K2579" s="4" t="str">
        <f ca="1">IF(计算结果!B$21=1,IF(I2579&gt;J2579,"买","卖"),IF(计算结果!B$21=2,IF(I2579&lt;计算结果!B$20,"买",IF(I2579&gt;1-计算结果!B$20,"卖",'000300'!K2578)),""))</f>
        <v>卖</v>
      </c>
      <c r="L2579" s="4" t="str">
        <f t="shared" ca="1" si="121"/>
        <v/>
      </c>
      <c r="M2579" s="3">
        <f ca="1">IF(K2578="买",E2579/E2578-1,0)-IF(L2579=1,计算结果!B$17,0)</f>
        <v>0</v>
      </c>
      <c r="N2579" s="2">
        <f t="shared" ca="1" si="122"/>
        <v>8.439342792724128</v>
      </c>
      <c r="O2579" s="3">
        <f ca="1">1-N2579/MAX(N$2:N2579)</f>
        <v>3.7557374697240742E-2</v>
      </c>
    </row>
    <row r="2580" spans="1:15" x14ac:dyDescent="0.15">
      <c r="A2580" s="1">
        <v>42230</v>
      </c>
      <c r="B2580">
        <v>4097.92</v>
      </c>
      <c r="C2580">
        <v>4113.16</v>
      </c>
      <c r="D2580">
        <v>4056.73</v>
      </c>
      <c r="E2580" s="2">
        <v>4073.54</v>
      </c>
      <c r="F2580" s="16">
        <v>340076822528</v>
      </c>
      <c r="G2580" s="3">
        <f t="shared" si="120"/>
        <v>-4.7111246337838697E-4</v>
      </c>
      <c r="H2580" s="3">
        <f>1-E2580/MAX(E$2:E2580)</f>
        <v>0.30689103654801608</v>
      </c>
      <c r="I2580" s="3">
        <f ca="1">IFERROR(COUNTIF(OFFSET(G2580,0,0,-计算结果!B$18,1),"&gt;0")/计算结果!B$18,COUNTIF(OFFSET(G2580,0,0,-ROW(),1),"&gt;0")/计算结果!B$18)</f>
        <v>0.53333333333333333</v>
      </c>
      <c r="J2580" s="3">
        <f ca="1">IFERROR(AVERAGE(OFFSET(I2580,0,0,-计算结果!B$19,1)),AVERAGE(OFFSET(I2580,0,0,-ROW(),1)))</f>
        <v>0.59055555555555583</v>
      </c>
      <c r="K2580" s="4" t="str">
        <f ca="1">IF(计算结果!B$21=1,IF(I2580&gt;J2580,"买","卖"),IF(计算结果!B$21=2,IF(I2580&lt;计算结果!B$20,"买",IF(I2580&gt;1-计算结果!B$20,"卖",'000300'!K2579)),""))</f>
        <v>卖</v>
      </c>
      <c r="L2580" s="4" t="str">
        <f t="shared" ca="1" si="121"/>
        <v/>
      </c>
      <c r="M2580" s="3">
        <f ca="1">IF(K2579="买",E2580/E2579-1,0)-IF(L2580=1,计算结果!B$17,0)</f>
        <v>0</v>
      </c>
      <c r="N2580" s="2">
        <f t="shared" ca="1" si="122"/>
        <v>8.439342792724128</v>
      </c>
      <c r="O2580" s="3">
        <f ca="1">1-N2580/MAX(N$2:N2580)</f>
        <v>3.7557374697240742E-2</v>
      </c>
    </row>
    <row r="2581" spans="1:15" x14ac:dyDescent="0.15">
      <c r="A2581" s="1">
        <v>42233</v>
      </c>
      <c r="B2581">
        <v>4058.11</v>
      </c>
      <c r="C2581">
        <v>4081.77</v>
      </c>
      <c r="D2581">
        <v>4009.99</v>
      </c>
      <c r="E2581" s="2">
        <v>4077.87</v>
      </c>
      <c r="F2581" s="16">
        <v>336830562304</v>
      </c>
      <c r="G2581" s="3">
        <f t="shared" si="120"/>
        <v>1.0629575258864765E-3</v>
      </c>
      <c r="H2581" s="3">
        <f>1-E2581/MAX(E$2:E2581)</f>
        <v>0.30615429115905535</v>
      </c>
      <c r="I2581" s="3">
        <f ca="1">IFERROR(COUNTIF(OFFSET(G2581,0,0,-计算结果!B$18,1),"&gt;0")/计算结果!B$18,COUNTIF(OFFSET(G2581,0,0,-ROW(),1),"&gt;0")/计算结果!B$18)</f>
        <v>0.53333333333333333</v>
      </c>
      <c r="J2581" s="3">
        <f ca="1">IFERROR(AVERAGE(OFFSET(I2581,0,0,-计算结果!B$19,1)),AVERAGE(OFFSET(I2581,0,0,-ROW(),1)))</f>
        <v>0.59055555555555561</v>
      </c>
      <c r="K2581" s="4" t="str">
        <f ca="1">IF(计算结果!B$21=1,IF(I2581&gt;J2581,"买","卖"),IF(计算结果!B$21=2,IF(I2581&lt;计算结果!B$20,"买",IF(I2581&gt;1-计算结果!B$20,"卖",'000300'!K2580)),""))</f>
        <v>卖</v>
      </c>
      <c r="L2581" s="4" t="str">
        <f t="shared" ca="1" si="121"/>
        <v/>
      </c>
      <c r="M2581" s="3">
        <f ca="1">IF(K2580="买",E2581/E2580-1,0)-IF(L2581=1,计算结果!B$17,0)</f>
        <v>0</v>
      </c>
      <c r="N2581" s="2">
        <f t="shared" ca="1" si="122"/>
        <v>8.439342792724128</v>
      </c>
      <c r="O2581" s="3">
        <f ca="1">1-N2581/MAX(N$2:N2581)</f>
        <v>3.7557374697240742E-2</v>
      </c>
    </row>
    <row r="2582" spans="1:15" x14ac:dyDescent="0.15">
      <c r="A2582" s="1">
        <v>42234</v>
      </c>
      <c r="B2582">
        <v>4084.31</v>
      </c>
      <c r="C2582">
        <v>4103.05</v>
      </c>
      <c r="D2582">
        <v>3816.55</v>
      </c>
      <c r="E2582" s="2">
        <v>3825.41</v>
      </c>
      <c r="F2582" s="16">
        <v>424924184576</v>
      </c>
      <c r="G2582" s="3">
        <f t="shared" si="120"/>
        <v>-6.1909771522878354E-2</v>
      </c>
      <c r="H2582" s="3">
        <f>1-E2582/MAX(E$2:E2582)</f>
        <v>0.34911012046552781</v>
      </c>
      <c r="I2582" s="3">
        <f ca="1">IFERROR(COUNTIF(OFFSET(G2582,0,0,-计算结果!B$18,1),"&gt;0")/计算结果!B$18,COUNTIF(OFFSET(G2582,0,0,-ROW(),1),"&gt;0")/计算结果!B$18)</f>
        <v>0.53333333333333333</v>
      </c>
      <c r="J2582" s="3">
        <f ca="1">IFERROR(AVERAGE(OFFSET(I2582,0,0,-计算结果!B$19,1)),AVERAGE(OFFSET(I2582,0,0,-ROW(),1)))</f>
        <v>0.5902777777777779</v>
      </c>
      <c r="K2582" s="4" t="str">
        <f ca="1">IF(计算结果!B$21=1,IF(I2582&gt;J2582,"买","卖"),IF(计算结果!B$21=2,IF(I2582&lt;计算结果!B$20,"买",IF(I2582&gt;1-计算结果!B$20,"卖",'000300'!K2581)),""))</f>
        <v>卖</v>
      </c>
      <c r="L2582" s="4" t="str">
        <f t="shared" ca="1" si="121"/>
        <v/>
      </c>
      <c r="M2582" s="3">
        <f ca="1">IF(K2581="买",E2582/E2581-1,0)-IF(L2582=1,计算结果!B$17,0)</f>
        <v>0</v>
      </c>
      <c r="N2582" s="2">
        <f t="shared" ca="1" si="122"/>
        <v>8.439342792724128</v>
      </c>
      <c r="O2582" s="3">
        <f ca="1">1-N2582/MAX(N$2:N2582)</f>
        <v>3.7557374697240742E-2</v>
      </c>
    </row>
    <row r="2583" spans="1:15" x14ac:dyDescent="0.15">
      <c r="A2583" s="1">
        <v>42235</v>
      </c>
      <c r="B2583">
        <v>3748.27</v>
      </c>
      <c r="C2583">
        <v>3898.74</v>
      </c>
      <c r="D2583">
        <v>3668.19</v>
      </c>
      <c r="E2583" s="2">
        <v>3886.14</v>
      </c>
      <c r="F2583" s="16">
        <v>340923482112</v>
      </c>
      <c r="G2583" s="3">
        <f t="shared" si="120"/>
        <v>1.587542250373164E-2</v>
      </c>
      <c r="H2583" s="3">
        <f>1-E2583/MAX(E$2:E2583)</f>
        <v>0.33877696862451512</v>
      </c>
      <c r="I2583" s="3">
        <f ca="1">IFERROR(COUNTIF(OFFSET(G2583,0,0,-计算结果!B$18,1),"&gt;0")/计算结果!B$18,COUNTIF(OFFSET(G2583,0,0,-ROW(),1),"&gt;0")/计算结果!B$18)</f>
        <v>0.56666666666666665</v>
      </c>
      <c r="J2583" s="3">
        <f ca="1">IFERROR(AVERAGE(OFFSET(I2583,0,0,-计算结果!B$19,1)),AVERAGE(OFFSET(I2583,0,0,-ROW(),1)))</f>
        <v>0.59</v>
      </c>
      <c r="K2583" s="4" t="str">
        <f ca="1">IF(计算结果!B$21=1,IF(I2583&gt;J2583,"买","卖"),IF(计算结果!B$21=2,IF(I2583&lt;计算结果!B$20,"买",IF(I2583&gt;1-计算结果!B$20,"卖",'000300'!K2582)),""))</f>
        <v>卖</v>
      </c>
      <c r="L2583" s="4" t="str">
        <f t="shared" ca="1" si="121"/>
        <v/>
      </c>
      <c r="M2583" s="3">
        <f ca="1">IF(K2582="买",E2583/E2582-1,0)-IF(L2583=1,计算结果!B$17,0)</f>
        <v>0</v>
      </c>
      <c r="N2583" s="2">
        <f t="shared" ca="1" si="122"/>
        <v>8.439342792724128</v>
      </c>
      <c r="O2583" s="3">
        <f ca="1">1-N2583/MAX(N$2:N2583)</f>
        <v>3.7557374697240742E-2</v>
      </c>
    </row>
    <row r="2584" spans="1:15" x14ac:dyDescent="0.15">
      <c r="A2584" s="1">
        <v>42236</v>
      </c>
      <c r="B2584">
        <v>3848.4</v>
      </c>
      <c r="C2584">
        <v>3880.82</v>
      </c>
      <c r="D2584">
        <v>3761.45</v>
      </c>
      <c r="E2584" s="2">
        <v>3761.45</v>
      </c>
      <c r="F2584" s="16">
        <v>270576697344</v>
      </c>
      <c r="G2584" s="3">
        <f t="shared" si="120"/>
        <v>-3.208582295027973E-2</v>
      </c>
      <c r="H2584" s="3">
        <f>1-E2584/MAX(E$2:E2584)</f>
        <v>0.35999285373987611</v>
      </c>
      <c r="I2584" s="3">
        <f ca="1">IFERROR(COUNTIF(OFFSET(G2584,0,0,-计算结果!B$18,1),"&gt;0")/计算结果!B$18,COUNTIF(OFFSET(G2584,0,0,-ROW(),1),"&gt;0")/计算结果!B$18)</f>
        <v>0.53333333333333333</v>
      </c>
      <c r="J2584" s="3">
        <f ca="1">IFERROR(AVERAGE(OFFSET(I2584,0,0,-计算结果!B$19,1)),AVERAGE(OFFSET(I2584,0,0,-ROW(),1)))</f>
        <v>0.58916666666666673</v>
      </c>
      <c r="K2584" s="4" t="str">
        <f ca="1">IF(计算结果!B$21=1,IF(I2584&gt;J2584,"买","卖"),IF(计算结果!B$21=2,IF(I2584&lt;计算结果!B$20,"买",IF(I2584&gt;1-计算结果!B$20,"卖",'000300'!K2583)),""))</f>
        <v>卖</v>
      </c>
      <c r="L2584" s="4" t="str">
        <f t="shared" ca="1" si="121"/>
        <v/>
      </c>
      <c r="M2584" s="3">
        <f ca="1">IF(K2583="买",E2584/E2583-1,0)-IF(L2584=1,计算结果!B$17,0)</f>
        <v>0</v>
      </c>
      <c r="N2584" s="2">
        <f t="shared" ca="1" si="122"/>
        <v>8.439342792724128</v>
      </c>
      <c r="O2584" s="3">
        <f ca="1">1-N2584/MAX(N$2:N2584)</f>
        <v>3.7557374697240742E-2</v>
      </c>
    </row>
    <row r="2585" spans="1:15" x14ac:dyDescent="0.15">
      <c r="A2585" s="1">
        <v>42237</v>
      </c>
      <c r="B2585">
        <v>3714.29</v>
      </c>
      <c r="C2585">
        <v>3757.78</v>
      </c>
      <c r="D2585">
        <v>3578.17</v>
      </c>
      <c r="E2585" s="2">
        <v>3589.54</v>
      </c>
      <c r="F2585" s="16">
        <v>267498422272</v>
      </c>
      <c r="G2585" s="3">
        <f t="shared" si="120"/>
        <v>-4.5703119807520953E-2</v>
      </c>
      <c r="H2585" s="3">
        <f>1-E2585/MAX(E$2:E2585)</f>
        <v>0.38924317702307221</v>
      </c>
      <c r="I2585" s="3">
        <f ca="1">IFERROR(COUNTIF(OFFSET(G2585,0,0,-计算结果!B$18,1),"&gt;0")/计算结果!B$18,COUNTIF(OFFSET(G2585,0,0,-ROW(),1),"&gt;0")/计算结果!B$18)</f>
        <v>0.5</v>
      </c>
      <c r="J2585" s="3">
        <f ca="1">IFERROR(AVERAGE(OFFSET(I2585,0,0,-计算结果!B$19,1)),AVERAGE(OFFSET(I2585,0,0,-ROW(),1)))</f>
        <v>0.58833333333333337</v>
      </c>
      <c r="K2585" s="4" t="str">
        <f ca="1">IF(计算结果!B$21=1,IF(I2585&gt;J2585,"买","卖"),IF(计算结果!B$21=2,IF(I2585&lt;计算结果!B$20,"买",IF(I2585&gt;1-计算结果!B$20,"卖",'000300'!K2584)),""))</f>
        <v>卖</v>
      </c>
      <c r="L2585" s="4" t="str">
        <f t="shared" ca="1" si="121"/>
        <v/>
      </c>
      <c r="M2585" s="3">
        <f ca="1">IF(K2584="买",E2585/E2584-1,0)-IF(L2585=1,计算结果!B$17,0)</f>
        <v>0</v>
      </c>
      <c r="N2585" s="2">
        <f t="shared" ca="1" si="122"/>
        <v>8.439342792724128</v>
      </c>
      <c r="O2585" s="3">
        <f ca="1">1-N2585/MAX(N$2:N2585)</f>
        <v>3.7557374697240742E-2</v>
      </c>
    </row>
    <row r="2586" spans="1:15" x14ac:dyDescent="0.15">
      <c r="A2586" s="1">
        <v>42240</v>
      </c>
      <c r="B2586">
        <v>3454.6</v>
      </c>
      <c r="C2586">
        <v>3468.15</v>
      </c>
      <c r="D2586">
        <v>3266.55</v>
      </c>
      <c r="E2586" s="2">
        <v>3275.53</v>
      </c>
      <c r="F2586" s="16">
        <v>273124229120</v>
      </c>
      <c r="G2586" s="3">
        <f t="shared" si="120"/>
        <v>-8.7479175604673554E-2</v>
      </c>
      <c r="H2586" s="3">
        <f>1-E2586/MAX(E$2:E2586)</f>
        <v>0.44267168039202331</v>
      </c>
      <c r="I2586" s="3">
        <f ca="1">IFERROR(COUNTIF(OFFSET(G2586,0,0,-计算结果!B$18,1),"&gt;0")/计算结果!B$18,COUNTIF(OFFSET(G2586,0,0,-ROW(),1),"&gt;0")/计算结果!B$18)</f>
        <v>0.46666666666666667</v>
      </c>
      <c r="J2586" s="3">
        <f ca="1">IFERROR(AVERAGE(OFFSET(I2586,0,0,-计算结果!B$19,1)),AVERAGE(OFFSET(I2586,0,0,-ROW(),1)))</f>
        <v>0.58694444444444449</v>
      </c>
      <c r="K2586" s="4" t="str">
        <f ca="1">IF(计算结果!B$21=1,IF(I2586&gt;J2586,"买","卖"),IF(计算结果!B$21=2,IF(I2586&lt;计算结果!B$20,"买",IF(I2586&gt;1-计算结果!B$20,"卖",'000300'!K2585)),""))</f>
        <v>卖</v>
      </c>
      <c r="L2586" s="4" t="str">
        <f t="shared" ca="1" si="121"/>
        <v/>
      </c>
      <c r="M2586" s="3">
        <f ca="1">IF(K2585="买",E2586/E2585-1,0)-IF(L2586=1,计算结果!B$17,0)</f>
        <v>0</v>
      </c>
      <c r="N2586" s="2">
        <f t="shared" ca="1" si="122"/>
        <v>8.439342792724128</v>
      </c>
      <c r="O2586" s="3">
        <f ca="1">1-N2586/MAX(N$2:N2586)</f>
        <v>3.7557374697240742E-2</v>
      </c>
    </row>
    <row r="2587" spans="1:15" x14ac:dyDescent="0.15">
      <c r="A2587" s="1">
        <v>42241</v>
      </c>
      <c r="B2587">
        <v>3070.01</v>
      </c>
      <c r="C2587">
        <v>3200.11</v>
      </c>
      <c r="D2587">
        <v>3019.56</v>
      </c>
      <c r="E2587" s="2">
        <v>3042.93</v>
      </c>
      <c r="F2587" s="16">
        <v>281160318976</v>
      </c>
      <c r="G2587" s="3">
        <f t="shared" si="120"/>
        <v>-7.101140884070678E-2</v>
      </c>
      <c r="H2587" s="3">
        <f>1-E2587/MAX(E$2:E2587)</f>
        <v>0.48224834955420948</v>
      </c>
      <c r="I2587" s="3">
        <f ca="1">IFERROR(COUNTIF(OFFSET(G2587,0,0,-计算结果!B$18,1),"&gt;0")/计算结果!B$18,COUNTIF(OFFSET(G2587,0,0,-ROW(),1),"&gt;0")/计算结果!B$18)</f>
        <v>0.46666666666666667</v>
      </c>
      <c r="J2587" s="3">
        <f ca="1">IFERROR(AVERAGE(OFFSET(I2587,0,0,-计算结果!B$19,1)),AVERAGE(OFFSET(I2587,0,0,-ROW(),1)))</f>
        <v>0.58583333333333343</v>
      </c>
      <c r="K2587" s="4" t="str">
        <f ca="1">IF(计算结果!B$21=1,IF(I2587&gt;J2587,"买","卖"),IF(计算结果!B$21=2,IF(I2587&lt;计算结果!B$20,"买",IF(I2587&gt;1-计算结果!B$20,"卖",'000300'!K2586)),""))</f>
        <v>卖</v>
      </c>
      <c r="L2587" s="4" t="str">
        <f t="shared" ca="1" si="121"/>
        <v/>
      </c>
      <c r="M2587" s="3">
        <f ca="1">IF(K2586="买",E2587/E2586-1,0)-IF(L2587=1,计算结果!B$17,0)</f>
        <v>0</v>
      </c>
      <c r="N2587" s="2">
        <f t="shared" ca="1" si="122"/>
        <v>8.439342792724128</v>
      </c>
      <c r="O2587" s="3">
        <f ca="1">1-N2587/MAX(N$2:N2587)</f>
        <v>3.7557374697240742E-2</v>
      </c>
    </row>
    <row r="2588" spans="1:15" x14ac:dyDescent="0.15">
      <c r="A2588" s="1">
        <v>42242</v>
      </c>
      <c r="B2588">
        <v>3062.57</v>
      </c>
      <c r="C2588">
        <v>3192.93</v>
      </c>
      <c r="D2588">
        <v>2952.01</v>
      </c>
      <c r="E2588" s="2">
        <v>3025.69</v>
      </c>
      <c r="F2588" s="16">
        <v>312188239872</v>
      </c>
      <c r="G2588" s="3">
        <f t="shared" si="120"/>
        <v>-5.6655920445096708E-3</v>
      </c>
      <c r="H2588" s="3">
        <f>1-E2588/MAX(E$2:E2588)</f>
        <v>0.48518171918600694</v>
      </c>
      <c r="I2588" s="3">
        <f ca="1">IFERROR(COUNTIF(OFFSET(G2588,0,0,-计算结果!B$18,1),"&gt;0")/计算结果!B$18,COUNTIF(OFFSET(G2588,0,0,-ROW(),1),"&gt;0")/计算结果!B$18)</f>
        <v>0.46666666666666667</v>
      </c>
      <c r="J2588" s="3">
        <f ca="1">IFERROR(AVERAGE(OFFSET(I2588,0,0,-计算结果!B$19,1)),AVERAGE(OFFSET(I2588,0,0,-ROW(),1)))</f>
        <v>0.58500000000000019</v>
      </c>
      <c r="K2588" s="4" t="str">
        <f ca="1">IF(计算结果!B$21=1,IF(I2588&gt;J2588,"买","卖"),IF(计算结果!B$21=2,IF(I2588&lt;计算结果!B$20,"买",IF(I2588&gt;1-计算结果!B$20,"卖",'000300'!K2587)),""))</f>
        <v>卖</v>
      </c>
      <c r="L2588" s="4" t="str">
        <f t="shared" ca="1" si="121"/>
        <v/>
      </c>
      <c r="M2588" s="3">
        <f ca="1">IF(K2587="买",E2588/E2587-1,0)-IF(L2588=1,计算结果!B$17,0)</f>
        <v>0</v>
      </c>
      <c r="N2588" s="2">
        <f t="shared" ca="1" si="122"/>
        <v>8.439342792724128</v>
      </c>
      <c r="O2588" s="3">
        <f ca="1">1-N2588/MAX(N$2:N2588)</f>
        <v>3.7557374697240742E-2</v>
      </c>
    </row>
    <row r="2589" spans="1:15" x14ac:dyDescent="0.15">
      <c r="A2589" s="1">
        <v>42243</v>
      </c>
      <c r="B2589">
        <v>3092.81</v>
      </c>
      <c r="C2589">
        <v>3206.72</v>
      </c>
      <c r="D2589">
        <v>3028.4</v>
      </c>
      <c r="E2589" s="2">
        <v>3205.64</v>
      </c>
      <c r="F2589" s="16">
        <v>278769991680</v>
      </c>
      <c r="G2589" s="3">
        <f t="shared" si="120"/>
        <v>5.9474037327022833E-2</v>
      </c>
      <c r="H2589" s="3">
        <f>1-E2589/MAX(E$2:E2589)</f>
        <v>0.45456339753624175</v>
      </c>
      <c r="I2589" s="3">
        <f ca="1">IFERROR(COUNTIF(OFFSET(G2589,0,0,-计算结果!B$18,1),"&gt;0")/计算结果!B$18,COUNTIF(OFFSET(G2589,0,0,-ROW(),1),"&gt;0")/计算结果!B$18)</f>
        <v>0.46666666666666667</v>
      </c>
      <c r="J2589" s="3">
        <f ca="1">IFERROR(AVERAGE(OFFSET(I2589,0,0,-计算结果!B$19,1)),AVERAGE(OFFSET(I2589,0,0,-ROW(),1)))</f>
        <v>0.58388888888888912</v>
      </c>
      <c r="K2589" s="4" t="str">
        <f ca="1">IF(计算结果!B$21=1,IF(I2589&gt;J2589,"买","卖"),IF(计算结果!B$21=2,IF(I2589&lt;计算结果!B$20,"买",IF(I2589&gt;1-计算结果!B$20,"卖",'000300'!K2588)),""))</f>
        <v>卖</v>
      </c>
      <c r="L2589" s="4" t="str">
        <f t="shared" ca="1" si="121"/>
        <v/>
      </c>
      <c r="M2589" s="3">
        <f ca="1">IF(K2588="买",E2589/E2588-1,0)-IF(L2589=1,计算结果!B$17,0)</f>
        <v>0</v>
      </c>
      <c r="N2589" s="2">
        <f t="shared" ca="1" si="122"/>
        <v>8.439342792724128</v>
      </c>
      <c r="O2589" s="3">
        <f ca="1">1-N2589/MAX(N$2:N2589)</f>
        <v>3.7557374697240742E-2</v>
      </c>
    </row>
    <row r="2590" spans="1:15" x14ac:dyDescent="0.15">
      <c r="A2590" s="1">
        <v>42244</v>
      </c>
      <c r="B2590">
        <v>3246.24</v>
      </c>
      <c r="C2590">
        <v>3353.24</v>
      </c>
      <c r="D2590">
        <v>3223.62</v>
      </c>
      <c r="E2590" s="2">
        <v>3342.29</v>
      </c>
      <c r="F2590" s="16">
        <v>318763466752</v>
      </c>
      <c r="G2590" s="3">
        <f t="shared" si="120"/>
        <v>4.2627993162051903E-2</v>
      </c>
      <c r="H2590" s="3">
        <f>1-E2590/MAX(E$2:E2590)</f>
        <v>0.43131252977608381</v>
      </c>
      <c r="I2590" s="3">
        <f ca="1">IFERROR(COUNTIF(OFFSET(G2590,0,0,-计算结果!B$18,1),"&gt;0")/计算结果!B$18,COUNTIF(OFFSET(G2590,0,0,-ROW(),1),"&gt;0")/计算结果!B$18)</f>
        <v>0.46666666666666667</v>
      </c>
      <c r="J2590" s="3">
        <f ca="1">IFERROR(AVERAGE(OFFSET(I2590,0,0,-计算结果!B$19,1)),AVERAGE(OFFSET(I2590,0,0,-ROW(),1)))</f>
        <v>0.58305555555555566</v>
      </c>
      <c r="K2590" s="4" t="str">
        <f ca="1">IF(计算结果!B$21=1,IF(I2590&gt;J2590,"买","卖"),IF(计算结果!B$21=2,IF(I2590&lt;计算结果!B$20,"买",IF(I2590&gt;1-计算结果!B$20,"卖",'000300'!K2589)),""))</f>
        <v>卖</v>
      </c>
      <c r="L2590" s="4" t="str">
        <f t="shared" ca="1" si="121"/>
        <v/>
      </c>
      <c r="M2590" s="3">
        <f ca="1">IF(K2589="买",E2590/E2589-1,0)-IF(L2590=1,计算结果!B$17,0)</f>
        <v>0</v>
      </c>
      <c r="N2590" s="2">
        <f t="shared" ca="1" si="122"/>
        <v>8.439342792724128</v>
      </c>
      <c r="O2590" s="3">
        <f ca="1">1-N2590/MAX(N$2:N2590)</f>
        <v>3.7557374697240742E-2</v>
      </c>
    </row>
    <row r="2591" spans="1:15" x14ac:dyDescent="0.15">
      <c r="A2591" s="1">
        <v>42247</v>
      </c>
      <c r="B2591">
        <v>3307.4</v>
      </c>
      <c r="C2591">
        <v>3368.28</v>
      </c>
      <c r="D2591">
        <v>3205.54</v>
      </c>
      <c r="E2591" s="2">
        <v>3366.54</v>
      </c>
      <c r="F2591" s="16">
        <v>306610896896</v>
      </c>
      <c r="G2591" s="3">
        <f t="shared" si="120"/>
        <v>7.2555044595172813E-3</v>
      </c>
      <c r="H2591" s="3">
        <f>1-E2591/MAX(E$2:E2591)</f>
        <v>0.42718641529980261</v>
      </c>
      <c r="I2591" s="3">
        <f ca="1">IFERROR(COUNTIF(OFFSET(G2591,0,0,-计算结果!B$18,1),"&gt;0")/计算结果!B$18,COUNTIF(OFFSET(G2591,0,0,-ROW(),1),"&gt;0")/计算结果!B$18)</f>
        <v>0.46666666666666667</v>
      </c>
      <c r="J2591" s="3">
        <f ca="1">IFERROR(AVERAGE(OFFSET(I2591,0,0,-计算结果!B$19,1)),AVERAGE(OFFSET(I2591,0,0,-ROW(),1)))</f>
        <v>0.58222222222222242</v>
      </c>
      <c r="K2591" s="4" t="str">
        <f ca="1">IF(计算结果!B$21=1,IF(I2591&gt;J2591,"买","卖"),IF(计算结果!B$21=2,IF(I2591&lt;计算结果!B$20,"买",IF(I2591&gt;1-计算结果!B$20,"卖",'000300'!K2590)),""))</f>
        <v>卖</v>
      </c>
      <c r="L2591" s="4" t="str">
        <f t="shared" ca="1" si="121"/>
        <v/>
      </c>
      <c r="M2591" s="3">
        <f ca="1">IF(K2590="买",E2591/E2590-1,0)-IF(L2591=1,计算结果!B$17,0)</f>
        <v>0</v>
      </c>
      <c r="N2591" s="2">
        <f t="shared" ca="1" si="122"/>
        <v>8.439342792724128</v>
      </c>
      <c r="O2591" s="3">
        <f ca="1">1-N2591/MAX(N$2:N2591)</f>
        <v>3.7557374697240742E-2</v>
      </c>
    </row>
    <row r="2592" spans="1:15" x14ac:dyDescent="0.15">
      <c r="A2592" s="1">
        <v>42248</v>
      </c>
      <c r="B2592">
        <v>3296.53</v>
      </c>
      <c r="C2592">
        <v>3370.5</v>
      </c>
      <c r="D2592">
        <v>3190.58</v>
      </c>
      <c r="E2592" s="2">
        <v>3362.08</v>
      </c>
      <c r="F2592" s="16">
        <v>351387844608</v>
      </c>
      <c r="G2592" s="3">
        <f t="shared" si="120"/>
        <v>-1.3248023192952152E-3</v>
      </c>
      <c r="H2592" s="3">
        <f>1-E2592/MAX(E$2:E2592)</f>
        <v>0.42794528006533727</v>
      </c>
      <c r="I2592" s="3">
        <f ca="1">IFERROR(COUNTIF(OFFSET(G2592,0,0,-计算结果!B$18,1),"&gt;0")/计算结果!B$18,COUNTIF(OFFSET(G2592,0,0,-ROW(),1),"&gt;0")/计算结果!B$18)</f>
        <v>0.43333333333333335</v>
      </c>
      <c r="J2592" s="3">
        <f ca="1">IFERROR(AVERAGE(OFFSET(I2592,0,0,-计算结果!B$19,1)),AVERAGE(OFFSET(I2592,0,0,-ROW(),1)))</f>
        <v>0.58111111111111124</v>
      </c>
      <c r="K2592" s="4" t="str">
        <f ca="1">IF(计算结果!B$21=1,IF(I2592&gt;J2592,"买","卖"),IF(计算结果!B$21=2,IF(I2592&lt;计算结果!B$20,"买",IF(I2592&gt;1-计算结果!B$20,"卖",'000300'!K2591)),""))</f>
        <v>卖</v>
      </c>
      <c r="L2592" s="4" t="str">
        <f t="shared" ca="1" si="121"/>
        <v/>
      </c>
      <c r="M2592" s="3">
        <f ca="1">IF(K2591="买",E2592/E2591-1,0)-IF(L2592=1,计算结果!B$17,0)</f>
        <v>0</v>
      </c>
      <c r="N2592" s="2">
        <f t="shared" ca="1" si="122"/>
        <v>8.439342792724128</v>
      </c>
      <c r="O2592" s="3">
        <f ca="1">1-N2592/MAX(N$2:N2592)</f>
        <v>3.7557374697240742E-2</v>
      </c>
    </row>
    <row r="2593" spans="1:15" x14ac:dyDescent="0.15">
      <c r="A2593" s="1">
        <v>42249</v>
      </c>
      <c r="B2593">
        <v>3220.85</v>
      </c>
      <c r="C2593">
        <v>3387.02</v>
      </c>
      <c r="D2593">
        <v>3213.64</v>
      </c>
      <c r="E2593" s="2">
        <v>3365.83</v>
      </c>
      <c r="F2593" s="16">
        <v>348986376192</v>
      </c>
      <c r="G2593" s="3">
        <f t="shared" si="120"/>
        <v>1.1153809546471383E-3</v>
      </c>
      <c r="H2593" s="3">
        <f>1-E2593/MAX(E$2:E2593)</f>
        <v>0.42730722112570607</v>
      </c>
      <c r="I2593" s="3">
        <f ca="1">IFERROR(COUNTIF(OFFSET(G2593,0,0,-计算结果!B$18,1),"&gt;0")/计算结果!B$18,COUNTIF(OFFSET(G2593,0,0,-ROW(),1),"&gt;0")/计算结果!B$18)</f>
        <v>0.46666666666666667</v>
      </c>
      <c r="J2593" s="3">
        <f ca="1">IFERROR(AVERAGE(OFFSET(I2593,0,0,-计算结果!B$19,1)),AVERAGE(OFFSET(I2593,0,0,-ROW(),1)))</f>
        <v>0.580277777777778</v>
      </c>
      <c r="K2593" s="4" t="str">
        <f ca="1">IF(计算结果!B$21=1,IF(I2593&gt;J2593,"买","卖"),IF(计算结果!B$21=2,IF(I2593&lt;计算结果!B$20,"买",IF(I2593&gt;1-计算结果!B$20,"卖",'000300'!K2592)),""))</f>
        <v>卖</v>
      </c>
      <c r="L2593" s="4" t="str">
        <f t="shared" ca="1" si="121"/>
        <v/>
      </c>
      <c r="M2593" s="3">
        <f ca="1">IF(K2592="买",E2593/E2592-1,0)-IF(L2593=1,计算结果!B$17,0)</f>
        <v>0</v>
      </c>
      <c r="N2593" s="2">
        <f t="shared" ca="1" si="122"/>
        <v>8.439342792724128</v>
      </c>
      <c r="O2593" s="3">
        <f ca="1">1-N2593/MAX(N$2:N2593)</f>
        <v>3.7557374697240742E-2</v>
      </c>
    </row>
    <row r="2594" spans="1:15" x14ac:dyDescent="0.15">
      <c r="A2594" s="1">
        <v>42254</v>
      </c>
      <c r="B2594">
        <v>3347.29</v>
      </c>
      <c r="C2594">
        <v>3422.22</v>
      </c>
      <c r="D2594">
        <v>3240.24</v>
      </c>
      <c r="E2594" s="2">
        <v>3250.49</v>
      </c>
      <c r="F2594" s="16">
        <v>221756784640</v>
      </c>
      <c r="G2594" s="3">
        <f t="shared" si="120"/>
        <v>-3.4267922028147657E-2</v>
      </c>
      <c r="H2594" s="3">
        <f>1-E2594/MAX(E$2:E2594)</f>
        <v>0.44693221261825355</v>
      </c>
      <c r="I2594" s="3">
        <f ca="1">IFERROR(COUNTIF(OFFSET(G2594,0,0,-计算结果!B$18,1),"&gt;0")/计算结果!B$18,COUNTIF(OFFSET(G2594,0,0,-ROW(),1),"&gt;0")/计算结果!B$18)</f>
        <v>0.43333333333333335</v>
      </c>
      <c r="J2594" s="3">
        <f ca="1">IFERROR(AVERAGE(OFFSET(I2594,0,0,-计算结果!B$19,1)),AVERAGE(OFFSET(I2594,0,0,-ROW(),1)))</f>
        <v>0.57916666666666683</v>
      </c>
      <c r="K2594" s="4" t="str">
        <f ca="1">IF(计算结果!B$21=1,IF(I2594&gt;J2594,"买","卖"),IF(计算结果!B$21=2,IF(I2594&lt;计算结果!B$20,"买",IF(I2594&gt;1-计算结果!B$20,"卖",'000300'!K2593)),""))</f>
        <v>卖</v>
      </c>
      <c r="L2594" s="4" t="str">
        <f t="shared" ca="1" si="121"/>
        <v/>
      </c>
      <c r="M2594" s="3">
        <f ca="1">IF(K2593="买",E2594/E2593-1,0)-IF(L2594=1,计算结果!B$17,0)</f>
        <v>0</v>
      </c>
      <c r="N2594" s="2">
        <f t="shared" ca="1" si="122"/>
        <v>8.439342792724128</v>
      </c>
      <c r="O2594" s="3">
        <f ca="1">1-N2594/MAX(N$2:N2594)</f>
        <v>3.7557374697240742E-2</v>
      </c>
    </row>
    <row r="2595" spans="1:15" x14ac:dyDescent="0.15">
      <c r="A2595" s="1">
        <v>42255</v>
      </c>
      <c r="B2595">
        <v>3221.79</v>
      </c>
      <c r="C2595">
        <v>3340.22</v>
      </c>
      <c r="D2595">
        <v>3170.81</v>
      </c>
      <c r="E2595" s="2">
        <v>3334.02</v>
      </c>
      <c r="F2595" s="16">
        <v>168294744064</v>
      </c>
      <c r="G2595" s="3">
        <f t="shared" si="120"/>
        <v>2.5697664044497914E-2</v>
      </c>
      <c r="H2595" s="3">
        <f>1-E2595/MAX(E$2:E2595)</f>
        <v>0.43271966242428361</v>
      </c>
      <c r="I2595" s="3">
        <f ca="1">IFERROR(COUNTIF(OFFSET(G2595,0,0,-计算结果!B$18,1),"&gt;0")/计算结果!B$18,COUNTIF(OFFSET(G2595,0,0,-ROW(),1),"&gt;0")/计算结果!B$18)</f>
        <v>0.46666666666666667</v>
      </c>
      <c r="J2595" s="3">
        <f ca="1">IFERROR(AVERAGE(OFFSET(I2595,0,0,-计算结果!B$19,1)),AVERAGE(OFFSET(I2595,0,0,-ROW(),1)))</f>
        <v>0.57805555555555577</v>
      </c>
      <c r="K2595" s="4" t="str">
        <f ca="1">IF(计算结果!B$21=1,IF(I2595&gt;J2595,"买","卖"),IF(计算结果!B$21=2,IF(I2595&lt;计算结果!B$20,"买",IF(I2595&gt;1-计算结果!B$20,"卖",'000300'!K2594)),""))</f>
        <v>卖</v>
      </c>
      <c r="L2595" s="4" t="str">
        <f t="shared" ca="1" si="121"/>
        <v/>
      </c>
      <c r="M2595" s="3">
        <f ca="1">IF(K2594="买",E2595/E2594-1,0)-IF(L2595=1,计算结果!B$17,0)</f>
        <v>0</v>
      </c>
      <c r="N2595" s="2">
        <f t="shared" ca="1" si="122"/>
        <v>8.439342792724128</v>
      </c>
      <c r="O2595" s="3">
        <f ca="1">1-N2595/MAX(N$2:N2595)</f>
        <v>3.7557374697240742E-2</v>
      </c>
    </row>
    <row r="2596" spans="1:15" x14ac:dyDescent="0.15">
      <c r="A2596" s="1">
        <v>42256</v>
      </c>
      <c r="B2596">
        <v>3344.82</v>
      </c>
      <c r="C2596">
        <v>3426.65</v>
      </c>
      <c r="D2596">
        <v>3330.29</v>
      </c>
      <c r="E2596" s="2">
        <v>3399.31</v>
      </c>
      <c r="F2596" s="16">
        <v>258815787008</v>
      </c>
      <c r="G2596" s="3">
        <f t="shared" si="120"/>
        <v>1.9582965909022754E-2</v>
      </c>
      <c r="H2596" s="3">
        <f>1-E2596/MAX(E$2:E2596)</f>
        <v>0.42161063091267947</v>
      </c>
      <c r="I2596" s="3">
        <f ca="1">IFERROR(COUNTIF(OFFSET(G2596,0,0,-计算结果!B$18,1),"&gt;0")/计算结果!B$18,COUNTIF(OFFSET(G2596,0,0,-ROW(),1),"&gt;0")/计算结果!B$18)</f>
        <v>0.5</v>
      </c>
      <c r="J2596" s="3">
        <f ca="1">IFERROR(AVERAGE(OFFSET(I2596,0,0,-计算结果!B$19,1)),AVERAGE(OFFSET(I2596,0,0,-ROW(),1)))</f>
        <v>0.57694444444444459</v>
      </c>
      <c r="K2596" s="4" t="str">
        <f ca="1">IF(计算结果!B$21=1,IF(I2596&gt;J2596,"买","卖"),IF(计算结果!B$21=2,IF(I2596&lt;计算结果!B$20,"买",IF(I2596&gt;1-计算结果!B$20,"卖",'000300'!K2595)),""))</f>
        <v>卖</v>
      </c>
      <c r="L2596" s="4" t="str">
        <f t="shared" ca="1" si="121"/>
        <v/>
      </c>
      <c r="M2596" s="3">
        <f ca="1">IF(K2595="买",E2596/E2595-1,0)-IF(L2596=1,计算结果!B$17,0)</f>
        <v>0</v>
      </c>
      <c r="N2596" s="2">
        <f t="shared" ca="1" si="122"/>
        <v>8.439342792724128</v>
      </c>
      <c r="O2596" s="3">
        <f ca="1">1-N2596/MAX(N$2:N2596)</f>
        <v>3.7557374697240742E-2</v>
      </c>
    </row>
    <row r="2597" spans="1:15" x14ac:dyDescent="0.15">
      <c r="A2597" s="1">
        <v>42257</v>
      </c>
      <c r="B2597">
        <v>3349.28</v>
      </c>
      <c r="C2597">
        <v>3398.32</v>
      </c>
      <c r="D2597">
        <v>3337.31</v>
      </c>
      <c r="E2597" s="2">
        <v>3357.56</v>
      </c>
      <c r="F2597" s="16">
        <v>168108277760</v>
      </c>
      <c r="G2597" s="3">
        <f t="shared" si="120"/>
        <v>-1.2281904268807486E-2</v>
      </c>
      <c r="H2597" s="3">
        <f>1-E2597/MAX(E$2:E2597)</f>
        <v>0.42871435377390599</v>
      </c>
      <c r="I2597" s="3">
        <f ca="1">IFERROR(COUNTIF(OFFSET(G2597,0,0,-计算结果!B$18,1),"&gt;0")/计算结果!B$18,COUNTIF(OFFSET(G2597,0,0,-ROW(),1),"&gt;0")/计算结果!B$18)</f>
        <v>0.5</v>
      </c>
      <c r="J2597" s="3">
        <f ca="1">IFERROR(AVERAGE(OFFSET(I2597,0,0,-计算结果!B$19,1)),AVERAGE(OFFSET(I2597,0,0,-ROW(),1)))</f>
        <v>0.57583333333333353</v>
      </c>
      <c r="K2597" s="4" t="str">
        <f ca="1">IF(计算结果!B$21=1,IF(I2597&gt;J2597,"买","卖"),IF(计算结果!B$21=2,IF(I2597&lt;计算结果!B$20,"买",IF(I2597&gt;1-计算结果!B$20,"卖",'000300'!K2596)),""))</f>
        <v>卖</v>
      </c>
      <c r="L2597" s="4" t="str">
        <f t="shared" ca="1" si="121"/>
        <v/>
      </c>
      <c r="M2597" s="3">
        <f ca="1">IF(K2596="买",E2597/E2596-1,0)-IF(L2597=1,计算结果!B$17,0)</f>
        <v>0</v>
      </c>
      <c r="N2597" s="2">
        <f t="shared" ca="1" si="122"/>
        <v>8.439342792724128</v>
      </c>
      <c r="O2597" s="3">
        <f ca="1">1-N2597/MAX(N$2:N2597)</f>
        <v>3.7557374697240742E-2</v>
      </c>
    </row>
    <row r="2598" spans="1:15" x14ac:dyDescent="0.15">
      <c r="A2598" s="1">
        <v>42258</v>
      </c>
      <c r="B2598">
        <v>3349.88</v>
      </c>
      <c r="C2598">
        <v>3383.13</v>
      </c>
      <c r="D2598">
        <v>3315.48</v>
      </c>
      <c r="E2598" s="2">
        <v>3347.19</v>
      </c>
      <c r="F2598" s="16">
        <v>130262409216</v>
      </c>
      <c r="G2598" s="3">
        <f t="shared" si="120"/>
        <v>-3.08855240114847E-3</v>
      </c>
      <c r="H2598" s="3">
        <f>1-E2598/MAX(E$2:E2598)</f>
        <v>0.43047879942829914</v>
      </c>
      <c r="I2598" s="3">
        <f ca="1">IFERROR(COUNTIF(OFFSET(G2598,0,0,-计算结果!B$18,1),"&gt;0")/计算结果!B$18,COUNTIF(OFFSET(G2598,0,0,-ROW(),1),"&gt;0")/计算结果!B$18)</f>
        <v>0.46666666666666667</v>
      </c>
      <c r="J2598" s="3">
        <f ca="1">IFERROR(AVERAGE(OFFSET(I2598,0,0,-计算结果!B$19,1)),AVERAGE(OFFSET(I2598,0,0,-ROW(),1)))</f>
        <v>0.57416666666666683</v>
      </c>
      <c r="K2598" s="4" t="str">
        <f ca="1">IF(计算结果!B$21=1,IF(I2598&gt;J2598,"买","卖"),IF(计算结果!B$21=2,IF(I2598&lt;计算结果!B$20,"买",IF(I2598&gt;1-计算结果!B$20,"卖",'000300'!K2597)),""))</f>
        <v>卖</v>
      </c>
      <c r="L2598" s="4" t="str">
        <f t="shared" ca="1" si="121"/>
        <v/>
      </c>
      <c r="M2598" s="3">
        <f ca="1">IF(K2597="买",E2598/E2597-1,0)-IF(L2598=1,计算结果!B$17,0)</f>
        <v>0</v>
      </c>
      <c r="N2598" s="2">
        <f t="shared" ca="1" si="122"/>
        <v>8.439342792724128</v>
      </c>
      <c r="O2598" s="3">
        <f ca="1">1-N2598/MAX(N$2:N2598)</f>
        <v>3.7557374697240742E-2</v>
      </c>
    </row>
    <row r="2599" spans="1:15" x14ac:dyDescent="0.15">
      <c r="A2599" s="1">
        <v>42261</v>
      </c>
      <c r="B2599">
        <v>3367.64</v>
      </c>
      <c r="C2599">
        <v>3373.92</v>
      </c>
      <c r="D2599">
        <v>3187.57</v>
      </c>
      <c r="E2599" s="2">
        <v>3281.13</v>
      </c>
      <c r="F2599" s="16">
        <v>226168553472</v>
      </c>
      <c r="G2599" s="3">
        <f t="shared" si="120"/>
        <v>-1.9735957624156364E-2</v>
      </c>
      <c r="H2599" s="3">
        <f>1-E2599/MAX(E$2:E2599)</f>
        <v>0.4417188457088409</v>
      </c>
      <c r="I2599" s="3">
        <f ca="1">IFERROR(COUNTIF(OFFSET(G2599,0,0,-计算结果!B$18,1),"&gt;0")/计算结果!B$18,COUNTIF(OFFSET(G2599,0,0,-ROW(),1),"&gt;0")/计算结果!B$18)</f>
        <v>0.46666666666666667</v>
      </c>
      <c r="J2599" s="3">
        <f ca="1">IFERROR(AVERAGE(OFFSET(I2599,0,0,-计算结果!B$19,1)),AVERAGE(OFFSET(I2599,0,0,-ROW(),1)))</f>
        <v>0.57222222222222241</v>
      </c>
      <c r="K2599" s="4" t="str">
        <f ca="1">IF(计算结果!B$21=1,IF(I2599&gt;J2599,"买","卖"),IF(计算结果!B$21=2,IF(I2599&lt;计算结果!B$20,"买",IF(I2599&gt;1-计算结果!B$20,"卖",'000300'!K2598)),""))</f>
        <v>卖</v>
      </c>
      <c r="L2599" s="4" t="str">
        <f t="shared" ca="1" si="121"/>
        <v/>
      </c>
      <c r="M2599" s="3">
        <f ca="1">IF(K2598="买",E2599/E2598-1,0)-IF(L2599=1,计算结果!B$17,0)</f>
        <v>0</v>
      </c>
      <c r="N2599" s="2">
        <f t="shared" ca="1" si="122"/>
        <v>8.439342792724128</v>
      </c>
      <c r="O2599" s="3">
        <f ca="1">1-N2599/MAX(N$2:N2599)</f>
        <v>3.7557374697240742E-2</v>
      </c>
    </row>
    <row r="2600" spans="1:15" x14ac:dyDescent="0.15">
      <c r="A2600" s="1">
        <v>42262</v>
      </c>
      <c r="B2600">
        <v>3208.74</v>
      </c>
      <c r="C2600">
        <v>3240.08</v>
      </c>
      <c r="D2600">
        <v>3131.98</v>
      </c>
      <c r="E2600" s="2">
        <v>3152.23</v>
      </c>
      <c r="F2600" s="16">
        <v>145989206016</v>
      </c>
      <c r="G2600" s="3">
        <f t="shared" si="120"/>
        <v>-3.9285246241386407E-2</v>
      </c>
      <c r="H2600" s="3">
        <f>1-E2600/MAX(E$2:E2600)</f>
        <v>0.46365105832709452</v>
      </c>
      <c r="I2600" s="3">
        <f ca="1">IFERROR(COUNTIF(OFFSET(G2600,0,0,-计算结果!B$18,1),"&gt;0")/计算结果!B$18,COUNTIF(OFFSET(G2600,0,0,-ROW(),1),"&gt;0")/计算结果!B$18)</f>
        <v>0.43333333333333335</v>
      </c>
      <c r="J2600" s="3">
        <f ca="1">IFERROR(AVERAGE(OFFSET(I2600,0,0,-计算结果!B$19,1)),AVERAGE(OFFSET(I2600,0,0,-ROW(),1)))</f>
        <v>0.57000000000000017</v>
      </c>
      <c r="K2600" s="4" t="str">
        <f ca="1">IF(计算结果!B$21=1,IF(I2600&gt;J2600,"买","卖"),IF(计算结果!B$21=2,IF(I2600&lt;计算结果!B$20,"买",IF(I2600&gt;1-计算结果!B$20,"卖",'000300'!K2599)),""))</f>
        <v>卖</v>
      </c>
      <c r="L2600" s="4" t="str">
        <f t="shared" ca="1" si="121"/>
        <v/>
      </c>
      <c r="M2600" s="3">
        <f ca="1">IF(K2599="买",E2600/E2599-1,0)-IF(L2600=1,计算结果!B$17,0)</f>
        <v>0</v>
      </c>
      <c r="N2600" s="2">
        <f t="shared" ca="1" si="122"/>
        <v>8.439342792724128</v>
      </c>
      <c r="O2600" s="3">
        <f ca="1">1-N2600/MAX(N$2:N2600)</f>
        <v>3.7557374697240742E-2</v>
      </c>
    </row>
    <row r="2601" spans="1:15" x14ac:dyDescent="0.15">
      <c r="A2601" s="1">
        <v>42263</v>
      </c>
      <c r="B2601">
        <v>3149.16</v>
      </c>
      <c r="C2601">
        <v>3345.92</v>
      </c>
      <c r="D2601">
        <v>3131.37</v>
      </c>
      <c r="E2601" s="2">
        <v>3309.25</v>
      </c>
      <c r="F2601" s="16">
        <v>168269840384</v>
      </c>
      <c r="G2601" s="3">
        <f t="shared" si="120"/>
        <v>4.9812355062923697E-2</v>
      </c>
      <c r="H2601" s="3">
        <f>1-E2601/MAX(E$2:E2601)</f>
        <v>0.4369342544068604</v>
      </c>
      <c r="I2601" s="3">
        <f ca="1">IFERROR(COUNTIF(OFFSET(G2601,0,0,-计算结果!B$18,1),"&gt;0")/计算结果!B$18,COUNTIF(OFFSET(G2601,0,0,-ROW(),1),"&gt;0")/计算结果!B$18)</f>
        <v>0.43333333333333335</v>
      </c>
      <c r="J2601" s="3">
        <f ca="1">IFERROR(AVERAGE(OFFSET(I2601,0,0,-计算结果!B$19,1)),AVERAGE(OFFSET(I2601,0,0,-ROW(),1)))</f>
        <v>0.56777777777777794</v>
      </c>
      <c r="K2601" s="4" t="str">
        <f ca="1">IF(计算结果!B$21=1,IF(I2601&gt;J2601,"买","卖"),IF(计算结果!B$21=2,IF(I2601&lt;计算结果!B$20,"买",IF(I2601&gt;1-计算结果!B$20,"卖",'000300'!K2600)),""))</f>
        <v>卖</v>
      </c>
      <c r="L2601" s="4" t="str">
        <f t="shared" ca="1" si="121"/>
        <v/>
      </c>
      <c r="M2601" s="3">
        <f ca="1">IF(K2600="买",E2601/E2600-1,0)-IF(L2601=1,计算结果!B$17,0)</f>
        <v>0</v>
      </c>
      <c r="N2601" s="2">
        <f t="shared" ca="1" si="122"/>
        <v>8.439342792724128</v>
      </c>
      <c r="O2601" s="3">
        <f ca="1">1-N2601/MAX(N$2:N2601)</f>
        <v>3.7557374697240742E-2</v>
      </c>
    </row>
    <row r="2602" spans="1:15" x14ac:dyDescent="0.15">
      <c r="A2602" s="1">
        <v>42264</v>
      </c>
      <c r="B2602">
        <v>3287.66</v>
      </c>
      <c r="C2602">
        <v>3354.91</v>
      </c>
      <c r="D2602">
        <v>3237</v>
      </c>
      <c r="E2602" s="2">
        <v>3237</v>
      </c>
      <c r="F2602" s="16">
        <v>190270177280</v>
      </c>
      <c r="G2602" s="3">
        <f t="shared" si="120"/>
        <v>-2.1832741557754831E-2</v>
      </c>
      <c r="H2602" s="3">
        <f>1-E2602/MAX(E$2:E2602)</f>
        <v>0.44922752331041993</v>
      </c>
      <c r="I2602" s="3">
        <f ca="1">IFERROR(COUNTIF(OFFSET(G2602,0,0,-计算结果!B$18,1),"&gt;0")/计算结果!B$18,COUNTIF(OFFSET(G2602,0,0,-ROW(),1),"&gt;0")/计算结果!B$18)</f>
        <v>0.4</v>
      </c>
      <c r="J2602" s="3">
        <f ca="1">IFERROR(AVERAGE(OFFSET(I2602,0,0,-计算结果!B$19,1)),AVERAGE(OFFSET(I2602,0,0,-ROW(),1)))</f>
        <v>0.56500000000000017</v>
      </c>
      <c r="K2602" s="4" t="str">
        <f ca="1">IF(计算结果!B$21=1,IF(I2602&gt;J2602,"买","卖"),IF(计算结果!B$21=2,IF(I2602&lt;计算结果!B$20,"买",IF(I2602&gt;1-计算结果!B$20,"卖",'000300'!K2601)),""))</f>
        <v>卖</v>
      </c>
      <c r="L2602" s="4" t="str">
        <f t="shared" ca="1" si="121"/>
        <v/>
      </c>
      <c r="M2602" s="3">
        <f ca="1">IF(K2601="买",E2602/E2601-1,0)-IF(L2602=1,计算结果!B$17,0)</f>
        <v>0</v>
      </c>
      <c r="N2602" s="2">
        <f t="shared" ca="1" si="122"/>
        <v>8.439342792724128</v>
      </c>
      <c r="O2602" s="3">
        <f ca="1">1-N2602/MAX(N$2:N2602)</f>
        <v>3.7557374697240742E-2</v>
      </c>
    </row>
    <row r="2603" spans="1:15" x14ac:dyDescent="0.15">
      <c r="A2603" s="1">
        <v>42265</v>
      </c>
      <c r="B2603">
        <v>3254.44</v>
      </c>
      <c r="C2603">
        <v>3280.88</v>
      </c>
      <c r="D2603">
        <v>3227.83</v>
      </c>
      <c r="E2603" s="2">
        <v>3251.27</v>
      </c>
      <c r="F2603" s="16">
        <v>121752535040</v>
      </c>
      <c r="G2603" s="3">
        <f t="shared" si="120"/>
        <v>4.4084028421378374E-3</v>
      </c>
      <c r="H2603" s="3">
        <f>1-E2603/MAX(E$2:E2603)</f>
        <v>0.44679949635881033</v>
      </c>
      <c r="I2603" s="3">
        <f ca="1">IFERROR(COUNTIF(OFFSET(G2603,0,0,-计算结果!B$18,1),"&gt;0")/计算结果!B$18,COUNTIF(OFFSET(G2603,0,0,-ROW(),1),"&gt;0")/计算结果!B$18)</f>
        <v>0.43333333333333335</v>
      </c>
      <c r="J2603" s="3">
        <f ca="1">IFERROR(AVERAGE(OFFSET(I2603,0,0,-计算结果!B$19,1)),AVERAGE(OFFSET(I2603,0,0,-ROW(),1)))</f>
        <v>0.5622222222222224</v>
      </c>
      <c r="K2603" s="4" t="str">
        <f ca="1">IF(计算结果!B$21=1,IF(I2603&gt;J2603,"买","卖"),IF(计算结果!B$21=2,IF(I2603&lt;计算结果!B$20,"买",IF(I2603&gt;1-计算结果!B$20,"卖",'000300'!K2602)),""))</f>
        <v>卖</v>
      </c>
      <c r="L2603" s="4" t="str">
        <f t="shared" ca="1" si="121"/>
        <v/>
      </c>
      <c r="M2603" s="3">
        <f ca="1">IF(K2602="买",E2603/E2602-1,0)-IF(L2603=1,计算结果!B$17,0)</f>
        <v>0</v>
      </c>
      <c r="N2603" s="2">
        <f t="shared" ca="1" si="122"/>
        <v>8.439342792724128</v>
      </c>
      <c r="O2603" s="3">
        <f ca="1">1-N2603/MAX(N$2:N2603)</f>
        <v>3.7557374697240742E-2</v>
      </c>
    </row>
    <row r="2604" spans="1:15" x14ac:dyDescent="0.15">
      <c r="A2604" s="1">
        <v>42268</v>
      </c>
      <c r="B2604">
        <v>3222.6</v>
      </c>
      <c r="C2604">
        <v>3312.55</v>
      </c>
      <c r="D2604">
        <v>3211.93</v>
      </c>
      <c r="E2604" s="2">
        <v>3308.25</v>
      </c>
      <c r="F2604" s="16">
        <v>145323016192</v>
      </c>
      <c r="G2604" s="3">
        <f t="shared" si="120"/>
        <v>1.7525459282065059E-2</v>
      </c>
      <c r="H2604" s="3">
        <f>1-E2604/MAX(E$2:E2604)</f>
        <v>0.43710440345742874</v>
      </c>
      <c r="I2604" s="3">
        <f ca="1">IFERROR(COUNTIF(OFFSET(G2604,0,0,-计算结果!B$18,1),"&gt;0")/计算结果!B$18,COUNTIF(OFFSET(G2604,0,0,-ROW(),1),"&gt;0")/计算结果!B$18)</f>
        <v>0.46666666666666667</v>
      </c>
      <c r="J2604" s="3">
        <f ca="1">IFERROR(AVERAGE(OFFSET(I2604,0,0,-计算结果!B$19,1)),AVERAGE(OFFSET(I2604,0,0,-ROW(),1)))</f>
        <v>0.55972222222222234</v>
      </c>
      <c r="K2604" s="4" t="str">
        <f ca="1">IF(计算结果!B$21=1,IF(I2604&gt;J2604,"买","卖"),IF(计算结果!B$21=2,IF(I2604&lt;计算结果!B$20,"买",IF(I2604&gt;1-计算结果!B$20,"卖",'000300'!K2603)),""))</f>
        <v>卖</v>
      </c>
      <c r="L2604" s="4" t="str">
        <f t="shared" ca="1" si="121"/>
        <v/>
      </c>
      <c r="M2604" s="3">
        <f ca="1">IF(K2603="买",E2604/E2603-1,0)-IF(L2604=1,计算结果!B$17,0)</f>
        <v>0</v>
      </c>
      <c r="N2604" s="2">
        <f t="shared" ca="1" si="122"/>
        <v>8.439342792724128</v>
      </c>
      <c r="O2604" s="3">
        <f ca="1">1-N2604/MAX(N$2:N2604)</f>
        <v>3.7557374697240742E-2</v>
      </c>
    </row>
    <row r="2605" spans="1:15" x14ac:dyDescent="0.15">
      <c r="A2605" s="1">
        <v>42269</v>
      </c>
      <c r="B2605">
        <v>3312.37</v>
      </c>
      <c r="C2605">
        <v>3371.41</v>
      </c>
      <c r="D2605">
        <v>3303.18</v>
      </c>
      <c r="E2605" s="2">
        <v>3339.03</v>
      </c>
      <c r="F2605" s="16">
        <v>172492865536</v>
      </c>
      <c r="G2605" s="3">
        <f t="shared" si="120"/>
        <v>9.3040126955339364E-3</v>
      </c>
      <c r="H2605" s="3">
        <f>1-E2605/MAX(E$2:E2605)</f>
        <v>0.43186721568093644</v>
      </c>
      <c r="I2605" s="3">
        <f ca="1">IFERROR(COUNTIF(OFFSET(G2605,0,0,-计算结果!B$18,1),"&gt;0")/计算结果!B$18,COUNTIF(OFFSET(G2605,0,0,-ROW(),1),"&gt;0")/计算结果!B$18)</f>
        <v>0.46666666666666667</v>
      </c>
      <c r="J2605" s="3">
        <f ca="1">IFERROR(AVERAGE(OFFSET(I2605,0,0,-计算结果!B$19,1)),AVERAGE(OFFSET(I2605,0,0,-ROW(),1)))</f>
        <v>0.5575</v>
      </c>
      <c r="K2605" s="4" t="str">
        <f ca="1">IF(计算结果!B$21=1,IF(I2605&gt;J2605,"买","卖"),IF(计算结果!B$21=2,IF(I2605&lt;计算结果!B$20,"买",IF(I2605&gt;1-计算结果!B$20,"卖",'000300'!K2604)),""))</f>
        <v>卖</v>
      </c>
      <c r="L2605" s="4" t="str">
        <f t="shared" ca="1" si="121"/>
        <v/>
      </c>
      <c r="M2605" s="3">
        <f ca="1">IF(K2604="买",E2605/E2604-1,0)-IF(L2605=1,计算结果!B$17,0)</f>
        <v>0</v>
      </c>
      <c r="N2605" s="2">
        <f t="shared" ca="1" si="122"/>
        <v>8.439342792724128</v>
      </c>
      <c r="O2605" s="3">
        <f ca="1">1-N2605/MAX(N$2:N2605)</f>
        <v>3.7557374697240742E-2</v>
      </c>
    </row>
    <row r="2606" spans="1:15" x14ac:dyDescent="0.15">
      <c r="A2606" s="1">
        <v>42270</v>
      </c>
      <c r="B2606">
        <v>3290.07</v>
      </c>
      <c r="C2606">
        <v>3315.94</v>
      </c>
      <c r="D2606">
        <v>3253.33</v>
      </c>
      <c r="E2606" s="2">
        <v>3263.03</v>
      </c>
      <c r="F2606" s="16">
        <v>136885977088</v>
      </c>
      <c r="G2606" s="3">
        <f t="shared" si="120"/>
        <v>-2.2761101277916085E-2</v>
      </c>
      <c r="H2606" s="3">
        <f>1-E2606/MAX(E$2:E2606)</f>
        <v>0.44479854352412707</v>
      </c>
      <c r="I2606" s="3">
        <f ca="1">IFERROR(COUNTIF(OFFSET(G2606,0,0,-计算结果!B$18,1),"&gt;0")/计算结果!B$18,COUNTIF(OFFSET(G2606,0,0,-ROW(),1),"&gt;0")/计算结果!B$18)</f>
        <v>0.43333333333333335</v>
      </c>
      <c r="J2606" s="3">
        <f ca="1">IFERROR(AVERAGE(OFFSET(I2606,0,0,-计算结果!B$19,1)),AVERAGE(OFFSET(I2606,0,0,-ROW(),1)))</f>
        <v>0.55500000000000005</v>
      </c>
      <c r="K2606" s="4" t="str">
        <f ca="1">IF(计算结果!B$21=1,IF(I2606&gt;J2606,"买","卖"),IF(计算结果!B$21=2,IF(I2606&lt;计算结果!B$20,"买",IF(I2606&gt;1-计算结果!B$20,"卖",'000300'!K2605)),""))</f>
        <v>卖</v>
      </c>
      <c r="L2606" s="4" t="str">
        <f t="shared" ca="1" si="121"/>
        <v/>
      </c>
      <c r="M2606" s="3">
        <f ca="1">IF(K2605="买",E2606/E2605-1,0)-IF(L2606=1,计算结果!B$17,0)</f>
        <v>0</v>
      </c>
      <c r="N2606" s="2">
        <f t="shared" ca="1" si="122"/>
        <v>8.439342792724128</v>
      </c>
      <c r="O2606" s="3">
        <f ca="1">1-N2606/MAX(N$2:N2606)</f>
        <v>3.7557374697240742E-2</v>
      </c>
    </row>
    <row r="2607" spans="1:15" x14ac:dyDescent="0.15">
      <c r="A2607" s="1">
        <v>42271</v>
      </c>
      <c r="B2607">
        <v>3278.9</v>
      </c>
      <c r="C2607">
        <v>3300.86</v>
      </c>
      <c r="D2607">
        <v>3255.9</v>
      </c>
      <c r="E2607" s="2">
        <v>3285</v>
      </c>
      <c r="F2607" s="16">
        <v>120820645888</v>
      </c>
      <c r="G2607" s="3">
        <f t="shared" si="120"/>
        <v>6.7330058258734393E-3</v>
      </c>
      <c r="H2607" s="3">
        <f>1-E2607/MAX(E$2:E2607)</f>
        <v>0.4410603688831416</v>
      </c>
      <c r="I2607" s="3">
        <f ca="1">IFERROR(COUNTIF(OFFSET(G2607,0,0,-计算结果!B$18,1),"&gt;0")/计算结果!B$18,COUNTIF(OFFSET(G2607,0,0,-ROW(),1),"&gt;0")/计算结果!B$18)</f>
        <v>0.46666666666666667</v>
      </c>
      <c r="J2607" s="3">
        <f ca="1">IFERROR(AVERAGE(OFFSET(I2607,0,0,-计算结果!B$19,1)),AVERAGE(OFFSET(I2607,0,0,-ROW(),1)))</f>
        <v>0.5527777777777777</v>
      </c>
      <c r="K2607" s="4" t="str">
        <f ca="1">IF(计算结果!B$21=1,IF(I2607&gt;J2607,"买","卖"),IF(计算结果!B$21=2,IF(I2607&lt;计算结果!B$20,"买",IF(I2607&gt;1-计算结果!B$20,"卖",'000300'!K2606)),""))</f>
        <v>卖</v>
      </c>
      <c r="L2607" s="4" t="str">
        <f t="shared" ca="1" si="121"/>
        <v/>
      </c>
      <c r="M2607" s="3">
        <f ca="1">IF(K2606="买",E2607/E2606-1,0)-IF(L2607=1,计算结果!B$17,0)</f>
        <v>0</v>
      </c>
      <c r="N2607" s="2">
        <f t="shared" ca="1" si="122"/>
        <v>8.439342792724128</v>
      </c>
      <c r="O2607" s="3">
        <f ca="1">1-N2607/MAX(N$2:N2607)</f>
        <v>3.7557374697240742E-2</v>
      </c>
    </row>
    <row r="2608" spans="1:15" x14ac:dyDescent="0.15">
      <c r="A2608" s="1">
        <v>42272</v>
      </c>
      <c r="B2608">
        <v>3272.67</v>
      </c>
      <c r="C2608">
        <v>3290.86</v>
      </c>
      <c r="D2608">
        <v>3201.91</v>
      </c>
      <c r="E2608" s="2">
        <v>3231.95</v>
      </c>
      <c r="F2608" s="16">
        <v>137602170880</v>
      </c>
      <c r="G2608" s="3">
        <f t="shared" si="120"/>
        <v>-1.6149162861491706E-2</v>
      </c>
      <c r="H2608" s="3">
        <f>1-E2608/MAX(E$2:E2608)</f>
        <v>0.45008677601578984</v>
      </c>
      <c r="I2608" s="3">
        <f ca="1">IFERROR(COUNTIF(OFFSET(G2608,0,0,-计算结果!B$18,1),"&gt;0")/计算结果!B$18,COUNTIF(OFFSET(G2608,0,0,-ROW(),1),"&gt;0")/计算结果!B$18)</f>
        <v>0.46666666666666667</v>
      </c>
      <c r="J2608" s="3">
        <f ca="1">IFERROR(AVERAGE(OFFSET(I2608,0,0,-计算结果!B$19,1)),AVERAGE(OFFSET(I2608,0,0,-ROW(),1)))</f>
        <v>0.55055555555555535</v>
      </c>
      <c r="K2608" s="4" t="str">
        <f ca="1">IF(计算结果!B$21=1,IF(I2608&gt;J2608,"买","卖"),IF(计算结果!B$21=2,IF(I2608&lt;计算结果!B$20,"买",IF(I2608&gt;1-计算结果!B$20,"卖",'000300'!K2607)),""))</f>
        <v>卖</v>
      </c>
      <c r="L2608" s="4" t="str">
        <f t="shared" ca="1" si="121"/>
        <v/>
      </c>
      <c r="M2608" s="3">
        <f ca="1">IF(K2607="买",E2608/E2607-1,0)-IF(L2608=1,计算结果!B$17,0)</f>
        <v>0</v>
      </c>
      <c r="N2608" s="2">
        <f t="shared" ca="1" si="122"/>
        <v>8.439342792724128</v>
      </c>
      <c r="O2608" s="3">
        <f ca="1">1-N2608/MAX(N$2:N2608)</f>
        <v>3.7557374697240742E-2</v>
      </c>
    </row>
    <row r="2609" spans="1:15" x14ac:dyDescent="0.15">
      <c r="A2609" s="1">
        <v>42275</v>
      </c>
      <c r="B2609">
        <v>3226.61</v>
      </c>
      <c r="C2609">
        <v>3246.55</v>
      </c>
      <c r="D2609">
        <v>3186.51</v>
      </c>
      <c r="E2609" s="2">
        <v>3242.75</v>
      </c>
      <c r="F2609" s="16">
        <v>88007467008</v>
      </c>
      <c r="G2609" s="3">
        <f t="shared" si="120"/>
        <v>3.3416358545150793E-3</v>
      </c>
      <c r="H2609" s="3">
        <f>1-E2609/MAX(E$2:E2609)</f>
        <v>0.44824916626965217</v>
      </c>
      <c r="I2609" s="3">
        <f ca="1">IFERROR(COUNTIF(OFFSET(G2609,0,0,-计算结果!B$18,1),"&gt;0")/计算结果!B$18,COUNTIF(OFFSET(G2609,0,0,-ROW(),1),"&gt;0")/计算结果!B$18)</f>
        <v>0.46666666666666667</v>
      </c>
      <c r="J2609" s="3">
        <f ca="1">IFERROR(AVERAGE(OFFSET(I2609,0,0,-计算结果!B$19,1)),AVERAGE(OFFSET(I2609,0,0,-ROW(),1)))</f>
        <v>0.54833333333333323</v>
      </c>
      <c r="K2609" s="4" t="str">
        <f ca="1">IF(计算结果!B$21=1,IF(I2609&gt;J2609,"买","卖"),IF(计算结果!B$21=2,IF(I2609&lt;计算结果!B$20,"买",IF(I2609&gt;1-计算结果!B$20,"卖",'000300'!K2608)),""))</f>
        <v>卖</v>
      </c>
      <c r="L2609" s="4" t="str">
        <f t="shared" ca="1" si="121"/>
        <v/>
      </c>
      <c r="M2609" s="3">
        <f ca="1">IF(K2608="买",E2609/E2608-1,0)-IF(L2609=1,计算结果!B$17,0)</f>
        <v>0</v>
      </c>
      <c r="N2609" s="2">
        <f t="shared" ca="1" si="122"/>
        <v>8.439342792724128</v>
      </c>
      <c r="O2609" s="3">
        <f ca="1">1-N2609/MAX(N$2:N2609)</f>
        <v>3.7557374697240742E-2</v>
      </c>
    </row>
    <row r="2610" spans="1:15" x14ac:dyDescent="0.15">
      <c r="A2610" s="1">
        <v>42276</v>
      </c>
      <c r="B2610">
        <v>3197.22</v>
      </c>
      <c r="C2610">
        <v>3208.42</v>
      </c>
      <c r="D2610">
        <v>3159.04</v>
      </c>
      <c r="E2610" s="2">
        <v>3178.85</v>
      </c>
      <c r="F2610" s="16">
        <v>96691511296</v>
      </c>
      <c r="G2610" s="3">
        <f t="shared" si="120"/>
        <v>-1.9705496877650219E-2</v>
      </c>
      <c r="H2610" s="3">
        <f>1-E2610/MAX(E$2:E2610)</f>
        <v>0.45912169060096641</v>
      </c>
      <c r="I2610" s="3">
        <f ca="1">IFERROR(COUNTIF(OFFSET(G2610,0,0,-计算结果!B$18,1),"&gt;0")/计算结果!B$18,COUNTIF(OFFSET(G2610,0,0,-ROW(),1),"&gt;0")/计算结果!B$18)</f>
        <v>0.46666666666666667</v>
      </c>
      <c r="J2610" s="3">
        <f ca="1">IFERROR(AVERAGE(OFFSET(I2610,0,0,-计算结果!B$19,1)),AVERAGE(OFFSET(I2610,0,0,-ROW(),1)))</f>
        <v>0.54611111111111088</v>
      </c>
      <c r="K2610" s="4" t="str">
        <f ca="1">IF(计算结果!B$21=1,IF(I2610&gt;J2610,"买","卖"),IF(计算结果!B$21=2,IF(I2610&lt;计算结果!B$20,"买",IF(I2610&gt;1-计算结果!B$20,"卖",'000300'!K2609)),""))</f>
        <v>卖</v>
      </c>
      <c r="L2610" s="4" t="str">
        <f t="shared" ca="1" si="121"/>
        <v/>
      </c>
      <c r="M2610" s="3">
        <f ca="1">IF(K2609="买",E2610/E2609-1,0)-IF(L2610=1,计算结果!B$17,0)</f>
        <v>0</v>
      </c>
      <c r="N2610" s="2">
        <f t="shared" ca="1" si="122"/>
        <v>8.439342792724128</v>
      </c>
      <c r="O2610" s="3">
        <f ca="1">1-N2610/MAX(N$2:N2610)</f>
        <v>3.7557374697240742E-2</v>
      </c>
    </row>
    <row r="2611" spans="1:15" x14ac:dyDescent="0.15">
      <c r="A2611" s="1">
        <v>42277</v>
      </c>
      <c r="B2611">
        <v>3195.9</v>
      </c>
      <c r="C2611">
        <v>3223.91</v>
      </c>
      <c r="D2611">
        <v>3186.77</v>
      </c>
      <c r="E2611" s="2">
        <v>3202.95</v>
      </c>
      <c r="F2611" s="16">
        <v>95881601024</v>
      </c>
      <c r="G2611" s="3">
        <f t="shared" si="120"/>
        <v>7.5813580382841916E-3</v>
      </c>
      <c r="H2611" s="3">
        <f>1-E2611/MAX(E$2:E2611)</f>
        <v>0.45502109848227046</v>
      </c>
      <c r="I2611" s="3">
        <f ca="1">IFERROR(COUNTIF(OFFSET(G2611,0,0,-计算结果!B$18,1),"&gt;0")/计算结果!B$18,COUNTIF(OFFSET(G2611,0,0,-ROW(),1),"&gt;0")/计算结果!B$18)</f>
        <v>0.46666666666666667</v>
      </c>
      <c r="J2611" s="3">
        <f ca="1">IFERROR(AVERAGE(OFFSET(I2611,0,0,-计算结果!B$19,1)),AVERAGE(OFFSET(I2611,0,0,-ROW(),1)))</f>
        <v>0.54388888888888864</v>
      </c>
      <c r="K2611" s="4" t="str">
        <f ca="1">IF(计算结果!B$21=1,IF(I2611&gt;J2611,"买","卖"),IF(计算结果!B$21=2,IF(I2611&lt;计算结果!B$20,"买",IF(I2611&gt;1-计算结果!B$20,"卖",'000300'!K2610)),""))</f>
        <v>卖</v>
      </c>
      <c r="L2611" s="4" t="str">
        <f t="shared" ca="1" si="121"/>
        <v/>
      </c>
      <c r="M2611" s="3">
        <f ca="1">IF(K2610="买",E2611/E2610-1,0)-IF(L2611=1,计算结果!B$17,0)</f>
        <v>0</v>
      </c>
      <c r="N2611" s="2">
        <f t="shared" ca="1" si="122"/>
        <v>8.439342792724128</v>
      </c>
      <c r="O2611" s="3">
        <f ca="1">1-N2611/MAX(N$2:N2611)</f>
        <v>3.7557374697240742E-2</v>
      </c>
    </row>
    <row r="2612" spans="1:15" x14ac:dyDescent="0.15">
      <c r="A2612" s="1">
        <v>42285</v>
      </c>
      <c r="B2612">
        <v>3324.98</v>
      </c>
      <c r="C2612">
        <v>3337.33</v>
      </c>
      <c r="D2612">
        <v>3294.61</v>
      </c>
      <c r="E2612" s="2">
        <v>3296.48</v>
      </c>
      <c r="F2612" s="16">
        <v>164120608768</v>
      </c>
      <c r="G2612" s="3">
        <f t="shared" si="120"/>
        <v>2.9201205139012476E-2</v>
      </c>
      <c r="H2612" s="3">
        <f>1-E2612/MAX(E$2:E2612)</f>
        <v>0.4391070577826176</v>
      </c>
      <c r="I2612" s="3">
        <f ca="1">IFERROR(COUNTIF(OFFSET(G2612,0,0,-计算结果!B$18,1),"&gt;0")/计算结果!B$18,COUNTIF(OFFSET(G2612,0,0,-ROW(),1),"&gt;0")/计算结果!B$18)</f>
        <v>0.5</v>
      </c>
      <c r="J2612" s="3">
        <f ca="1">IFERROR(AVERAGE(OFFSET(I2612,0,0,-计算结果!B$19,1)),AVERAGE(OFFSET(I2612,0,0,-ROW(),1)))</f>
        <v>0.54194444444444434</v>
      </c>
      <c r="K2612" s="4" t="str">
        <f ca="1">IF(计算结果!B$21=1,IF(I2612&gt;J2612,"买","卖"),IF(计算结果!B$21=2,IF(I2612&lt;计算结果!B$20,"买",IF(I2612&gt;1-计算结果!B$20,"卖",'000300'!K2611)),""))</f>
        <v>卖</v>
      </c>
      <c r="L2612" s="4" t="str">
        <f t="shared" ca="1" si="121"/>
        <v/>
      </c>
      <c r="M2612" s="3">
        <f ca="1">IF(K2611="买",E2612/E2611-1,0)-IF(L2612=1,计算结果!B$17,0)</f>
        <v>0</v>
      </c>
      <c r="N2612" s="2">
        <f t="shared" ca="1" si="122"/>
        <v>8.439342792724128</v>
      </c>
      <c r="O2612" s="3">
        <f ca="1">1-N2612/MAX(N$2:N2612)</f>
        <v>3.7557374697240742E-2</v>
      </c>
    </row>
    <row r="2613" spans="1:15" x14ac:dyDescent="0.15">
      <c r="A2613" s="1">
        <v>42286</v>
      </c>
      <c r="B2613">
        <v>3302.36</v>
      </c>
      <c r="C2613">
        <v>3352.38</v>
      </c>
      <c r="D2613">
        <v>3293.97</v>
      </c>
      <c r="E2613" s="2">
        <v>3340.12</v>
      </c>
      <c r="F2613" s="16">
        <v>144731340800</v>
      </c>
      <c r="G2613" s="3">
        <f t="shared" si="120"/>
        <v>1.3238363345143833E-2</v>
      </c>
      <c r="H2613" s="3">
        <f>1-E2613/MAX(E$2:E2613)</f>
        <v>0.43168175321581703</v>
      </c>
      <c r="I2613" s="3">
        <f ca="1">IFERROR(COUNTIF(OFFSET(G2613,0,0,-计算结果!B$18,1),"&gt;0")/计算结果!B$18,COUNTIF(OFFSET(G2613,0,0,-ROW(),1),"&gt;0")/计算结果!B$18)</f>
        <v>0.5</v>
      </c>
      <c r="J2613" s="3">
        <f ca="1">IFERROR(AVERAGE(OFFSET(I2613,0,0,-计算结果!B$19,1)),AVERAGE(OFFSET(I2613,0,0,-ROW(),1)))</f>
        <v>0.53999999999999981</v>
      </c>
      <c r="K2613" s="4" t="str">
        <f ca="1">IF(计算结果!B$21=1,IF(I2613&gt;J2613,"买","卖"),IF(计算结果!B$21=2,IF(I2613&lt;计算结果!B$20,"买",IF(I2613&gt;1-计算结果!B$20,"卖",'000300'!K2612)),""))</f>
        <v>卖</v>
      </c>
      <c r="L2613" s="4" t="str">
        <f t="shared" ca="1" si="121"/>
        <v/>
      </c>
      <c r="M2613" s="3">
        <f ca="1">IF(K2612="买",E2613/E2612-1,0)-IF(L2613=1,计算结果!B$17,0)</f>
        <v>0</v>
      </c>
      <c r="N2613" s="2">
        <f t="shared" ca="1" si="122"/>
        <v>8.439342792724128</v>
      </c>
      <c r="O2613" s="3">
        <f ca="1">1-N2613/MAX(N$2:N2613)</f>
        <v>3.7557374697240742E-2</v>
      </c>
    </row>
    <row r="2614" spans="1:15" x14ac:dyDescent="0.15">
      <c r="A2614" s="1">
        <v>42289</v>
      </c>
      <c r="B2614">
        <v>3351.14</v>
      </c>
      <c r="C2614">
        <v>3486.63</v>
      </c>
      <c r="D2614">
        <v>3347.25</v>
      </c>
      <c r="E2614" s="2">
        <v>3447.69</v>
      </c>
      <c r="F2614" s="16">
        <v>263706476544</v>
      </c>
      <c r="G2614" s="3">
        <f t="shared" si="120"/>
        <v>3.2205429745039149E-2</v>
      </c>
      <c r="H2614" s="3">
        <f>1-E2614/MAX(E$2:E2614)</f>
        <v>0.41337881984618519</v>
      </c>
      <c r="I2614" s="3">
        <f ca="1">IFERROR(COUNTIF(OFFSET(G2614,0,0,-计算结果!B$18,1),"&gt;0")/计算结果!B$18,COUNTIF(OFFSET(G2614,0,0,-ROW(),1),"&gt;0")/计算结果!B$18)</f>
        <v>0.53333333333333333</v>
      </c>
      <c r="J2614" s="3">
        <f ca="1">IFERROR(AVERAGE(OFFSET(I2614,0,0,-计算结果!B$19,1)),AVERAGE(OFFSET(I2614,0,0,-ROW(),1)))</f>
        <v>0.53833333333333333</v>
      </c>
      <c r="K2614" s="4" t="str">
        <f ca="1">IF(计算结果!B$21=1,IF(I2614&gt;J2614,"买","卖"),IF(计算结果!B$21=2,IF(I2614&lt;计算结果!B$20,"买",IF(I2614&gt;1-计算结果!B$20,"卖",'000300'!K2613)),""))</f>
        <v>卖</v>
      </c>
      <c r="L2614" s="4" t="str">
        <f t="shared" ca="1" si="121"/>
        <v/>
      </c>
      <c r="M2614" s="3">
        <f ca="1">IF(K2613="买",E2614/E2613-1,0)-IF(L2614=1,计算结果!B$17,0)</f>
        <v>0</v>
      </c>
      <c r="N2614" s="2">
        <f t="shared" ca="1" si="122"/>
        <v>8.439342792724128</v>
      </c>
      <c r="O2614" s="3">
        <f ca="1">1-N2614/MAX(N$2:N2614)</f>
        <v>3.7557374697240742E-2</v>
      </c>
    </row>
    <row r="2615" spans="1:15" x14ac:dyDescent="0.15">
      <c r="A2615" s="1">
        <v>42290</v>
      </c>
      <c r="B2615">
        <v>3422.48</v>
      </c>
      <c r="C2615">
        <v>3452.05</v>
      </c>
      <c r="D2615">
        <v>3413.97</v>
      </c>
      <c r="E2615" s="2">
        <v>3445.04</v>
      </c>
      <c r="F2615" s="16">
        <v>174978940928</v>
      </c>
      <c r="G2615" s="3">
        <f t="shared" si="120"/>
        <v>-7.6863059033727144E-4</v>
      </c>
      <c r="H2615" s="3">
        <f>1-E2615/MAX(E$2:E2615)</f>
        <v>0.41382971483019126</v>
      </c>
      <c r="I2615" s="3">
        <f ca="1">IFERROR(COUNTIF(OFFSET(G2615,0,0,-计算结果!B$18,1),"&gt;0")/计算结果!B$18,COUNTIF(OFFSET(G2615,0,0,-ROW(),1),"&gt;0")/计算结果!B$18)</f>
        <v>0.53333333333333333</v>
      </c>
      <c r="J2615" s="3">
        <f ca="1">IFERROR(AVERAGE(OFFSET(I2615,0,0,-计算结果!B$19,1)),AVERAGE(OFFSET(I2615,0,0,-ROW(),1)))</f>
        <v>0.53666666666666663</v>
      </c>
      <c r="K2615" s="4" t="str">
        <f ca="1">IF(计算结果!B$21=1,IF(I2615&gt;J2615,"买","卖"),IF(计算结果!B$21=2,IF(I2615&lt;计算结果!B$20,"买",IF(I2615&gt;1-计算结果!B$20,"卖",'000300'!K2614)),""))</f>
        <v>卖</v>
      </c>
      <c r="L2615" s="4" t="str">
        <f t="shared" ca="1" si="121"/>
        <v/>
      </c>
      <c r="M2615" s="3">
        <f ca="1">IF(K2614="买",E2615/E2614-1,0)-IF(L2615=1,计算结果!B$17,0)</f>
        <v>0</v>
      </c>
      <c r="N2615" s="2">
        <f t="shared" ca="1" si="122"/>
        <v>8.439342792724128</v>
      </c>
      <c r="O2615" s="3">
        <f ca="1">1-N2615/MAX(N$2:N2615)</f>
        <v>3.7557374697240742E-2</v>
      </c>
    </row>
    <row r="2616" spans="1:15" x14ac:dyDescent="0.15">
      <c r="A2616" s="1">
        <v>42291</v>
      </c>
      <c r="B2616">
        <v>3431.14</v>
      </c>
      <c r="C2616">
        <v>3458.7</v>
      </c>
      <c r="D2616">
        <v>3403.23</v>
      </c>
      <c r="E2616" s="2">
        <v>3406.11</v>
      </c>
      <c r="F2616" s="16">
        <v>174599258112</v>
      </c>
      <c r="G2616" s="3">
        <f t="shared" si="120"/>
        <v>-1.1300304205466349E-2</v>
      </c>
      <c r="H2616" s="3">
        <f>1-E2616/MAX(E$2:E2616)</f>
        <v>0.42045361736881504</v>
      </c>
      <c r="I2616" s="3">
        <f ca="1">IFERROR(COUNTIF(OFFSET(G2616,0,0,-计算结果!B$18,1),"&gt;0")/计算结果!B$18,COUNTIF(OFFSET(G2616,0,0,-ROW(),1),"&gt;0")/计算结果!B$18)</f>
        <v>0.53333333333333333</v>
      </c>
      <c r="J2616" s="3">
        <f ca="1">IFERROR(AVERAGE(OFFSET(I2616,0,0,-计算结果!B$19,1)),AVERAGE(OFFSET(I2616,0,0,-ROW(),1)))</f>
        <v>0.53499999999999992</v>
      </c>
      <c r="K2616" s="4" t="str">
        <f ca="1">IF(计算结果!B$21=1,IF(I2616&gt;J2616,"买","卖"),IF(计算结果!B$21=2,IF(I2616&lt;计算结果!B$20,"买",IF(I2616&gt;1-计算结果!B$20,"卖",'000300'!K2615)),""))</f>
        <v>卖</v>
      </c>
      <c r="L2616" s="4" t="str">
        <f t="shared" ca="1" si="121"/>
        <v/>
      </c>
      <c r="M2616" s="3">
        <f ca="1">IF(K2615="买",E2616/E2615-1,0)-IF(L2616=1,计算结果!B$17,0)</f>
        <v>0</v>
      </c>
      <c r="N2616" s="2">
        <f t="shared" ca="1" si="122"/>
        <v>8.439342792724128</v>
      </c>
      <c r="O2616" s="3">
        <f ca="1">1-N2616/MAX(N$2:N2616)</f>
        <v>3.7557374697240742E-2</v>
      </c>
    </row>
    <row r="2617" spans="1:15" x14ac:dyDescent="0.15">
      <c r="A2617" s="1">
        <v>42292</v>
      </c>
      <c r="B2617">
        <v>3403.39</v>
      </c>
      <c r="C2617">
        <v>3486.81</v>
      </c>
      <c r="D2617">
        <v>3402.32</v>
      </c>
      <c r="E2617" s="2">
        <v>3486.81</v>
      </c>
      <c r="F2617" s="16">
        <v>201881878528</v>
      </c>
      <c r="G2617" s="3">
        <f t="shared" si="120"/>
        <v>2.3692716911667411E-2</v>
      </c>
      <c r="H2617" s="3">
        <f>1-E2617/MAX(E$2:E2617)</f>
        <v>0.40672258898795344</v>
      </c>
      <c r="I2617" s="3">
        <f ca="1">IFERROR(COUNTIF(OFFSET(G2617,0,0,-计算结果!B$18,1),"&gt;0")/计算结果!B$18,COUNTIF(OFFSET(G2617,0,0,-ROW(),1),"&gt;0")/计算结果!B$18)</f>
        <v>0.56666666666666665</v>
      </c>
      <c r="J2617" s="3">
        <f ca="1">IFERROR(AVERAGE(OFFSET(I2617,0,0,-计算结果!B$19,1)),AVERAGE(OFFSET(I2617,0,0,-ROW(),1)))</f>
        <v>0.53333333333333333</v>
      </c>
      <c r="K2617" s="4" t="str">
        <f ca="1">IF(计算结果!B$21=1,IF(I2617&gt;J2617,"买","卖"),IF(计算结果!B$21=2,IF(I2617&lt;计算结果!B$20,"买",IF(I2617&gt;1-计算结果!B$20,"卖",'000300'!K2616)),""))</f>
        <v>买</v>
      </c>
      <c r="L2617" s="4">
        <f t="shared" ca="1" si="121"/>
        <v>1</v>
      </c>
      <c r="M2617" s="3">
        <f ca="1">IF(K2616="买",E2617/E2616-1,0)-IF(L2617=1,计算结果!B$17,0)</f>
        <v>0</v>
      </c>
      <c r="N2617" s="2">
        <f t="shared" ca="1" si="122"/>
        <v>8.439342792724128</v>
      </c>
      <c r="O2617" s="3">
        <f ca="1">1-N2617/MAX(N$2:N2617)</f>
        <v>3.7557374697240742E-2</v>
      </c>
    </row>
    <row r="2618" spans="1:15" x14ac:dyDescent="0.15">
      <c r="A2618" s="1">
        <v>42293</v>
      </c>
      <c r="B2618">
        <v>3508.52</v>
      </c>
      <c r="C2618">
        <v>3537.54</v>
      </c>
      <c r="D2618">
        <v>3487.1</v>
      </c>
      <c r="E2618" s="2">
        <v>3534.07</v>
      </c>
      <c r="F2618" s="16">
        <v>252211494912</v>
      </c>
      <c r="G2618" s="3">
        <f t="shared" si="120"/>
        <v>1.3553936119260923E-2</v>
      </c>
      <c r="H2618" s="3">
        <f>1-E2618/MAX(E$2:E2618)</f>
        <v>0.3986813448580957</v>
      </c>
      <c r="I2618" s="3">
        <f ca="1">IFERROR(COUNTIF(OFFSET(G2618,0,0,-计算结果!B$18,1),"&gt;0")/计算结果!B$18,COUNTIF(OFFSET(G2618,0,0,-ROW(),1),"&gt;0")/计算结果!B$18)</f>
        <v>0.6</v>
      </c>
      <c r="J2618" s="3">
        <f ca="1">IFERROR(AVERAGE(OFFSET(I2618,0,0,-计算结果!B$19,1)),AVERAGE(OFFSET(I2618,0,0,-ROW(),1)))</f>
        <v>0.53194444444444433</v>
      </c>
      <c r="K2618" s="4" t="str">
        <f ca="1">IF(计算结果!B$21=1,IF(I2618&gt;J2618,"买","卖"),IF(计算结果!B$21=2,IF(I2618&lt;计算结果!B$20,"买",IF(I2618&gt;1-计算结果!B$20,"卖",'000300'!K2617)),""))</f>
        <v>买</v>
      </c>
      <c r="L2618" s="4" t="str">
        <f t="shared" ca="1" si="121"/>
        <v/>
      </c>
      <c r="M2618" s="3">
        <f ca="1">IF(K2617="买",E2618/E2617-1,0)-IF(L2618=1,计算结果!B$17,0)</f>
        <v>1.3553936119260923E-2</v>
      </c>
      <c r="N2618" s="2">
        <f t="shared" ca="1" si="122"/>
        <v>8.5537291058252567</v>
      </c>
      <c r="O2618" s="3">
        <f ca="1">1-N2618/MAX(N$2:N2618)</f>
        <v>2.4512488835433333E-2</v>
      </c>
    </row>
    <row r="2619" spans="1:15" x14ac:dyDescent="0.15">
      <c r="A2619" s="1">
        <v>42296</v>
      </c>
      <c r="B2619">
        <v>3548.95</v>
      </c>
      <c r="C2619">
        <v>3572.99</v>
      </c>
      <c r="D2619">
        <v>3502.5</v>
      </c>
      <c r="E2619" s="2">
        <v>3534.18</v>
      </c>
      <c r="F2619" s="16">
        <v>254890983424</v>
      </c>
      <c r="G2619" s="3">
        <f t="shared" si="120"/>
        <v>3.112558608053817E-5</v>
      </c>
      <c r="H2619" s="3">
        <f>1-E2619/MAX(E$2:E2619)</f>
        <v>0.3986626284625332</v>
      </c>
      <c r="I2619" s="3">
        <f ca="1">IFERROR(COUNTIF(OFFSET(G2619,0,0,-计算结果!B$18,1),"&gt;0")/计算结果!B$18,COUNTIF(OFFSET(G2619,0,0,-ROW(),1),"&gt;0")/计算结果!B$18)</f>
        <v>0.6</v>
      </c>
      <c r="J2619" s="3">
        <f ca="1">IFERROR(AVERAGE(OFFSET(I2619,0,0,-计算结果!B$19,1)),AVERAGE(OFFSET(I2619,0,0,-ROW(),1)))</f>
        <v>0.53055555555555545</v>
      </c>
      <c r="K2619" s="4" t="str">
        <f ca="1">IF(计算结果!B$21=1,IF(I2619&gt;J2619,"买","卖"),IF(计算结果!B$21=2,IF(I2619&lt;计算结果!B$20,"买",IF(I2619&gt;1-计算结果!B$20,"卖",'000300'!K2618)),""))</f>
        <v>买</v>
      </c>
      <c r="L2619" s="4" t="str">
        <f t="shared" ca="1" si="121"/>
        <v/>
      </c>
      <c r="M2619" s="3">
        <f ca="1">IF(K2618="买",E2619/E2618-1,0)-IF(L2619=1,计算结果!B$17,0)</f>
        <v>3.112558608053817E-5</v>
      </c>
      <c r="N2619" s="2">
        <f t="shared" ca="1" si="122"/>
        <v>8.5539953456568494</v>
      </c>
      <c r="O2619" s="3">
        <f ca="1">1-N2619/MAX(N$2:N2619)</f>
        <v>2.4482126214934063E-2</v>
      </c>
    </row>
    <row r="2620" spans="1:15" x14ac:dyDescent="0.15">
      <c r="A2620" s="1">
        <v>42297</v>
      </c>
      <c r="B2620">
        <v>3527.88</v>
      </c>
      <c r="C2620">
        <v>3577.8</v>
      </c>
      <c r="D2620">
        <v>3510.44</v>
      </c>
      <c r="E2620" s="2">
        <v>3577.7</v>
      </c>
      <c r="F2620" s="16">
        <v>226525577216</v>
      </c>
      <c r="G2620" s="3">
        <f t="shared" si="120"/>
        <v>1.2314030411580523E-2</v>
      </c>
      <c r="H2620" s="3">
        <f>1-E2620/MAX(E$2:E2620)</f>
        <v>0.39125774178180084</v>
      </c>
      <c r="I2620" s="3">
        <f ca="1">IFERROR(COUNTIF(OFFSET(G2620,0,0,-计算结果!B$18,1),"&gt;0")/计算结果!B$18,COUNTIF(OFFSET(G2620,0,0,-ROW(),1),"&gt;0")/计算结果!B$18)</f>
        <v>0.6</v>
      </c>
      <c r="J2620" s="3">
        <f ca="1">IFERROR(AVERAGE(OFFSET(I2620,0,0,-计算结果!B$19,1)),AVERAGE(OFFSET(I2620,0,0,-ROW(),1)))</f>
        <v>0.52888888888888885</v>
      </c>
      <c r="K2620" s="4" t="str">
        <f ca="1">IF(计算结果!B$21=1,IF(I2620&gt;J2620,"买","卖"),IF(计算结果!B$21=2,IF(I2620&lt;计算结果!B$20,"买",IF(I2620&gt;1-计算结果!B$20,"卖",'000300'!K2619)),""))</f>
        <v>买</v>
      </c>
      <c r="L2620" s="4" t="str">
        <f t="shared" ca="1" si="121"/>
        <v/>
      </c>
      <c r="M2620" s="3">
        <f ca="1">IF(K2619="买",E2620/E2619-1,0)-IF(L2620=1,计算结果!B$17,0)</f>
        <v>1.2314030411580523E-2</v>
      </c>
      <c r="N2620" s="2">
        <f t="shared" ca="1" si="122"/>
        <v>8.6593295044837859</v>
      </c>
      <c r="O2620" s="3">
        <f ca="1">1-N2620/MAX(N$2:N2620)</f>
        <v>1.2469569450104467E-2</v>
      </c>
    </row>
    <row r="2621" spans="1:15" x14ac:dyDescent="0.15">
      <c r="A2621" s="1">
        <v>42298</v>
      </c>
      <c r="B2621">
        <v>3580.84</v>
      </c>
      <c r="C2621">
        <v>3601.24</v>
      </c>
      <c r="D2621">
        <v>3417.41</v>
      </c>
      <c r="E2621" s="2">
        <v>3473.25</v>
      </c>
      <c r="F2621" s="16">
        <v>326886981632</v>
      </c>
      <c r="G2621" s="3">
        <f t="shared" si="120"/>
        <v>-2.9194734047013449E-2</v>
      </c>
      <c r="H2621" s="3">
        <f>1-E2621/MAX(E$2:E2621)</f>
        <v>0.40902981011365958</v>
      </c>
      <c r="I2621" s="3">
        <f ca="1">IFERROR(COUNTIF(OFFSET(G2621,0,0,-计算结果!B$18,1),"&gt;0")/计算结果!B$18,COUNTIF(OFFSET(G2621,0,0,-ROW(),1),"&gt;0")/计算结果!B$18)</f>
        <v>0.56666666666666665</v>
      </c>
      <c r="J2621" s="3">
        <f ca="1">IFERROR(AVERAGE(OFFSET(I2621,0,0,-计算结果!B$19,1)),AVERAGE(OFFSET(I2621,0,0,-ROW(),1)))</f>
        <v>0.52694444444444444</v>
      </c>
      <c r="K2621" s="4" t="str">
        <f ca="1">IF(计算结果!B$21=1,IF(I2621&gt;J2621,"买","卖"),IF(计算结果!B$21=2,IF(I2621&lt;计算结果!B$20,"买",IF(I2621&gt;1-计算结果!B$20,"卖",'000300'!K2620)),""))</f>
        <v>买</v>
      </c>
      <c r="L2621" s="4" t="str">
        <f t="shared" ca="1" si="121"/>
        <v/>
      </c>
      <c r="M2621" s="3">
        <f ca="1">IF(K2620="买",E2621/E2620-1,0)-IF(L2621=1,计算结果!B$17,0)</f>
        <v>-2.9194734047013449E-2</v>
      </c>
      <c r="N2621" s="2">
        <f t="shared" ca="1" si="122"/>
        <v>8.4065226825749253</v>
      </c>
      <c r="O2621" s="3">
        <f ca="1">1-N2621/MAX(N$2:N2621)</f>
        <v>4.1300257733341339E-2</v>
      </c>
    </row>
    <row r="2622" spans="1:15" x14ac:dyDescent="0.15">
      <c r="A2622" s="1">
        <v>42299</v>
      </c>
      <c r="B2622">
        <v>3453.2</v>
      </c>
      <c r="C2622">
        <v>3530.77</v>
      </c>
      <c r="D2622">
        <v>3442.31</v>
      </c>
      <c r="E2622" s="2">
        <v>3524.53</v>
      </c>
      <c r="F2622" s="16">
        <v>223583600640</v>
      </c>
      <c r="G2622" s="3">
        <f t="shared" si="120"/>
        <v>1.476426977614631E-2</v>
      </c>
      <c r="H2622" s="3">
        <f>1-E2622/MAX(E$2:E2622)</f>
        <v>0.40030456680051718</v>
      </c>
      <c r="I2622" s="3">
        <f ca="1">IFERROR(COUNTIF(OFFSET(G2622,0,0,-计算结果!B$18,1),"&gt;0")/计算结果!B$18,COUNTIF(OFFSET(G2622,0,0,-ROW(),1),"&gt;0")/计算结果!B$18)</f>
        <v>0.6</v>
      </c>
      <c r="J2622" s="3">
        <f ca="1">IFERROR(AVERAGE(OFFSET(I2622,0,0,-计算结果!B$19,1)),AVERAGE(OFFSET(I2622,0,0,-ROW(),1)))</f>
        <v>0.52555555555555555</v>
      </c>
      <c r="K2622" s="4" t="str">
        <f ca="1">IF(计算结果!B$21=1,IF(I2622&gt;J2622,"买","卖"),IF(计算结果!B$21=2,IF(I2622&lt;计算结果!B$20,"买",IF(I2622&gt;1-计算结果!B$20,"卖",'000300'!K2621)),""))</f>
        <v>买</v>
      </c>
      <c r="L2622" s="4" t="str">
        <f t="shared" ca="1" si="121"/>
        <v/>
      </c>
      <c r="M2622" s="3">
        <f ca="1">IF(K2621="买",E2622/E2621-1,0)-IF(L2622=1,计算结果!B$17,0)</f>
        <v>1.476426977614631E-2</v>
      </c>
      <c r="N2622" s="2">
        <f t="shared" ca="1" si="122"/>
        <v>8.530638851339754</v>
      </c>
      <c r="O2622" s="3">
        <f ca="1">1-N2622/MAX(N$2:N2622)</f>
        <v>2.7145756104194452E-2</v>
      </c>
    </row>
    <row r="2623" spans="1:15" x14ac:dyDescent="0.15">
      <c r="A2623" s="1">
        <v>42300</v>
      </c>
      <c r="B2623">
        <v>3536.84</v>
      </c>
      <c r="C2623">
        <v>3581.84</v>
      </c>
      <c r="D2623">
        <v>3515.82</v>
      </c>
      <c r="E2623" s="2">
        <v>3571.24</v>
      </c>
      <c r="F2623" s="16">
        <v>247059677184</v>
      </c>
      <c r="G2623" s="3">
        <f t="shared" si="120"/>
        <v>1.325283087390372E-2</v>
      </c>
      <c r="H2623" s="3">
        <f>1-E2623/MAX(E$2:E2623)</f>
        <v>0.39235690464847206</v>
      </c>
      <c r="I2623" s="3">
        <f ca="1">IFERROR(COUNTIF(OFFSET(G2623,0,0,-计算结果!B$18,1),"&gt;0")/计算结果!B$18,COUNTIF(OFFSET(G2623,0,0,-ROW(),1),"&gt;0")/计算结果!B$18)</f>
        <v>0.6</v>
      </c>
      <c r="J2623" s="3">
        <f ca="1">IFERROR(AVERAGE(OFFSET(I2623,0,0,-计算结果!B$19,1)),AVERAGE(OFFSET(I2623,0,0,-ROW(),1)))</f>
        <v>0.52416666666666667</v>
      </c>
      <c r="K2623" s="4" t="str">
        <f ca="1">IF(计算结果!B$21=1,IF(I2623&gt;J2623,"买","卖"),IF(计算结果!B$21=2,IF(I2623&lt;计算结果!B$20,"买",IF(I2623&gt;1-计算结果!B$20,"卖",'000300'!K2622)),""))</f>
        <v>买</v>
      </c>
      <c r="L2623" s="4" t="str">
        <f t="shared" ca="1" si="121"/>
        <v/>
      </c>
      <c r="M2623" s="3">
        <f ca="1">IF(K2622="买",E2623/E2622-1,0)-IF(L2623=1,计算结果!B$17,0)</f>
        <v>1.325283087390372E-2</v>
      </c>
      <c r="N2623" s="2">
        <f t="shared" ca="1" si="122"/>
        <v>8.6436939652829121</v>
      </c>
      <c r="O2623" s="3">
        <f ca="1">1-N2623/MAX(N$2:N2623)</f>
        <v>1.4252683344883943E-2</v>
      </c>
    </row>
    <row r="2624" spans="1:15" x14ac:dyDescent="0.15">
      <c r="A2624" s="1">
        <v>42303</v>
      </c>
      <c r="B2624">
        <v>3614.7</v>
      </c>
      <c r="C2624">
        <v>3620.76</v>
      </c>
      <c r="D2624">
        <v>3561.19</v>
      </c>
      <c r="E2624" s="2">
        <v>3589.26</v>
      </c>
      <c r="F2624" s="16">
        <v>270489763840</v>
      </c>
      <c r="G2624" s="3">
        <f t="shared" si="120"/>
        <v>5.0458664217472027E-3</v>
      </c>
      <c r="H2624" s="3">
        <f>1-E2624/MAX(E$2:E2624)</f>
        <v>0.38929081875723126</v>
      </c>
      <c r="I2624" s="3">
        <f ca="1">IFERROR(COUNTIF(OFFSET(G2624,0,0,-计算结果!B$18,1),"&gt;0")/计算结果!B$18,COUNTIF(OFFSET(G2624,0,0,-ROW(),1),"&gt;0")/计算结果!B$18)</f>
        <v>0.6333333333333333</v>
      </c>
      <c r="J2624" s="3">
        <f ca="1">IFERROR(AVERAGE(OFFSET(I2624,0,0,-计算结果!B$19,1)),AVERAGE(OFFSET(I2624,0,0,-ROW(),1)))</f>
        <v>0.52333333333333343</v>
      </c>
      <c r="K2624" s="4" t="str">
        <f ca="1">IF(计算结果!B$21=1,IF(I2624&gt;J2624,"买","卖"),IF(计算结果!B$21=2,IF(I2624&lt;计算结果!B$20,"买",IF(I2624&gt;1-计算结果!B$20,"卖",'000300'!K2623)),""))</f>
        <v>买</v>
      </c>
      <c r="L2624" s="4" t="str">
        <f t="shared" ca="1" si="121"/>
        <v/>
      </c>
      <c r="M2624" s="3">
        <f ca="1">IF(K2623="买",E2624/E2623-1,0)-IF(L2624=1,计算结果!B$17,0)</f>
        <v>5.0458664217472027E-3</v>
      </c>
      <c r="N2624" s="2">
        <f t="shared" ca="1" si="122"/>
        <v>8.6873088904221927</v>
      </c>
      <c r="O2624" s="3">
        <f ca="1">1-N2624/MAX(N$2:N2624)</f>
        <v>9.2787340594463474E-3</v>
      </c>
    </row>
    <row r="2625" spans="1:15" x14ac:dyDescent="0.15">
      <c r="A2625" s="1">
        <v>42304</v>
      </c>
      <c r="B2625">
        <v>3569.45</v>
      </c>
      <c r="C2625">
        <v>3601.05</v>
      </c>
      <c r="D2625">
        <v>3486.1</v>
      </c>
      <c r="E2625" s="2">
        <v>3592.88</v>
      </c>
      <c r="F2625" s="16">
        <v>239042543616</v>
      </c>
      <c r="G2625" s="3">
        <f t="shared" si="120"/>
        <v>1.0085644394666193E-3</v>
      </c>
      <c r="H2625" s="3">
        <f>1-E2625/MAX(E$2:E2625)</f>
        <v>0.38867487919417409</v>
      </c>
      <c r="I2625" s="3">
        <f ca="1">IFERROR(COUNTIF(OFFSET(G2625,0,0,-计算结果!B$18,1),"&gt;0")/计算结果!B$18,COUNTIF(OFFSET(G2625,0,0,-ROW(),1),"&gt;0")/计算结果!B$18)</f>
        <v>0.6333333333333333</v>
      </c>
      <c r="J2625" s="3">
        <f ca="1">IFERROR(AVERAGE(OFFSET(I2625,0,0,-计算结果!B$19,1)),AVERAGE(OFFSET(I2625,0,0,-ROW(),1)))</f>
        <v>0.52250000000000008</v>
      </c>
      <c r="K2625" s="4" t="str">
        <f ca="1">IF(计算结果!B$21=1,IF(I2625&gt;J2625,"买","卖"),IF(计算结果!B$21=2,IF(I2625&lt;计算结果!B$20,"买",IF(I2625&gt;1-计算结果!B$20,"卖",'000300'!K2624)),""))</f>
        <v>买</v>
      </c>
      <c r="L2625" s="4" t="str">
        <f t="shared" ca="1" si="121"/>
        <v/>
      </c>
      <c r="M2625" s="3">
        <f ca="1">IF(K2624="买",E2625/E2624-1,0)-IF(L2625=1,计算结果!B$17,0)</f>
        <v>1.0085644394666193E-3</v>
      </c>
      <c r="N2625" s="2">
        <f t="shared" ca="1" si="122"/>
        <v>8.6960706012437345</v>
      </c>
      <c r="O2625" s="3">
        <f ca="1">1-N2625/MAX(N$2:N2625)</f>
        <v>8.2795278211953427E-3</v>
      </c>
    </row>
    <row r="2626" spans="1:15" x14ac:dyDescent="0.15">
      <c r="A2626" s="1">
        <v>42305</v>
      </c>
      <c r="B2626">
        <v>3575.8</v>
      </c>
      <c r="C2626">
        <v>3598.17</v>
      </c>
      <c r="D2626">
        <v>3517.21</v>
      </c>
      <c r="E2626" s="2">
        <v>3524.92</v>
      </c>
      <c r="F2626" s="16">
        <v>213303017472</v>
      </c>
      <c r="G2626" s="3">
        <f t="shared" si="120"/>
        <v>-1.8915187815902623E-2</v>
      </c>
      <c r="H2626" s="3">
        <f>1-E2626/MAX(E$2:E2626)</f>
        <v>0.40023820867079563</v>
      </c>
      <c r="I2626" s="3">
        <f ca="1">IFERROR(COUNTIF(OFFSET(G2626,0,0,-计算结果!B$18,1),"&gt;0")/计算结果!B$18,COUNTIF(OFFSET(G2626,0,0,-ROW(),1),"&gt;0")/计算结果!B$18)</f>
        <v>0.6</v>
      </c>
      <c r="J2626" s="3">
        <f ca="1">IFERROR(AVERAGE(OFFSET(I2626,0,0,-计算结果!B$19,1)),AVERAGE(OFFSET(I2626,0,0,-ROW(),1)))</f>
        <v>0.52166666666666672</v>
      </c>
      <c r="K2626" s="4" t="str">
        <f ca="1">IF(计算结果!B$21=1,IF(I2626&gt;J2626,"买","卖"),IF(计算结果!B$21=2,IF(I2626&lt;计算结果!B$20,"买",IF(I2626&gt;1-计算结果!B$20,"卖",'000300'!K2625)),""))</f>
        <v>买</v>
      </c>
      <c r="L2626" s="4" t="str">
        <f t="shared" ca="1" si="121"/>
        <v/>
      </c>
      <c r="M2626" s="3">
        <f ca="1">IF(K2625="买",E2626/E2625-1,0)-IF(L2626=1,计算结果!B$17,0)</f>
        <v>-1.8915187815902623E-2</v>
      </c>
      <c r="N2626" s="2">
        <f t="shared" ca="1" si="122"/>
        <v>8.5315827925608598</v>
      </c>
      <c r="O2626" s="3">
        <f ca="1">1-N2626/MAX(N$2:N2626)</f>
        <v>2.7038106813333185E-2</v>
      </c>
    </row>
    <row r="2627" spans="1:15" x14ac:dyDescent="0.15">
      <c r="A2627" s="1">
        <v>42306</v>
      </c>
      <c r="B2627">
        <v>3539.98</v>
      </c>
      <c r="C2627">
        <v>3561.81</v>
      </c>
      <c r="D2627">
        <v>3507.97</v>
      </c>
      <c r="E2627" s="2">
        <v>3533.31</v>
      </c>
      <c r="F2627" s="16">
        <v>161051885568</v>
      </c>
      <c r="G2627" s="3">
        <f t="shared" ref="G2627:G2690" si="123">E2627/E2626-1</f>
        <v>2.3801958626010755E-3</v>
      </c>
      <c r="H2627" s="3">
        <f>1-E2627/MAX(E$2:E2627)</f>
        <v>0.39881065813652761</v>
      </c>
      <c r="I2627" s="3">
        <f ca="1">IFERROR(COUNTIF(OFFSET(G2627,0,0,-计算结果!B$18,1),"&gt;0")/计算结果!B$18,COUNTIF(OFFSET(G2627,0,0,-ROW(),1),"&gt;0")/计算结果!B$18)</f>
        <v>0.6333333333333333</v>
      </c>
      <c r="J2627" s="3">
        <f ca="1">IFERROR(AVERAGE(OFFSET(I2627,0,0,-计算结果!B$19,1)),AVERAGE(OFFSET(I2627,0,0,-ROW(),1)))</f>
        <v>0.52083333333333348</v>
      </c>
      <c r="K2627" s="4" t="str">
        <f ca="1">IF(计算结果!B$21=1,IF(I2627&gt;J2627,"买","卖"),IF(计算结果!B$21=2,IF(I2627&lt;计算结果!B$20,"买",IF(I2627&gt;1-计算结果!B$20,"卖",'000300'!K2626)),""))</f>
        <v>买</v>
      </c>
      <c r="L2627" s="4" t="str">
        <f t="shared" ca="1" si="121"/>
        <v/>
      </c>
      <c r="M2627" s="3">
        <f ca="1">IF(K2626="买",E2627/E2626-1,0)-IF(L2627=1,计算结果!B$17,0)</f>
        <v>2.3801958626010755E-3</v>
      </c>
      <c r="N2627" s="2">
        <f t="shared" ca="1" si="122"/>
        <v>8.5518896306251513</v>
      </c>
      <c r="O2627" s="3">
        <f ca="1">1-N2627/MAX(N$2:N2627)</f>
        <v>2.4722266940701787E-2</v>
      </c>
    </row>
    <row r="2628" spans="1:15" x14ac:dyDescent="0.15">
      <c r="A2628" s="1">
        <v>42307</v>
      </c>
      <c r="B2628">
        <v>3530.22</v>
      </c>
      <c r="C2628">
        <v>3574.47</v>
      </c>
      <c r="D2628">
        <v>3497.57</v>
      </c>
      <c r="E2628" s="2">
        <v>3534.08</v>
      </c>
      <c r="F2628" s="16">
        <v>183317151744</v>
      </c>
      <c r="G2628" s="3">
        <f t="shared" si="123"/>
        <v>2.1792596743552828E-4</v>
      </c>
      <c r="H2628" s="3">
        <f>1-E2628/MAX(E$2:E2628)</f>
        <v>0.39867964336758999</v>
      </c>
      <c r="I2628" s="3">
        <f ca="1">IFERROR(COUNTIF(OFFSET(G2628,0,0,-计算结果!B$18,1),"&gt;0")/计算结果!B$18,COUNTIF(OFFSET(G2628,0,0,-ROW(),1),"&gt;0")/计算结果!B$18)</f>
        <v>0.66666666666666663</v>
      </c>
      <c r="J2628" s="3">
        <f ca="1">IFERROR(AVERAGE(OFFSET(I2628,0,0,-计算结果!B$19,1)),AVERAGE(OFFSET(I2628,0,0,-ROW(),1)))</f>
        <v>0.52055555555555566</v>
      </c>
      <c r="K2628" s="4" t="str">
        <f ca="1">IF(计算结果!B$21=1,IF(I2628&gt;J2628,"买","卖"),IF(计算结果!B$21=2,IF(I2628&lt;计算结果!B$20,"买",IF(I2628&gt;1-计算结果!B$20,"卖",'000300'!K2627)),""))</f>
        <v>买</v>
      </c>
      <c r="L2628" s="4" t="str">
        <f t="shared" ref="L2628:L2691" ca="1" si="124">IF(K2627&lt;&gt;K2628,1,"")</f>
        <v/>
      </c>
      <c r="M2628" s="3">
        <f ca="1">IF(K2627="买",E2628/E2627-1,0)-IF(L2628=1,计算结果!B$17,0)</f>
        <v>2.1792596743552828E-4</v>
      </c>
      <c r="N2628" s="2">
        <f t="shared" ref="N2628:N2691" ca="1" si="125">IFERROR(N2627*(1+M2628),N2627)</f>
        <v>8.5537533094463072</v>
      </c>
      <c r="O2628" s="3">
        <f ca="1">1-N2628/MAX(N$2:N2628)</f>
        <v>2.4509728597206459E-2</v>
      </c>
    </row>
    <row r="2629" spans="1:15" x14ac:dyDescent="0.15">
      <c r="A2629" s="1">
        <v>42310</v>
      </c>
      <c r="B2629">
        <v>3489.23</v>
      </c>
      <c r="C2629">
        <v>3543.45</v>
      </c>
      <c r="D2629">
        <v>3474.71</v>
      </c>
      <c r="E2629" s="2">
        <v>3475.96</v>
      </c>
      <c r="F2629" s="16">
        <v>167455096832</v>
      </c>
      <c r="G2629" s="3">
        <f t="shared" si="123"/>
        <v>-1.6445581311119173E-2</v>
      </c>
      <c r="H2629" s="3">
        <f>1-E2629/MAX(E$2:E2629)</f>
        <v>0.40856870618661945</v>
      </c>
      <c r="I2629" s="3">
        <f ca="1">IFERROR(COUNTIF(OFFSET(G2629,0,0,-计算结果!B$18,1),"&gt;0")/计算结果!B$18,COUNTIF(OFFSET(G2629,0,0,-ROW(),1),"&gt;0")/计算结果!B$18)</f>
        <v>0.66666666666666663</v>
      </c>
      <c r="J2629" s="3">
        <f ca="1">IFERROR(AVERAGE(OFFSET(I2629,0,0,-计算结果!B$19,1)),AVERAGE(OFFSET(I2629,0,0,-ROW(),1)))</f>
        <v>0.52055555555555566</v>
      </c>
      <c r="K2629" s="4" t="str">
        <f ca="1">IF(计算结果!B$21=1,IF(I2629&gt;J2629,"买","卖"),IF(计算结果!B$21=2,IF(I2629&lt;计算结果!B$20,"买",IF(I2629&gt;1-计算结果!B$20,"卖",'000300'!K2628)),""))</f>
        <v>买</v>
      </c>
      <c r="L2629" s="4" t="str">
        <f t="shared" ca="1" si="124"/>
        <v/>
      </c>
      <c r="M2629" s="3">
        <f ca="1">IF(K2628="买",E2629/E2628-1,0)-IF(L2629=1,计算结果!B$17,0)</f>
        <v>-1.6445581311119173E-2</v>
      </c>
      <c r="N2629" s="2">
        <f t="shared" ca="1" si="125"/>
        <v>8.4130818638805529</v>
      </c>
      <c r="O2629" s="3">
        <f ca="1">1-N2629/MAX(N$2:N2629)</f>
        <v>4.0552233173766883E-2</v>
      </c>
    </row>
    <row r="2630" spans="1:15" x14ac:dyDescent="0.15">
      <c r="A2630" s="1">
        <v>42311</v>
      </c>
      <c r="B2630">
        <v>3484.72</v>
      </c>
      <c r="C2630">
        <v>3501.7</v>
      </c>
      <c r="D2630">
        <v>3452.62</v>
      </c>
      <c r="E2630" s="2">
        <v>3465.49</v>
      </c>
      <c r="F2630" s="16">
        <v>132231503872</v>
      </c>
      <c r="G2630" s="3">
        <f t="shared" si="123"/>
        <v>-3.0121175157367119E-3</v>
      </c>
      <c r="H2630" s="3">
        <f>1-E2630/MAX(E$2:E2630)</f>
        <v>0.41035016674606961</v>
      </c>
      <c r="I2630" s="3">
        <f ca="1">IFERROR(COUNTIF(OFFSET(G2630,0,0,-计算结果!B$18,1),"&gt;0")/计算结果!B$18,COUNTIF(OFFSET(G2630,0,0,-ROW(),1),"&gt;0")/计算结果!B$18)</f>
        <v>0.66666666666666663</v>
      </c>
      <c r="J2630" s="3">
        <f ca="1">IFERROR(AVERAGE(OFFSET(I2630,0,0,-计算结果!B$19,1)),AVERAGE(OFFSET(I2630,0,0,-ROW(),1)))</f>
        <v>0.52083333333333337</v>
      </c>
      <c r="K2630" s="4" t="str">
        <f ca="1">IF(计算结果!B$21=1,IF(I2630&gt;J2630,"买","卖"),IF(计算结果!B$21=2,IF(I2630&lt;计算结果!B$20,"买",IF(I2630&gt;1-计算结果!B$20,"卖",'000300'!K2629)),""))</f>
        <v>买</v>
      </c>
      <c r="L2630" s="4" t="str">
        <f t="shared" ca="1" si="124"/>
        <v/>
      </c>
      <c r="M2630" s="3">
        <f ca="1">IF(K2629="买",E2630/E2629-1,0)-IF(L2630=1,计算结果!B$17,0)</f>
        <v>-3.0121175157367119E-3</v>
      </c>
      <c r="N2630" s="2">
        <f t="shared" ca="1" si="125"/>
        <v>8.3877406726370314</v>
      </c>
      <c r="O2630" s="3">
        <f ca="1">1-N2630/MAX(N$2:N2630)</f>
        <v>4.344220259765863E-2</v>
      </c>
    </row>
    <row r="2631" spans="1:15" x14ac:dyDescent="0.15">
      <c r="A2631" s="1">
        <v>42312</v>
      </c>
      <c r="B2631">
        <v>3477.16</v>
      </c>
      <c r="C2631">
        <v>3628.54</v>
      </c>
      <c r="D2631">
        <v>3477.16</v>
      </c>
      <c r="E2631" s="2">
        <v>3628.54</v>
      </c>
      <c r="F2631" s="16">
        <v>266955882496</v>
      </c>
      <c r="G2631" s="3">
        <f t="shared" si="123"/>
        <v>4.7049623574155541E-2</v>
      </c>
      <c r="H2631" s="3">
        <f>1-E2631/MAX(E$2:E2631)</f>
        <v>0.38260736405090856</v>
      </c>
      <c r="I2631" s="3">
        <f ca="1">IFERROR(COUNTIF(OFFSET(G2631,0,0,-计算结果!B$18,1),"&gt;0")/计算结果!B$18,COUNTIF(OFFSET(G2631,0,0,-ROW(),1),"&gt;0")/计算结果!B$18)</f>
        <v>0.66666666666666663</v>
      </c>
      <c r="J2631" s="3">
        <f ca="1">IFERROR(AVERAGE(OFFSET(I2631,0,0,-计算结果!B$19,1)),AVERAGE(OFFSET(I2631,0,0,-ROW(),1)))</f>
        <v>0.52083333333333337</v>
      </c>
      <c r="K2631" s="4" t="str">
        <f ca="1">IF(计算结果!B$21=1,IF(I2631&gt;J2631,"买","卖"),IF(计算结果!B$21=2,IF(I2631&lt;计算结果!B$20,"买",IF(I2631&gt;1-计算结果!B$20,"卖",'000300'!K2630)),""))</f>
        <v>买</v>
      </c>
      <c r="L2631" s="4" t="str">
        <f t="shared" ca="1" si="124"/>
        <v/>
      </c>
      <c r="M2631" s="3">
        <f ca="1">IF(K2630="买",E2631/E2630-1,0)-IF(L2631=1,计算结果!B$17,0)</f>
        <v>4.7049623574155541E-2</v>
      </c>
      <c r="N2631" s="2">
        <f t="shared" ca="1" si="125"/>
        <v>8.7823807139222385</v>
      </c>
      <c r="O2631" s="3">
        <f ca="1">1-N2631/MAX(N$2:N2631)</f>
        <v>0</v>
      </c>
    </row>
    <row r="2632" spans="1:15" x14ac:dyDescent="0.15">
      <c r="A2632" s="1">
        <v>42313</v>
      </c>
      <c r="B2632">
        <v>3630.78</v>
      </c>
      <c r="C2632">
        <v>3781.41</v>
      </c>
      <c r="D2632">
        <v>3627.3</v>
      </c>
      <c r="E2632" s="2">
        <v>3705.97</v>
      </c>
      <c r="F2632" s="16">
        <v>495138177024</v>
      </c>
      <c r="G2632" s="3">
        <f t="shared" si="123"/>
        <v>2.1339161205333301E-2</v>
      </c>
      <c r="H2632" s="3">
        <f>1-E2632/MAX(E$2:E2632)</f>
        <v>0.36943272306540531</v>
      </c>
      <c r="I2632" s="3">
        <f ca="1">IFERROR(COUNTIF(OFFSET(G2632,0,0,-计算结果!B$18,1),"&gt;0")/计算结果!B$18,COUNTIF(OFFSET(G2632,0,0,-ROW(),1),"&gt;0")/计算结果!B$18)</f>
        <v>0.7</v>
      </c>
      <c r="J2632" s="3">
        <f ca="1">IFERROR(AVERAGE(OFFSET(I2632,0,0,-计算结果!B$19,1)),AVERAGE(OFFSET(I2632,0,0,-ROW(),1)))</f>
        <v>0.52111111111111108</v>
      </c>
      <c r="K2632" s="4" t="str">
        <f ca="1">IF(计算结果!B$21=1,IF(I2632&gt;J2632,"买","卖"),IF(计算结果!B$21=2,IF(I2632&lt;计算结果!B$20,"买",IF(I2632&gt;1-计算结果!B$20,"卖",'000300'!K2631)),""))</f>
        <v>买</v>
      </c>
      <c r="L2632" s="4" t="str">
        <f t="shared" ca="1" si="124"/>
        <v/>
      </c>
      <c r="M2632" s="3">
        <f ca="1">IF(K2631="买",E2632/E2631-1,0)-IF(L2632=1,计算结果!B$17,0)</f>
        <v>2.1339161205333301E-2</v>
      </c>
      <c r="N2632" s="2">
        <f t="shared" ca="1" si="125"/>
        <v>8.9697893517432359</v>
      </c>
      <c r="O2632" s="3">
        <f ca="1">1-N2632/MAX(N$2:N2632)</f>
        <v>0</v>
      </c>
    </row>
    <row r="2633" spans="1:15" x14ac:dyDescent="0.15">
      <c r="A2633" s="1">
        <v>42314</v>
      </c>
      <c r="B2633">
        <v>3698.34</v>
      </c>
      <c r="C2633">
        <v>3801.71</v>
      </c>
      <c r="D2633">
        <v>3694.66</v>
      </c>
      <c r="E2633" s="2">
        <v>3793.37</v>
      </c>
      <c r="F2633" s="16">
        <v>389779456000</v>
      </c>
      <c r="G2633" s="3">
        <f t="shared" si="123"/>
        <v>2.3583569213998068E-2</v>
      </c>
      <c r="H2633" s="3">
        <f>1-E2633/MAX(E$2:E2633)</f>
        <v>0.35456169604573606</v>
      </c>
      <c r="I2633" s="3">
        <f ca="1">IFERROR(COUNTIF(OFFSET(G2633,0,0,-计算结果!B$18,1),"&gt;0")/计算结果!B$18,COUNTIF(OFFSET(G2633,0,0,-ROW(),1),"&gt;0")/计算结果!B$18)</f>
        <v>0.7</v>
      </c>
      <c r="J2633" s="3">
        <f ca="1">IFERROR(AVERAGE(OFFSET(I2633,0,0,-计算结果!B$19,1)),AVERAGE(OFFSET(I2633,0,0,-ROW(),1)))</f>
        <v>0.5213888888888889</v>
      </c>
      <c r="K2633" s="4" t="str">
        <f ca="1">IF(计算结果!B$21=1,IF(I2633&gt;J2633,"买","卖"),IF(计算结果!B$21=2,IF(I2633&lt;计算结果!B$20,"买",IF(I2633&gt;1-计算结果!B$20,"卖",'000300'!K2632)),""))</f>
        <v>买</v>
      </c>
      <c r="L2633" s="4" t="str">
        <f t="shared" ca="1" si="124"/>
        <v/>
      </c>
      <c r="M2633" s="3">
        <f ca="1">IF(K2632="买",E2633/E2632-1,0)-IF(L2633=1,计算结果!B$17,0)</f>
        <v>2.3583569213998068E-2</v>
      </c>
      <c r="N2633" s="2">
        <f t="shared" ca="1" si="125"/>
        <v>9.1813289997550562</v>
      </c>
      <c r="O2633" s="3">
        <f ca="1">1-N2633/MAX(N$2:N2633)</f>
        <v>0</v>
      </c>
    </row>
    <row r="2634" spans="1:15" x14ac:dyDescent="0.15">
      <c r="A2634" s="1">
        <v>42317</v>
      </c>
      <c r="B2634">
        <v>3796.38</v>
      </c>
      <c r="C2634">
        <v>3891.77</v>
      </c>
      <c r="D2634">
        <v>3796.38</v>
      </c>
      <c r="E2634" s="2">
        <v>3840.35</v>
      </c>
      <c r="F2634" s="16">
        <v>463161720832</v>
      </c>
      <c r="G2634" s="3">
        <f t="shared" si="123"/>
        <v>1.2384766052349283E-2</v>
      </c>
      <c r="H2634" s="3">
        <f>1-E2634/MAX(E$2:E2634)</f>
        <v>0.34656809365003738</v>
      </c>
      <c r="I2634" s="3">
        <f ca="1">IFERROR(COUNTIF(OFFSET(G2634,0,0,-计算结果!B$18,1),"&gt;0")/计算结果!B$18,COUNTIF(OFFSET(G2634,0,0,-ROW(),1),"&gt;0")/计算结果!B$18)</f>
        <v>0.7</v>
      </c>
      <c r="J2634" s="3">
        <f ca="1">IFERROR(AVERAGE(OFFSET(I2634,0,0,-计算结果!B$19,1)),AVERAGE(OFFSET(I2634,0,0,-ROW(),1)))</f>
        <v>0.52194444444444443</v>
      </c>
      <c r="K2634" s="4" t="str">
        <f ca="1">IF(计算结果!B$21=1,IF(I2634&gt;J2634,"买","卖"),IF(计算结果!B$21=2,IF(I2634&lt;计算结果!B$20,"买",IF(I2634&gt;1-计算结果!B$20,"卖",'000300'!K2633)),""))</f>
        <v>买</v>
      </c>
      <c r="L2634" s="4" t="str">
        <f t="shared" ca="1" si="124"/>
        <v/>
      </c>
      <c r="M2634" s="3">
        <f ca="1">IF(K2633="买",E2634/E2633-1,0)-IF(L2634=1,计算结果!B$17,0)</f>
        <v>1.2384766052349283E-2</v>
      </c>
      <c r="N2634" s="2">
        <f t="shared" ca="1" si="125"/>
        <v>9.2950376114666735</v>
      </c>
      <c r="O2634" s="3">
        <f ca="1">1-N2634/MAX(N$2:N2634)</f>
        <v>0</v>
      </c>
    </row>
    <row r="2635" spans="1:15" x14ac:dyDescent="0.15">
      <c r="A2635" s="1">
        <v>42318</v>
      </c>
      <c r="B2635">
        <v>3806.67</v>
      </c>
      <c r="C2635">
        <v>3876.49</v>
      </c>
      <c r="D2635">
        <v>3798.82</v>
      </c>
      <c r="E2635" s="2">
        <v>3833.24</v>
      </c>
      <c r="F2635" s="16">
        <v>380910632960</v>
      </c>
      <c r="G2635" s="3">
        <f t="shared" si="123"/>
        <v>-1.851393753173558E-3</v>
      </c>
      <c r="H2635" s="3">
        <f>1-E2635/MAX(E$2:E2635)</f>
        <v>0.34777785339957801</v>
      </c>
      <c r="I2635" s="3">
        <f ca="1">IFERROR(COUNTIF(OFFSET(G2635,0,0,-计算结果!B$18,1),"&gt;0")/计算结果!B$18,COUNTIF(OFFSET(G2635,0,0,-ROW(),1),"&gt;0")/计算结果!B$18)</f>
        <v>0.66666666666666663</v>
      </c>
      <c r="J2635" s="3">
        <f ca="1">IFERROR(AVERAGE(OFFSET(I2635,0,0,-计算结果!B$19,1)),AVERAGE(OFFSET(I2635,0,0,-ROW(),1)))</f>
        <v>0.52222222222222214</v>
      </c>
      <c r="K2635" s="4" t="str">
        <f ca="1">IF(计算结果!B$21=1,IF(I2635&gt;J2635,"买","卖"),IF(计算结果!B$21=2,IF(I2635&lt;计算结果!B$20,"买",IF(I2635&gt;1-计算结果!B$20,"卖",'000300'!K2634)),""))</f>
        <v>买</v>
      </c>
      <c r="L2635" s="4" t="str">
        <f t="shared" ca="1" si="124"/>
        <v/>
      </c>
      <c r="M2635" s="3">
        <f ca="1">IF(K2634="买",E2635/E2634-1,0)-IF(L2635=1,计算结果!B$17,0)</f>
        <v>-1.851393753173558E-3</v>
      </c>
      <c r="N2635" s="2">
        <f t="shared" ca="1" si="125"/>
        <v>9.2778288368972905</v>
      </c>
      <c r="O2635" s="3">
        <f ca="1">1-N2635/MAX(N$2:N2635)</f>
        <v>1.851393753173558E-3</v>
      </c>
    </row>
    <row r="2636" spans="1:15" x14ac:dyDescent="0.15">
      <c r="A2636" s="1">
        <v>42319</v>
      </c>
      <c r="B2636">
        <v>3828.45</v>
      </c>
      <c r="C2636">
        <v>3843.11</v>
      </c>
      <c r="D2636">
        <v>3781.41</v>
      </c>
      <c r="E2636" s="2">
        <v>3833.65</v>
      </c>
      <c r="F2636" s="16">
        <v>307008339968</v>
      </c>
      <c r="G2636" s="3">
        <f t="shared" si="123"/>
        <v>1.0695912596148105E-4</v>
      </c>
      <c r="H2636" s="3">
        <f>1-E2636/MAX(E$2:E2636)</f>
        <v>0.34770809228884503</v>
      </c>
      <c r="I2636" s="3">
        <f ca="1">IFERROR(COUNTIF(OFFSET(G2636,0,0,-计算结果!B$18,1),"&gt;0")/计算结果!B$18,COUNTIF(OFFSET(G2636,0,0,-ROW(),1),"&gt;0")/计算结果!B$18)</f>
        <v>0.7</v>
      </c>
      <c r="J2636" s="3">
        <f ca="1">IFERROR(AVERAGE(OFFSET(I2636,0,0,-计算结果!B$19,1)),AVERAGE(OFFSET(I2636,0,0,-ROW(),1)))</f>
        <v>0.5230555555555555</v>
      </c>
      <c r="K2636" s="4" t="str">
        <f ca="1">IF(计算结果!B$21=1,IF(I2636&gt;J2636,"买","卖"),IF(计算结果!B$21=2,IF(I2636&lt;计算结果!B$20,"买",IF(I2636&gt;1-计算结果!B$20,"卖",'000300'!K2635)),""))</f>
        <v>买</v>
      </c>
      <c r="L2636" s="4" t="str">
        <f t="shared" ca="1" si="124"/>
        <v/>
      </c>
      <c r="M2636" s="3">
        <f ca="1">IF(K2635="买",E2636/E2635-1,0)-IF(L2636=1,计算结果!B$17,0)</f>
        <v>1.0695912596148105E-4</v>
      </c>
      <c r="N2636" s="2">
        <f t="shared" ca="1" si="125"/>
        <v>9.2788211853605045</v>
      </c>
      <c r="O2636" s="3">
        <f ca="1">1-N2636/MAX(N$2:N2636)</f>
        <v>1.7446326506698195E-3</v>
      </c>
    </row>
    <row r="2637" spans="1:15" x14ac:dyDescent="0.15">
      <c r="A2637" s="1">
        <v>42320</v>
      </c>
      <c r="B2637">
        <v>3841.74</v>
      </c>
      <c r="C2637">
        <v>3843.9</v>
      </c>
      <c r="D2637">
        <v>3771.27</v>
      </c>
      <c r="E2637" s="2">
        <v>3795.32</v>
      </c>
      <c r="F2637" s="16">
        <v>302446804992</v>
      </c>
      <c r="G2637" s="3">
        <f t="shared" si="123"/>
        <v>-9.9983044878900751E-3</v>
      </c>
      <c r="H2637" s="3">
        <f>1-E2637/MAX(E$2:E2637)</f>
        <v>0.35422990539712784</v>
      </c>
      <c r="I2637" s="3">
        <f ca="1">IFERROR(COUNTIF(OFFSET(G2637,0,0,-计算结果!B$18,1),"&gt;0")/计算结果!B$18,COUNTIF(OFFSET(G2637,0,0,-ROW(),1),"&gt;0")/计算结果!B$18)</f>
        <v>0.66666666666666663</v>
      </c>
      <c r="J2637" s="3">
        <f ca="1">IFERROR(AVERAGE(OFFSET(I2637,0,0,-计算结果!B$19,1)),AVERAGE(OFFSET(I2637,0,0,-ROW(),1)))</f>
        <v>0.52388888888888885</v>
      </c>
      <c r="K2637" s="4" t="str">
        <f ca="1">IF(计算结果!B$21=1,IF(I2637&gt;J2637,"买","卖"),IF(计算结果!B$21=2,IF(I2637&lt;计算结果!B$20,"买",IF(I2637&gt;1-计算结果!B$20,"卖",'000300'!K2636)),""))</f>
        <v>买</v>
      </c>
      <c r="L2637" s="4" t="str">
        <f t="shared" ca="1" si="124"/>
        <v/>
      </c>
      <c r="M2637" s="3">
        <f ca="1">IF(K2636="买",E2637/E2636-1,0)-IF(L2637=1,计算结果!B$17,0)</f>
        <v>-9.9983044878900751E-3</v>
      </c>
      <c r="N2637" s="2">
        <f t="shared" ca="1" si="125"/>
        <v>9.1860487058605855</v>
      </c>
      <c r="O2637" s="3">
        <f ca="1">1-N2637/MAX(N$2:N2637)</f>
        <v>1.1725493770098905E-2</v>
      </c>
    </row>
    <row r="2638" spans="1:15" x14ac:dyDescent="0.15">
      <c r="A2638" s="1">
        <v>42321</v>
      </c>
      <c r="B2638">
        <v>3756.2</v>
      </c>
      <c r="C2638">
        <v>3793.71</v>
      </c>
      <c r="D2638">
        <v>3727.58</v>
      </c>
      <c r="E2638" s="2">
        <v>3746.24</v>
      </c>
      <c r="F2638" s="16">
        <v>281961136128</v>
      </c>
      <c r="G2638" s="3">
        <f t="shared" si="123"/>
        <v>-1.2931715902743446E-2</v>
      </c>
      <c r="H2638" s="3">
        <f>1-E2638/MAX(E$2:E2638)</f>
        <v>0.36258082079901999</v>
      </c>
      <c r="I2638" s="3">
        <f ca="1">IFERROR(COUNTIF(OFFSET(G2638,0,0,-计算结果!B$18,1),"&gt;0")/计算结果!B$18,COUNTIF(OFFSET(G2638,0,0,-ROW(),1),"&gt;0")/计算结果!B$18)</f>
        <v>0.66666666666666663</v>
      </c>
      <c r="J2638" s="3">
        <f ca="1">IFERROR(AVERAGE(OFFSET(I2638,0,0,-计算结果!B$19,1)),AVERAGE(OFFSET(I2638,0,0,-ROW(),1)))</f>
        <v>0.5247222222222222</v>
      </c>
      <c r="K2638" s="4" t="str">
        <f ca="1">IF(计算结果!B$21=1,IF(I2638&gt;J2638,"买","卖"),IF(计算结果!B$21=2,IF(I2638&lt;计算结果!B$20,"买",IF(I2638&gt;1-计算结果!B$20,"卖",'000300'!K2637)),""))</f>
        <v>买</v>
      </c>
      <c r="L2638" s="4" t="str">
        <f t="shared" ca="1" si="124"/>
        <v/>
      </c>
      <c r="M2638" s="3">
        <f ca="1">IF(K2637="买",E2638/E2637-1,0)-IF(L2638=1,计算结果!B$17,0)</f>
        <v>-1.2931715902743446E-2</v>
      </c>
      <c r="N2638" s="2">
        <f t="shared" ca="1" si="125"/>
        <v>9.0672573337276319</v>
      </c>
      <c r="O2638" s="3">
        <f ca="1">1-N2638/MAX(N$2:N2638)</f>
        <v>2.4505578918588178E-2</v>
      </c>
    </row>
    <row r="2639" spans="1:15" x14ac:dyDescent="0.15">
      <c r="A2639" s="1">
        <v>42324</v>
      </c>
      <c r="B2639">
        <v>3682.73</v>
      </c>
      <c r="C2639">
        <v>3764.41</v>
      </c>
      <c r="D2639">
        <v>3680.07</v>
      </c>
      <c r="E2639" s="2">
        <v>3764.13</v>
      </c>
      <c r="F2639" s="16">
        <v>227483713536</v>
      </c>
      <c r="G2639" s="3">
        <f t="shared" si="123"/>
        <v>4.7754548560690058E-3</v>
      </c>
      <c r="H2639" s="3">
        <f>1-E2639/MAX(E$2:E2639)</f>
        <v>0.359536854284353</v>
      </c>
      <c r="I2639" s="3">
        <f ca="1">IFERROR(COUNTIF(OFFSET(G2639,0,0,-计算结果!B$18,1),"&gt;0")/计算结果!B$18,COUNTIF(OFFSET(G2639,0,0,-ROW(),1),"&gt;0")/计算结果!B$18)</f>
        <v>0.66666666666666663</v>
      </c>
      <c r="J2639" s="3">
        <f ca="1">IFERROR(AVERAGE(OFFSET(I2639,0,0,-计算结果!B$19,1)),AVERAGE(OFFSET(I2639,0,0,-ROW(),1)))</f>
        <v>0.52555555555555555</v>
      </c>
      <c r="K2639" s="4" t="str">
        <f ca="1">IF(计算结果!B$21=1,IF(I2639&gt;J2639,"买","卖"),IF(计算结果!B$21=2,IF(I2639&lt;计算结果!B$20,"买",IF(I2639&gt;1-计算结果!B$20,"卖",'000300'!K2638)),""))</f>
        <v>买</v>
      </c>
      <c r="L2639" s="4" t="str">
        <f t="shared" ca="1" si="124"/>
        <v/>
      </c>
      <c r="M2639" s="3">
        <f ca="1">IF(K2638="买",E2639/E2638-1,0)-IF(L2639=1,计算结果!B$17,0)</f>
        <v>4.7754548560690058E-3</v>
      </c>
      <c r="N2639" s="2">
        <f t="shared" ca="1" si="125"/>
        <v>9.1105576117932081</v>
      </c>
      <c r="O2639" s="3">
        <f ca="1">1-N2639/MAX(N$2:N2639)</f>
        <v>1.9847149348366733E-2</v>
      </c>
    </row>
    <row r="2640" spans="1:15" x14ac:dyDescent="0.15">
      <c r="A2640" s="1">
        <v>42325</v>
      </c>
      <c r="B2640">
        <v>3790.43</v>
      </c>
      <c r="C2640">
        <v>3852.77</v>
      </c>
      <c r="D2640">
        <v>3750.16</v>
      </c>
      <c r="E2640" s="2">
        <v>3758.39</v>
      </c>
      <c r="F2640" s="16">
        <v>365138608128</v>
      </c>
      <c r="G2640" s="3">
        <f t="shared" si="123"/>
        <v>-1.5249207652233698E-3</v>
      </c>
      <c r="H2640" s="3">
        <f>1-E2640/MAX(E$2:E2640)</f>
        <v>0.36051350983461516</v>
      </c>
      <c r="I2640" s="3">
        <f ca="1">IFERROR(COUNTIF(OFFSET(G2640,0,0,-计算结果!B$18,1),"&gt;0")/计算结果!B$18,COUNTIF(OFFSET(G2640,0,0,-ROW(),1),"&gt;0")/计算结果!B$18)</f>
        <v>0.66666666666666663</v>
      </c>
      <c r="J2640" s="3">
        <f ca="1">IFERROR(AVERAGE(OFFSET(I2640,0,0,-计算结果!B$19,1)),AVERAGE(OFFSET(I2640,0,0,-ROW(),1)))</f>
        <v>0.52638888888888891</v>
      </c>
      <c r="K2640" s="4" t="str">
        <f ca="1">IF(计算结果!B$21=1,IF(I2640&gt;J2640,"买","卖"),IF(计算结果!B$21=2,IF(I2640&lt;计算结果!B$20,"买",IF(I2640&gt;1-计算结果!B$20,"卖",'000300'!K2639)),""))</f>
        <v>买</v>
      </c>
      <c r="L2640" s="4" t="str">
        <f t="shared" ca="1" si="124"/>
        <v/>
      </c>
      <c r="M2640" s="3">
        <f ca="1">IF(K2639="买",E2640/E2639-1,0)-IF(L2640=1,计算结果!B$17,0)</f>
        <v>-1.5249207652233698E-3</v>
      </c>
      <c r="N2640" s="2">
        <f t="shared" ca="1" si="125"/>
        <v>9.09666473330822</v>
      </c>
      <c r="O2640" s="3">
        <f ca="1">1-N2640/MAX(N$2:N2640)</f>
        <v>2.1341804783418405E-2</v>
      </c>
    </row>
    <row r="2641" spans="1:15" x14ac:dyDescent="0.15">
      <c r="A2641" s="1">
        <v>42326</v>
      </c>
      <c r="B2641">
        <v>3760.46</v>
      </c>
      <c r="C2641">
        <v>3771.85</v>
      </c>
      <c r="D2641">
        <v>3706.31</v>
      </c>
      <c r="E2641" s="2">
        <v>3715.58</v>
      </c>
      <c r="F2641" s="16">
        <v>254137958400</v>
      </c>
      <c r="G2641" s="3">
        <f t="shared" si="123"/>
        <v>-1.1390515619720154E-2</v>
      </c>
      <c r="H2641" s="3">
        <f>1-E2641/MAX(E$2:E2641)</f>
        <v>0.36779759068944395</v>
      </c>
      <c r="I2641" s="3">
        <f ca="1">IFERROR(COUNTIF(OFFSET(G2641,0,0,-计算结果!B$18,1),"&gt;0")/计算结果!B$18,COUNTIF(OFFSET(G2641,0,0,-ROW(),1),"&gt;0")/计算结果!B$18)</f>
        <v>0.6333333333333333</v>
      </c>
      <c r="J2641" s="3">
        <f ca="1">IFERROR(AVERAGE(OFFSET(I2641,0,0,-计算结果!B$19,1)),AVERAGE(OFFSET(I2641,0,0,-ROW(),1)))</f>
        <v>0.52666666666666662</v>
      </c>
      <c r="K2641" s="4" t="str">
        <f ca="1">IF(计算结果!B$21=1,IF(I2641&gt;J2641,"买","卖"),IF(计算结果!B$21=2,IF(I2641&lt;计算结果!B$20,"买",IF(I2641&gt;1-计算结果!B$20,"卖",'000300'!K2640)),""))</f>
        <v>买</v>
      </c>
      <c r="L2641" s="4" t="str">
        <f t="shared" ca="1" si="124"/>
        <v/>
      </c>
      <c r="M2641" s="3">
        <f ca="1">IF(K2640="买",E2641/E2640-1,0)-IF(L2641=1,计算结果!B$17,0)</f>
        <v>-1.1390515619720154E-2</v>
      </c>
      <c r="N2641" s="2">
        <f t="shared" ca="1" si="125"/>
        <v>8.9930490315761151</v>
      </c>
      <c r="O2641" s="3">
        <f ca="1">1-N2641/MAX(N$2:N2641)</f>
        <v>3.2489226242400027E-2</v>
      </c>
    </row>
    <row r="2642" spans="1:15" x14ac:dyDescent="0.15">
      <c r="A2642" s="1">
        <v>42327</v>
      </c>
      <c r="B2642">
        <v>3725.62</v>
      </c>
      <c r="C2642">
        <v>3775.23</v>
      </c>
      <c r="D2642">
        <v>3714.67</v>
      </c>
      <c r="E2642" s="2">
        <v>3774.97</v>
      </c>
      <c r="F2642" s="16">
        <v>204557615104</v>
      </c>
      <c r="G2642" s="3">
        <f t="shared" si="123"/>
        <v>1.598404555950883E-2</v>
      </c>
      <c r="H2642" s="3">
        <f>1-E2642/MAX(E$2:E2642)</f>
        <v>0.35769243857619271</v>
      </c>
      <c r="I2642" s="3">
        <f ca="1">IFERROR(COUNTIF(OFFSET(G2642,0,0,-计算结果!B$18,1),"&gt;0")/计算结果!B$18,COUNTIF(OFFSET(G2642,0,0,-ROW(),1),"&gt;0")/计算结果!B$18)</f>
        <v>0.6333333333333333</v>
      </c>
      <c r="J2642" s="3">
        <f ca="1">IFERROR(AVERAGE(OFFSET(I2642,0,0,-计算结果!B$19,1)),AVERAGE(OFFSET(I2642,0,0,-ROW(),1)))</f>
        <v>0.52694444444444444</v>
      </c>
      <c r="K2642" s="4" t="str">
        <f ca="1">IF(计算结果!B$21=1,IF(I2642&gt;J2642,"买","卖"),IF(计算结果!B$21=2,IF(I2642&lt;计算结果!B$20,"买",IF(I2642&gt;1-计算结果!B$20,"卖",'000300'!K2641)),""))</f>
        <v>买</v>
      </c>
      <c r="L2642" s="4" t="str">
        <f t="shared" ca="1" si="124"/>
        <v/>
      </c>
      <c r="M2642" s="3">
        <f ca="1">IF(K2641="买",E2642/E2641-1,0)-IF(L2642=1,计算结果!B$17,0)</f>
        <v>1.598404555950883E-2</v>
      </c>
      <c r="N2642" s="2">
        <f t="shared" ca="1" si="125"/>
        <v>9.1367943370157239</v>
      </c>
      <c r="O2642" s="3">
        <f ca="1">1-N2642/MAX(N$2:N2642)</f>
        <v>1.7024489955343003E-2</v>
      </c>
    </row>
    <row r="2643" spans="1:15" x14ac:dyDescent="0.15">
      <c r="A2643" s="1">
        <v>42328</v>
      </c>
      <c r="B2643">
        <v>3778.88</v>
      </c>
      <c r="C2643">
        <v>3793.54</v>
      </c>
      <c r="D2643">
        <v>3757.03</v>
      </c>
      <c r="E2643" s="2">
        <v>3774.38</v>
      </c>
      <c r="F2643" s="16">
        <v>242295095296</v>
      </c>
      <c r="G2643" s="3">
        <f t="shared" si="123"/>
        <v>-1.562926327890457E-4</v>
      </c>
      <c r="H2643" s="3">
        <f>1-E2643/MAX(E$2:E2643)</f>
        <v>0.35779282651602795</v>
      </c>
      <c r="I2643" s="3">
        <f ca="1">IFERROR(COUNTIF(OFFSET(G2643,0,0,-计算结果!B$18,1),"&gt;0")/计算结果!B$18,COUNTIF(OFFSET(G2643,0,0,-ROW(),1),"&gt;0")/计算结果!B$18)</f>
        <v>0.6</v>
      </c>
      <c r="J2643" s="3">
        <f ca="1">IFERROR(AVERAGE(OFFSET(I2643,0,0,-计算结果!B$19,1)),AVERAGE(OFFSET(I2643,0,0,-ROW(),1)))</f>
        <v>0.52694444444444444</v>
      </c>
      <c r="K2643" s="4" t="str">
        <f ca="1">IF(计算结果!B$21=1,IF(I2643&gt;J2643,"买","卖"),IF(计算结果!B$21=2,IF(I2643&lt;计算结果!B$20,"买",IF(I2643&gt;1-计算结果!B$20,"卖",'000300'!K2642)),""))</f>
        <v>买</v>
      </c>
      <c r="L2643" s="4" t="str">
        <f t="shared" ca="1" si="124"/>
        <v/>
      </c>
      <c r="M2643" s="3">
        <f ca="1">IF(K2642="买",E2643/E2642-1,0)-IF(L2643=1,计算结果!B$17,0)</f>
        <v>-1.562926327890457E-4</v>
      </c>
      <c r="N2643" s="2">
        <f t="shared" ca="1" si="125"/>
        <v>9.1353663233735389</v>
      </c>
      <c r="O2643" s="3">
        <f ca="1">1-N2643/MAX(N$2:N2643)</f>
        <v>1.7178121785775047E-2</v>
      </c>
    </row>
    <row r="2644" spans="1:15" x14ac:dyDescent="0.15">
      <c r="A2644" s="1">
        <v>42331</v>
      </c>
      <c r="B2644">
        <v>3774.44</v>
      </c>
      <c r="C2644">
        <v>3802.85</v>
      </c>
      <c r="D2644">
        <v>3743.41</v>
      </c>
      <c r="E2644" s="2">
        <v>3753.34</v>
      </c>
      <c r="F2644" s="16">
        <v>234640982016</v>
      </c>
      <c r="G2644" s="3">
        <f t="shared" si="123"/>
        <v>-5.5744254685538008E-3</v>
      </c>
      <c r="H2644" s="3">
        <f>1-E2644/MAX(E$2:E2644)</f>
        <v>0.36137276253998496</v>
      </c>
      <c r="I2644" s="3">
        <f ca="1">IFERROR(COUNTIF(OFFSET(G2644,0,0,-计算结果!B$18,1),"&gt;0")/计算结果!B$18,COUNTIF(OFFSET(G2644,0,0,-ROW(),1),"&gt;0")/计算结果!B$18)</f>
        <v>0.56666666666666665</v>
      </c>
      <c r="J2644" s="3">
        <f ca="1">IFERROR(AVERAGE(OFFSET(I2644,0,0,-计算结果!B$19,1)),AVERAGE(OFFSET(I2644,0,0,-ROW(),1)))</f>
        <v>0.52694444444444444</v>
      </c>
      <c r="K2644" s="4" t="str">
        <f ca="1">IF(计算结果!B$21=1,IF(I2644&gt;J2644,"买","卖"),IF(计算结果!B$21=2,IF(I2644&lt;计算结果!B$20,"买",IF(I2644&gt;1-计算结果!B$20,"卖",'000300'!K2643)),""))</f>
        <v>买</v>
      </c>
      <c r="L2644" s="4" t="str">
        <f t="shared" ca="1" si="124"/>
        <v/>
      </c>
      <c r="M2644" s="3">
        <f ca="1">IF(K2643="买",E2644/E2643-1,0)-IF(L2644=1,计算结果!B$17,0)</f>
        <v>-5.5744254685538008E-3</v>
      </c>
      <c r="N2644" s="2">
        <f t="shared" ca="1" si="125"/>
        <v>9.0844419046759572</v>
      </c>
      <c r="O2644" s="3">
        <f ca="1">1-N2644/MAX(N$2:N2644)</f>
        <v>2.2656789094744334E-2</v>
      </c>
    </row>
    <row r="2645" spans="1:15" x14ac:dyDescent="0.15">
      <c r="A2645" s="1">
        <v>42332</v>
      </c>
      <c r="B2645">
        <v>3745.76</v>
      </c>
      <c r="C2645">
        <v>3754.17</v>
      </c>
      <c r="D2645">
        <v>3702.74</v>
      </c>
      <c r="E2645" s="2">
        <v>3753.89</v>
      </c>
      <c r="F2645" s="16">
        <v>192495091712</v>
      </c>
      <c r="G2645" s="3">
        <f t="shared" si="123"/>
        <v>1.4653615180071355E-4</v>
      </c>
      <c r="H2645" s="3">
        <f>1-E2645/MAX(E$2:E2645)</f>
        <v>0.36127918056217245</v>
      </c>
      <c r="I2645" s="3">
        <f ca="1">IFERROR(COUNTIF(OFFSET(G2645,0,0,-计算结果!B$18,1),"&gt;0")/计算结果!B$18,COUNTIF(OFFSET(G2645,0,0,-ROW(),1),"&gt;0")/计算结果!B$18)</f>
        <v>0.6</v>
      </c>
      <c r="J2645" s="3">
        <f ca="1">IFERROR(AVERAGE(OFFSET(I2645,0,0,-计算结果!B$19,1)),AVERAGE(OFFSET(I2645,0,0,-ROW(),1)))</f>
        <v>0.52722222222222226</v>
      </c>
      <c r="K2645" s="4" t="str">
        <f ca="1">IF(计算结果!B$21=1,IF(I2645&gt;J2645,"买","卖"),IF(计算结果!B$21=2,IF(I2645&lt;计算结果!B$20,"买",IF(I2645&gt;1-计算结果!B$20,"卖",'000300'!K2644)),""))</f>
        <v>买</v>
      </c>
      <c r="L2645" s="4" t="str">
        <f t="shared" ca="1" si="124"/>
        <v/>
      </c>
      <c r="M2645" s="3">
        <f ca="1">IF(K2644="买",E2645/E2644-1,0)-IF(L2645=1,计算结果!B$17,0)</f>
        <v>1.4653615180071355E-4</v>
      </c>
      <c r="N2645" s="2">
        <f t="shared" ca="1" si="125"/>
        <v>9.085773103833926</v>
      </c>
      <c r="O2645" s="3">
        <f ca="1">1-N2645/MAX(N$2:N2645)</f>
        <v>2.2513572981629704E-2</v>
      </c>
    </row>
    <row r="2646" spans="1:15" x14ac:dyDescent="0.15">
      <c r="A2646" s="1">
        <v>42333</v>
      </c>
      <c r="B2646">
        <v>3747.76</v>
      </c>
      <c r="C2646">
        <v>3781.86</v>
      </c>
      <c r="D2646">
        <v>3735.72</v>
      </c>
      <c r="E2646" s="2">
        <v>3781.61</v>
      </c>
      <c r="F2646" s="16">
        <v>215125049344</v>
      </c>
      <c r="G2646" s="3">
        <f t="shared" si="123"/>
        <v>7.3843399779962571E-3</v>
      </c>
      <c r="H2646" s="3">
        <f>1-E2646/MAX(E$2:E2646)</f>
        <v>0.35656264888041922</v>
      </c>
      <c r="I2646" s="3">
        <f ca="1">IFERROR(COUNTIF(OFFSET(G2646,0,0,-计算结果!B$18,1),"&gt;0")/计算结果!B$18,COUNTIF(OFFSET(G2646,0,0,-ROW(),1),"&gt;0")/计算结果!B$18)</f>
        <v>0.6333333333333333</v>
      </c>
      <c r="J2646" s="3">
        <f ca="1">IFERROR(AVERAGE(OFFSET(I2646,0,0,-计算结果!B$19,1)),AVERAGE(OFFSET(I2646,0,0,-ROW(),1)))</f>
        <v>0.52777777777777779</v>
      </c>
      <c r="K2646" s="4" t="str">
        <f ca="1">IF(计算结果!B$21=1,IF(I2646&gt;J2646,"买","卖"),IF(计算结果!B$21=2,IF(I2646&lt;计算结果!B$20,"买",IF(I2646&gt;1-计算结果!B$20,"卖",'000300'!K2645)),""))</f>
        <v>买</v>
      </c>
      <c r="L2646" s="4" t="str">
        <f t="shared" ca="1" si="124"/>
        <v/>
      </c>
      <c r="M2646" s="3">
        <f ca="1">IF(K2645="买",E2646/E2645-1,0)-IF(L2646=1,计算结果!B$17,0)</f>
        <v>7.3843399779962571E-3</v>
      </c>
      <c r="N2646" s="2">
        <f t="shared" ca="1" si="125"/>
        <v>9.1528655413955704</v>
      </c>
      <c r="O2646" s="3">
        <f ca="1">1-N2646/MAX(N$2:N2646)</f>
        <v>1.5295480880649137E-2</v>
      </c>
    </row>
    <row r="2647" spans="1:15" x14ac:dyDescent="0.15">
      <c r="A2647" s="1">
        <v>42334</v>
      </c>
      <c r="B2647">
        <v>3795.25</v>
      </c>
      <c r="C2647">
        <v>3805.84</v>
      </c>
      <c r="D2647">
        <v>3756.82</v>
      </c>
      <c r="E2647" s="2">
        <v>3759.43</v>
      </c>
      <c r="F2647" s="16">
        <v>239797207040</v>
      </c>
      <c r="G2647" s="3">
        <f t="shared" si="123"/>
        <v>-5.8652267156052984E-3</v>
      </c>
      <c r="H2647" s="3">
        <f>1-E2647/MAX(E$2:E2647)</f>
        <v>0.36033655482202409</v>
      </c>
      <c r="I2647" s="3">
        <f ca="1">IFERROR(COUNTIF(OFFSET(G2647,0,0,-计算结果!B$18,1),"&gt;0")/计算结果!B$18,COUNTIF(OFFSET(G2647,0,0,-ROW(),1),"&gt;0")/计算结果!B$18)</f>
        <v>0.6</v>
      </c>
      <c r="J2647" s="3">
        <f ca="1">IFERROR(AVERAGE(OFFSET(I2647,0,0,-计算结果!B$19,1)),AVERAGE(OFFSET(I2647,0,0,-ROW(),1)))</f>
        <v>0.5280555555555555</v>
      </c>
      <c r="K2647" s="4" t="str">
        <f ca="1">IF(计算结果!B$21=1,IF(I2647&gt;J2647,"买","卖"),IF(计算结果!B$21=2,IF(I2647&lt;计算结果!B$20,"买",IF(I2647&gt;1-计算结果!B$20,"卖",'000300'!K2646)),""))</f>
        <v>买</v>
      </c>
      <c r="L2647" s="4" t="str">
        <f t="shared" ca="1" si="124"/>
        <v/>
      </c>
      <c r="M2647" s="3">
        <f ca="1">IF(K2646="买",E2647/E2646-1,0)-IF(L2647=1,计算结果!B$17,0)</f>
        <v>-5.8652267156052984E-3</v>
      </c>
      <c r="N2647" s="2">
        <f t="shared" ca="1" si="125"/>
        <v>9.0991819098978333</v>
      </c>
      <c r="O2647" s="3">
        <f ca="1">1-N2647/MAX(N$2:N2647)</f>
        <v>2.1070996133165321E-2</v>
      </c>
    </row>
    <row r="2648" spans="1:15" x14ac:dyDescent="0.15">
      <c r="A2648" s="1">
        <v>42335</v>
      </c>
      <c r="B2648">
        <v>3739.1</v>
      </c>
      <c r="C2648">
        <v>3742.74</v>
      </c>
      <c r="D2648">
        <v>3534.39</v>
      </c>
      <c r="E2648" s="2">
        <v>3556.99</v>
      </c>
      <c r="F2648" s="16">
        <v>269758169088</v>
      </c>
      <c r="G2648" s="3">
        <f t="shared" si="123"/>
        <v>-5.3848588748826254E-2</v>
      </c>
      <c r="H2648" s="3">
        <f>1-E2648/MAX(E$2:E2648)</f>
        <v>0.39478152861907034</v>
      </c>
      <c r="I2648" s="3">
        <f ca="1">IFERROR(COUNTIF(OFFSET(G2648,0,0,-计算结果!B$18,1),"&gt;0")/计算结果!B$18,COUNTIF(OFFSET(G2648,0,0,-ROW(),1),"&gt;0")/计算结果!B$18)</f>
        <v>0.56666666666666665</v>
      </c>
      <c r="J2648" s="3">
        <f ca="1">IFERROR(AVERAGE(OFFSET(I2648,0,0,-计算结果!B$19,1)),AVERAGE(OFFSET(I2648,0,0,-ROW(),1)))</f>
        <v>0.52777777777777779</v>
      </c>
      <c r="K2648" s="4" t="str">
        <f ca="1">IF(计算结果!B$21=1,IF(I2648&gt;J2648,"买","卖"),IF(计算结果!B$21=2,IF(I2648&lt;计算结果!B$20,"买",IF(I2648&gt;1-计算结果!B$20,"卖",'000300'!K2647)),""))</f>
        <v>买</v>
      </c>
      <c r="L2648" s="4" t="str">
        <f t="shared" ca="1" si="124"/>
        <v/>
      </c>
      <c r="M2648" s="3">
        <f ca="1">IF(K2647="买",E2648/E2647-1,0)-IF(L2648=1,计算结果!B$17,0)</f>
        <v>-5.3848588748826254E-2</v>
      </c>
      <c r="N2648" s="2">
        <f t="shared" ca="1" si="125"/>
        <v>8.6092038052809858</v>
      </c>
      <c r="O2648" s="3">
        <f ca="1">1-N2648/MAX(N$2:N2648)</f>
        <v>7.378494147668857E-2</v>
      </c>
    </row>
    <row r="2649" spans="1:15" x14ac:dyDescent="0.15">
      <c r="A2649" s="1">
        <v>42338</v>
      </c>
      <c r="B2649">
        <v>3554.89</v>
      </c>
      <c r="C2649">
        <v>3587.97</v>
      </c>
      <c r="D2649">
        <v>3455.07</v>
      </c>
      <c r="E2649" s="2">
        <v>3566.41</v>
      </c>
      <c r="F2649" s="16">
        <v>220098281472</v>
      </c>
      <c r="G2649" s="3">
        <f t="shared" si="123"/>
        <v>2.648306573816539E-3</v>
      </c>
      <c r="H2649" s="3">
        <f>1-E2649/MAX(E$2:E2649)</f>
        <v>0.39317872456271696</v>
      </c>
      <c r="I2649" s="3">
        <f ca="1">IFERROR(COUNTIF(OFFSET(G2649,0,0,-计算结果!B$18,1),"&gt;0")/计算结果!B$18,COUNTIF(OFFSET(G2649,0,0,-ROW(),1),"&gt;0")/计算结果!B$18)</f>
        <v>0.56666666666666665</v>
      </c>
      <c r="J2649" s="3">
        <f ca="1">IFERROR(AVERAGE(OFFSET(I2649,0,0,-计算结果!B$19,1)),AVERAGE(OFFSET(I2649,0,0,-ROW(),1)))</f>
        <v>0.52777777777777779</v>
      </c>
      <c r="K2649" s="4" t="str">
        <f ca="1">IF(计算结果!B$21=1,IF(I2649&gt;J2649,"买","卖"),IF(计算结果!B$21=2,IF(I2649&lt;计算结果!B$20,"买",IF(I2649&gt;1-计算结果!B$20,"卖",'000300'!K2648)),""))</f>
        <v>买</v>
      </c>
      <c r="L2649" s="4" t="str">
        <f t="shared" ca="1" si="124"/>
        <v/>
      </c>
      <c r="M2649" s="3">
        <f ca="1">IF(K2648="买",E2649/E2648-1,0)-IF(L2649=1,计算结果!B$17,0)</f>
        <v>2.648306573816539E-3</v>
      </c>
      <c r="N2649" s="2">
        <f t="shared" ca="1" si="125"/>
        <v>8.6320036163138383</v>
      </c>
      <c r="O2649" s="3">
        <f ca="1">1-N2649/MAX(N$2:N2649)</f>
        <v>7.1332040048433409E-2</v>
      </c>
    </row>
    <row r="2650" spans="1:15" x14ac:dyDescent="0.15">
      <c r="A2650" s="1">
        <v>42339</v>
      </c>
      <c r="B2650">
        <v>3562.32</v>
      </c>
      <c r="C2650">
        <v>3617.31</v>
      </c>
      <c r="D2650">
        <v>3536.12</v>
      </c>
      <c r="E2650" s="2">
        <v>3591.7</v>
      </c>
      <c r="F2650" s="16">
        <v>176598810624</v>
      </c>
      <c r="G2650" s="3">
        <f t="shared" si="123"/>
        <v>7.0911645043614246E-3</v>
      </c>
      <c r="H2650" s="3">
        <f>1-E2650/MAX(E$2:E2650)</f>
        <v>0.38887565507384469</v>
      </c>
      <c r="I2650" s="3">
        <f ca="1">IFERROR(COUNTIF(OFFSET(G2650,0,0,-计算结果!B$18,1),"&gt;0")/计算结果!B$18,COUNTIF(OFFSET(G2650,0,0,-ROW(),1),"&gt;0")/计算结果!B$18)</f>
        <v>0.56666666666666665</v>
      </c>
      <c r="J2650" s="3">
        <f ca="1">IFERROR(AVERAGE(OFFSET(I2650,0,0,-计算结果!B$19,1)),AVERAGE(OFFSET(I2650,0,0,-ROW(),1)))</f>
        <v>0.52777777777777779</v>
      </c>
      <c r="K2650" s="4" t="str">
        <f ca="1">IF(计算结果!B$21=1,IF(I2650&gt;J2650,"买","卖"),IF(计算结果!B$21=2,IF(I2650&lt;计算结果!B$20,"买",IF(I2650&gt;1-计算结果!B$20,"卖",'000300'!K2649)),""))</f>
        <v>买</v>
      </c>
      <c r="L2650" s="4" t="str">
        <f t="shared" ca="1" si="124"/>
        <v/>
      </c>
      <c r="M2650" s="3">
        <f ca="1">IF(K2649="买",E2650/E2649-1,0)-IF(L2650=1,计算结果!B$17,0)</f>
        <v>7.0911645043614246E-3</v>
      </c>
      <c r="N2650" s="2">
        <f t="shared" ca="1" si="125"/>
        <v>8.6932145739593629</v>
      </c>
      <c r="O2650" s="3">
        <f ca="1">1-N2650/MAX(N$2:N2650)</f>
        <v>6.4746702774487019E-2</v>
      </c>
    </row>
    <row r="2651" spans="1:15" x14ac:dyDescent="0.15">
      <c r="A2651" s="1">
        <v>42340</v>
      </c>
      <c r="B2651">
        <v>3587.76</v>
      </c>
      <c r="C2651">
        <v>3725.85</v>
      </c>
      <c r="D2651">
        <v>3573.4</v>
      </c>
      <c r="E2651" s="2">
        <v>3721.95</v>
      </c>
      <c r="F2651" s="16">
        <v>260938694656</v>
      </c>
      <c r="G2651" s="3">
        <f t="shared" si="123"/>
        <v>3.626416460172055E-2</v>
      </c>
      <c r="H2651" s="3">
        <f>1-E2651/MAX(E$2:E2651)</f>
        <v>0.36671374123732392</v>
      </c>
      <c r="I2651" s="3">
        <f ca="1">IFERROR(COUNTIF(OFFSET(G2651,0,0,-计算结果!B$18,1),"&gt;0")/计算结果!B$18,COUNTIF(OFFSET(G2651,0,0,-ROW(),1),"&gt;0")/计算结果!B$18)</f>
        <v>0.6</v>
      </c>
      <c r="J2651" s="3">
        <f ca="1">IFERROR(AVERAGE(OFFSET(I2651,0,0,-计算结果!B$19,1)),AVERAGE(OFFSET(I2651,0,0,-ROW(),1)))</f>
        <v>0.52805555555555561</v>
      </c>
      <c r="K2651" s="4" t="str">
        <f ca="1">IF(计算结果!B$21=1,IF(I2651&gt;J2651,"买","卖"),IF(计算结果!B$21=2,IF(I2651&lt;计算结果!B$20,"买",IF(I2651&gt;1-计算结果!B$20,"卖",'000300'!K2650)),""))</f>
        <v>买</v>
      </c>
      <c r="L2651" s="4" t="str">
        <f t="shared" ca="1" si="124"/>
        <v/>
      </c>
      <c r="M2651" s="3">
        <f ca="1">IF(K2650="买",E2651/E2650-1,0)-IF(L2651=1,计算结果!B$17,0)</f>
        <v>3.626416460172055E-2</v>
      </c>
      <c r="N2651" s="2">
        <f t="shared" ca="1" si="125"/>
        <v>9.0084667381875008</v>
      </c>
      <c r="O2651" s="3">
        <f ca="1">1-N2651/MAX(N$2:N2651)</f>
        <v>3.083052325959923E-2</v>
      </c>
    </row>
    <row r="2652" spans="1:15" x14ac:dyDescent="0.15">
      <c r="A2652" s="1">
        <v>42341</v>
      </c>
      <c r="B2652">
        <v>3709.55</v>
      </c>
      <c r="C2652">
        <v>3758.45</v>
      </c>
      <c r="D2652">
        <v>3693.14</v>
      </c>
      <c r="E2652" s="2">
        <v>3749.3</v>
      </c>
      <c r="F2652" s="16">
        <v>236698992640</v>
      </c>
      <c r="G2652" s="3">
        <f t="shared" si="123"/>
        <v>7.3482986069131062E-3</v>
      </c>
      <c r="H2652" s="3">
        <f>1-E2652/MAX(E$2:E2652)</f>
        <v>0.36206016470428093</v>
      </c>
      <c r="I2652" s="3">
        <f ca="1">IFERROR(COUNTIF(OFFSET(G2652,0,0,-计算结果!B$18,1),"&gt;0")/计算结果!B$18,COUNTIF(OFFSET(G2652,0,0,-ROW(),1),"&gt;0")/计算结果!B$18)</f>
        <v>0.6</v>
      </c>
      <c r="J2652" s="3">
        <f ca="1">IFERROR(AVERAGE(OFFSET(I2652,0,0,-计算结果!B$19,1)),AVERAGE(OFFSET(I2652,0,0,-ROW(),1)))</f>
        <v>0.52805555555555561</v>
      </c>
      <c r="K2652" s="4" t="str">
        <f ca="1">IF(计算结果!B$21=1,IF(I2652&gt;J2652,"买","卖"),IF(计算结果!B$21=2,IF(I2652&lt;计算结果!B$20,"买",IF(I2652&gt;1-计算结果!B$20,"卖",'000300'!K2651)),""))</f>
        <v>买</v>
      </c>
      <c r="L2652" s="4" t="str">
        <f t="shared" ca="1" si="124"/>
        <v/>
      </c>
      <c r="M2652" s="3">
        <f ca="1">IF(K2651="买",E2652/E2651-1,0)-IF(L2652=1,计算结果!B$17,0)</f>
        <v>7.3482986069131062E-3</v>
      </c>
      <c r="N2652" s="2">
        <f t="shared" ca="1" si="125"/>
        <v>9.0746636417701474</v>
      </c>
      <c r="O2652" s="3">
        <f ca="1">1-N2652/MAX(N$2:N2652)</f>
        <v>2.3708776543804988E-2</v>
      </c>
    </row>
    <row r="2653" spans="1:15" x14ac:dyDescent="0.15">
      <c r="A2653" s="1">
        <v>42342</v>
      </c>
      <c r="B2653">
        <v>3719.73</v>
      </c>
      <c r="C2653">
        <v>3726.12</v>
      </c>
      <c r="D2653">
        <v>3667.29</v>
      </c>
      <c r="E2653" s="2">
        <v>3677.59</v>
      </c>
      <c r="F2653" s="16">
        <v>196455596032</v>
      </c>
      <c r="G2653" s="3">
        <f t="shared" si="123"/>
        <v>-1.9126236897554216E-2</v>
      </c>
      <c r="H2653" s="3">
        <f>1-E2653/MAX(E$2:E2653)</f>
        <v>0.37426155312053355</v>
      </c>
      <c r="I2653" s="3">
        <f ca="1">IFERROR(COUNTIF(OFFSET(G2653,0,0,-计算结果!B$18,1),"&gt;0")/计算结果!B$18,COUNTIF(OFFSET(G2653,0,0,-ROW(),1),"&gt;0")/计算结果!B$18)</f>
        <v>0.56666666666666665</v>
      </c>
      <c r="J2653" s="3">
        <f ca="1">IFERROR(AVERAGE(OFFSET(I2653,0,0,-计算结果!B$19,1)),AVERAGE(OFFSET(I2653,0,0,-ROW(),1)))</f>
        <v>0.52805555555555561</v>
      </c>
      <c r="K2653" s="4" t="str">
        <f ca="1">IF(计算结果!B$21=1,IF(I2653&gt;J2653,"买","卖"),IF(计算结果!B$21=2,IF(I2653&lt;计算结果!B$20,"买",IF(I2653&gt;1-计算结果!B$20,"卖",'000300'!K2652)),""))</f>
        <v>买</v>
      </c>
      <c r="L2653" s="4" t="str">
        <f t="shared" ca="1" si="124"/>
        <v/>
      </c>
      <c r="M2653" s="3">
        <f ca="1">IF(K2652="买",E2653/E2652-1,0)-IF(L2653=1,计算结果!B$17,0)</f>
        <v>-1.9126236897554216E-2</v>
      </c>
      <c r="N2653" s="2">
        <f t="shared" ca="1" si="125"/>
        <v>8.90109947519203</v>
      </c>
      <c r="O2653" s="3">
        <f ca="1">1-N2653/MAX(N$2:N2653)</f>
        <v>4.2381553764631152E-2</v>
      </c>
    </row>
    <row r="2654" spans="1:15" x14ac:dyDescent="0.15">
      <c r="A2654" s="1">
        <v>42345</v>
      </c>
      <c r="B2654">
        <v>3681.58</v>
      </c>
      <c r="C2654">
        <v>3699.34</v>
      </c>
      <c r="D2654">
        <v>3658.58</v>
      </c>
      <c r="E2654" s="2">
        <v>3687.61</v>
      </c>
      <c r="F2654" s="16">
        <v>161220067328</v>
      </c>
      <c r="G2654" s="3">
        <f t="shared" si="123"/>
        <v>2.7246104106222191E-3</v>
      </c>
      <c r="H2654" s="3">
        <f>1-E2654/MAX(E$2:E2654)</f>
        <v>0.37255665963383922</v>
      </c>
      <c r="I2654" s="3">
        <f ca="1">IFERROR(COUNTIF(OFFSET(G2654,0,0,-计算结果!B$18,1),"&gt;0")/计算结果!B$18,COUNTIF(OFFSET(G2654,0,0,-ROW(),1),"&gt;0")/计算结果!B$18)</f>
        <v>0.56666666666666665</v>
      </c>
      <c r="J2654" s="3">
        <f ca="1">IFERROR(AVERAGE(OFFSET(I2654,0,0,-计算结果!B$19,1)),AVERAGE(OFFSET(I2654,0,0,-ROW(),1)))</f>
        <v>0.52805555555555572</v>
      </c>
      <c r="K2654" s="4" t="str">
        <f ca="1">IF(计算结果!B$21=1,IF(I2654&gt;J2654,"买","卖"),IF(计算结果!B$21=2,IF(I2654&lt;计算结果!B$20,"买",IF(I2654&gt;1-计算结果!B$20,"卖",'000300'!K2653)),""))</f>
        <v>买</v>
      </c>
      <c r="L2654" s="4" t="str">
        <f t="shared" ca="1" si="124"/>
        <v/>
      </c>
      <c r="M2654" s="3">
        <f ca="1">IF(K2653="买",E2654/E2653-1,0)-IF(L2654=1,计算结果!B$17,0)</f>
        <v>2.7246104106222191E-3</v>
      </c>
      <c r="N2654" s="2">
        <f t="shared" ca="1" si="125"/>
        <v>8.9253515034881215</v>
      </c>
      <c r="O2654" s="3">
        <f ca="1">1-N2654/MAX(N$2:N2654)</f>
        <v>3.9772416576614456E-2</v>
      </c>
    </row>
    <row r="2655" spans="1:15" x14ac:dyDescent="0.15">
      <c r="A2655" s="1">
        <v>42346</v>
      </c>
      <c r="B2655">
        <v>3668.84</v>
      </c>
      <c r="C2655">
        <v>3668.84</v>
      </c>
      <c r="D2655">
        <v>3619.44</v>
      </c>
      <c r="E2655" s="2">
        <v>3623.02</v>
      </c>
      <c r="F2655" s="16">
        <v>163317235712</v>
      </c>
      <c r="G2655" s="3">
        <f t="shared" si="123"/>
        <v>-1.7515409709812135E-2</v>
      </c>
      <c r="H2655" s="3">
        <f>1-E2655/MAX(E$2:E2655)</f>
        <v>0.38354658681004561</v>
      </c>
      <c r="I2655" s="3">
        <f ca="1">IFERROR(COUNTIF(OFFSET(G2655,0,0,-计算结果!B$18,1),"&gt;0")/计算结果!B$18,COUNTIF(OFFSET(G2655,0,0,-ROW(),1),"&gt;0")/计算结果!B$18)</f>
        <v>0.53333333333333333</v>
      </c>
      <c r="J2655" s="3">
        <f ca="1">IFERROR(AVERAGE(OFFSET(I2655,0,0,-计算结果!B$19,1)),AVERAGE(OFFSET(I2655,0,0,-ROW(),1)))</f>
        <v>0.52805555555555572</v>
      </c>
      <c r="K2655" s="4" t="str">
        <f ca="1">IF(计算结果!B$21=1,IF(I2655&gt;J2655,"买","卖"),IF(计算结果!B$21=2,IF(I2655&lt;计算结果!B$20,"买",IF(I2655&gt;1-计算结果!B$20,"卖",'000300'!K2654)),""))</f>
        <v>买</v>
      </c>
      <c r="L2655" s="4" t="str">
        <f t="shared" ca="1" si="124"/>
        <v/>
      </c>
      <c r="M2655" s="3">
        <f ca="1">IF(K2654="买",E2655/E2654-1,0)-IF(L2655=1,计算结果!B$17,0)</f>
        <v>-1.7515409709812135E-2</v>
      </c>
      <c r="N2655" s="2">
        <f t="shared" ca="1" si="125"/>
        <v>8.7690203151004393</v>
      </c>
      <c r="O2655" s="3">
        <f ca="1">1-N2655/MAX(N$2:N2655)</f>
        <v>5.6591196114937903E-2</v>
      </c>
    </row>
    <row r="2656" spans="1:15" x14ac:dyDescent="0.15">
      <c r="A2656" s="1">
        <v>42347</v>
      </c>
      <c r="B2656">
        <v>3613.42</v>
      </c>
      <c r="C2656">
        <v>3655.16</v>
      </c>
      <c r="D2656">
        <v>3611.49</v>
      </c>
      <c r="E2656" s="2">
        <v>3635.94</v>
      </c>
      <c r="F2656" s="16">
        <v>154319994880</v>
      </c>
      <c r="G2656" s="3">
        <f t="shared" si="123"/>
        <v>3.5660857516657263E-3</v>
      </c>
      <c r="H2656" s="3">
        <f>1-E2656/MAX(E$2:E2656)</f>
        <v>0.38134826107670317</v>
      </c>
      <c r="I2656" s="3">
        <f ca="1">IFERROR(COUNTIF(OFFSET(G2656,0,0,-计算结果!B$18,1),"&gt;0")/计算结果!B$18,COUNTIF(OFFSET(G2656,0,0,-ROW(),1),"&gt;0")/计算结果!B$18)</f>
        <v>0.56666666666666665</v>
      </c>
      <c r="J2656" s="3">
        <f ca="1">IFERROR(AVERAGE(OFFSET(I2656,0,0,-计算结果!B$19,1)),AVERAGE(OFFSET(I2656,0,0,-ROW(),1)))</f>
        <v>0.52805555555555572</v>
      </c>
      <c r="K2656" s="4" t="str">
        <f ca="1">IF(计算结果!B$21=1,IF(I2656&gt;J2656,"买","卖"),IF(计算结果!B$21=2,IF(I2656&lt;计算结果!B$20,"买",IF(I2656&gt;1-计算结果!B$20,"卖",'000300'!K2655)),""))</f>
        <v>买</v>
      </c>
      <c r="L2656" s="4" t="str">
        <f t="shared" ca="1" si="124"/>
        <v/>
      </c>
      <c r="M2656" s="3">
        <f ca="1">IF(K2655="买",E2656/E2655-1,0)-IF(L2656=1,计算结果!B$17,0)</f>
        <v>3.5660857516657263E-3</v>
      </c>
      <c r="N2656" s="2">
        <f t="shared" ca="1" si="125"/>
        <v>8.8002913935021869</v>
      </c>
      <c r="O2656" s="3">
        <f ca="1">1-N2656/MAX(N$2:N2656)</f>
        <v>5.3226919421407226E-2</v>
      </c>
    </row>
    <row r="2657" spans="1:15" x14ac:dyDescent="0.15">
      <c r="A2657" s="1">
        <v>42348</v>
      </c>
      <c r="B2657">
        <v>3634.37</v>
      </c>
      <c r="C2657">
        <v>3678.32</v>
      </c>
      <c r="D2657">
        <v>3615.99</v>
      </c>
      <c r="E2657" s="2">
        <v>3623.08</v>
      </c>
      <c r="F2657" s="16">
        <v>168622194688</v>
      </c>
      <c r="G2657" s="3">
        <f t="shared" si="123"/>
        <v>-3.5369120502538598E-3</v>
      </c>
      <c r="H2657" s="3">
        <f>1-E2657/MAX(E$2:E2657)</f>
        <v>0.38353637786701145</v>
      </c>
      <c r="I2657" s="3">
        <f ca="1">IFERROR(COUNTIF(OFFSET(G2657,0,0,-计算结果!B$18,1),"&gt;0")/计算结果!B$18,COUNTIF(OFFSET(G2657,0,0,-ROW(),1),"&gt;0")/计算结果!B$18)</f>
        <v>0.53333333333333333</v>
      </c>
      <c r="J2657" s="3">
        <f ca="1">IFERROR(AVERAGE(OFFSET(I2657,0,0,-计算结果!B$19,1)),AVERAGE(OFFSET(I2657,0,0,-ROW(),1)))</f>
        <v>0.52805555555555572</v>
      </c>
      <c r="K2657" s="4" t="str">
        <f ca="1">IF(计算结果!B$21=1,IF(I2657&gt;J2657,"买","卖"),IF(计算结果!B$21=2,IF(I2657&lt;计算结果!B$20,"买",IF(I2657&gt;1-计算结果!B$20,"卖",'000300'!K2656)),""))</f>
        <v>买</v>
      </c>
      <c r="L2657" s="4" t="str">
        <f t="shared" ca="1" si="124"/>
        <v/>
      </c>
      <c r="M2657" s="3">
        <f ca="1">IF(K2656="买",E2657/E2656-1,0)-IF(L2657=1,计算结果!B$17,0)</f>
        <v>-3.5369120502538598E-3</v>
      </c>
      <c r="N2657" s="2">
        <f t="shared" ca="1" si="125"/>
        <v>8.7691655368267636</v>
      </c>
      <c r="O2657" s="3">
        <f ca="1">1-N2657/MAX(N$2:N2657)</f>
        <v>5.6575572538961727E-2</v>
      </c>
    </row>
    <row r="2658" spans="1:15" x14ac:dyDescent="0.15">
      <c r="A2658" s="1">
        <v>42349</v>
      </c>
      <c r="B2658">
        <v>3605.37</v>
      </c>
      <c r="C2658">
        <v>3630.74</v>
      </c>
      <c r="D2658">
        <v>3578.15</v>
      </c>
      <c r="E2658" s="2">
        <v>3608.06</v>
      </c>
      <c r="F2658" s="16">
        <v>145248632832</v>
      </c>
      <c r="G2658" s="3">
        <f t="shared" si="123"/>
        <v>-4.1456440376695936E-3</v>
      </c>
      <c r="H2658" s="3">
        <f>1-E2658/MAX(E$2:E2658)</f>
        <v>0.38609201660654735</v>
      </c>
      <c r="I2658" s="3">
        <f ca="1">IFERROR(COUNTIF(OFFSET(G2658,0,0,-计算结果!B$18,1),"&gt;0")/计算结果!B$18,COUNTIF(OFFSET(G2658,0,0,-ROW(),1),"&gt;0")/计算结果!B$18)</f>
        <v>0.5</v>
      </c>
      <c r="J2658" s="3">
        <f ca="1">IFERROR(AVERAGE(OFFSET(I2658,0,0,-计算结果!B$19,1)),AVERAGE(OFFSET(I2658,0,0,-ROW(),1)))</f>
        <v>0.5277777777777779</v>
      </c>
      <c r="K2658" s="4" t="str">
        <f ca="1">IF(计算结果!B$21=1,IF(I2658&gt;J2658,"买","卖"),IF(计算结果!B$21=2,IF(I2658&lt;计算结果!B$20,"买",IF(I2658&gt;1-计算结果!B$20,"卖",'000300'!K2657)),""))</f>
        <v>卖</v>
      </c>
      <c r="L2658" s="4">
        <f t="shared" ca="1" si="124"/>
        <v>1</v>
      </c>
      <c r="M2658" s="3">
        <f ca="1">IF(K2657="买",E2658/E2657-1,0)-IF(L2658=1,计算结果!B$17,0)</f>
        <v>-4.1456440376695936E-3</v>
      </c>
      <c r="N2658" s="2">
        <f t="shared" ca="1" si="125"/>
        <v>8.7328116980036796</v>
      </c>
      <c r="O2658" s="3">
        <f ca="1">1-N2658/MAX(N$2:N2658)</f>
        <v>6.0486674391657447E-2</v>
      </c>
    </row>
    <row r="2659" spans="1:15" x14ac:dyDescent="0.15">
      <c r="A2659" s="1">
        <v>42352</v>
      </c>
      <c r="B2659">
        <v>3573.88</v>
      </c>
      <c r="C2659">
        <v>3712.5</v>
      </c>
      <c r="D2659">
        <v>3571</v>
      </c>
      <c r="E2659" s="2">
        <v>3711.32</v>
      </c>
      <c r="F2659" s="16">
        <v>203291508736</v>
      </c>
      <c r="G2659" s="3">
        <f t="shared" si="123"/>
        <v>2.8619257994600966E-2</v>
      </c>
      <c r="H2659" s="3">
        <f>1-E2659/MAX(E$2:E2659)</f>
        <v>0.36852242564486482</v>
      </c>
      <c r="I2659" s="3">
        <f ca="1">IFERROR(COUNTIF(OFFSET(G2659,0,0,-计算结果!B$18,1),"&gt;0")/计算结果!B$18,COUNTIF(OFFSET(G2659,0,0,-ROW(),1),"&gt;0")/计算结果!B$18)</f>
        <v>0.53333333333333333</v>
      </c>
      <c r="J2659" s="3">
        <f ca="1">IFERROR(AVERAGE(OFFSET(I2659,0,0,-计算结果!B$19,1)),AVERAGE(OFFSET(I2659,0,0,-ROW(),1)))</f>
        <v>0.52750000000000019</v>
      </c>
      <c r="K2659" s="4" t="str">
        <f ca="1">IF(计算结果!B$21=1,IF(I2659&gt;J2659,"买","卖"),IF(计算结果!B$21=2,IF(I2659&lt;计算结果!B$20,"买",IF(I2659&gt;1-计算结果!B$20,"卖",'000300'!K2658)),""))</f>
        <v>买</v>
      </c>
      <c r="L2659" s="4">
        <f t="shared" ca="1" si="124"/>
        <v>1</v>
      </c>
      <c r="M2659" s="3">
        <f ca="1">IF(K2658="买",E2659/E2658-1,0)-IF(L2659=1,计算结果!B$17,0)</f>
        <v>0</v>
      </c>
      <c r="N2659" s="2">
        <f t="shared" ca="1" si="125"/>
        <v>8.7328116980036796</v>
      </c>
      <c r="O2659" s="3">
        <f ca="1">1-N2659/MAX(N$2:N2659)</f>
        <v>6.0486674391657447E-2</v>
      </c>
    </row>
    <row r="2660" spans="1:15" x14ac:dyDescent="0.15">
      <c r="A2660" s="1">
        <v>42353</v>
      </c>
      <c r="B2660">
        <v>3707.73</v>
      </c>
      <c r="C2660">
        <v>3717.36</v>
      </c>
      <c r="D2660">
        <v>3679.23</v>
      </c>
      <c r="E2660" s="2">
        <v>3694.39</v>
      </c>
      <c r="F2660" s="16">
        <v>186795458560</v>
      </c>
      <c r="G2660" s="3">
        <f t="shared" si="123"/>
        <v>-4.5617192804716655E-3</v>
      </c>
      <c r="H2660" s="3">
        <f>1-E2660/MAX(E$2:E2660)</f>
        <v>0.3714030490709862</v>
      </c>
      <c r="I2660" s="3">
        <f ca="1">IFERROR(COUNTIF(OFFSET(G2660,0,0,-计算结果!B$18,1),"&gt;0")/计算结果!B$18,COUNTIF(OFFSET(G2660,0,0,-ROW(),1),"&gt;0")/计算结果!B$18)</f>
        <v>0.53333333333333333</v>
      </c>
      <c r="J2660" s="3">
        <f ca="1">IFERROR(AVERAGE(OFFSET(I2660,0,0,-计算结果!B$19,1)),AVERAGE(OFFSET(I2660,0,0,-ROW(),1)))</f>
        <v>0.52722222222222237</v>
      </c>
      <c r="K2660" s="4" t="str">
        <f ca="1">IF(计算结果!B$21=1,IF(I2660&gt;J2660,"买","卖"),IF(计算结果!B$21=2,IF(I2660&lt;计算结果!B$20,"买",IF(I2660&gt;1-计算结果!B$20,"卖",'000300'!K2659)),""))</f>
        <v>买</v>
      </c>
      <c r="L2660" s="4" t="str">
        <f t="shared" ca="1" si="124"/>
        <v/>
      </c>
      <c r="M2660" s="3">
        <f ca="1">IF(K2659="买",E2660/E2659-1,0)-IF(L2660=1,计算结果!B$17,0)</f>
        <v>-4.5617192804716655E-3</v>
      </c>
      <c r="N2660" s="2">
        <f t="shared" ca="1" si="125"/>
        <v>8.6929750625081681</v>
      </c>
      <c r="O2660" s="3">
        <f ca="1">1-N2660/MAX(N$2:N2660)</f>
        <v>6.4772470443344998E-2</v>
      </c>
    </row>
    <row r="2661" spans="1:15" x14ac:dyDescent="0.15">
      <c r="A2661" s="1">
        <v>42354</v>
      </c>
      <c r="B2661">
        <v>3703.95</v>
      </c>
      <c r="C2661">
        <v>3713.09</v>
      </c>
      <c r="D2661">
        <v>3677.45</v>
      </c>
      <c r="E2661" s="2">
        <v>3685.44</v>
      </c>
      <c r="F2661" s="16">
        <v>160118243328</v>
      </c>
      <c r="G2661" s="3">
        <f t="shared" si="123"/>
        <v>-2.4225920923345301E-3</v>
      </c>
      <c r="H2661" s="3">
        <f>1-E2661/MAX(E$2:E2661)</f>
        <v>0.37292588307357244</v>
      </c>
      <c r="I2661" s="3">
        <f ca="1">IFERROR(COUNTIF(OFFSET(G2661,0,0,-计算结果!B$18,1),"&gt;0")/计算结果!B$18,COUNTIF(OFFSET(G2661,0,0,-ROW(),1),"&gt;0")/计算结果!B$18)</f>
        <v>0.5</v>
      </c>
      <c r="J2661" s="3">
        <f ca="1">IFERROR(AVERAGE(OFFSET(I2661,0,0,-计算结果!B$19,1)),AVERAGE(OFFSET(I2661,0,0,-ROW(),1)))</f>
        <v>0.52694444444444455</v>
      </c>
      <c r="K2661" s="4" t="str">
        <f ca="1">IF(计算结果!B$21=1,IF(I2661&gt;J2661,"买","卖"),IF(计算结果!B$21=2,IF(I2661&lt;计算结果!B$20,"买",IF(I2661&gt;1-计算结果!B$20,"卖",'000300'!K2660)),""))</f>
        <v>卖</v>
      </c>
      <c r="L2661" s="4">
        <f t="shared" ca="1" si="124"/>
        <v>1</v>
      </c>
      <c r="M2661" s="3">
        <f ca="1">IF(K2660="买",E2661/E2660-1,0)-IF(L2661=1,计算结果!B$17,0)</f>
        <v>-2.4225920923345301E-3</v>
      </c>
      <c r="N2661" s="2">
        <f t="shared" ca="1" si="125"/>
        <v>8.6719155298628738</v>
      </c>
      <c r="O2661" s="3">
        <f ca="1">1-N2661/MAX(N$2:N2661)</f>
        <v>6.7038145260982618E-2</v>
      </c>
    </row>
    <row r="2662" spans="1:15" x14ac:dyDescent="0.15">
      <c r="A2662" s="1">
        <v>42355</v>
      </c>
      <c r="B2662">
        <v>3712.78</v>
      </c>
      <c r="C2662">
        <v>3768.84</v>
      </c>
      <c r="D2662">
        <v>3709.85</v>
      </c>
      <c r="E2662" s="2">
        <v>3755.89</v>
      </c>
      <c r="F2662" s="16">
        <v>242543820800</v>
      </c>
      <c r="G2662" s="3">
        <f t="shared" si="123"/>
        <v>1.9115763653729134E-2</v>
      </c>
      <c r="H2662" s="3">
        <f>1-E2662/MAX(E$2:E2662)</f>
        <v>0.36093888246103589</v>
      </c>
      <c r="I2662" s="3">
        <f ca="1">IFERROR(COUNTIF(OFFSET(G2662,0,0,-计算结果!B$18,1),"&gt;0")/计算结果!B$18,COUNTIF(OFFSET(G2662,0,0,-ROW(),1),"&gt;0")/计算结果!B$18)</f>
        <v>0.5</v>
      </c>
      <c r="J2662" s="3">
        <f ca="1">IFERROR(AVERAGE(OFFSET(I2662,0,0,-计算结果!B$19,1)),AVERAGE(OFFSET(I2662,0,0,-ROW(),1)))</f>
        <v>0.52666666666666673</v>
      </c>
      <c r="K2662" s="4" t="str">
        <f ca="1">IF(计算结果!B$21=1,IF(I2662&gt;J2662,"买","卖"),IF(计算结果!B$21=2,IF(I2662&lt;计算结果!B$20,"买",IF(I2662&gt;1-计算结果!B$20,"卖",'000300'!K2661)),""))</f>
        <v>卖</v>
      </c>
      <c r="L2662" s="4" t="str">
        <f t="shared" ca="1" si="124"/>
        <v/>
      </c>
      <c r="M2662" s="3">
        <f ca="1">IF(K2661="买",E2662/E2661-1,0)-IF(L2662=1,计算结果!B$17,0)</f>
        <v>0</v>
      </c>
      <c r="N2662" s="2">
        <f t="shared" ca="1" si="125"/>
        <v>8.6719155298628738</v>
      </c>
      <c r="O2662" s="3">
        <f ca="1">1-N2662/MAX(N$2:N2662)</f>
        <v>6.7038145260982618E-2</v>
      </c>
    </row>
    <row r="2663" spans="1:15" x14ac:dyDescent="0.15">
      <c r="A2663" s="1">
        <v>42356</v>
      </c>
      <c r="B2663">
        <v>3754.96</v>
      </c>
      <c r="C2663">
        <v>3810.22</v>
      </c>
      <c r="D2663">
        <v>3750.93</v>
      </c>
      <c r="E2663" s="2">
        <v>3767.91</v>
      </c>
      <c r="F2663" s="16">
        <v>232281456640</v>
      </c>
      <c r="G2663" s="3">
        <f t="shared" si="123"/>
        <v>3.2003067182477807E-3</v>
      </c>
      <c r="H2663" s="3">
        <f>1-E2663/MAX(E$2:E2663)</f>
        <v>0.35889369087320488</v>
      </c>
      <c r="I2663" s="3">
        <f ca="1">IFERROR(COUNTIF(OFFSET(G2663,0,0,-计算结果!B$18,1),"&gt;0")/计算结果!B$18,COUNTIF(OFFSET(G2663,0,0,-ROW(),1),"&gt;0")/计算结果!B$18)</f>
        <v>0.5</v>
      </c>
      <c r="J2663" s="3">
        <f ca="1">IFERROR(AVERAGE(OFFSET(I2663,0,0,-计算结果!B$19,1)),AVERAGE(OFFSET(I2663,0,0,-ROW(),1)))</f>
        <v>0.52638888888888891</v>
      </c>
      <c r="K2663" s="4" t="str">
        <f ca="1">IF(计算结果!B$21=1,IF(I2663&gt;J2663,"买","卖"),IF(计算结果!B$21=2,IF(I2663&lt;计算结果!B$20,"买",IF(I2663&gt;1-计算结果!B$20,"卖",'000300'!K2662)),""))</f>
        <v>卖</v>
      </c>
      <c r="L2663" s="4" t="str">
        <f t="shared" ca="1" si="124"/>
        <v/>
      </c>
      <c r="M2663" s="3">
        <f ca="1">IF(K2662="买",E2663/E2662-1,0)-IF(L2663=1,计算结果!B$17,0)</f>
        <v>0</v>
      </c>
      <c r="N2663" s="2">
        <f t="shared" ca="1" si="125"/>
        <v>8.6719155298628738</v>
      </c>
      <c r="O2663" s="3">
        <f ca="1">1-N2663/MAX(N$2:N2663)</f>
        <v>6.7038145260982618E-2</v>
      </c>
    </row>
    <row r="2664" spans="1:15" x14ac:dyDescent="0.15">
      <c r="A2664" s="1">
        <v>42359</v>
      </c>
      <c r="B2664">
        <v>3762.1</v>
      </c>
      <c r="C2664">
        <v>3877.82</v>
      </c>
      <c r="D2664">
        <v>3759.99</v>
      </c>
      <c r="E2664" s="2">
        <v>3865.96</v>
      </c>
      <c r="F2664" s="16">
        <v>289905278976</v>
      </c>
      <c r="G2664" s="3">
        <f t="shared" si="123"/>
        <v>2.6022383761820311E-2</v>
      </c>
      <c r="H2664" s="3">
        <f>1-E2664/MAX(E$2:E2664)</f>
        <v>0.34221057646498332</v>
      </c>
      <c r="I2664" s="3">
        <f ca="1">IFERROR(COUNTIF(OFFSET(G2664,0,0,-计算结果!B$18,1),"&gt;0")/计算结果!B$18,COUNTIF(OFFSET(G2664,0,0,-ROW(),1),"&gt;0")/计算结果!B$18)</f>
        <v>0.5</v>
      </c>
      <c r="J2664" s="3">
        <f ca="1">IFERROR(AVERAGE(OFFSET(I2664,0,0,-计算结果!B$19,1)),AVERAGE(OFFSET(I2664,0,0,-ROW(),1)))</f>
        <v>0.52611111111111108</v>
      </c>
      <c r="K2664" s="4" t="str">
        <f ca="1">IF(计算结果!B$21=1,IF(I2664&gt;J2664,"买","卖"),IF(计算结果!B$21=2,IF(I2664&lt;计算结果!B$20,"买",IF(I2664&gt;1-计算结果!B$20,"卖",'000300'!K2663)),""))</f>
        <v>卖</v>
      </c>
      <c r="L2664" s="4" t="str">
        <f t="shared" ca="1" si="124"/>
        <v/>
      </c>
      <c r="M2664" s="3">
        <f ca="1">IF(K2663="买",E2664/E2663-1,0)-IF(L2664=1,计算结果!B$17,0)</f>
        <v>0</v>
      </c>
      <c r="N2664" s="2">
        <f t="shared" ca="1" si="125"/>
        <v>8.6719155298628738</v>
      </c>
      <c r="O2664" s="3">
        <f ca="1">1-N2664/MAX(N$2:N2664)</f>
        <v>6.7038145260982618E-2</v>
      </c>
    </row>
    <row r="2665" spans="1:15" x14ac:dyDescent="0.15">
      <c r="A2665" s="1">
        <v>42360</v>
      </c>
      <c r="B2665">
        <v>3872.1</v>
      </c>
      <c r="C2665">
        <v>3880.47</v>
      </c>
      <c r="D2665">
        <v>3841.59</v>
      </c>
      <c r="E2665" s="2">
        <v>3876.73</v>
      </c>
      <c r="F2665" s="16">
        <v>243797360640</v>
      </c>
      <c r="G2665" s="3">
        <f t="shared" si="123"/>
        <v>2.7858539664145088E-3</v>
      </c>
      <c r="H2665" s="3">
        <f>1-E2665/MAX(E$2:E2665)</f>
        <v>0.34037807119036279</v>
      </c>
      <c r="I2665" s="3">
        <f ca="1">IFERROR(COUNTIF(OFFSET(G2665,0,0,-计算结果!B$18,1),"&gt;0")/计算结果!B$18,COUNTIF(OFFSET(G2665,0,0,-ROW(),1),"&gt;0")/计算结果!B$18)</f>
        <v>0.53333333333333333</v>
      </c>
      <c r="J2665" s="3">
        <f ca="1">IFERROR(AVERAGE(OFFSET(I2665,0,0,-计算结果!B$19,1)),AVERAGE(OFFSET(I2665,0,0,-ROW(),1)))</f>
        <v>0.52611111111111108</v>
      </c>
      <c r="K2665" s="4" t="str">
        <f ca="1">IF(计算结果!B$21=1,IF(I2665&gt;J2665,"买","卖"),IF(计算结果!B$21=2,IF(I2665&lt;计算结果!B$20,"买",IF(I2665&gt;1-计算结果!B$20,"卖",'000300'!K2664)),""))</f>
        <v>买</v>
      </c>
      <c r="L2665" s="4">
        <f t="shared" ca="1" si="124"/>
        <v>1</v>
      </c>
      <c r="M2665" s="3">
        <f ca="1">IF(K2664="买",E2665/E2664-1,0)-IF(L2665=1,计算结果!B$17,0)</f>
        <v>0</v>
      </c>
      <c r="N2665" s="2">
        <f t="shared" ca="1" si="125"/>
        <v>8.6719155298628738</v>
      </c>
      <c r="O2665" s="3">
        <f ca="1">1-N2665/MAX(N$2:N2665)</f>
        <v>6.7038145260982618E-2</v>
      </c>
    </row>
    <row r="2666" spans="1:15" x14ac:dyDescent="0.15">
      <c r="A2666" s="1">
        <v>42361</v>
      </c>
      <c r="B2666">
        <v>3877.87</v>
      </c>
      <c r="C2666">
        <v>3926.69</v>
      </c>
      <c r="D2666">
        <v>3862.96</v>
      </c>
      <c r="E2666" s="2">
        <v>3866.38</v>
      </c>
      <c r="F2666" s="16">
        <v>294710771712</v>
      </c>
      <c r="G2666" s="3">
        <f t="shared" si="123"/>
        <v>-2.6697758162161911E-3</v>
      </c>
      <c r="H2666" s="3">
        <f>1-E2666/MAX(E$2:E2666)</f>
        <v>0.34213911386374463</v>
      </c>
      <c r="I2666" s="3">
        <f ca="1">IFERROR(COUNTIF(OFFSET(G2666,0,0,-计算结果!B$18,1),"&gt;0")/计算结果!B$18,COUNTIF(OFFSET(G2666,0,0,-ROW(),1),"&gt;0")/计算结果!B$18)</f>
        <v>0.5</v>
      </c>
      <c r="J2666" s="3">
        <f ca="1">IFERROR(AVERAGE(OFFSET(I2666,0,0,-计算结果!B$19,1)),AVERAGE(OFFSET(I2666,0,0,-ROW(),1)))</f>
        <v>0.52583333333333326</v>
      </c>
      <c r="K2666" s="4" t="str">
        <f ca="1">IF(计算结果!B$21=1,IF(I2666&gt;J2666,"买","卖"),IF(计算结果!B$21=2,IF(I2666&lt;计算结果!B$20,"买",IF(I2666&gt;1-计算结果!B$20,"卖",'000300'!K2665)),""))</f>
        <v>卖</v>
      </c>
      <c r="L2666" s="4">
        <f t="shared" ca="1" si="124"/>
        <v>1</v>
      </c>
      <c r="M2666" s="3">
        <f ca="1">IF(K2665="买",E2666/E2665-1,0)-IF(L2666=1,计算结果!B$17,0)</f>
        <v>-2.6697758162161911E-3</v>
      </c>
      <c r="N2666" s="2">
        <f t="shared" ca="1" si="125"/>
        <v>8.6487634595009766</v>
      </c>
      <c r="O2666" s="3">
        <f ca="1">1-N2666/MAX(N$2:N2666)</f>
        <v>6.9528944258216985E-2</v>
      </c>
    </row>
    <row r="2667" spans="1:15" x14ac:dyDescent="0.15">
      <c r="A2667" s="1">
        <v>42362</v>
      </c>
      <c r="B2667">
        <v>3858.13</v>
      </c>
      <c r="C2667">
        <v>3867.68</v>
      </c>
      <c r="D2667">
        <v>3787.08</v>
      </c>
      <c r="E2667" s="2">
        <v>3829.4</v>
      </c>
      <c r="F2667" s="16">
        <v>203683545088</v>
      </c>
      <c r="G2667" s="3">
        <f t="shared" si="123"/>
        <v>-9.5645021958524756E-3</v>
      </c>
      <c r="H2667" s="3">
        <f>1-E2667/MAX(E$2:E2667)</f>
        <v>0.34843122575376029</v>
      </c>
      <c r="I2667" s="3">
        <f ca="1">IFERROR(COUNTIF(OFFSET(G2667,0,0,-计算结果!B$18,1),"&gt;0")/计算结果!B$18,COUNTIF(OFFSET(G2667,0,0,-ROW(),1),"&gt;0")/计算结果!B$18)</f>
        <v>0.5</v>
      </c>
      <c r="J2667" s="3">
        <f ca="1">IFERROR(AVERAGE(OFFSET(I2667,0,0,-计算结果!B$19,1)),AVERAGE(OFFSET(I2667,0,0,-ROW(),1)))</f>
        <v>0.52527777777777773</v>
      </c>
      <c r="K2667" s="4" t="str">
        <f ca="1">IF(计算结果!B$21=1,IF(I2667&gt;J2667,"买","卖"),IF(计算结果!B$21=2,IF(I2667&lt;计算结果!B$20,"买",IF(I2667&gt;1-计算结果!B$20,"卖",'000300'!K2666)),""))</f>
        <v>卖</v>
      </c>
      <c r="L2667" s="4" t="str">
        <f t="shared" ca="1" si="124"/>
        <v/>
      </c>
      <c r="M2667" s="3">
        <f ca="1">IF(K2666="买",E2667/E2666-1,0)-IF(L2667=1,计算结果!B$17,0)</f>
        <v>0</v>
      </c>
      <c r="N2667" s="2">
        <f t="shared" ca="1" si="125"/>
        <v>8.6487634595009766</v>
      </c>
      <c r="O2667" s="3">
        <f ca="1">1-N2667/MAX(N$2:N2667)</f>
        <v>6.9528944258216985E-2</v>
      </c>
    </row>
    <row r="2668" spans="1:15" x14ac:dyDescent="0.15">
      <c r="A2668" s="1">
        <v>42363</v>
      </c>
      <c r="B2668">
        <v>3832.08</v>
      </c>
      <c r="C2668">
        <v>3848.02</v>
      </c>
      <c r="D2668">
        <v>3813.2</v>
      </c>
      <c r="E2668" s="2">
        <v>3838.2</v>
      </c>
      <c r="F2668" s="16">
        <v>163314515968</v>
      </c>
      <c r="G2668" s="3">
        <f t="shared" si="123"/>
        <v>2.2980101321354862E-3</v>
      </c>
      <c r="H2668" s="3">
        <f>1-E2668/MAX(E$2:E2668)</f>
        <v>0.34693391410875929</v>
      </c>
      <c r="I2668" s="3">
        <f ca="1">IFERROR(COUNTIF(OFFSET(G2668,0,0,-计算结果!B$18,1),"&gt;0")/计算结果!B$18,COUNTIF(OFFSET(G2668,0,0,-ROW(),1),"&gt;0")/计算结果!B$18)</f>
        <v>0.53333333333333333</v>
      </c>
      <c r="J2668" s="3">
        <f ca="1">IFERROR(AVERAGE(OFFSET(I2668,0,0,-计算结果!B$19,1)),AVERAGE(OFFSET(I2668,0,0,-ROW(),1)))</f>
        <v>0.52527777777777773</v>
      </c>
      <c r="K2668" s="4" t="str">
        <f ca="1">IF(计算结果!B$21=1,IF(I2668&gt;J2668,"买","卖"),IF(计算结果!B$21=2,IF(I2668&lt;计算结果!B$20,"买",IF(I2668&gt;1-计算结果!B$20,"卖",'000300'!K2667)),""))</f>
        <v>买</v>
      </c>
      <c r="L2668" s="4">
        <f t="shared" ca="1" si="124"/>
        <v>1</v>
      </c>
      <c r="M2668" s="3">
        <f ca="1">IF(K2667="买",E2668/E2667-1,0)-IF(L2668=1,计算结果!B$17,0)</f>
        <v>0</v>
      </c>
      <c r="N2668" s="2">
        <f t="shared" ca="1" si="125"/>
        <v>8.6487634595009766</v>
      </c>
      <c r="O2668" s="3">
        <f ca="1">1-N2668/MAX(N$2:N2668)</f>
        <v>6.9528944258216985E-2</v>
      </c>
    </row>
    <row r="2669" spans="1:15" x14ac:dyDescent="0.15">
      <c r="A2669" s="1">
        <v>42366</v>
      </c>
      <c r="B2669">
        <v>3847.53</v>
      </c>
      <c r="C2669">
        <v>3853.39</v>
      </c>
      <c r="D2669">
        <v>3727.63</v>
      </c>
      <c r="E2669" s="2">
        <v>3727.63</v>
      </c>
      <c r="F2669" s="16">
        <v>210026020864</v>
      </c>
      <c r="G2669" s="3">
        <f t="shared" si="123"/>
        <v>-2.8807774477619619E-2</v>
      </c>
      <c r="H2669" s="3">
        <f>1-E2669/MAX(E$2:E2669)</f>
        <v>0.36574729463009592</v>
      </c>
      <c r="I2669" s="3">
        <f ca="1">IFERROR(COUNTIF(OFFSET(G2669,0,0,-计算结果!B$18,1),"&gt;0")/计算结果!B$18,COUNTIF(OFFSET(G2669,0,0,-ROW(),1),"&gt;0")/计算结果!B$18)</f>
        <v>0.5</v>
      </c>
      <c r="J2669" s="3">
        <f ca="1">IFERROR(AVERAGE(OFFSET(I2669,0,0,-计算结果!B$19,1)),AVERAGE(OFFSET(I2669,0,0,-ROW(),1)))</f>
        <v>0.52527777777777773</v>
      </c>
      <c r="K2669" s="4" t="str">
        <f ca="1">IF(计算结果!B$21=1,IF(I2669&gt;J2669,"买","卖"),IF(计算结果!B$21=2,IF(I2669&lt;计算结果!B$20,"买",IF(I2669&gt;1-计算结果!B$20,"卖",'000300'!K2668)),""))</f>
        <v>卖</v>
      </c>
      <c r="L2669" s="4">
        <f t="shared" ca="1" si="124"/>
        <v>1</v>
      </c>
      <c r="M2669" s="3">
        <f ca="1">IF(K2668="买",E2669/E2668-1,0)-IF(L2669=1,计算结果!B$17,0)</f>
        <v>-2.8807774477619619E-2</v>
      </c>
      <c r="N2669" s="2">
        <f t="shared" ca="1" si="125"/>
        <v>8.3996118322493949</v>
      </c>
      <c r="O2669" s="3">
        <f ca="1">1-N2669/MAX(N$2:N2669)</f>
        <v>9.6333744589979009E-2</v>
      </c>
    </row>
    <row r="2670" spans="1:15" x14ac:dyDescent="0.15">
      <c r="A2670" s="1">
        <v>42367</v>
      </c>
      <c r="B2670">
        <v>3723.05</v>
      </c>
      <c r="C2670">
        <v>3762.05</v>
      </c>
      <c r="D2670">
        <v>3710.48</v>
      </c>
      <c r="E2670" s="2">
        <v>3761.87</v>
      </c>
      <c r="F2670" s="16">
        <v>140405047296</v>
      </c>
      <c r="G2670" s="3">
        <f t="shared" si="123"/>
        <v>9.1854610033721418E-3</v>
      </c>
      <c r="H2670" s="3">
        <f>1-E2670/MAX(E$2:E2670)</f>
        <v>0.35992139113863741</v>
      </c>
      <c r="I2670" s="3">
        <f ca="1">IFERROR(COUNTIF(OFFSET(G2670,0,0,-计算结果!B$18,1),"&gt;0")/计算结果!B$18,COUNTIF(OFFSET(G2670,0,0,-ROW(),1),"&gt;0")/计算结果!B$18)</f>
        <v>0.53333333333333333</v>
      </c>
      <c r="J2670" s="3">
        <f ca="1">IFERROR(AVERAGE(OFFSET(I2670,0,0,-计算结果!B$19,1)),AVERAGE(OFFSET(I2670,0,0,-ROW(),1)))</f>
        <v>0.52583333333333326</v>
      </c>
      <c r="K2670" s="4" t="str">
        <f ca="1">IF(计算结果!B$21=1,IF(I2670&gt;J2670,"买","卖"),IF(计算结果!B$21=2,IF(I2670&lt;计算结果!B$20,"买",IF(I2670&gt;1-计算结果!B$20,"卖",'000300'!K2669)),""))</f>
        <v>买</v>
      </c>
      <c r="L2670" s="4">
        <f t="shared" ca="1" si="124"/>
        <v>1</v>
      </c>
      <c r="M2670" s="3">
        <f ca="1">IF(K2669="买",E2670/E2669-1,0)-IF(L2670=1,计算结果!B$17,0)</f>
        <v>0</v>
      </c>
      <c r="N2670" s="2">
        <f t="shared" ca="1" si="125"/>
        <v>8.3996118322493949</v>
      </c>
      <c r="O2670" s="3">
        <f ca="1">1-N2670/MAX(N$2:N2670)</f>
        <v>9.6333744589979009E-2</v>
      </c>
    </row>
    <row r="2671" spans="1:15" x14ac:dyDescent="0.15">
      <c r="A2671" s="1">
        <v>42368</v>
      </c>
      <c r="B2671">
        <v>3762.91</v>
      </c>
      <c r="C2671">
        <v>3765.66</v>
      </c>
      <c r="D2671">
        <v>3726.28</v>
      </c>
      <c r="E2671" s="2">
        <v>3765.18</v>
      </c>
      <c r="F2671" s="16">
        <v>155744092160</v>
      </c>
      <c r="G2671" s="3">
        <f t="shared" si="123"/>
        <v>8.7988154827245424E-4</v>
      </c>
      <c r="H2671" s="3">
        <f>1-E2671/MAX(E$2:E2671)</f>
        <v>0.35935819778125644</v>
      </c>
      <c r="I2671" s="3">
        <f ca="1">IFERROR(COUNTIF(OFFSET(G2671,0,0,-计算结果!B$18,1),"&gt;0")/计算结果!B$18,COUNTIF(OFFSET(G2671,0,0,-ROW(),1),"&gt;0")/计算结果!B$18)</f>
        <v>0.56666666666666665</v>
      </c>
      <c r="J2671" s="3">
        <f ca="1">IFERROR(AVERAGE(OFFSET(I2671,0,0,-计算结果!B$19,1)),AVERAGE(OFFSET(I2671,0,0,-ROW(),1)))</f>
        <v>0.52666666666666662</v>
      </c>
      <c r="K2671" s="4" t="str">
        <f ca="1">IF(计算结果!B$21=1,IF(I2671&gt;J2671,"买","卖"),IF(计算结果!B$21=2,IF(I2671&lt;计算结果!B$20,"买",IF(I2671&gt;1-计算结果!B$20,"卖",'000300'!K2670)),""))</f>
        <v>买</v>
      </c>
      <c r="L2671" s="4" t="str">
        <f t="shared" ca="1" si="124"/>
        <v/>
      </c>
      <c r="M2671" s="3">
        <f ca="1">IF(K2670="买",E2671/E2670-1,0)-IF(L2671=1,计算结果!B$17,0)</f>
        <v>8.7988154827245424E-4</v>
      </c>
      <c r="N2671" s="2">
        <f t="shared" ca="1" si="125"/>
        <v>8.4070024957132414</v>
      </c>
      <c r="O2671" s="3">
        <f ca="1">1-N2671/MAX(N$2:N2671)</f>
        <v>9.5538625326047288E-2</v>
      </c>
    </row>
    <row r="2672" spans="1:15" x14ac:dyDescent="0.15">
      <c r="A2672" s="1">
        <v>42369</v>
      </c>
      <c r="B2672">
        <v>3760.9</v>
      </c>
      <c r="C2672">
        <v>3772.62</v>
      </c>
      <c r="D2672">
        <v>3727.32</v>
      </c>
      <c r="E2672" s="2">
        <v>3731</v>
      </c>
      <c r="F2672" s="16">
        <v>145043701760</v>
      </c>
      <c r="G2672" s="3">
        <f t="shared" si="123"/>
        <v>-9.077919249544486E-3</v>
      </c>
      <c r="H2672" s="3">
        <f>1-E2672/MAX(E$2:E2672)</f>
        <v>0.36517389232968078</v>
      </c>
      <c r="I2672" s="3">
        <f ca="1">IFERROR(COUNTIF(OFFSET(G2672,0,0,-计算结果!B$18,1),"&gt;0")/计算结果!B$18,COUNTIF(OFFSET(G2672,0,0,-ROW(),1),"&gt;0")/计算结果!B$18)</f>
        <v>0.53333333333333333</v>
      </c>
      <c r="J2672" s="3">
        <f ca="1">IFERROR(AVERAGE(OFFSET(I2672,0,0,-计算结果!B$19,1)),AVERAGE(OFFSET(I2672,0,0,-ROW(),1)))</f>
        <v>0.52749999999999997</v>
      </c>
      <c r="K2672" s="4" t="str">
        <f ca="1">IF(计算结果!B$21=1,IF(I2672&gt;J2672,"买","卖"),IF(计算结果!B$21=2,IF(I2672&lt;计算结果!B$20,"买",IF(I2672&gt;1-计算结果!B$20,"卖",'000300'!K2671)),""))</f>
        <v>买</v>
      </c>
      <c r="L2672" s="4" t="str">
        <f t="shared" ca="1" si="124"/>
        <v/>
      </c>
      <c r="M2672" s="3">
        <f ca="1">IF(K2671="买",E2672/E2671-1,0)-IF(L2672=1,计算结果!B$17,0)</f>
        <v>-9.077919249544486E-3</v>
      </c>
      <c r="N2672" s="2">
        <f t="shared" ca="1" si="125"/>
        <v>8.3306844059264371</v>
      </c>
      <c r="O2672" s="3">
        <f ca="1">1-N2672/MAX(N$2:N2672)</f>
        <v>0.1037492526496695</v>
      </c>
    </row>
    <row r="2673" spans="1:15" x14ac:dyDescent="0.15">
      <c r="A2673" s="1">
        <v>42373</v>
      </c>
      <c r="B2673">
        <v>3725.86</v>
      </c>
      <c r="C2673">
        <v>3726.24</v>
      </c>
      <c r="D2673">
        <v>3468.95</v>
      </c>
      <c r="E2673" s="2">
        <v>3469.07</v>
      </c>
      <c r="F2673" s="16">
        <v>145968201728</v>
      </c>
      <c r="G2673" s="3">
        <f t="shared" si="123"/>
        <v>-7.0203698740284093E-2</v>
      </c>
      <c r="H2673" s="3">
        <f>1-E2673/MAX(E$2:E2673)</f>
        <v>0.40974103314503496</v>
      </c>
      <c r="I2673" s="3">
        <f ca="1">IFERROR(COUNTIF(OFFSET(G2673,0,0,-计算结果!B$18,1),"&gt;0")/计算结果!B$18,COUNTIF(OFFSET(G2673,0,0,-ROW(),1),"&gt;0")/计算结果!B$18)</f>
        <v>0.53333333333333333</v>
      </c>
      <c r="J2673" s="3">
        <f ca="1">IFERROR(AVERAGE(OFFSET(I2673,0,0,-计算结果!B$19,1)),AVERAGE(OFFSET(I2673,0,0,-ROW(),1)))</f>
        <v>0.52861111111111103</v>
      </c>
      <c r="K2673" s="4" t="str">
        <f ca="1">IF(计算结果!B$21=1,IF(I2673&gt;J2673,"买","卖"),IF(计算结果!B$21=2,IF(I2673&lt;计算结果!B$20,"买",IF(I2673&gt;1-计算结果!B$20,"卖",'000300'!K2672)),""))</f>
        <v>买</v>
      </c>
      <c r="L2673" s="4" t="str">
        <f t="shared" ca="1" si="124"/>
        <v/>
      </c>
      <c r="M2673" s="3">
        <f ca="1">IF(K2672="买",E2673/E2672-1,0)-IF(L2673=1,计算结果!B$17,0)</f>
        <v>-7.0203698740284093E-2</v>
      </c>
      <c r="N2673" s="2">
        <f t="shared" ca="1" si="125"/>
        <v>7.7458395475923947</v>
      </c>
      <c r="O2673" s="3">
        <f ca="1">1-N2673/MAX(N$2:N2673)</f>
        <v>0.16666937011240657</v>
      </c>
    </row>
    <row r="2674" spans="1:15" x14ac:dyDescent="0.15">
      <c r="A2674" s="1">
        <v>42374</v>
      </c>
      <c r="B2674">
        <v>3382.18</v>
      </c>
      <c r="C2674">
        <v>3518.22</v>
      </c>
      <c r="D2674">
        <v>3377.28</v>
      </c>
      <c r="E2674" s="2">
        <v>3478.78</v>
      </c>
      <c r="F2674" s="16">
        <v>196017078272</v>
      </c>
      <c r="G2674" s="3">
        <f t="shared" si="123"/>
        <v>2.7990210632820034E-3</v>
      </c>
      <c r="H2674" s="3">
        <f>1-E2674/MAX(E$2:E2674)</f>
        <v>0.40808888586401681</v>
      </c>
      <c r="I2674" s="3">
        <f ca="1">IFERROR(COUNTIF(OFFSET(G2674,0,0,-计算结果!B$18,1),"&gt;0")/计算结果!B$18,COUNTIF(OFFSET(G2674,0,0,-ROW(),1),"&gt;0")/计算结果!B$18)</f>
        <v>0.56666666666666665</v>
      </c>
      <c r="J2674" s="3">
        <f ca="1">IFERROR(AVERAGE(OFFSET(I2674,0,0,-计算结果!B$19,1)),AVERAGE(OFFSET(I2674,0,0,-ROW(),1)))</f>
        <v>0.52972222222222221</v>
      </c>
      <c r="K2674" s="4" t="str">
        <f ca="1">IF(计算结果!B$21=1,IF(I2674&gt;J2674,"买","卖"),IF(计算结果!B$21=2,IF(I2674&lt;计算结果!B$20,"买",IF(I2674&gt;1-计算结果!B$20,"卖",'000300'!K2673)),""))</f>
        <v>买</v>
      </c>
      <c r="L2674" s="4" t="str">
        <f t="shared" ca="1" si="124"/>
        <v/>
      </c>
      <c r="M2674" s="3">
        <f ca="1">IF(K2673="买",E2674/E2673-1,0)-IF(L2674=1,计算结果!B$17,0)</f>
        <v>2.7990210632820034E-3</v>
      </c>
      <c r="N2674" s="2">
        <f t="shared" ca="1" si="125"/>
        <v>7.7675203156389081</v>
      </c>
      <c r="O2674" s="3">
        <f ca="1">1-N2674/MAX(N$2:N2674)</f>
        <v>0.16433686012667326</v>
      </c>
    </row>
    <row r="2675" spans="1:15" x14ac:dyDescent="0.15">
      <c r="A2675" s="1">
        <v>42375</v>
      </c>
      <c r="B2675">
        <v>3482.41</v>
      </c>
      <c r="C2675">
        <v>3543.74</v>
      </c>
      <c r="D2675">
        <v>3468.47</v>
      </c>
      <c r="E2675" s="2">
        <v>3539.81</v>
      </c>
      <c r="F2675" s="16">
        <v>160947191808</v>
      </c>
      <c r="G2675" s="3">
        <f t="shared" si="123"/>
        <v>1.7543506631635175E-2</v>
      </c>
      <c r="H2675" s="3">
        <f>1-E2675/MAX(E$2:E2675)</f>
        <v>0.39770468930783365</v>
      </c>
      <c r="I2675" s="3">
        <f ca="1">IFERROR(COUNTIF(OFFSET(G2675,0,0,-计算结果!B$18,1),"&gt;0")/计算结果!B$18,COUNTIF(OFFSET(G2675,0,0,-ROW(),1),"&gt;0")/计算结果!B$18)</f>
        <v>0.56666666666666665</v>
      </c>
      <c r="J2675" s="3">
        <f ca="1">IFERROR(AVERAGE(OFFSET(I2675,0,0,-计算结果!B$19,1)),AVERAGE(OFFSET(I2675,0,0,-ROW(),1)))</f>
        <v>0.53055555555555556</v>
      </c>
      <c r="K2675" s="4" t="str">
        <f ca="1">IF(计算结果!B$21=1,IF(I2675&gt;J2675,"买","卖"),IF(计算结果!B$21=2,IF(I2675&lt;计算结果!B$20,"买",IF(I2675&gt;1-计算结果!B$20,"卖",'000300'!K2674)),""))</f>
        <v>买</v>
      </c>
      <c r="L2675" s="4" t="str">
        <f t="shared" ca="1" si="124"/>
        <v/>
      </c>
      <c r="M2675" s="3">
        <f ca="1">IF(K2674="买",E2675/E2674-1,0)-IF(L2675=1,计算结果!B$17,0)</f>
        <v>1.7543506631635175E-2</v>
      </c>
      <c r="N2675" s="2">
        <f t="shared" ca="1" si="125"/>
        <v>7.9037898598076799</v>
      </c>
      <c r="O2675" s="3">
        <f ca="1">1-N2675/MAX(N$2:N2675)</f>
        <v>0.14967639829049251</v>
      </c>
    </row>
    <row r="2676" spans="1:15" x14ac:dyDescent="0.15">
      <c r="A2676" s="1">
        <v>42376</v>
      </c>
      <c r="B2676">
        <v>3481.15</v>
      </c>
      <c r="C2676">
        <v>3481.15</v>
      </c>
      <c r="D2676">
        <v>3284.74</v>
      </c>
      <c r="E2676" s="2">
        <v>3294.38</v>
      </c>
      <c r="F2676" s="16">
        <v>47130796032</v>
      </c>
      <c r="G2676" s="3">
        <f t="shared" si="123"/>
        <v>-6.9334229803294511E-2</v>
      </c>
      <c r="H2676" s="3">
        <f>1-E2676/MAX(E$2:E2676)</f>
        <v>0.43946437078881095</v>
      </c>
      <c r="I2676" s="3">
        <f ca="1">IFERROR(COUNTIF(OFFSET(G2676,0,0,-计算结果!B$18,1),"&gt;0")/计算结果!B$18,COUNTIF(OFFSET(G2676,0,0,-ROW(),1),"&gt;0")/计算结果!B$18)</f>
        <v>0.53333333333333333</v>
      </c>
      <c r="J2676" s="3">
        <f ca="1">IFERROR(AVERAGE(OFFSET(I2676,0,0,-计算结果!B$19,1)),AVERAGE(OFFSET(I2676,0,0,-ROW(),1)))</f>
        <v>0.53111111111111109</v>
      </c>
      <c r="K2676" s="4" t="str">
        <f ca="1">IF(计算结果!B$21=1,IF(I2676&gt;J2676,"买","卖"),IF(计算结果!B$21=2,IF(I2676&lt;计算结果!B$20,"买",IF(I2676&gt;1-计算结果!B$20,"卖",'000300'!K2675)),""))</f>
        <v>买</v>
      </c>
      <c r="L2676" s="4" t="str">
        <f t="shared" ca="1" si="124"/>
        <v/>
      </c>
      <c r="M2676" s="3">
        <f ca="1">IF(K2675="买",E2676/E2675-1,0)-IF(L2676=1,计算结果!B$17,0)</f>
        <v>-6.9334229803294511E-2</v>
      </c>
      <c r="N2676" s="2">
        <f t="shared" ca="1" si="125"/>
        <v>7.3557866773508254</v>
      </c>
      <c r="O2676" s="3">
        <f ca="1">1-N2676/MAX(N$2:N2676)</f>
        <v>0.20863293029858454</v>
      </c>
    </row>
    <row r="2677" spans="1:15" x14ac:dyDescent="0.15">
      <c r="A2677" s="1">
        <v>42377</v>
      </c>
      <c r="B2677">
        <v>3371.87</v>
      </c>
      <c r="C2677">
        <v>3418.85</v>
      </c>
      <c r="D2677">
        <v>3237.93</v>
      </c>
      <c r="E2677" s="2">
        <v>3361.56</v>
      </c>
      <c r="F2677" s="16">
        <v>203498864640</v>
      </c>
      <c r="G2677" s="3">
        <f t="shared" si="123"/>
        <v>2.0392304470036704E-2</v>
      </c>
      <c r="H2677" s="3">
        <f>1-E2677/MAX(E$2:E2677)</f>
        <v>0.42803375757163276</v>
      </c>
      <c r="I2677" s="3">
        <f ca="1">IFERROR(COUNTIF(OFFSET(G2677,0,0,-计算结果!B$18,1),"&gt;0")/计算结果!B$18,COUNTIF(OFFSET(G2677,0,0,-ROW(),1),"&gt;0")/计算结果!B$18)</f>
        <v>0.56666666666666665</v>
      </c>
      <c r="J2677" s="3">
        <f ca="1">IFERROR(AVERAGE(OFFSET(I2677,0,0,-计算结果!B$19,1)),AVERAGE(OFFSET(I2677,0,0,-ROW(),1)))</f>
        <v>0.53222222222222226</v>
      </c>
      <c r="K2677" s="4" t="str">
        <f ca="1">IF(计算结果!B$21=1,IF(I2677&gt;J2677,"买","卖"),IF(计算结果!B$21=2,IF(I2677&lt;计算结果!B$20,"买",IF(I2677&gt;1-计算结果!B$20,"卖",'000300'!K2676)),""))</f>
        <v>买</v>
      </c>
      <c r="L2677" s="4" t="str">
        <f t="shared" ca="1" si="124"/>
        <v/>
      </c>
      <c r="M2677" s="3">
        <f ca="1">IF(K2676="买",E2677/E2676-1,0)-IF(L2677=1,计算结果!B$17,0)</f>
        <v>2.0392304470036704E-2</v>
      </c>
      <c r="N2677" s="2">
        <f t="shared" ca="1" si="125"/>
        <v>7.5057881188920028</v>
      </c>
      <c r="O2677" s="3">
        <f ca="1">1-N2677/MAX(N$2:N2677)</f>
        <v>0.19249513206567248</v>
      </c>
    </row>
    <row r="2678" spans="1:15" x14ac:dyDescent="0.15">
      <c r="A2678" s="1">
        <v>42380</v>
      </c>
      <c r="B2678">
        <v>3303.12</v>
      </c>
      <c r="C2678">
        <v>3342.48</v>
      </c>
      <c r="D2678">
        <v>3192.45</v>
      </c>
      <c r="E2678" s="2">
        <v>3192.45</v>
      </c>
      <c r="F2678" s="16">
        <v>184464048128</v>
      </c>
      <c r="G2678" s="3">
        <f t="shared" si="123"/>
        <v>-5.0307000321279438E-2</v>
      </c>
      <c r="H2678" s="3">
        <f>1-E2678/MAX(E$2:E2678)</f>
        <v>0.45680766351323765</v>
      </c>
      <c r="I2678" s="3">
        <f ca="1">IFERROR(COUNTIF(OFFSET(G2678,0,0,-计算结果!B$18,1),"&gt;0")/计算结果!B$18,COUNTIF(OFFSET(G2678,0,0,-ROW(),1),"&gt;0")/计算结果!B$18)</f>
        <v>0.56666666666666665</v>
      </c>
      <c r="J2678" s="3">
        <f ca="1">IFERROR(AVERAGE(OFFSET(I2678,0,0,-计算结果!B$19,1)),AVERAGE(OFFSET(I2678,0,0,-ROW(),1)))</f>
        <v>0.53361111111111126</v>
      </c>
      <c r="K2678" s="4" t="str">
        <f ca="1">IF(计算结果!B$21=1,IF(I2678&gt;J2678,"买","卖"),IF(计算结果!B$21=2,IF(I2678&lt;计算结果!B$20,"买",IF(I2678&gt;1-计算结果!B$20,"卖",'000300'!K2677)),""))</f>
        <v>买</v>
      </c>
      <c r="L2678" s="4" t="str">
        <f t="shared" ca="1" si="124"/>
        <v/>
      </c>
      <c r="M2678" s="3">
        <f ca="1">IF(K2677="买",E2678/E2677-1,0)-IF(L2678=1,计算结果!B$17,0)</f>
        <v>-5.0307000321279438E-2</v>
      </c>
      <c r="N2678" s="2">
        <f t="shared" ca="1" si="125"/>
        <v>7.1281944335834471</v>
      </c>
      <c r="O2678" s="3">
        <f ca="1">1-N2678/MAX(N$2:N2678)</f>
        <v>0.23311827971627952</v>
      </c>
    </row>
    <row r="2679" spans="1:15" x14ac:dyDescent="0.15">
      <c r="A2679" s="1">
        <v>42381</v>
      </c>
      <c r="B2679">
        <v>3214.82</v>
      </c>
      <c r="C2679">
        <v>3242.25</v>
      </c>
      <c r="D2679">
        <v>3174.55</v>
      </c>
      <c r="E2679" s="2">
        <v>3215.71</v>
      </c>
      <c r="F2679" s="16">
        <v>142048903168</v>
      </c>
      <c r="G2679" s="3">
        <f t="shared" si="123"/>
        <v>7.2859402653135952E-3</v>
      </c>
      <c r="H2679" s="3">
        <f>1-E2679/MAX(E$2:E2679)</f>
        <v>0.45284999659701897</v>
      </c>
      <c r="I2679" s="3">
        <f ca="1">IFERROR(COUNTIF(OFFSET(G2679,0,0,-计算结果!B$18,1),"&gt;0")/计算结果!B$18,COUNTIF(OFFSET(G2679,0,0,-ROW(),1),"&gt;0")/计算结果!B$18)</f>
        <v>0.56666666666666665</v>
      </c>
      <c r="J2679" s="3">
        <f ca="1">IFERROR(AVERAGE(OFFSET(I2679,0,0,-计算结果!B$19,1)),AVERAGE(OFFSET(I2679,0,0,-ROW(),1)))</f>
        <v>0.53472222222222243</v>
      </c>
      <c r="K2679" s="4" t="str">
        <f ca="1">IF(计算结果!B$21=1,IF(I2679&gt;J2679,"买","卖"),IF(计算结果!B$21=2,IF(I2679&lt;计算结果!B$20,"买",IF(I2679&gt;1-计算结果!B$20,"卖",'000300'!K2678)),""))</f>
        <v>买</v>
      </c>
      <c r="L2679" s="4" t="str">
        <f t="shared" ca="1" si="124"/>
        <v/>
      </c>
      <c r="M2679" s="3">
        <f ca="1">IF(K2678="买",E2679/E2678-1,0)-IF(L2679=1,计算结果!B$17,0)</f>
        <v>7.2859402653135952E-3</v>
      </c>
      <c r="N2679" s="2">
        <f t="shared" ca="1" si="125"/>
        <v>7.1801300324260771</v>
      </c>
      <c r="O2679" s="3">
        <f ca="1">1-N2679/MAX(N$2:N2679)</f>
        <v>0.22753082531173141</v>
      </c>
    </row>
    <row r="2680" spans="1:15" x14ac:dyDescent="0.15">
      <c r="A2680" s="1">
        <v>42382</v>
      </c>
      <c r="B2680">
        <v>3240.48</v>
      </c>
      <c r="C2680">
        <v>3257.3</v>
      </c>
      <c r="D2680">
        <v>3155.88</v>
      </c>
      <c r="E2680" s="2">
        <v>3155.88</v>
      </c>
      <c r="F2680" s="16">
        <v>130886082560</v>
      </c>
      <c r="G2680" s="3">
        <f t="shared" si="123"/>
        <v>-1.8605533459173818E-2</v>
      </c>
      <c r="H2680" s="3">
        <f>1-E2680/MAX(E$2:E2680)</f>
        <v>0.46303001429252022</v>
      </c>
      <c r="I2680" s="3">
        <f ca="1">IFERROR(COUNTIF(OFFSET(G2680,0,0,-计算结果!B$18,1),"&gt;0")/计算结果!B$18,COUNTIF(OFFSET(G2680,0,0,-ROW(),1),"&gt;0")/计算结果!B$18)</f>
        <v>0.53333333333333333</v>
      </c>
      <c r="J2680" s="3">
        <f ca="1">IFERROR(AVERAGE(OFFSET(I2680,0,0,-计算结果!B$19,1)),AVERAGE(OFFSET(I2680,0,0,-ROW(),1)))</f>
        <v>0.53555555555555567</v>
      </c>
      <c r="K2680" s="4" t="str">
        <f ca="1">IF(计算结果!B$21=1,IF(I2680&gt;J2680,"买","卖"),IF(计算结果!B$21=2,IF(I2680&lt;计算结果!B$20,"买",IF(I2680&gt;1-计算结果!B$20,"卖",'000300'!K2679)),""))</f>
        <v>卖</v>
      </c>
      <c r="L2680" s="4">
        <f t="shared" ca="1" si="124"/>
        <v>1</v>
      </c>
      <c r="M2680" s="3">
        <f ca="1">IF(K2679="买",E2680/E2679-1,0)-IF(L2680=1,计算结果!B$17,0)</f>
        <v>-1.8605533459173818E-2</v>
      </c>
      <c r="N2680" s="2">
        <f t="shared" ca="1" si="125"/>
        <v>7.0465398828665551</v>
      </c>
      <c r="O2680" s="3">
        <f ca="1">1-N2680/MAX(N$2:N2680)</f>
        <v>0.24190302638757433</v>
      </c>
    </row>
    <row r="2681" spans="1:15" x14ac:dyDescent="0.15">
      <c r="A2681" s="1">
        <v>42383</v>
      </c>
      <c r="B2681">
        <v>3076.64</v>
      </c>
      <c r="C2681">
        <v>3226.66</v>
      </c>
      <c r="D2681">
        <v>3072.04</v>
      </c>
      <c r="E2681" s="2">
        <v>3221.57</v>
      </c>
      <c r="F2681" s="16">
        <v>144771579904</v>
      </c>
      <c r="G2681" s="3">
        <f t="shared" si="123"/>
        <v>2.0815113375667105E-2</v>
      </c>
      <c r="H2681" s="3">
        <f>1-E2681/MAX(E$2:E2681)</f>
        <v>0.4518529231606887</v>
      </c>
      <c r="I2681" s="3">
        <f ca="1">IFERROR(COUNTIF(OFFSET(G2681,0,0,-计算结果!B$18,1),"&gt;0")/计算结果!B$18,COUNTIF(OFFSET(G2681,0,0,-ROW(),1),"&gt;0")/计算结果!B$18)</f>
        <v>0.53333333333333333</v>
      </c>
      <c r="J2681" s="3">
        <f ca="1">IFERROR(AVERAGE(OFFSET(I2681,0,0,-计算结果!B$19,1)),AVERAGE(OFFSET(I2681,0,0,-ROW(),1)))</f>
        <v>0.53638888888888892</v>
      </c>
      <c r="K2681" s="4" t="str">
        <f ca="1">IF(计算结果!B$21=1,IF(I2681&gt;J2681,"买","卖"),IF(计算结果!B$21=2,IF(I2681&lt;计算结果!B$20,"买",IF(I2681&gt;1-计算结果!B$20,"卖",'000300'!K2680)),""))</f>
        <v>卖</v>
      </c>
      <c r="L2681" s="4" t="str">
        <f t="shared" ca="1" si="124"/>
        <v/>
      </c>
      <c r="M2681" s="3">
        <f ca="1">IF(K2680="买",E2681/E2680-1,0)-IF(L2681=1,计算结果!B$17,0)</f>
        <v>0</v>
      </c>
      <c r="N2681" s="2">
        <f t="shared" ca="1" si="125"/>
        <v>7.0465398828665551</v>
      </c>
      <c r="O2681" s="3">
        <f ca="1">1-N2681/MAX(N$2:N2681)</f>
        <v>0.24190302638757433</v>
      </c>
    </row>
    <row r="2682" spans="1:15" x14ac:dyDescent="0.15">
      <c r="A2682" s="1">
        <v>42384</v>
      </c>
      <c r="B2682">
        <v>3200.89</v>
      </c>
      <c r="C2682">
        <v>3216.8</v>
      </c>
      <c r="D2682">
        <v>3101.05</v>
      </c>
      <c r="E2682" s="2">
        <v>3118.73</v>
      </c>
      <c r="F2682" s="16">
        <v>131882737664</v>
      </c>
      <c r="G2682" s="3">
        <f t="shared" si="123"/>
        <v>-3.1922323587567636E-2</v>
      </c>
      <c r="H2682" s="3">
        <f>1-E2682/MAX(E$2:E2682)</f>
        <v>0.46935105152113255</v>
      </c>
      <c r="I2682" s="3">
        <f ca="1">IFERROR(COUNTIF(OFFSET(G2682,0,0,-计算结果!B$18,1),"&gt;0")/计算结果!B$18,COUNTIF(OFFSET(G2682,0,0,-ROW(),1),"&gt;0")/计算结果!B$18)</f>
        <v>0.5</v>
      </c>
      <c r="J2682" s="3">
        <f ca="1">IFERROR(AVERAGE(OFFSET(I2682,0,0,-计算结果!B$19,1)),AVERAGE(OFFSET(I2682,0,0,-ROW(),1)))</f>
        <v>0.53694444444444456</v>
      </c>
      <c r="K2682" s="4" t="str">
        <f ca="1">IF(计算结果!B$21=1,IF(I2682&gt;J2682,"买","卖"),IF(计算结果!B$21=2,IF(I2682&lt;计算结果!B$20,"买",IF(I2682&gt;1-计算结果!B$20,"卖",'000300'!K2681)),""))</f>
        <v>卖</v>
      </c>
      <c r="L2682" s="4" t="str">
        <f t="shared" ca="1" si="124"/>
        <v/>
      </c>
      <c r="M2682" s="3">
        <f ca="1">IF(K2681="买",E2682/E2681-1,0)-IF(L2682=1,计算结果!B$17,0)</f>
        <v>0</v>
      </c>
      <c r="N2682" s="2">
        <f t="shared" ca="1" si="125"/>
        <v>7.0465398828665551</v>
      </c>
      <c r="O2682" s="3">
        <f ca="1">1-N2682/MAX(N$2:N2682)</f>
        <v>0.24190302638757433</v>
      </c>
    </row>
    <row r="2683" spans="1:15" x14ac:dyDescent="0.15">
      <c r="A2683" s="1">
        <v>42387</v>
      </c>
      <c r="B2683">
        <v>3068.23</v>
      </c>
      <c r="C2683">
        <v>3165.62</v>
      </c>
      <c r="D2683">
        <v>3066.73</v>
      </c>
      <c r="E2683" s="2">
        <v>3130.73</v>
      </c>
      <c r="F2683" s="16">
        <v>109458284544</v>
      </c>
      <c r="G2683" s="3">
        <f t="shared" si="123"/>
        <v>3.8477200655395727E-3</v>
      </c>
      <c r="H2683" s="3">
        <f>1-E2683/MAX(E$2:E2683)</f>
        <v>0.46730926291431296</v>
      </c>
      <c r="I2683" s="3">
        <f ca="1">IFERROR(COUNTIF(OFFSET(G2683,0,0,-计算结果!B$18,1),"&gt;0")/计算结果!B$18,COUNTIF(OFFSET(G2683,0,0,-ROW(),1),"&gt;0")/计算结果!B$18)</f>
        <v>0.53333333333333333</v>
      </c>
      <c r="J2683" s="3">
        <f ca="1">IFERROR(AVERAGE(OFFSET(I2683,0,0,-计算结果!B$19,1)),AVERAGE(OFFSET(I2683,0,0,-ROW(),1)))</f>
        <v>0.53777777777777791</v>
      </c>
      <c r="K2683" s="4" t="str">
        <f ca="1">IF(计算结果!B$21=1,IF(I2683&gt;J2683,"买","卖"),IF(计算结果!B$21=2,IF(I2683&lt;计算结果!B$20,"买",IF(I2683&gt;1-计算结果!B$20,"卖",'000300'!K2682)),""))</f>
        <v>卖</v>
      </c>
      <c r="L2683" s="4" t="str">
        <f t="shared" ca="1" si="124"/>
        <v/>
      </c>
      <c r="M2683" s="3">
        <f ca="1">IF(K2682="买",E2683/E2682-1,0)-IF(L2683=1,计算结果!B$17,0)</f>
        <v>0</v>
      </c>
      <c r="N2683" s="2">
        <f t="shared" ca="1" si="125"/>
        <v>7.0465398828665551</v>
      </c>
      <c r="O2683" s="3">
        <f ca="1">1-N2683/MAX(N$2:N2683)</f>
        <v>0.24190302638757433</v>
      </c>
    </row>
    <row r="2684" spans="1:15" x14ac:dyDescent="0.15">
      <c r="A2684" s="1">
        <v>42388</v>
      </c>
      <c r="B2684">
        <v>3132.7</v>
      </c>
      <c r="C2684">
        <v>3227.91</v>
      </c>
      <c r="D2684">
        <v>3119.22</v>
      </c>
      <c r="E2684" s="2">
        <v>3223.13</v>
      </c>
      <c r="F2684" s="16">
        <v>142907686912</v>
      </c>
      <c r="G2684" s="3">
        <f t="shared" si="123"/>
        <v>2.9513883343501357E-2</v>
      </c>
      <c r="H2684" s="3">
        <f>1-E2684/MAX(E$2:E2684)</f>
        <v>0.45158749064180215</v>
      </c>
      <c r="I2684" s="3">
        <f ca="1">IFERROR(COUNTIF(OFFSET(G2684,0,0,-计算结果!B$18,1),"&gt;0")/计算结果!B$18,COUNTIF(OFFSET(G2684,0,0,-ROW(),1),"&gt;0")/计算结果!B$18)</f>
        <v>0.53333333333333333</v>
      </c>
      <c r="J2684" s="3">
        <f ca="1">IFERROR(AVERAGE(OFFSET(I2684,0,0,-计算结果!B$19,1)),AVERAGE(OFFSET(I2684,0,0,-ROW(),1)))</f>
        <v>0.53833333333333344</v>
      </c>
      <c r="K2684" s="4" t="str">
        <f ca="1">IF(计算结果!B$21=1,IF(I2684&gt;J2684,"买","卖"),IF(计算结果!B$21=2,IF(I2684&lt;计算结果!B$20,"买",IF(I2684&gt;1-计算结果!B$20,"卖",'000300'!K2683)),""))</f>
        <v>卖</v>
      </c>
      <c r="L2684" s="4" t="str">
        <f t="shared" ca="1" si="124"/>
        <v/>
      </c>
      <c r="M2684" s="3">
        <f ca="1">IF(K2683="买",E2684/E2683-1,0)-IF(L2684=1,计算结果!B$17,0)</f>
        <v>0</v>
      </c>
      <c r="N2684" s="2">
        <f t="shared" ca="1" si="125"/>
        <v>7.0465398828665551</v>
      </c>
      <c r="O2684" s="3">
        <f ca="1">1-N2684/MAX(N$2:N2684)</f>
        <v>0.24190302638757433</v>
      </c>
    </row>
    <row r="2685" spans="1:15" x14ac:dyDescent="0.15">
      <c r="A2685" s="1">
        <v>42389</v>
      </c>
      <c r="B2685">
        <v>3204.22</v>
      </c>
      <c r="C2685">
        <v>3225.95</v>
      </c>
      <c r="D2685">
        <v>3154.43</v>
      </c>
      <c r="E2685" s="2">
        <v>3174.38</v>
      </c>
      <c r="F2685" s="16">
        <v>143313338368</v>
      </c>
      <c r="G2685" s="3">
        <f t="shared" si="123"/>
        <v>-1.5125049253365552E-2</v>
      </c>
      <c r="H2685" s="3">
        <f>1-E2685/MAX(E$2:E2685)</f>
        <v>0.45988225685700668</v>
      </c>
      <c r="I2685" s="3">
        <f ca="1">IFERROR(COUNTIF(OFFSET(G2685,0,0,-计算结果!B$18,1),"&gt;0")/计算结果!B$18,COUNTIF(OFFSET(G2685,0,0,-ROW(),1),"&gt;0")/计算结果!B$18)</f>
        <v>0.53333333333333333</v>
      </c>
      <c r="J2685" s="3">
        <f ca="1">IFERROR(AVERAGE(OFFSET(I2685,0,0,-计算结果!B$19,1)),AVERAGE(OFFSET(I2685,0,0,-ROW(),1)))</f>
        <v>0.53888888888888908</v>
      </c>
      <c r="K2685" s="4" t="str">
        <f ca="1">IF(计算结果!B$21=1,IF(I2685&gt;J2685,"买","卖"),IF(计算结果!B$21=2,IF(I2685&lt;计算结果!B$20,"买",IF(I2685&gt;1-计算结果!B$20,"卖",'000300'!K2684)),""))</f>
        <v>卖</v>
      </c>
      <c r="L2685" s="4" t="str">
        <f t="shared" ca="1" si="124"/>
        <v/>
      </c>
      <c r="M2685" s="3">
        <f ca="1">IF(K2684="买",E2685/E2684-1,0)-IF(L2685=1,计算结果!B$17,0)</f>
        <v>0</v>
      </c>
      <c r="N2685" s="2">
        <f t="shared" ca="1" si="125"/>
        <v>7.0465398828665551</v>
      </c>
      <c r="O2685" s="3">
        <f ca="1">1-N2685/MAX(N$2:N2685)</f>
        <v>0.24190302638757433</v>
      </c>
    </row>
    <row r="2686" spans="1:15" x14ac:dyDescent="0.15">
      <c r="A2686" s="1">
        <v>42390</v>
      </c>
      <c r="B2686">
        <v>3136.38</v>
      </c>
      <c r="C2686">
        <v>3202.54</v>
      </c>
      <c r="D2686">
        <v>3081.35</v>
      </c>
      <c r="E2686" s="2">
        <v>3081.35</v>
      </c>
      <c r="F2686" s="16">
        <v>121856196608</v>
      </c>
      <c r="G2686" s="3">
        <f t="shared" si="123"/>
        <v>-2.9306510247670503E-2</v>
      </c>
      <c r="H2686" s="3">
        <f>1-E2686/MAX(E$2:E2686)</f>
        <v>0.47571122303137547</v>
      </c>
      <c r="I2686" s="3">
        <f ca="1">IFERROR(COUNTIF(OFFSET(G2686,0,0,-计算结果!B$18,1),"&gt;0")/计算结果!B$18,COUNTIF(OFFSET(G2686,0,0,-ROW(),1),"&gt;0")/计算结果!B$18)</f>
        <v>0.5</v>
      </c>
      <c r="J2686" s="3">
        <f ca="1">IFERROR(AVERAGE(OFFSET(I2686,0,0,-计算结果!B$19,1)),AVERAGE(OFFSET(I2686,0,0,-ROW(),1)))</f>
        <v>0.53944444444444462</v>
      </c>
      <c r="K2686" s="4" t="str">
        <f ca="1">IF(计算结果!B$21=1,IF(I2686&gt;J2686,"买","卖"),IF(计算结果!B$21=2,IF(I2686&lt;计算结果!B$20,"买",IF(I2686&gt;1-计算结果!B$20,"卖",'000300'!K2685)),""))</f>
        <v>卖</v>
      </c>
      <c r="L2686" s="4" t="str">
        <f t="shared" ca="1" si="124"/>
        <v/>
      </c>
      <c r="M2686" s="3">
        <f ca="1">IF(K2685="买",E2686/E2685-1,0)-IF(L2686=1,计算结果!B$17,0)</f>
        <v>0</v>
      </c>
      <c r="N2686" s="2">
        <f t="shared" ca="1" si="125"/>
        <v>7.0465398828665551</v>
      </c>
      <c r="O2686" s="3">
        <f ca="1">1-N2686/MAX(N$2:N2686)</f>
        <v>0.24190302638757433</v>
      </c>
    </row>
    <row r="2687" spans="1:15" x14ac:dyDescent="0.15">
      <c r="A2687" s="1">
        <v>42391</v>
      </c>
      <c r="B2687">
        <v>3114.9</v>
      </c>
      <c r="C2687">
        <v>3132.17</v>
      </c>
      <c r="D2687">
        <v>3053.96</v>
      </c>
      <c r="E2687" s="2">
        <v>3113.46</v>
      </c>
      <c r="F2687" s="16">
        <v>96885669888</v>
      </c>
      <c r="G2687" s="3">
        <f t="shared" si="123"/>
        <v>1.0420757135671144E-2</v>
      </c>
      <c r="H2687" s="3">
        <f>1-E2687/MAX(E$2:E2687)</f>
        <v>0.47024773701762745</v>
      </c>
      <c r="I2687" s="3">
        <f ca="1">IFERROR(COUNTIF(OFFSET(G2687,0,0,-计算结果!B$18,1),"&gt;0")/计算结果!B$18,COUNTIF(OFFSET(G2687,0,0,-ROW(),1),"&gt;0")/计算结果!B$18)</f>
        <v>0.53333333333333333</v>
      </c>
      <c r="J2687" s="3">
        <f ca="1">IFERROR(AVERAGE(OFFSET(I2687,0,0,-计算结果!B$19,1)),AVERAGE(OFFSET(I2687,0,0,-ROW(),1)))</f>
        <v>0.54027777777777786</v>
      </c>
      <c r="K2687" s="4" t="str">
        <f ca="1">IF(计算结果!B$21=1,IF(I2687&gt;J2687,"买","卖"),IF(计算结果!B$21=2,IF(I2687&lt;计算结果!B$20,"买",IF(I2687&gt;1-计算结果!B$20,"卖",'000300'!K2686)),""))</f>
        <v>卖</v>
      </c>
      <c r="L2687" s="4" t="str">
        <f t="shared" ca="1" si="124"/>
        <v/>
      </c>
      <c r="M2687" s="3">
        <f ca="1">IF(K2686="买",E2687/E2686-1,0)-IF(L2687=1,计算结果!B$17,0)</f>
        <v>0</v>
      </c>
      <c r="N2687" s="2">
        <f t="shared" ca="1" si="125"/>
        <v>7.0465398828665551</v>
      </c>
      <c r="O2687" s="3">
        <f ca="1">1-N2687/MAX(N$2:N2687)</f>
        <v>0.24190302638757433</v>
      </c>
    </row>
    <row r="2688" spans="1:15" x14ac:dyDescent="0.15">
      <c r="A2688" s="1">
        <v>42394</v>
      </c>
      <c r="B2688">
        <v>3129.03</v>
      </c>
      <c r="C2688">
        <v>3149.33</v>
      </c>
      <c r="D2688">
        <v>3105.1</v>
      </c>
      <c r="E2688" s="2">
        <v>3128.89</v>
      </c>
      <c r="F2688" s="16">
        <v>85777891328</v>
      </c>
      <c r="G2688" s="3">
        <f t="shared" si="123"/>
        <v>4.9559011517732454E-3</v>
      </c>
      <c r="H2688" s="3">
        <f>1-E2688/MAX(E$2:E2688)</f>
        <v>0.46762233716735857</v>
      </c>
      <c r="I2688" s="3">
        <f ca="1">IFERROR(COUNTIF(OFFSET(G2688,0,0,-计算结果!B$18,1),"&gt;0")/计算结果!B$18,COUNTIF(OFFSET(G2688,0,0,-ROW(),1),"&gt;0")/计算结果!B$18)</f>
        <v>0.56666666666666665</v>
      </c>
      <c r="J2688" s="3">
        <f ca="1">IFERROR(AVERAGE(OFFSET(I2688,0,0,-计算结果!B$19,1)),AVERAGE(OFFSET(I2688,0,0,-ROW(),1)))</f>
        <v>0.54111111111111121</v>
      </c>
      <c r="K2688" s="4" t="str">
        <f ca="1">IF(计算结果!B$21=1,IF(I2688&gt;J2688,"买","卖"),IF(计算结果!B$21=2,IF(I2688&lt;计算结果!B$20,"买",IF(I2688&gt;1-计算结果!B$20,"卖",'000300'!K2687)),""))</f>
        <v>买</v>
      </c>
      <c r="L2688" s="4">
        <f t="shared" ca="1" si="124"/>
        <v>1</v>
      </c>
      <c r="M2688" s="3">
        <f ca="1">IF(K2687="买",E2688/E2687-1,0)-IF(L2688=1,计算结果!B$17,0)</f>
        <v>0</v>
      </c>
      <c r="N2688" s="2">
        <f t="shared" ca="1" si="125"/>
        <v>7.0465398828665551</v>
      </c>
      <c r="O2688" s="3">
        <f ca="1">1-N2688/MAX(N$2:N2688)</f>
        <v>0.24190302638757433</v>
      </c>
    </row>
    <row r="2689" spans="1:15" x14ac:dyDescent="0.15">
      <c r="A2689" s="1">
        <v>42395</v>
      </c>
      <c r="B2689">
        <v>3099.6</v>
      </c>
      <c r="C2689">
        <v>3106.53</v>
      </c>
      <c r="D2689">
        <v>2934.65</v>
      </c>
      <c r="E2689" s="2">
        <v>2940.51</v>
      </c>
      <c r="F2689" s="16">
        <v>127250653184</v>
      </c>
      <c r="G2689" s="3">
        <f t="shared" si="123"/>
        <v>-6.0206654756159383E-2</v>
      </c>
      <c r="H2689" s="3">
        <f>1-E2689/MAX(E$2:E2689)</f>
        <v>0.49967501531341452</v>
      </c>
      <c r="I2689" s="3">
        <f ca="1">IFERROR(COUNTIF(OFFSET(G2689,0,0,-计算结果!B$18,1),"&gt;0")/计算结果!B$18,COUNTIF(OFFSET(G2689,0,0,-ROW(),1),"&gt;0")/计算结果!B$18)</f>
        <v>0.53333333333333333</v>
      </c>
      <c r="J2689" s="3">
        <f ca="1">IFERROR(AVERAGE(OFFSET(I2689,0,0,-计算结果!B$19,1)),AVERAGE(OFFSET(I2689,0,0,-ROW(),1)))</f>
        <v>0.54194444444444467</v>
      </c>
      <c r="K2689" s="4" t="str">
        <f ca="1">IF(计算结果!B$21=1,IF(I2689&gt;J2689,"买","卖"),IF(计算结果!B$21=2,IF(I2689&lt;计算结果!B$20,"买",IF(I2689&gt;1-计算结果!B$20,"卖",'000300'!K2688)),""))</f>
        <v>卖</v>
      </c>
      <c r="L2689" s="4">
        <f t="shared" ca="1" si="124"/>
        <v>1</v>
      </c>
      <c r="M2689" s="3">
        <f ca="1">IF(K2688="买",E2689/E2688-1,0)-IF(L2689=1,计算结果!B$17,0)</f>
        <v>-6.0206654756159383E-2</v>
      </c>
      <c r="N2689" s="2">
        <f t="shared" ca="1" si="125"/>
        <v>6.622291288913301</v>
      </c>
      <c r="O2689" s="3">
        <f ca="1">1-N2689/MAX(N$2:N2689)</f>
        <v>0.28754550914954691</v>
      </c>
    </row>
    <row r="2690" spans="1:15" x14ac:dyDescent="0.15">
      <c r="A2690" s="1">
        <v>42396</v>
      </c>
      <c r="B2690">
        <v>2953.18</v>
      </c>
      <c r="C2690">
        <v>2963.54</v>
      </c>
      <c r="D2690">
        <v>2839.29</v>
      </c>
      <c r="E2690" s="2">
        <v>2930.35</v>
      </c>
      <c r="F2690" s="16">
        <v>126997667840</v>
      </c>
      <c r="G2690" s="3">
        <f t="shared" si="123"/>
        <v>-3.4551829444553483E-3</v>
      </c>
      <c r="H2690" s="3">
        <f>1-E2690/MAX(E$2:E2690)</f>
        <v>0.50140372966718849</v>
      </c>
      <c r="I2690" s="3">
        <f ca="1">IFERROR(COUNTIF(OFFSET(G2690,0,0,-计算结果!B$18,1),"&gt;0")/计算结果!B$18,COUNTIF(OFFSET(G2690,0,0,-ROW(),1),"&gt;0")/计算结果!B$18)</f>
        <v>0.53333333333333333</v>
      </c>
      <c r="J2690" s="3">
        <f ca="1">IFERROR(AVERAGE(OFFSET(I2690,0,0,-计算结果!B$19,1)),AVERAGE(OFFSET(I2690,0,0,-ROW(),1)))</f>
        <v>0.5425000000000002</v>
      </c>
      <c r="K2690" s="4" t="str">
        <f ca="1">IF(计算结果!B$21=1,IF(I2690&gt;J2690,"买","卖"),IF(计算结果!B$21=2,IF(I2690&lt;计算结果!B$20,"买",IF(I2690&gt;1-计算结果!B$20,"卖",'000300'!K2689)),""))</f>
        <v>卖</v>
      </c>
      <c r="L2690" s="4" t="str">
        <f t="shared" ca="1" si="124"/>
        <v/>
      </c>
      <c r="M2690" s="3">
        <f ca="1">IF(K2689="买",E2690/E2689-1,0)-IF(L2690=1,计算结果!B$17,0)</f>
        <v>0</v>
      </c>
      <c r="N2690" s="2">
        <f t="shared" ca="1" si="125"/>
        <v>6.622291288913301</v>
      </c>
      <c r="O2690" s="3">
        <f ca="1">1-N2690/MAX(N$2:N2690)</f>
        <v>0.28754550914954691</v>
      </c>
    </row>
    <row r="2691" spans="1:15" x14ac:dyDescent="0.15">
      <c r="A2691" s="1">
        <v>42397</v>
      </c>
      <c r="B2691">
        <v>2909.33</v>
      </c>
      <c r="C2691">
        <v>2941.89</v>
      </c>
      <c r="D2691">
        <v>2841.84</v>
      </c>
      <c r="E2691" s="2">
        <v>2853.76</v>
      </c>
      <c r="F2691" s="16">
        <v>95663874048</v>
      </c>
      <c r="G2691" s="3">
        <f t="shared" ref="G2691:G2754" si="126">E2691/E2690-1</f>
        <v>-2.6136809596123189E-2</v>
      </c>
      <c r="H2691" s="3">
        <f>1-E2691/MAX(E$2:E2691)</f>
        <v>0.51443544545021436</v>
      </c>
      <c r="I2691" s="3">
        <f ca="1">IFERROR(COUNTIF(OFFSET(G2691,0,0,-计算结果!B$18,1),"&gt;0")/计算结果!B$18,COUNTIF(OFFSET(G2691,0,0,-ROW(),1),"&gt;0")/计算结果!B$18)</f>
        <v>0.53333333333333333</v>
      </c>
      <c r="J2691" s="3">
        <f ca="1">IFERROR(AVERAGE(OFFSET(I2691,0,0,-计算结果!B$19,1)),AVERAGE(OFFSET(I2691,0,0,-ROW(),1)))</f>
        <v>0.54277777777777791</v>
      </c>
      <c r="K2691" s="4" t="str">
        <f ca="1">IF(计算结果!B$21=1,IF(I2691&gt;J2691,"买","卖"),IF(计算结果!B$21=2,IF(I2691&lt;计算结果!B$20,"买",IF(I2691&gt;1-计算结果!B$20,"卖",'000300'!K2690)),""))</f>
        <v>卖</v>
      </c>
      <c r="L2691" s="4" t="str">
        <f t="shared" ca="1" si="124"/>
        <v/>
      </c>
      <c r="M2691" s="3">
        <f ca="1">IF(K2690="买",E2691/E2690-1,0)-IF(L2691=1,计算结果!B$17,0)</f>
        <v>0</v>
      </c>
      <c r="N2691" s="2">
        <f t="shared" ca="1" si="125"/>
        <v>6.622291288913301</v>
      </c>
      <c r="O2691" s="3">
        <f ca="1">1-N2691/MAX(N$2:N2691)</f>
        <v>0.28754550914954691</v>
      </c>
    </row>
    <row r="2692" spans="1:15" x14ac:dyDescent="0.15">
      <c r="A2692" s="1">
        <v>42398</v>
      </c>
      <c r="B2692">
        <v>2855.6</v>
      </c>
      <c r="C2692">
        <v>2965.31</v>
      </c>
      <c r="D2692">
        <v>2854.37</v>
      </c>
      <c r="E2692" s="2">
        <v>2946.09</v>
      </c>
      <c r="F2692" s="16">
        <v>109462355968</v>
      </c>
      <c r="G2692" s="3">
        <f t="shared" si="126"/>
        <v>3.2353806907378324E-2</v>
      </c>
      <c r="H2692" s="3">
        <f>1-E2692/MAX(E$2:E2692)</f>
        <v>0.49872558361124342</v>
      </c>
      <c r="I2692" s="3">
        <f ca="1">IFERROR(COUNTIF(OFFSET(G2692,0,0,-计算结果!B$18,1),"&gt;0")/计算结果!B$18,COUNTIF(OFFSET(G2692,0,0,-ROW(),1),"&gt;0")/计算结果!B$18)</f>
        <v>0.53333333333333333</v>
      </c>
      <c r="J2692" s="3">
        <f ca="1">IFERROR(AVERAGE(OFFSET(I2692,0,0,-计算结果!B$19,1)),AVERAGE(OFFSET(I2692,0,0,-ROW(),1)))</f>
        <v>0.54305555555555574</v>
      </c>
      <c r="K2692" s="4" t="str">
        <f ca="1">IF(计算结果!B$21=1,IF(I2692&gt;J2692,"买","卖"),IF(计算结果!B$21=2,IF(I2692&lt;计算结果!B$20,"买",IF(I2692&gt;1-计算结果!B$20,"卖",'000300'!K2691)),""))</f>
        <v>卖</v>
      </c>
      <c r="L2692" s="4" t="str">
        <f t="shared" ref="L2692:L2755" ca="1" si="127">IF(K2691&lt;&gt;K2692,1,"")</f>
        <v/>
      </c>
      <c r="M2692" s="3">
        <f ca="1">IF(K2691="买",E2692/E2691-1,0)-IF(L2692=1,计算结果!B$17,0)</f>
        <v>0</v>
      </c>
      <c r="N2692" s="2">
        <f t="shared" ref="N2692:N2755" ca="1" si="128">IFERROR(N2691*(1+M2692),N2691)</f>
        <v>6.622291288913301</v>
      </c>
      <c r="O2692" s="3">
        <f ca="1">1-N2692/MAX(N$2:N2692)</f>
        <v>0.28754550914954691</v>
      </c>
    </row>
    <row r="2693" spans="1:15" x14ac:dyDescent="0.15">
      <c r="A2693" s="1">
        <v>42401</v>
      </c>
      <c r="B2693">
        <v>2939.04</v>
      </c>
      <c r="C2693">
        <v>2944.52</v>
      </c>
      <c r="D2693">
        <v>2869.56</v>
      </c>
      <c r="E2693" s="2">
        <v>2901.05</v>
      </c>
      <c r="F2693" s="16">
        <v>82931449856</v>
      </c>
      <c r="G2693" s="3">
        <f t="shared" si="126"/>
        <v>-1.5288059767352702E-2</v>
      </c>
      <c r="H2693" s="3">
        <f>1-E2693/MAX(E$2:E2693)</f>
        <v>0.50638909684883959</v>
      </c>
      <c r="I2693" s="3">
        <f ca="1">IFERROR(COUNTIF(OFFSET(G2693,0,0,-计算结果!B$18,1),"&gt;0")/计算结果!B$18,COUNTIF(OFFSET(G2693,0,0,-ROW(),1),"&gt;0")/计算结果!B$18)</f>
        <v>0.5</v>
      </c>
      <c r="J2693" s="3">
        <f ca="1">IFERROR(AVERAGE(OFFSET(I2693,0,0,-计算结果!B$19,1)),AVERAGE(OFFSET(I2693,0,0,-ROW(),1)))</f>
        <v>0.54333333333333345</v>
      </c>
      <c r="K2693" s="4" t="str">
        <f ca="1">IF(计算结果!B$21=1,IF(I2693&gt;J2693,"买","卖"),IF(计算结果!B$21=2,IF(I2693&lt;计算结果!B$20,"买",IF(I2693&gt;1-计算结果!B$20,"卖",'000300'!K2692)),""))</f>
        <v>卖</v>
      </c>
      <c r="L2693" s="4" t="str">
        <f t="shared" ca="1" si="127"/>
        <v/>
      </c>
      <c r="M2693" s="3">
        <f ca="1">IF(K2692="买",E2693/E2692-1,0)-IF(L2693=1,计算结果!B$17,0)</f>
        <v>0</v>
      </c>
      <c r="N2693" s="2">
        <f t="shared" ca="1" si="128"/>
        <v>6.622291288913301</v>
      </c>
      <c r="O2693" s="3">
        <f ca="1">1-N2693/MAX(N$2:N2693)</f>
        <v>0.28754550914954691</v>
      </c>
    </row>
    <row r="2694" spans="1:15" x14ac:dyDescent="0.15">
      <c r="A2694" s="1">
        <v>42402</v>
      </c>
      <c r="B2694">
        <v>2901.53</v>
      </c>
      <c r="C2694">
        <v>2972.43</v>
      </c>
      <c r="D2694">
        <v>2901.51</v>
      </c>
      <c r="E2694" s="2">
        <v>2961.33</v>
      </c>
      <c r="F2694" s="16">
        <v>88740233216</v>
      </c>
      <c r="G2694" s="3">
        <f t="shared" si="126"/>
        <v>2.0778683580082946E-2</v>
      </c>
      <c r="H2694" s="3">
        <f>1-E2694/MAX(E$2:E2694)</f>
        <v>0.49613251208058262</v>
      </c>
      <c r="I2694" s="3">
        <f ca="1">IFERROR(COUNTIF(OFFSET(G2694,0,0,-计算结果!B$18,1),"&gt;0")/计算结果!B$18,COUNTIF(OFFSET(G2694,0,0,-ROW(),1),"&gt;0")/计算结果!B$18)</f>
        <v>0.5</v>
      </c>
      <c r="J2694" s="3">
        <f ca="1">IFERROR(AVERAGE(OFFSET(I2694,0,0,-计算结果!B$19,1)),AVERAGE(OFFSET(I2694,0,0,-ROW(),1)))</f>
        <v>0.54361111111111127</v>
      </c>
      <c r="K2694" s="4" t="str">
        <f ca="1">IF(计算结果!B$21=1,IF(I2694&gt;J2694,"买","卖"),IF(计算结果!B$21=2,IF(I2694&lt;计算结果!B$20,"买",IF(I2694&gt;1-计算结果!B$20,"卖",'000300'!K2693)),""))</f>
        <v>卖</v>
      </c>
      <c r="L2694" s="4" t="str">
        <f t="shared" ca="1" si="127"/>
        <v/>
      </c>
      <c r="M2694" s="3">
        <f ca="1">IF(K2693="买",E2694/E2693-1,0)-IF(L2694=1,计算结果!B$17,0)</f>
        <v>0</v>
      </c>
      <c r="N2694" s="2">
        <f t="shared" ca="1" si="128"/>
        <v>6.622291288913301</v>
      </c>
      <c r="O2694" s="3">
        <f ca="1">1-N2694/MAX(N$2:N2694)</f>
        <v>0.28754550914954691</v>
      </c>
    </row>
    <row r="2695" spans="1:15" x14ac:dyDescent="0.15">
      <c r="A2695" s="1">
        <v>42403</v>
      </c>
      <c r="B2695">
        <v>2931.29</v>
      </c>
      <c r="C2695">
        <v>2954.71</v>
      </c>
      <c r="D2695">
        <v>2909.9</v>
      </c>
      <c r="E2695" s="2">
        <v>2948.64</v>
      </c>
      <c r="F2695" s="16">
        <v>74817093632</v>
      </c>
      <c r="G2695" s="3">
        <f t="shared" si="126"/>
        <v>-4.2852367010769443E-3</v>
      </c>
      <c r="H2695" s="3">
        <f>1-E2695/MAX(E$2:E2695)</f>
        <v>0.49829170353229435</v>
      </c>
      <c r="I2695" s="3">
        <f ca="1">IFERROR(COUNTIF(OFFSET(G2695,0,0,-计算结果!B$18,1),"&gt;0")/计算结果!B$18,COUNTIF(OFFSET(G2695,0,0,-ROW(),1),"&gt;0")/计算结果!B$18)</f>
        <v>0.46666666666666667</v>
      </c>
      <c r="J2695" s="3">
        <f ca="1">IFERROR(AVERAGE(OFFSET(I2695,0,0,-计算结果!B$19,1)),AVERAGE(OFFSET(I2695,0,0,-ROW(),1)))</f>
        <v>0.54333333333333345</v>
      </c>
      <c r="K2695" s="4" t="str">
        <f ca="1">IF(计算结果!B$21=1,IF(I2695&gt;J2695,"买","卖"),IF(计算结果!B$21=2,IF(I2695&lt;计算结果!B$20,"买",IF(I2695&gt;1-计算结果!B$20,"卖",'000300'!K2694)),""))</f>
        <v>卖</v>
      </c>
      <c r="L2695" s="4" t="str">
        <f t="shared" ca="1" si="127"/>
        <v/>
      </c>
      <c r="M2695" s="3">
        <f ca="1">IF(K2694="买",E2695/E2694-1,0)-IF(L2695=1,计算结果!B$17,0)</f>
        <v>0</v>
      </c>
      <c r="N2695" s="2">
        <f t="shared" ca="1" si="128"/>
        <v>6.622291288913301</v>
      </c>
      <c r="O2695" s="3">
        <f ca="1">1-N2695/MAX(N$2:N2695)</f>
        <v>0.28754550914954691</v>
      </c>
    </row>
    <row r="2696" spans="1:15" x14ac:dyDescent="0.15">
      <c r="A2696" s="1">
        <v>42404</v>
      </c>
      <c r="B2696">
        <v>2960.33</v>
      </c>
      <c r="C2696">
        <v>2999.21</v>
      </c>
      <c r="D2696">
        <v>2960.21</v>
      </c>
      <c r="E2696" s="2">
        <v>2984.76</v>
      </c>
      <c r="F2696" s="16">
        <v>91550343168</v>
      </c>
      <c r="G2696" s="3">
        <f t="shared" si="126"/>
        <v>1.2249715122904181E-2</v>
      </c>
      <c r="H2696" s="3">
        <f>1-E2696/MAX(E$2:E2696)</f>
        <v>0.49214591982576728</v>
      </c>
      <c r="I2696" s="3">
        <f ca="1">IFERROR(COUNTIF(OFFSET(G2696,0,0,-计算结果!B$18,1),"&gt;0")/计算结果!B$18,COUNTIF(OFFSET(G2696,0,0,-ROW(),1),"&gt;0")/计算结果!B$18)</f>
        <v>0.5</v>
      </c>
      <c r="J2696" s="3">
        <f ca="1">IFERROR(AVERAGE(OFFSET(I2696,0,0,-计算结果!B$19,1)),AVERAGE(OFFSET(I2696,0,0,-ROW(),1)))</f>
        <v>0.54305555555555574</v>
      </c>
      <c r="K2696" s="4" t="str">
        <f ca="1">IF(计算结果!B$21=1,IF(I2696&gt;J2696,"买","卖"),IF(计算结果!B$21=2,IF(I2696&lt;计算结果!B$20,"买",IF(I2696&gt;1-计算结果!B$20,"卖",'000300'!K2695)),""))</f>
        <v>卖</v>
      </c>
      <c r="L2696" s="4" t="str">
        <f t="shared" ca="1" si="127"/>
        <v/>
      </c>
      <c r="M2696" s="3">
        <f ca="1">IF(K2695="买",E2696/E2695-1,0)-IF(L2696=1,计算结果!B$17,0)</f>
        <v>0</v>
      </c>
      <c r="N2696" s="2">
        <f t="shared" ca="1" si="128"/>
        <v>6.622291288913301</v>
      </c>
      <c r="O2696" s="3">
        <f ca="1">1-N2696/MAX(N$2:N2696)</f>
        <v>0.28754550914954691</v>
      </c>
    </row>
    <row r="2697" spans="1:15" x14ac:dyDescent="0.15">
      <c r="A2697" s="1">
        <v>42405</v>
      </c>
      <c r="B2697">
        <v>2982.06</v>
      </c>
      <c r="C2697">
        <v>2988.36</v>
      </c>
      <c r="D2697">
        <v>2962.85</v>
      </c>
      <c r="E2697" s="2">
        <v>2963.79</v>
      </c>
      <c r="F2697" s="16">
        <v>77443219456</v>
      </c>
      <c r="G2697" s="3">
        <f t="shared" si="126"/>
        <v>-7.0256905077795695E-3</v>
      </c>
      <c r="H2697" s="3">
        <f>1-E2697/MAX(E$2:E2697)</f>
        <v>0.49571394541618452</v>
      </c>
      <c r="I2697" s="3">
        <f ca="1">IFERROR(COUNTIF(OFFSET(G2697,0,0,-计算结果!B$18,1),"&gt;0")/计算结果!B$18,COUNTIF(OFFSET(G2697,0,0,-ROW(),1),"&gt;0")/计算结果!B$18)</f>
        <v>0.5</v>
      </c>
      <c r="J2697" s="3">
        <f ca="1">IFERROR(AVERAGE(OFFSET(I2697,0,0,-计算结果!B$19,1)),AVERAGE(OFFSET(I2697,0,0,-ROW(),1)))</f>
        <v>0.54305555555555574</v>
      </c>
      <c r="K2697" s="4" t="str">
        <f ca="1">IF(计算结果!B$21=1,IF(I2697&gt;J2697,"买","卖"),IF(计算结果!B$21=2,IF(I2697&lt;计算结果!B$20,"买",IF(I2697&gt;1-计算结果!B$20,"卖",'000300'!K2696)),""))</f>
        <v>卖</v>
      </c>
      <c r="L2697" s="4" t="str">
        <f t="shared" ca="1" si="127"/>
        <v/>
      </c>
      <c r="M2697" s="3">
        <f ca="1">IF(K2696="买",E2697/E2696-1,0)-IF(L2697=1,计算结果!B$17,0)</f>
        <v>0</v>
      </c>
      <c r="N2697" s="2">
        <f t="shared" ca="1" si="128"/>
        <v>6.622291288913301</v>
      </c>
      <c r="O2697" s="3">
        <f ca="1">1-N2697/MAX(N$2:N2697)</f>
        <v>0.28754550914954691</v>
      </c>
    </row>
    <row r="2698" spans="1:15" x14ac:dyDescent="0.15">
      <c r="A2698" s="1">
        <v>42415</v>
      </c>
      <c r="B2698">
        <v>2888.43</v>
      </c>
      <c r="C2698">
        <v>2961.49</v>
      </c>
      <c r="D2698">
        <v>2886.02</v>
      </c>
      <c r="E2698" s="2">
        <v>2946.71</v>
      </c>
      <c r="F2698" s="16">
        <v>71285047296</v>
      </c>
      <c r="G2698" s="3">
        <f t="shared" si="126"/>
        <v>-5.7628914329287406E-3</v>
      </c>
      <c r="H2698" s="3">
        <f>1-E2698/MAX(E$2:E2698)</f>
        <v>0.49862009119989104</v>
      </c>
      <c r="I2698" s="3">
        <f ca="1">IFERROR(COUNTIF(OFFSET(G2698,0,0,-计算结果!B$18,1),"&gt;0")/计算结果!B$18,COUNTIF(OFFSET(G2698,0,0,-ROW(),1),"&gt;0")/计算结果!B$18)</f>
        <v>0.46666666666666667</v>
      </c>
      <c r="J2698" s="3">
        <f ca="1">IFERROR(AVERAGE(OFFSET(I2698,0,0,-计算结果!B$19,1)),AVERAGE(OFFSET(I2698,0,0,-ROW(),1)))</f>
        <v>0.54277777777777803</v>
      </c>
      <c r="K2698" s="4" t="str">
        <f ca="1">IF(计算结果!B$21=1,IF(I2698&gt;J2698,"买","卖"),IF(计算结果!B$21=2,IF(I2698&lt;计算结果!B$20,"买",IF(I2698&gt;1-计算结果!B$20,"卖",'000300'!K2697)),""))</f>
        <v>卖</v>
      </c>
      <c r="L2698" s="4" t="str">
        <f t="shared" ca="1" si="127"/>
        <v/>
      </c>
      <c r="M2698" s="3">
        <f ca="1">IF(K2697="买",E2698/E2697-1,0)-IF(L2698=1,计算结果!B$17,0)</f>
        <v>0</v>
      </c>
      <c r="N2698" s="2">
        <f t="shared" ca="1" si="128"/>
        <v>6.622291288913301</v>
      </c>
      <c r="O2698" s="3">
        <f ca="1">1-N2698/MAX(N$2:N2698)</f>
        <v>0.28754550914954691</v>
      </c>
    </row>
    <row r="2699" spans="1:15" x14ac:dyDescent="0.15">
      <c r="A2699" s="1">
        <v>42416</v>
      </c>
      <c r="B2699">
        <v>2962.19</v>
      </c>
      <c r="C2699">
        <v>3042.09</v>
      </c>
      <c r="D2699">
        <v>2962.19</v>
      </c>
      <c r="E2699" s="2">
        <v>3037.04</v>
      </c>
      <c r="F2699" s="16">
        <v>112300490752</v>
      </c>
      <c r="G2699" s="3">
        <f t="shared" si="126"/>
        <v>3.0654526573704155E-2</v>
      </c>
      <c r="H2699" s="3">
        <f>1-E2699/MAX(E$2:E2699)</f>
        <v>0.48325052746205677</v>
      </c>
      <c r="I2699" s="3">
        <f ca="1">IFERROR(COUNTIF(OFFSET(G2699,0,0,-计算结果!B$18,1),"&gt;0")/计算结果!B$18,COUNTIF(OFFSET(G2699,0,0,-ROW(),1),"&gt;0")/计算结果!B$18)</f>
        <v>0.5</v>
      </c>
      <c r="J2699" s="3">
        <f ca="1">IFERROR(AVERAGE(OFFSET(I2699,0,0,-计算结果!B$19,1)),AVERAGE(OFFSET(I2699,0,0,-ROW(),1)))</f>
        <v>0.54250000000000032</v>
      </c>
      <c r="K2699" s="4" t="str">
        <f ca="1">IF(计算结果!B$21=1,IF(I2699&gt;J2699,"买","卖"),IF(计算结果!B$21=2,IF(I2699&lt;计算结果!B$20,"买",IF(I2699&gt;1-计算结果!B$20,"卖",'000300'!K2698)),""))</f>
        <v>卖</v>
      </c>
      <c r="L2699" s="4" t="str">
        <f t="shared" ca="1" si="127"/>
        <v/>
      </c>
      <c r="M2699" s="3">
        <f ca="1">IF(K2698="买",E2699/E2698-1,0)-IF(L2699=1,计算结果!B$17,0)</f>
        <v>0</v>
      </c>
      <c r="N2699" s="2">
        <f t="shared" ca="1" si="128"/>
        <v>6.622291288913301</v>
      </c>
      <c r="O2699" s="3">
        <f ca="1">1-N2699/MAX(N$2:N2699)</f>
        <v>0.28754550914954691</v>
      </c>
    </row>
    <row r="2700" spans="1:15" x14ac:dyDescent="0.15">
      <c r="A2700" s="1">
        <v>42417</v>
      </c>
      <c r="B2700">
        <v>3034.09</v>
      </c>
      <c r="C2700">
        <v>3065.78</v>
      </c>
      <c r="D2700">
        <v>3027.05</v>
      </c>
      <c r="E2700" s="2">
        <v>3063.32</v>
      </c>
      <c r="F2700" s="16">
        <v>122279337984</v>
      </c>
      <c r="G2700" s="3">
        <f t="shared" si="126"/>
        <v>8.6531622895977822E-3</v>
      </c>
      <c r="H2700" s="3">
        <f>1-E2700/MAX(E$2:E2700)</f>
        <v>0.47877901041312187</v>
      </c>
      <c r="I2700" s="3">
        <f ca="1">IFERROR(COUNTIF(OFFSET(G2700,0,0,-计算结果!B$18,1),"&gt;0")/计算结果!B$18,COUNTIF(OFFSET(G2700,0,0,-ROW(),1),"&gt;0")/计算结果!B$18)</f>
        <v>0.5</v>
      </c>
      <c r="J2700" s="3">
        <f ca="1">IFERROR(AVERAGE(OFFSET(I2700,0,0,-计算结果!B$19,1)),AVERAGE(OFFSET(I2700,0,0,-ROW(),1)))</f>
        <v>0.54222222222222249</v>
      </c>
      <c r="K2700" s="4" t="str">
        <f ca="1">IF(计算结果!B$21=1,IF(I2700&gt;J2700,"买","卖"),IF(计算结果!B$21=2,IF(I2700&lt;计算结果!B$20,"买",IF(I2700&gt;1-计算结果!B$20,"卖",'000300'!K2699)),""))</f>
        <v>卖</v>
      </c>
      <c r="L2700" s="4" t="str">
        <f t="shared" ca="1" si="127"/>
        <v/>
      </c>
      <c r="M2700" s="3">
        <f ca="1">IF(K2699="买",E2700/E2699-1,0)-IF(L2700=1,计算结果!B$17,0)</f>
        <v>0</v>
      </c>
      <c r="N2700" s="2">
        <f t="shared" ca="1" si="128"/>
        <v>6.622291288913301</v>
      </c>
      <c r="O2700" s="3">
        <f ca="1">1-N2700/MAX(N$2:N2700)</f>
        <v>0.28754550914954691</v>
      </c>
    </row>
    <row r="2701" spans="1:15" x14ac:dyDescent="0.15">
      <c r="A2701" s="1">
        <v>42418</v>
      </c>
      <c r="B2701">
        <v>3079.53</v>
      </c>
      <c r="C2701">
        <v>3093.51</v>
      </c>
      <c r="D2701">
        <v>3049.84</v>
      </c>
      <c r="E2701" s="2">
        <v>3053.7</v>
      </c>
      <c r="F2701" s="16">
        <v>122618609664</v>
      </c>
      <c r="G2701" s="3">
        <f t="shared" si="126"/>
        <v>-3.1403836360550663E-3</v>
      </c>
      <c r="H2701" s="3">
        <f>1-E2701/MAX(E$2:E2701)</f>
        <v>0.48041584427958894</v>
      </c>
      <c r="I2701" s="3">
        <f ca="1">IFERROR(COUNTIF(OFFSET(G2701,0,0,-计算结果!B$18,1),"&gt;0")/计算结果!B$18,COUNTIF(OFFSET(G2701,0,0,-ROW(),1),"&gt;0")/计算结果!B$18)</f>
        <v>0.46666666666666667</v>
      </c>
      <c r="J2701" s="3">
        <f ca="1">IFERROR(AVERAGE(OFFSET(I2701,0,0,-计算结果!B$19,1)),AVERAGE(OFFSET(I2701,0,0,-ROW(),1)))</f>
        <v>0.54166666666666685</v>
      </c>
      <c r="K2701" s="4" t="str">
        <f ca="1">IF(计算结果!B$21=1,IF(I2701&gt;J2701,"买","卖"),IF(计算结果!B$21=2,IF(I2701&lt;计算结果!B$20,"买",IF(I2701&gt;1-计算结果!B$20,"卖",'000300'!K2700)),""))</f>
        <v>卖</v>
      </c>
      <c r="L2701" s="4" t="str">
        <f t="shared" ca="1" si="127"/>
        <v/>
      </c>
      <c r="M2701" s="3">
        <f ca="1">IF(K2700="买",E2701/E2700-1,0)-IF(L2701=1,计算结果!B$17,0)</f>
        <v>0</v>
      </c>
      <c r="N2701" s="2">
        <f t="shared" ca="1" si="128"/>
        <v>6.622291288913301</v>
      </c>
      <c r="O2701" s="3">
        <f ca="1">1-N2701/MAX(N$2:N2701)</f>
        <v>0.28754550914954691</v>
      </c>
    </row>
    <row r="2702" spans="1:15" x14ac:dyDescent="0.15">
      <c r="A2702" s="1">
        <v>42419</v>
      </c>
      <c r="B2702">
        <v>3047.94</v>
      </c>
      <c r="C2702">
        <v>3065.97</v>
      </c>
      <c r="D2702">
        <v>3032.63</v>
      </c>
      <c r="E2702" s="2">
        <v>3051.58</v>
      </c>
      <c r="F2702" s="16">
        <v>90849345536</v>
      </c>
      <c r="G2702" s="3">
        <f t="shared" si="126"/>
        <v>-6.9423977469951215E-4</v>
      </c>
      <c r="H2702" s="3">
        <f>1-E2702/MAX(E$2:E2702)</f>
        <v>0.48077656026679372</v>
      </c>
      <c r="I2702" s="3">
        <f ca="1">IFERROR(COUNTIF(OFFSET(G2702,0,0,-计算结果!B$18,1),"&gt;0")/计算结果!B$18,COUNTIF(OFFSET(G2702,0,0,-ROW(),1),"&gt;0")/计算结果!B$18)</f>
        <v>0.46666666666666667</v>
      </c>
      <c r="J2702" s="3">
        <f ca="1">IFERROR(AVERAGE(OFFSET(I2702,0,0,-计算结果!B$19,1)),AVERAGE(OFFSET(I2702,0,0,-ROW(),1)))</f>
        <v>0.54111111111111143</v>
      </c>
      <c r="K2702" s="4" t="str">
        <f ca="1">IF(计算结果!B$21=1,IF(I2702&gt;J2702,"买","卖"),IF(计算结果!B$21=2,IF(I2702&lt;计算结果!B$20,"买",IF(I2702&gt;1-计算结果!B$20,"卖",'000300'!K2701)),""))</f>
        <v>卖</v>
      </c>
      <c r="L2702" s="4" t="str">
        <f t="shared" ca="1" si="127"/>
        <v/>
      </c>
      <c r="M2702" s="3">
        <f ca="1">IF(K2701="买",E2702/E2701-1,0)-IF(L2702=1,计算结果!B$17,0)</f>
        <v>0</v>
      </c>
      <c r="N2702" s="2">
        <f t="shared" ca="1" si="128"/>
        <v>6.622291288913301</v>
      </c>
      <c r="O2702" s="3">
        <f ca="1">1-N2702/MAX(N$2:N2702)</f>
        <v>0.28754550914954691</v>
      </c>
    </row>
    <row r="2703" spans="1:15" x14ac:dyDescent="0.15">
      <c r="A2703" s="1">
        <v>42422</v>
      </c>
      <c r="B2703">
        <v>3083.93</v>
      </c>
      <c r="C2703">
        <v>3128.21</v>
      </c>
      <c r="D2703">
        <v>3071.33</v>
      </c>
      <c r="E2703" s="2">
        <v>3118.87</v>
      </c>
      <c r="F2703" s="16">
        <v>141684080640</v>
      </c>
      <c r="G2703" s="3">
        <f t="shared" si="126"/>
        <v>2.2050872007288058E-2</v>
      </c>
      <c r="H2703" s="3">
        <f>1-E2703/MAX(E$2:E2703)</f>
        <v>0.46932723065405291</v>
      </c>
      <c r="I2703" s="3">
        <f ca="1">IFERROR(COUNTIF(OFFSET(G2703,0,0,-计算结果!B$18,1),"&gt;0")/计算结果!B$18,COUNTIF(OFFSET(G2703,0,0,-ROW(),1),"&gt;0")/计算结果!B$18)</f>
        <v>0.5</v>
      </c>
      <c r="J2703" s="3">
        <f ca="1">IFERROR(AVERAGE(OFFSET(I2703,0,0,-计算结果!B$19,1)),AVERAGE(OFFSET(I2703,0,0,-ROW(),1)))</f>
        <v>0.5405555555555559</v>
      </c>
      <c r="K2703" s="4" t="str">
        <f ca="1">IF(计算结果!B$21=1,IF(I2703&gt;J2703,"买","卖"),IF(计算结果!B$21=2,IF(I2703&lt;计算结果!B$20,"买",IF(I2703&gt;1-计算结果!B$20,"卖",'000300'!K2702)),""))</f>
        <v>卖</v>
      </c>
      <c r="L2703" s="4" t="str">
        <f t="shared" ca="1" si="127"/>
        <v/>
      </c>
      <c r="M2703" s="3">
        <f ca="1">IF(K2702="买",E2703/E2702-1,0)-IF(L2703=1,计算结果!B$17,0)</f>
        <v>0</v>
      </c>
      <c r="N2703" s="2">
        <f t="shared" ca="1" si="128"/>
        <v>6.622291288913301</v>
      </c>
      <c r="O2703" s="3">
        <f ca="1">1-N2703/MAX(N$2:N2703)</f>
        <v>0.28754550914954691</v>
      </c>
    </row>
    <row r="2704" spans="1:15" x14ac:dyDescent="0.15">
      <c r="A2704" s="1">
        <v>42423</v>
      </c>
      <c r="B2704">
        <v>3117.2</v>
      </c>
      <c r="C2704">
        <v>3119.22</v>
      </c>
      <c r="D2704">
        <v>3061.43</v>
      </c>
      <c r="E2704" s="2">
        <v>3089.36</v>
      </c>
      <c r="F2704" s="16">
        <v>117476466688</v>
      </c>
      <c r="G2704" s="3">
        <f t="shared" si="126"/>
        <v>-9.4617601887861946E-3</v>
      </c>
      <c r="H2704" s="3">
        <f>1-E2704/MAX(E$2:E2704)</f>
        <v>0.47434832913632341</v>
      </c>
      <c r="I2704" s="3">
        <f ca="1">IFERROR(COUNTIF(OFFSET(G2704,0,0,-计算结果!B$18,1),"&gt;0")/计算结果!B$18,COUNTIF(OFFSET(G2704,0,0,-ROW(),1),"&gt;0")/计算结果!B$18)</f>
        <v>0.46666666666666667</v>
      </c>
      <c r="J2704" s="3">
        <f ca="1">IFERROR(AVERAGE(OFFSET(I2704,0,0,-计算结果!B$19,1)),AVERAGE(OFFSET(I2704,0,0,-ROW(),1)))</f>
        <v>0.54000000000000037</v>
      </c>
      <c r="K2704" s="4" t="str">
        <f ca="1">IF(计算结果!B$21=1,IF(I2704&gt;J2704,"买","卖"),IF(计算结果!B$21=2,IF(I2704&lt;计算结果!B$20,"买",IF(I2704&gt;1-计算结果!B$20,"卖",'000300'!K2703)),""))</f>
        <v>卖</v>
      </c>
      <c r="L2704" s="4" t="str">
        <f t="shared" ca="1" si="127"/>
        <v/>
      </c>
      <c r="M2704" s="3">
        <f ca="1">IF(K2703="买",E2704/E2703-1,0)-IF(L2704=1,计算结果!B$17,0)</f>
        <v>0</v>
      </c>
      <c r="N2704" s="2">
        <f t="shared" ca="1" si="128"/>
        <v>6.622291288913301</v>
      </c>
      <c r="O2704" s="3">
        <f ca="1">1-N2704/MAX(N$2:N2704)</f>
        <v>0.28754550914954691</v>
      </c>
    </row>
    <row r="2705" spans="1:15" x14ac:dyDescent="0.15">
      <c r="A2705" s="1">
        <v>42424</v>
      </c>
      <c r="B2705">
        <v>3077.61</v>
      </c>
      <c r="C2705">
        <v>3109.55</v>
      </c>
      <c r="D2705">
        <v>3055.25</v>
      </c>
      <c r="E2705" s="2">
        <v>3109.55</v>
      </c>
      <c r="F2705" s="16">
        <v>112918609920</v>
      </c>
      <c r="G2705" s="3">
        <f t="shared" si="126"/>
        <v>6.535334179247565E-3</v>
      </c>
      <c r="H2705" s="3">
        <f>1-E2705/MAX(E$2:E2705)</f>
        <v>0.47091301980534939</v>
      </c>
      <c r="I2705" s="3">
        <f ca="1">IFERROR(COUNTIF(OFFSET(G2705,0,0,-计算结果!B$18,1),"&gt;0")/计算结果!B$18,COUNTIF(OFFSET(G2705,0,0,-ROW(),1),"&gt;0")/计算结果!B$18)</f>
        <v>0.46666666666666667</v>
      </c>
      <c r="J2705" s="3">
        <f ca="1">IFERROR(AVERAGE(OFFSET(I2705,0,0,-计算结果!B$19,1)),AVERAGE(OFFSET(I2705,0,0,-ROW(),1)))</f>
        <v>0.53972222222222244</v>
      </c>
      <c r="K2705" s="4" t="str">
        <f ca="1">IF(计算结果!B$21=1,IF(I2705&gt;J2705,"买","卖"),IF(计算结果!B$21=2,IF(I2705&lt;计算结果!B$20,"买",IF(I2705&gt;1-计算结果!B$20,"卖",'000300'!K2704)),""))</f>
        <v>卖</v>
      </c>
      <c r="L2705" s="4" t="str">
        <f t="shared" ca="1" si="127"/>
        <v/>
      </c>
      <c r="M2705" s="3">
        <f ca="1">IF(K2704="买",E2705/E2704-1,0)-IF(L2705=1,计算结果!B$17,0)</f>
        <v>0</v>
      </c>
      <c r="N2705" s="2">
        <f t="shared" ca="1" si="128"/>
        <v>6.622291288913301</v>
      </c>
      <c r="O2705" s="3">
        <f ca="1">1-N2705/MAX(N$2:N2705)</f>
        <v>0.28754550914954691</v>
      </c>
    </row>
    <row r="2706" spans="1:15" x14ac:dyDescent="0.15">
      <c r="A2706" s="1">
        <v>42425</v>
      </c>
      <c r="B2706">
        <v>3104.41</v>
      </c>
      <c r="C2706">
        <v>3104.44</v>
      </c>
      <c r="D2706">
        <v>2905.46</v>
      </c>
      <c r="E2706" s="2">
        <v>2918.75</v>
      </c>
      <c r="F2706" s="16">
        <v>153493012480</v>
      </c>
      <c r="G2706" s="3">
        <f t="shared" si="126"/>
        <v>-6.1359360679198005E-2</v>
      </c>
      <c r="H2706" s="3">
        <f>1-E2706/MAX(E$2:E2706)</f>
        <v>0.5033774586537807</v>
      </c>
      <c r="I2706" s="3">
        <f ca="1">IFERROR(COUNTIF(OFFSET(G2706,0,0,-计算结果!B$18,1),"&gt;0")/计算结果!B$18,COUNTIF(OFFSET(G2706,0,0,-ROW(),1),"&gt;0")/计算结果!B$18)</f>
        <v>0.46666666666666667</v>
      </c>
      <c r="J2706" s="3">
        <f ca="1">IFERROR(AVERAGE(OFFSET(I2706,0,0,-计算结果!B$19,1)),AVERAGE(OFFSET(I2706,0,0,-ROW(),1)))</f>
        <v>0.53972222222222244</v>
      </c>
      <c r="K2706" s="4" t="str">
        <f ca="1">IF(计算结果!B$21=1,IF(I2706&gt;J2706,"买","卖"),IF(计算结果!B$21=2,IF(I2706&lt;计算结果!B$20,"买",IF(I2706&gt;1-计算结果!B$20,"卖",'000300'!K2705)),""))</f>
        <v>卖</v>
      </c>
      <c r="L2706" s="4" t="str">
        <f t="shared" ca="1" si="127"/>
        <v/>
      </c>
      <c r="M2706" s="3">
        <f ca="1">IF(K2705="买",E2706/E2705-1,0)-IF(L2706=1,计算结果!B$17,0)</f>
        <v>0</v>
      </c>
      <c r="N2706" s="2">
        <f t="shared" ca="1" si="128"/>
        <v>6.622291288913301</v>
      </c>
      <c r="O2706" s="3">
        <f ca="1">1-N2706/MAX(N$2:N2706)</f>
        <v>0.28754550914954691</v>
      </c>
    </row>
    <row r="2707" spans="1:15" x14ac:dyDescent="0.15">
      <c r="A2707" s="1">
        <v>42426</v>
      </c>
      <c r="B2707">
        <v>2942.1</v>
      </c>
      <c r="C2707">
        <v>2964.39</v>
      </c>
      <c r="D2707">
        <v>2902.95</v>
      </c>
      <c r="E2707" s="2">
        <v>2948.03</v>
      </c>
      <c r="F2707" s="16">
        <v>102531571712</v>
      </c>
      <c r="G2707" s="3">
        <f t="shared" si="126"/>
        <v>1.0031691648822338E-2</v>
      </c>
      <c r="H2707" s="3">
        <f>1-E2707/MAX(E$2:E2707)</f>
        <v>0.49839549445314091</v>
      </c>
      <c r="I2707" s="3">
        <f ca="1">IFERROR(COUNTIF(OFFSET(G2707,0,0,-计算结果!B$18,1),"&gt;0")/计算结果!B$18,COUNTIF(OFFSET(G2707,0,0,-ROW(),1),"&gt;0")/计算结果!B$18)</f>
        <v>0.46666666666666667</v>
      </c>
      <c r="J2707" s="3">
        <f ca="1">IFERROR(AVERAGE(OFFSET(I2707,0,0,-计算结果!B$19,1)),AVERAGE(OFFSET(I2707,0,0,-ROW(),1)))</f>
        <v>0.53972222222222244</v>
      </c>
      <c r="K2707" s="4" t="str">
        <f ca="1">IF(计算结果!B$21=1,IF(I2707&gt;J2707,"买","卖"),IF(计算结果!B$21=2,IF(I2707&lt;计算结果!B$20,"买",IF(I2707&gt;1-计算结果!B$20,"卖",'000300'!K2706)),""))</f>
        <v>卖</v>
      </c>
      <c r="L2707" s="4" t="str">
        <f t="shared" ca="1" si="127"/>
        <v/>
      </c>
      <c r="M2707" s="3">
        <f ca="1">IF(K2706="买",E2707/E2706-1,0)-IF(L2707=1,计算结果!B$17,0)</f>
        <v>0</v>
      </c>
      <c r="N2707" s="2">
        <f t="shared" ca="1" si="128"/>
        <v>6.622291288913301</v>
      </c>
      <c r="O2707" s="3">
        <f ca="1">1-N2707/MAX(N$2:N2707)</f>
        <v>0.28754550914954691</v>
      </c>
    </row>
    <row r="2708" spans="1:15" x14ac:dyDescent="0.15">
      <c r="A2708" s="1">
        <v>42429</v>
      </c>
      <c r="B2708">
        <v>2939.58</v>
      </c>
      <c r="C2708">
        <v>2939.87</v>
      </c>
      <c r="D2708">
        <v>2821.21</v>
      </c>
      <c r="E2708" s="2">
        <v>2877.47</v>
      </c>
      <c r="F2708" s="16">
        <v>118440828928</v>
      </c>
      <c r="G2708" s="3">
        <f t="shared" si="126"/>
        <v>-2.3934627530927566E-2</v>
      </c>
      <c r="H2708" s="3">
        <f>1-E2708/MAX(E$2:E2708)</f>
        <v>0.51040121146124007</v>
      </c>
      <c r="I2708" s="3">
        <f ca="1">IFERROR(COUNTIF(OFFSET(G2708,0,0,-计算结果!B$18,1),"&gt;0")/计算结果!B$18,COUNTIF(OFFSET(G2708,0,0,-ROW(),1),"&gt;0")/计算结果!B$18)</f>
        <v>0.46666666666666667</v>
      </c>
      <c r="J2708" s="3">
        <f ca="1">IFERROR(AVERAGE(OFFSET(I2708,0,0,-计算结果!B$19,1)),AVERAGE(OFFSET(I2708,0,0,-ROW(),1)))</f>
        <v>0.53972222222222255</v>
      </c>
      <c r="K2708" s="4" t="str">
        <f ca="1">IF(计算结果!B$21=1,IF(I2708&gt;J2708,"买","卖"),IF(计算结果!B$21=2,IF(I2708&lt;计算结果!B$20,"买",IF(I2708&gt;1-计算结果!B$20,"卖",'000300'!K2707)),""))</f>
        <v>卖</v>
      </c>
      <c r="L2708" s="4" t="str">
        <f t="shared" ca="1" si="127"/>
        <v/>
      </c>
      <c r="M2708" s="3">
        <f ca="1">IF(K2707="买",E2708/E2707-1,0)-IF(L2708=1,计算结果!B$17,0)</f>
        <v>0</v>
      </c>
      <c r="N2708" s="2">
        <f t="shared" ca="1" si="128"/>
        <v>6.622291288913301</v>
      </c>
      <c r="O2708" s="3">
        <f ca="1">1-N2708/MAX(N$2:N2708)</f>
        <v>0.28754550914954691</v>
      </c>
    </row>
    <row r="2709" spans="1:15" x14ac:dyDescent="0.15">
      <c r="A2709" s="1">
        <v>42430</v>
      </c>
      <c r="B2709">
        <v>2881.34</v>
      </c>
      <c r="C2709">
        <v>2950.44</v>
      </c>
      <c r="D2709">
        <v>2863.32</v>
      </c>
      <c r="E2709" s="2">
        <v>2930.69</v>
      </c>
      <c r="F2709" s="16">
        <v>110491041792</v>
      </c>
      <c r="G2709" s="3">
        <f t="shared" si="126"/>
        <v>1.8495414374433139E-2</v>
      </c>
      <c r="H2709" s="3">
        <f>1-E2709/MAX(E$2:E2709)</f>
        <v>0.50134587898999516</v>
      </c>
      <c r="I2709" s="3">
        <f ca="1">IFERROR(COUNTIF(OFFSET(G2709,0,0,-计算结果!B$18,1),"&gt;0")/计算结果!B$18,COUNTIF(OFFSET(G2709,0,0,-ROW(),1),"&gt;0")/计算结果!B$18)</f>
        <v>0.46666666666666667</v>
      </c>
      <c r="J2709" s="3">
        <f ca="1">IFERROR(AVERAGE(OFFSET(I2709,0,0,-计算结果!B$19,1)),AVERAGE(OFFSET(I2709,0,0,-ROW(),1)))</f>
        <v>0.53972222222222244</v>
      </c>
      <c r="K2709" s="4" t="str">
        <f ca="1">IF(计算结果!B$21=1,IF(I2709&gt;J2709,"买","卖"),IF(计算结果!B$21=2,IF(I2709&lt;计算结果!B$20,"买",IF(I2709&gt;1-计算结果!B$20,"卖",'000300'!K2708)),""))</f>
        <v>卖</v>
      </c>
      <c r="L2709" s="4" t="str">
        <f t="shared" ca="1" si="127"/>
        <v/>
      </c>
      <c r="M2709" s="3">
        <f ca="1">IF(K2708="买",E2709/E2708-1,0)-IF(L2709=1,计算结果!B$17,0)</f>
        <v>0</v>
      </c>
      <c r="N2709" s="2">
        <f t="shared" ca="1" si="128"/>
        <v>6.622291288913301</v>
      </c>
      <c r="O2709" s="3">
        <f ca="1">1-N2709/MAX(N$2:N2709)</f>
        <v>0.28754550914954691</v>
      </c>
    </row>
    <row r="2710" spans="1:15" x14ac:dyDescent="0.15">
      <c r="A2710" s="1">
        <v>42431</v>
      </c>
      <c r="B2710">
        <v>2933.92</v>
      </c>
      <c r="C2710">
        <v>3054.72</v>
      </c>
      <c r="D2710">
        <v>2933.12</v>
      </c>
      <c r="E2710" s="2">
        <v>3051.33</v>
      </c>
      <c r="F2710" s="16">
        <v>164025155584</v>
      </c>
      <c r="G2710" s="3">
        <f t="shared" si="126"/>
        <v>4.1164367435654992E-2</v>
      </c>
      <c r="H2710" s="3">
        <f>1-E2710/MAX(E$2:E2710)</f>
        <v>0.48081909752943575</v>
      </c>
      <c r="I2710" s="3">
        <f ca="1">IFERROR(COUNTIF(OFFSET(G2710,0,0,-计算结果!B$18,1),"&gt;0")/计算结果!B$18,COUNTIF(OFFSET(G2710,0,0,-ROW(),1),"&gt;0")/计算结果!B$18)</f>
        <v>0.5</v>
      </c>
      <c r="J2710" s="3">
        <f ca="1">IFERROR(AVERAGE(OFFSET(I2710,0,0,-计算结果!B$19,1)),AVERAGE(OFFSET(I2710,0,0,-ROW(),1)))</f>
        <v>0.54000000000000026</v>
      </c>
      <c r="K2710" s="4" t="str">
        <f ca="1">IF(计算结果!B$21=1,IF(I2710&gt;J2710,"买","卖"),IF(计算结果!B$21=2,IF(I2710&lt;计算结果!B$20,"买",IF(I2710&gt;1-计算结果!B$20,"卖",'000300'!K2709)),""))</f>
        <v>卖</v>
      </c>
      <c r="L2710" s="4" t="str">
        <f t="shared" ca="1" si="127"/>
        <v/>
      </c>
      <c r="M2710" s="3">
        <f ca="1">IF(K2709="买",E2710/E2709-1,0)-IF(L2710=1,计算结果!B$17,0)</f>
        <v>0</v>
      </c>
      <c r="N2710" s="2">
        <f t="shared" ca="1" si="128"/>
        <v>6.622291288913301</v>
      </c>
      <c r="O2710" s="3">
        <f ca="1">1-N2710/MAX(N$2:N2710)</f>
        <v>0.28754550914954691</v>
      </c>
    </row>
    <row r="2711" spans="1:15" x14ac:dyDescent="0.15">
      <c r="A2711" s="1">
        <v>42432</v>
      </c>
      <c r="B2711">
        <v>3050.39</v>
      </c>
      <c r="C2711">
        <v>3078.44</v>
      </c>
      <c r="D2711">
        <v>3040.25</v>
      </c>
      <c r="E2711" s="2">
        <v>3058.42</v>
      </c>
      <c r="F2711" s="16">
        <v>165509087232</v>
      </c>
      <c r="G2711" s="3">
        <f t="shared" si="126"/>
        <v>2.3235769320264499E-3</v>
      </c>
      <c r="H2711" s="3">
        <f>1-E2711/MAX(E$2:E2711)</f>
        <v>0.47961274076090654</v>
      </c>
      <c r="I2711" s="3">
        <f ca="1">IFERROR(COUNTIF(OFFSET(G2711,0,0,-计算结果!B$18,1),"&gt;0")/计算结果!B$18,COUNTIF(OFFSET(G2711,0,0,-ROW(),1),"&gt;0")/计算结果!B$18)</f>
        <v>0.5</v>
      </c>
      <c r="J2711" s="3">
        <f ca="1">IFERROR(AVERAGE(OFFSET(I2711,0,0,-计算结果!B$19,1)),AVERAGE(OFFSET(I2711,0,0,-ROW(),1)))</f>
        <v>0.54027777777777808</v>
      </c>
      <c r="K2711" s="4" t="str">
        <f ca="1">IF(计算结果!B$21=1,IF(I2711&gt;J2711,"买","卖"),IF(计算结果!B$21=2,IF(I2711&lt;计算结果!B$20,"买",IF(I2711&gt;1-计算结果!B$20,"卖",'000300'!K2710)),""))</f>
        <v>卖</v>
      </c>
      <c r="L2711" s="4" t="str">
        <f t="shared" ca="1" si="127"/>
        <v/>
      </c>
      <c r="M2711" s="3">
        <f ca="1">IF(K2710="买",E2711/E2710-1,0)-IF(L2711=1,计算结果!B$17,0)</f>
        <v>0</v>
      </c>
      <c r="N2711" s="2">
        <f t="shared" ca="1" si="128"/>
        <v>6.622291288913301</v>
      </c>
      <c r="O2711" s="3">
        <f ca="1">1-N2711/MAX(N$2:N2711)</f>
        <v>0.28754550914954691</v>
      </c>
    </row>
    <row r="2712" spans="1:15" x14ac:dyDescent="0.15">
      <c r="A2712" s="1">
        <v>42433</v>
      </c>
      <c r="B2712">
        <v>3047.54</v>
      </c>
      <c r="C2712">
        <v>3101.66</v>
      </c>
      <c r="D2712">
        <v>3032.42</v>
      </c>
      <c r="E2712" s="2">
        <v>3093.89</v>
      </c>
      <c r="F2712" s="16">
        <v>205520470016</v>
      </c>
      <c r="G2712" s="3">
        <f t="shared" si="126"/>
        <v>1.1597491515226821E-2</v>
      </c>
      <c r="H2712" s="3">
        <f>1-E2712/MAX(E$2:E2712)</f>
        <v>0.47357755393724899</v>
      </c>
      <c r="I2712" s="3">
        <f ca="1">IFERROR(COUNTIF(OFFSET(G2712,0,0,-计算结果!B$18,1),"&gt;0")/计算结果!B$18,COUNTIF(OFFSET(G2712,0,0,-ROW(),1),"&gt;0")/计算结果!B$18)</f>
        <v>0.53333333333333333</v>
      </c>
      <c r="J2712" s="3">
        <f ca="1">IFERROR(AVERAGE(OFFSET(I2712,0,0,-计算结果!B$19,1)),AVERAGE(OFFSET(I2712,0,0,-ROW(),1)))</f>
        <v>0.54111111111111143</v>
      </c>
      <c r="K2712" s="4" t="str">
        <f ca="1">IF(计算结果!B$21=1,IF(I2712&gt;J2712,"买","卖"),IF(计算结果!B$21=2,IF(I2712&lt;计算结果!B$20,"买",IF(I2712&gt;1-计算结果!B$20,"卖",'000300'!K2711)),""))</f>
        <v>卖</v>
      </c>
      <c r="L2712" s="4" t="str">
        <f t="shared" ca="1" si="127"/>
        <v/>
      </c>
      <c r="M2712" s="3">
        <f ca="1">IF(K2711="买",E2712/E2711-1,0)-IF(L2712=1,计算结果!B$17,0)</f>
        <v>0</v>
      </c>
      <c r="N2712" s="2">
        <f t="shared" ca="1" si="128"/>
        <v>6.622291288913301</v>
      </c>
      <c r="O2712" s="3">
        <f ca="1">1-N2712/MAX(N$2:N2712)</f>
        <v>0.28754550914954691</v>
      </c>
    </row>
    <row r="2713" spans="1:15" x14ac:dyDescent="0.15">
      <c r="A2713" s="1">
        <v>42436</v>
      </c>
      <c r="B2713">
        <v>3109</v>
      </c>
      <c r="C2713">
        <v>3130.9</v>
      </c>
      <c r="D2713">
        <v>3083.58</v>
      </c>
      <c r="E2713" s="2">
        <v>3104.84</v>
      </c>
      <c r="F2713" s="16">
        <v>127790342144</v>
      </c>
      <c r="G2713" s="3">
        <f t="shared" si="126"/>
        <v>3.5392337801281037E-3</v>
      </c>
      <c r="H2713" s="3">
        <f>1-E2713/MAX(E$2:E2713)</f>
        <v>0.47171442183352608</v>
      </c>
      <c r="I2713" s="3">
        <f ca="1">IFERROR(COUNTIF(OFFSET(G2713,0,0,-计算结果!B$18,1),"&gt;0")/计算结果!B$18,COUNTIF(OFFSET(G2713,0,0,-ROW(),1),"&gt;0")/计算结果!B$18)</f>
        <v>0.53333333333333333</v>
      </c>
      <c r="J2713" s="3">
        <f ca="1">IFERROR(AVERAGE(OFFSET(I2713,0,0,-计算结果!B$19,1)),AVERAGE(OFFSET(I2713,0,0,-ROW(),1)))</f>
        <v>0.54166666666666685</v>
      </c>
      <c r="K2713" s="4" t="str">
        <f ca="1">IF(计算结果!B$21=1,IF(I2713&gt;J2713,"买","卖"),IF(计算结果!B$21=2,IF(I2713&lt;计算结果!B$20,"买",IF(I2713&gt;1-计算结果!B$20,"卖",'000300'!K2712)),""))</f>
        <v>卖</v>
      </c>
      <c r="L2713" s="4" t="str">
        <f t="shared" ca="1" si="127"/>
        <v/>
      </c>
      <c r="M2713" s="3">
        <f ca="1">IF(K2712="买",E2713/E2712-1,0)-IF(L2713=1,计算结果!B$17,0)</f>
        <v>0</v>
      </c>
      <c r="N2713" s="2">
        <f t="shared" ca="1" si="128"/>
        <v>6.622291288913301</v>
      </c>
      <c r="O2713" s="3">
        <f ca="1">1-N2713/MAX(N$2:N2713)</f>
        <v>0.28754550914954691</v>
      </c>
    </row>
    <row r="2714" spans="1:15" x14ac:dyDescent="0.15">
      <c r="A2714" s="1">
        <v>42437</v>
      </c>
      <c r="B2714">
        <v>3100.15</v>
      </c>
      <c r="C2714">
        <v>3109.25</v>
      </c>
      <c r="D2714">
        <v>3001.83</v>
      </c>
      <c r="E2714" s="2">
        <v>3107.67</v>
      </c>
      <c r="F2714" s="16">
        <v>128758489088</v>
      </c>
      <c r="G2714" s="3">
        <f t="shared" si="126"/>
        <v>9.1148014068354044E-4</v>
      </c>
      <c r="H2714" s="3">
        <f>1-E2714/MAX(E$2:E2714)</f>
        <v>0.47123290002041784</v>
      </c>
      <c r="I2714" s="3">
        <f ca="1">IFERROR(COUNTIF(OFFSET(G2714,0,0,-计算结果!B$18,1),"&gt;0")/计算结果!B$18,COUNTIF(OFFSET(G2714,0,0,-ROW(),1),"&gt;0")/计算结果!B$18)</f>
        <v>0.53333333333333333</v>
      </c>
      <c r="J2714" s="3">
        <f ca="1">IFERROR(AVERAGE(OFFSET(I2714,0,0,-计算结果!B$19,1)),AVERAGE(OFFSET(I2714,0,0,-ROW(),1)))</f>
        <v>0.5425000000000002</v>
      </c>
      <c r="K2714" s="4" t="str">
        <f ca="1">IF(计算结果!B$21=1,IF(I2714&gt;J2714,"买","卖"),IF(计算结果!B$21=2,IF(I2714&lt;计算结果!B$20,"买",IF(I2714&gt;1-计算结果!B$20,"卖",'000300'!K2713)),""))</f>
        <v>卖</v>
      </c>
      <c r="L2714" s="4" t="str">
        <f t="shared" ca="1" si="127"/>
        <v/>
      </c>
      <c r="M2714" s="3">
        <f ca="1">IF(K2713="买",E2714/E2713-1,0)-IF(L2714=1,计算结果!B$17,0)</f>
        <v>0</v>
      </c>
      <c r="N2714" s="2">
        <f t="shared" ca="1" si="128"/>
        <v>6.622291288913301</v>
      </c>
      <c r="O2714" s="3">
        <f ca="1">1-N2714/MAX(N$2:N2714)</f>
        <v>0.28754550914954691</v>
      </c>
    </row>
    <row r="2715" spans="1:15" x14ac:dyDescent="0.15">
      <c r="A2715" s="1">
        <v>42438</v>
      </c>
      <c r="B2715">
        <v>3045.92</v>
      </c>
      <c r="C2715">
        <v>3072.92</v>
      </c>
      <c r="D2715">
        <v>3020.13</v>
      </c>
      <c r="E2715" s="2">
        <v>3071.91</v>
      </c>
      <c r="F2715" s="16">
        <v>106298654720</v>
      </c>
      <c r="G2715" s="3">
        <f t="shared" si="126"/>
        <v>-1.1507013292917256E-2</v>
      </c>
      <c r="H2715" s="3">
        <f>1-E2715/MAX(E$2:E2715)</f>
        <v>0.47731743006874028</v>
      </c>
      <c r="I2715" s="3">
        <f ca="1">IFERROR(COUNTIF(OFFSET(G2715,0,0,-计算结果!B$18,1),"&gt;0")/计算结果!B$18,COUNTIF(OFFSET(G2715,0,0,-ROW(),1),"&gt;0")/计算结果!B$18)</f>
        <v>0.53333333333333333</v>
      </c>
      <c r="J2715" s="3">
        <f ca="1">IFERROR(AVERAGE(OFFSET(I2715,0,0,-计算结果!B$19,1)),AVERAGE(OFFSET(I2715,0,0,-ROW(),1)))</f>
        <v>0.54305555555555574</v>
      </c>
      <c r="K2715" s="4" t="str">
        <f ca="1">IF(计算结果!B$21=1,IF(I2715&gt;J2715,"买","卖"),IF(计算结果!B$21=2,IF(I2715&lt;计算结果!B$20,"买",IF(I2715&gt;1-计算结果!B$20,"卖",'000300'!K2714)),""))</f>
        <v>卖</v>
      </c>
      <c r="L2715" s="4" t="str">
        <f t="shared" ca="1" si="127"/>
        <v/>
      </c>
      <c r="M2715" s="3">
        <f ca="1">IF(K2714="买",E2715/E2714-1,0)-IF(L2715=1,计算结果!B$17,0)</f>
        <v>0</v>
      </c>
      <c r="N2715" s="2">
        <f t="shared" ca="1" si="128"/>
        <v>6.622291288913301</v>
      </c>
      <c r="O2715" s="3">
        <f ca="1">1-N2715/MAX(N$2:N2715)</f>
        <v>0.28754550914954691</v>
      </c>
    </row>
    <row r="2716" spans="1:15" x14ac:dyDescent="0.15">
      <c r="A2716" s="1">
        <v>42439</v>
      </c>
      <c r="B2716">
        <v>3056.21</v>
      </c>
      <c r="C2716">
        <v>3074.16</v>
      </c>
      <c r="D2716">
        <v>3012.69</v>
      </c>
      <c r="E2716" s="2">
        <v>3013.15</v>
      </c>
      <c r="F2716" s="16">
        <v>78180466688</v>
      </c>
      <c r="G2716" s="3">
        <f t="shared" si="126"/>
        <v>-1.9128164562112748E-2</v>
      </c>
      <c r="H2716" s="3">
        <f>1-E2716/MAX(E$2:E2716)</f>
        <v>0.48731538828013332</v>
      </c>
      <c r="I2716" s="3">
        <f ca="1">IFERROR(COUNTIF(OFFSET(G2716,0,0,-计算结果!B$18,1),"&gt;0")/计算结果!B$18,COUNTIF(OFFSET(G2716,0,0,-ROW(),1),"&gt;0")/计算结果!B$18)</f>
        <v>0.53333333333333333</v>
      </c>
      <c r="J2716" s="3">
        <f ca="1">IFERROR(AVERAGE(OFFSET(I2716,0,0,-计算结果!B$19,1)),AVERAGE(OFFSET(I2716,0,0,-ROW(),1)))</f>
        <v>0.54333333333333345</v>
      </c>
      <c r="K2716" s="4" t="str">
        <f ca="1">IF(计算结果!B$21=1,IF(I2716&gt;J2716,"买","卖"),IF(计算结果!B$21=2,IF(I2716&lt;计算结果!B$20,"买",IF(I2716&gt;1-计算结果!B$20,"卖",'000300'!K2715)),""))</f>
        <v>卖</v>
      </c>
      <c r="L2716" s="4" t="str">
        <f t="shared" ca="1" si="127"/>
        <v/>
      </c>
      <c r="M2716" s="3">
        <f ca="1">IF(K2715="买",E2716/E2715-1,0)-IF(L2716=1,计算结果!B$17,0)</f>
        <v>0</v>
      </c>
      <c r="N2716" s="2">
        <f t="shared" ca="1" si="128"/>
        <v>6.622291288913301</v>
      </c>
      <c r="O2716" s="3">
        <f ca="1">1-N2716/MAX(N$2:N2716)</f>
        <v>0.28754550914954691</v>
      </c>
    </row>
    <row r="2717" spans="1:15" x14ac:dyDescent="0.15">
      <c r="A2717" s="1">
        <v>42440</v>
      </c>
      <c r="B2717">
        <v>2990.21</v>
      </c>
      <c r="C2717">
        <v>3026.44</v>
      </c>
      <c r="D2717">
        <v>2982.17</v>
      </c>
      <c r="E2717" s="2">
        <v>3018.28</v>
      </c>
      <c r="F2717" s="16">
        <v>74367295488</v>
      </c>
      <c r="G2717" s="3">
        <f t="shared" si="126"/>
        <v>1.7025372118879556E-3</v>
      </c>
      <c r="H2717" s="3">
        <f>1-E2717/MAX(E$2:E2717)</f>
        <v>0.48644252365071794</v>
      </c>
      <c r="I2717" s="3">
        <f ca="1">IFERROR(COUNTIF(OFFSET(G2717,0,0,-计算结果!B$18,1),"&gt;0")/计算结果!B$18,COUNTIF(OFFSET(G2717,0,0,-ROW(),1),"&gt;0")/计算结果!B$18)</f>
        <v>0.53333333333333333</v>
      </c>
      <c r="J2717" s="3">
        <f ca="1">IFERROR(AVERAGE(OFFSET(I2717,0,0,-计算结果!B$19,1)),AVERAGE(OFFSET(I2717,0,0,-ROW(),1)))</f>
        <v>0.54361111111111127</v>
      </c>
      <c r="K2717" s="4" t="str">
        <f ca="1">IF(计算结果!B$21=1,IF(I2717&gt;J2717,"买","卖"),IF(计算结果!B$21=2,IF(I2717&lt;计算结果!B$20,"买",IF(I2717&gt;1-计算结果!B$20,"卖",'000300'!K2716)),""))</f>
        <v>卖</v>
      </c>
      <c r="L2717" s="4" t="str">
        <f t="shared" ca="1" si="127"/>
        <v/>
      </c>
      <c r="M2717" s="3">
        <f ca="1">IF(K2716="买",E2717/E2716-1,0)-IF(L2717=1,计算结果!B$17,0)</f>
        <v>0</v>
      </c>
      <c r="N2717" s="2">
        <f t="shared" ca="1" si="128"/>
        <v>6.622291288913301</v>
      </c>
      <c r="O2717" s="3">
        <f ca="1">1-N2717/MAX(N$2:N2717)</f>
        <v>0.28754550914954691</v>
      </c>
    </row>
    <row r="2718" spans="1:15" x14ac:dyDescent="0.15">
      <c r="A2718" s="1">
        <v>42443</v>
      </c>
      <c r="B2718">
        <v>3039.57</v>
      </c>
      <c r="C2718">
        <v>3106.8</v>
      </c>
      <c r="D2718">
        <v>3034</v>
      </c>
      <c r="E2718" s="2">
        <v>3065.69</v>
      </c>
      <c r="F2718" s="16">
        <v>123539095552</v>
      </c>
      <c r="G2718" s="3">
        <f t="shared" si="126"/>
        <v>1.5707621559298612E-2</v>
      </c>
      <c r="H2718" s="3">
        <f>1-E2718/MAX(E$2:E2718)</f>
        <v>0.47837575716327496</v>
      </c>
      <c r="I2718" s="3">
        <f ca="1">IFERROR(COUNTIF(OFFSET(G2718,0,0,-计算结果!B$18,1),"&gt;0")/计算结果!B$18,COUNTIF(OFFSET(G2718,0,0,-ROW(),1),"&gt;0")/计算结果!B$18)</f>
        <v>0.53333333333333333</v>
      </c>
      <c r="J2718" s="3">
        <f ca="1">IFERROR(AVERAGE(OFFSET(I2718,0,0,-计算结果!B$19,1)),AVERAGE(OFFSET(I2718,0,0,-ROW(),1)))</f>
        <v>0.5441666666666668</v>
      </c>
      <c r="K2718" s="4" t="str">
        <f ca="1">IF(计算结果!B$21=1,IF(I2718&gt;J2718,"买","卖"),IF(计算结果!B$21=2,IF(I2718&lt;计算结果!B$20,"买",IF(I2718&gt;1-计算结果!B$20,"卖",'000300'!K2717)),""))</f>
        <v>卖</v>
      </c>
      <c r="L2718" s="4" t="str">
        <f t="shared" ca="1" si="127"/>
        <v/>
      </c>
      <c r="M2718" s="3">
        <f ca="1">IF(K2717="买",E2718/E2717-1,0)-IF(L2718=1,计算结果!B$17,0)</f>
        <v>0</v>
      </c>
      <c r="N2718" s="2">
        <f t="shared" ca="1" si="128"/>
        <v>6.622291288913301</v>
      </c>
      <c r="O2718" s="3">
        <f ca="1">1-N2718/MAX(N$2:N2718)</f>
        <v>0.28754550914954691</v>
      </c>
    </row>
    <row r="2719" spans="1:15" x14ac:dyDescent="0.15">
      <c r="A2719" s="1">
        <v>42444</v>
      </c>
      <c r="B2719">
        <v>3061.34</v>
      </c>
      <c r="C2719">
        <v>3077.08</v>
      </c>
      <c r="D2719">
        <v>3028.58</v>
      </c>
      <c r="E2719" s="2">
        <v>3074.78</v>
      </c>
      <c r="F2719" s="16">
        <v>101302845440</v>
      </c>
      <c r="G2719" s="3">
        <f t="shared" si="126"/>
        <v>2.9650747466312133E-3</v>
      </c>
      <c r="H2719" s="3">
        <f>1-E2719/MAX(E$2:E2719)</f>
        <v>0.4768291022936092</v>
      </c>
      <c r="I2719" s="3">
        <f ca="1">IFERROR(COUNTIF(OFFSET(G2719,0,0,-计算结果!B$18,1),"&gt;0")/计算结果!B$18,COUNTIF(OFFSET(G2719,0,0,-ROW(),1),"&gt;0")/计算结果!B$18)</f>
        <v>0.56666666666666665</v>
      </c>
      <c r="J2719" s="3">
        <f ca="1">IFERROR(AVERAGE(OFFSET(I2719,0,0,-计算结果!B$19,1)),AVERAGE(OFFSET(I2719,0,0,-ROW(),1)))</f>
        <v>0.54500000000000004</v>
      </c>
      <c r="K2719" s="4" t="str">
        <f ca="1">IF(计算结果!B$21=1,IF(I2719&gt;J2719,"买","卖"),IF(计算结果!B$21=2,IF(I2719&lt;计算结果!B$20,"买",IF(I2719&gt;1-计算结果!B$20,"卖",'000300'!K2718)),""))</f>
        <v>买</v>
      </c>
      <c r="L2719" s="4">
        <f t="shared" ca="1" si="127"/>
        <v>1</v>
      </c>
      <c r="M2719" s="3">
        <f ca="1">IF(K2718="买",E2719/E2718-1,0)-IF(L2719=1,计算结果!B$17,0)</f>
        <v>0</v>
      </c>
      <c r="N2719" s="2">
        <f t="shared" ca="1" si="128"/>
        <v>6.622291288913301</v>
      </c>
      <c r="O2719" s="3">
        <f ca="1">1-N2719/MAX(N$2:N2719)</f>
        <v>0.28754550914954691</v>
      </c>
    </row>
    <row r="2720" spans="1:15" x14ac:dyDescent="0.15">
      <c r="A2720" s="1">
        <v>42445</v>
      </c>
      <c r="B2720">
        <v>3068.87</v>
      </c>
      <c r="C2720">
        <v>3100.35</v>
      </c>
      <c r="D2720">
        <v>3064.52</v>
      </c>
      <c r="E2720" s="2">
        <v>3090.03</v>
      </c>
      <c r="F2720" s="16">
        <v>126128857088</v>
      </c>
      <c r="G2720" s="3">
        <f t="shared" si="126"/>
        <v>4.9597044341382901E-3</v>
      </c>
      <c r="H2720" s="3">
        <f>1-E2720/MAX(E$2:E2720)</f>
        <v>0.47423432927244258</v>
      </c>
      <c r="I2720" s="3">
        <f ca="1">IFERROR(COUNTIF(OFFSET(G2720,0,0,-计算结果!B$18,1),"&gt;0")/计算结果!B$18,COUNTIF(OFFSET(G2720,0,0,-ROW(),1),"&gt;0")/计算结果!B$18)</f>
        <v>0.6</v>
      </c>
      <c r="J2720" s="3">
        <f ca="1">IFERROR(AVERAGE(OFFSET(I2720,0,0,-计算结果!B$19,1)),AVERAGE(OFFSET(I2720,0,0,-ROW(),1)))</f>
        <v>0.54638888888888881</v>
      </c>
      <c r="K2720" s="4" t="str">
        <f ca="1">IF(计算结果!B$21=1,IF(I2720&gt;J2720,"买","卖"),IF(计算结果!B$21=2,IF(I2720&lt;计算结果!B$20,"买",IF(I2720&gt;1-计算结果!B$20,"卖",'000300'!K2719)),""))</f>
        <v>买</v>
      </c>
      <c r="L2720" s="4" t="str">
        <f t="shared" ca="1" si="127"/>
        <v/>
      </c>
      <c r="M2720" s="3">
        <f ca="1">IF(K2719="买",E2720/E2719-1,0)-IF(L2720=1,计算结果!B$17,0)</f>
        <v>4.9597044341382901E-3</v>
      </c>
      <c r="N2720" s="2">
        <f t="shared" ca="1" si="128"/>
        <v>6.6551358963830793</v>
      </c>
      <c r="O2720" s="3">
        <f ca="1">1-N2720/MAX(N$2:N2720)</f>
        <v>0.28401194545215414</v>
      </c>
    </row>
    <row r="2721" spans="1:15" x14ac:dyDescent="0.15">
      <c r="A2721" s="1">
        <v>42446</v>
      </c>
      <c r="B2721">
        <v>3096.81</v>
      </c>
      <c r="C2721">
        <v>3147.84</v>
      </c>
      <c r="D2721">
        <v>3077.57</v>
      </c>
      <c r="E2721" s="2">
        <v>3124.2</v>
      </c>
      <c r="F2721" s="16">
        <v>136603713536</v>
      </c>
      <c r="G2721" s="3">
        <f t="shared" si="126"/>
        <v>1.105814506655256E-2</v>
      </c>
      <c r="H2721" s="3">
        <f>1-E2721/MAX(E$2:E2721)</f>
        <v>0.46842033621452395</v>
      </c>
      <c r="I2721" s="3">
        <f ca="1">IFERROR(COUNTIF(OFFSET(G2721,0,0,-计算结果!B$18,1),"&gt;0")/计算结果!B$18,COUNTIF(OFFSET(G2721,0,0,-ROW(),1),"&gt;0")/计算结果!B$18)</f>
        <v>0.6333333333333333</v>
      </c>
      <c r="J2721" s="3">
        <f ca="1">IFERROR(AVERAGE(OFFSET(I2721,0,0,-计算结果!B$19,1)),AVERAGE(OFFSET(I2721,0,0,-ROW(),1)))</f>
        <v>0.54805555555555552</v>
      </c>
      <c r="K2721" s="4" t="str">
        <f ca="1">IF(计算结果!B$21=1,IF(I2721&gt;J2721,"买","卖"),IF(计算结果!B$21=2,IF(I2721&lt;计算结果!B$20,"买",IF(I2721&gt;1-计算结果!B$20,"卖",'000300'!K2720)),""))</f>
        <v>买</v>
      </c>
      <c r="L2721" s="4" t="str">
        <f t="shared" ca="1" si="127"/>
        <v/>
      </c>
      <c r="M2721" s="3">
        <f ca="1">IF(K2720="买",E2721/E2720-1,0)-IF(L2721=1,计算结果!B$17,0)</f>
        <v>1.105814506655256E-2</v>
      </c>
      <c r="N2721" s="2">
        <f t="shared" ca="1" si="128"/>
        <v>6.7287293545629048</v>
      </c>
      <c r="O2721" s="3">
        <f ca="1">1-N2721/MAX(N$2:N2721)</f>
        <v>0.27609444567904529</v>
      </c>
    </row>
    <row r="2722" spans="1:15" x14ac:dyDescent="0.15">
      <c r="A2722" s="1">
        <v>42447</v>
      </c>
      <c r="B2722">
        <v>3136.22</v>
      </c>
      <c r="C2722">
        <v>3197.67</v>
      </c>
      <c r="D2722">
        <v>3130.1</v>
      </c>
      <c r="E2722" s="2">
        <v>3171.96</v>
      </c>
      <c r="F2722" s="16">
        <v>210017812480</v>
      </c>
      <c r="G2722" s="3">
        <f t="shared" si="126"/>
        <v>1.5287113501056382E-2</v>
      </c>
      <c r="H2722" s="3">
        <f>1-E2722/MAX(E$2:E2722)</f>
        <v>0.46029401755938204</v>
      </c>
      <c r="I2722" s="3">
        <f ca="1">IFERROR(COUNTIF(OFFSET(G2722,0,0,-计算结果!B$18,1),"&gt;0")/计算结果!B$18,COUNTIF(OFFSET(G2722,0,0,-ROW(),1),"&gt;0")/计算结果!B$18)</f>
        <v>0.6333333333333333</v>
      </c>
      <c r="J2722" s="3">
        <f ca="1">IFERROR(AVERAGE(OFFSET(I2722,0,0,-计算结果!B$19,1)),AVERAGE(OFFSET(I2722,0,0,-ROW(),1)))</f>
        <v>0.55000000000000004</v>
      </c>
      <c r="K2722" s="4" t="str">
        <f ca="1">IF(计算结果!B$21=1,IF(I2722&gt;J2722,"买","卖"),IF(计算结果!B$21=2,IF(I2722&lt;计算结果!B$20,"买",IF(I2722&gt;1-计算结果!B$20,"卖",'000300'!K2721)),""))</f>
        <v>买</v>
      </c>
      <c r="L2722" s="4" t="str">
        <f t="shared" ca="1" si="127"/>
        <v/>
      </c>
      <c r="M2722" s="3">
        <f ca="1">IF(K2721="买",E2722/E2721-1,0)-IF(L2722=1,计算结果!B$17,0)</f>
        <v>1.5287113501056382E-2</v>
      </c>
      <c r="N2722" s="2">
        <f t="shared" ca="1" si="128"/>
        <v>6.8315922039239974</v>
      </c>
      <c r="O2722" s="3">
        <f ca="1">1-N2722/MAX(N$2:N2722)</f>
        <v>0.26502801930609576</v>
      </c>
    </row>
    <row r="2723" spans="1:15" x14ac:dyDescent="0.15">
      <c r="A2723" s="1">
        <v>42450</v>
      </c>
      <c r="B2723">
        <v>3203.29</v>
      </c>
      <c r="C2723">
        <v>3267.78</v>
      </c>
      <c r="D2723">
        <v>3198.36</v>
      </c>
      <c r="E2723" s="2">
        <v>3249.44</v>
      </c>
      <c r="F2723" s="16">
        <v>256836632576</v>
      </c>
      <c r="G2723" s="3">
        <f t="shared" si="126"/>
        <v>2.4426537535151782E-2</v>
      </c>
      <c r="H2723" s="3">
        <f>1-E2723/MAX(E$2:E2723)</f>
        <v>0.44711086912135023</v>
      </c>
      <c r="I2723" s="3">
        <f ca="1">IFERROR(COUNTIF(OFFSET(G2723,0,0,-计算结果!B$18,1),"&gt;0")/计算结果!B$18,COUNTIF(OFFSET(G2723,0,0,-ROW(),1),"&gt;0")/计算结果!B$18)</f>
        <v>0.66666666666666663</v>
      </c>
      <c r="J2723" s="3">
        <f ca="1">IFERROR(AVERAGE(OFFSET(I2723,0,0,-计算结果!B$19,1)),AVERAGE(OFFSET(I2723,0,0,-ROW(),1)))</f>
        <v>0.55194444444444457</v>
      </c>
      <c r="K2723" s="4" t="str">
        <f ca="1">IF(计算结果!B$21=1,IF(I2723&gt;J2723,"买","卖"),IF(计算结果!B$21=2,IF(I2723&lt;计算结果!B$20,"买",IF(I2723&gt;1-计算结果!B$20,"卖",'000300'!K2722)),""))</f>
        <v>买</v>
      </c>
      <c r="L2723" s="4" t="str">
        <f t="shared" ca="1" si="127"/>
        <v/>
      </c>
      <c r="M2723" s="3">
        <f ca="1">IF(K2722="买",E2723/E2722-1,0)-IF(L2723=1,计算结果!B$17,0)</f>
        <v>2.4426537535151782E-2</v>
      </c>
      <c r="N2723" s="2">
        <f t="shared" ca="1" si="128"/>
        <v>6.9984643473179968</v>
      </c>
      <c r="O2723" s="3">
        <f ca="1">1-N2723/MAX(N$2:N2723)</f>
        <v>0.24707519863239136</v>
      </c>
    </row>
    <row r="2724" spans="1:15" x14ac:dyDescent="0.15">
      <c r="A2724" s="1">
        <v>42451</v>
      </c>
      <c r="B2724">
        <v>3231.61</v>
      </c>
      <c r="C2724">
        <v>3249.68</v>
      </c>
      <c r="D2724">
        <v>3218.73</v>
      </c>
      <c r="E2724" s="2">
        <v>3225.79</v>
      </c>
      <c r="F2724" s="16">
        <v>194211987456</v>
      </c>
      <c r="G2724" s="3">
        <f t="shared" si="126"/>
        <v>-7.2781771628341874E-3</v>
      </c>
      <c r="H2724" s="3">
        <f>1-E2724/MAX(E$2:E2724)</f>
        <v>0.45113489416729058</v>
      </c>
      <c r="I2724" s="3">
        <f ca="1">IFERROR(COUNTIF(OFFSET(G2724,0,0,-计算结果!B$18,1),"&gt;0")/计算结果!B$18,COUNTIF(OFFSET(G2724,0,0,-ROW(),1),"&gt;0")/计算结果!B$18)</f>
        <v>0.6333333333333333</v>
      </c>
      <c r="J2724" s="3">
        <f ca="1">IFERROR(AVERAGE(OFFSET(I2724,0,0,-计算结果!B$19,1)),AVERAGE(OFFSET(I2724,0,0,-ROW(),1)))</f>
        <v>0.55333333333333357</v>
      </c>
      <c r="K2724" s="4" t="str">
        <f ca="1">IF(计算结果!B$21=1,IF(I2724&gt;J2724,"买","卖"),IF(计算结果!B$21=2,IF(I2724&lt;计算结果!B$20,"买",IF(I2724&gt;1-计算结果!B$20,"卖",'000300'!K2723)),""))</f>
        <v>买</v>
      </c>
      <c r="L2724" s="4" t="str">
        <f t="shared" ca="1" si="127"/>
        <v/>
      </c>
      <c r="M2724" s="3">
        <f ca="1">IF(K2723="买",E2724/E2723-1,0)-IF(L2724=1,计算结果!B$17,0)</f>
        <v>-7.2781771628341874E-3</v>
      </c>
      <c r="N2724" s="2">
        <f t="shared" ca="1" si="128"/>
        <v>6.9475282839304375</v>
      </c>
      <c r="O2724" s="3">
        <f ca="1">1-N2724/MAX(N$2:N2724)</f>
        <v>0.25255511872703651</v>
      </c>
    </row>
    <row r="2725" spans="1:15" x14ac:dyDescent="0.15">
      <c r="A2725" s="1">
        <v>42452</v>
      </c>
      <c r="B2725">
        <v>3217.73</v>
      </c>
      <c r="C2725">
        <v>3242.25</v>
      </c>
      <c r="D2725">
        <v>3202.98</v>
      </c>
      <c r="E2725" s="2">
        <v>3236.09</v>
      </c>
      <c r="F2725" s="16">
        <v>155567079424</v>
      </c>
      <c r="G2725" s="3">
        <f t="shared" si="126"/>
        <v>3.1930162843831766E-3</v>
      </c>
      <c r="H2725" s="3">
        <f>1-E2725/MAX(E$2:E2725)</f>
        <v>0.44938235894643708</v>
      </c>
      <c r="I2725" s="3">
        <f ca="1">IFERROR(COUNTIF(OFFSET(G2725,0,0,-计算结果!B$18,1),"&gt;0")/计算结果!B$18,COUNTIF(OFFSET(G2725,0,0,-ROW(),1),"&gt;0")/计算结果!B$18)</f>
        <v>0.66666666666666663</v>
      </c>
      <c r="J2725" s="3">
        <f ca="1">IFERROR(AVERAGE(OFFSET(I2725,0,0,-计算结果!B$19,1)),AVERAGE(OFFSET(I2725,0,0,-ROW(),1)))</f>
        <v>0.55500000000000027</v>
      </c>
      <c r="K2725" s="4" t="str">
        <f ca="1">IF(计算结果!B$21=1,IF(I2725&gt;J2725,"买","卖"),IF(计算结果!B$21=2,IF(I2725&lt;计算结果!B$20,"买",IF(I2725&gt;1-计算结果!B$20,"卖",'000300'!K2724)),""))</f>
        <v>买</v>
      </c>
      <c r="L2725" s="4" t="str">
        <f t="shared" ca="1" si="127"/>
        <v/>
      </c>
      <c r="M2725" s="3">
        <f ca="1">IF(K2724="买",E2725/E2724-1,0)-IF(L2725=1,计算结果!B$17,0)</f>
        <v>3.1930162843831766E-3</v>
      </c>
      <c r="N2725" s="2">
        <f t="shared" ca="1" si="128"/>
        <v>6.9697118548772403</v>
      </c>
      <c r="O2725" s="3">
        <f ca="1">1-N2725/MAX(N$2:N2725)</f>
        <v>0.25016851504945314</v>
      </c>
    </row>
    <row r="2726" spans="1:15" x14ac:dyDescent="0.15">
      <c r="A2726" s="1">
        <v>42453</v>
      </c>
      <c r="B2726">
        <v>3211.5</v>
      </c>
      <c r="C2726">
        <v>3221.91</v>
      </c>
      <c r="D2726">
        <v>3181.81</v>
      </c>
      <c r="E2726" s="2">
        <v>3181.85</v>
      </c>
      <c r="F2726" s="16">
        <v>162436038656</v>
      </c>
      <c r="G2726" s="3">
        <f t="shared" si="126"/>
        <v>-1.676096771103408E-2</v>
      </c>
      <c r="H2726" s="3">
        <f>1-E2726/MAX(E$2:E2726)</f>
        <v>0.45861124344926152</v>
      </c>
      <c r="I2726" s="3">
        <f ca="1">IFERROR(COUNTIF(OFFSET(G2726,0,0,-计算结果!B$18,1),"&gt;0")/计算结果!B$18,COUNTIF(OFFSET(G2726,0,0,-ROW(),1),"&gt;0")/计算结果!B$18)</f>
        <v>0.6333333333333333</v>
      </c>
      <c r="J2726" s="3">
        <f ca="1">IFERROR(AVERAGE(OFFSET(I2726,0,0,-计算结果!B$19,1)),AVERAGE(OFFSET(I2726,0,0,-ROW(),1)))</f>
        <v>0.55666666666666698</v>
      </c>
      <c r="K2726" s="4" t="str">
        <f ca="1">IF(计算结果!B$21=1,IF(I2726&gt;J2726,"买","卖"),IF(计算结果!B$21=2,IF(I2726&lt;计算结果!B$20,"买",IF(I2726&gt;1-计算结果!B$20,"卖",'000300'!K2725)),""))</f>
        <v>买</v>
      </c>
      <c r="L2726" s="4" t="str">
        <f t="shared" ca="1" si="127"/>
        <v/>
      </c>
      <c r="M2726" s="3">
        <f ca="1">IF(K2725="买",E2726/E2725-1,0)-IF(L2726=1,计算结果!B$17,0)</f>
        <v>-1.676096771103408E-2</v>
      </c>
      <c r="N2726" s="2">
        <f t="shared" ca="1" si="128"/>
        <v>6.8528927395224315</v>
      </c>
      <c r="O2726" s="3">
        <f ca="1">1-N2726/MAX(N$2:N2726)</f>
        <v>0.26273641635742595</v>
      </c>
    </row>
    <row r="2727" spans="1:15" x14ac:dyDescent="0.15">
      <c r="A2727" s="1">
        <v>42454</v>
      </c>
      <c r="B2727">
        <v>3176.81</v>
      </c>
      <c r="C2727">
        <v>3204.44</v>
      </c>
      <c r="D2727">
        <v>3174.32</v>
      </c>
      <c r="E2727" s="2">
        <v>3197.82</v>
      </c>
      <c r="F2727" s="16">
        <v>115195600896</v>
      </c>
      <c r="G2727" s="3">
        <f t="shared" si="126"/>
        <v>5.0190926662163626E-3</v>
      </c>
      <c r="H2727" s="3">
        <f>1-E2727/MAX(E$2:E2727)</f>
        <v>0.45589396311168584</v>
      </c>
      <c r="I2727" s="3">
        <f ca="1">IFERROR(COUNTIF(OFFSET(G2727,0,0,-计算结果!B$18,1),"&gt;0")/计算结果!B$18,COUNTIF(OFFSET(G2727,0,0,-ROW(),1),"&gt;0")/计算结果!B$18)</f>
        <v>0.66666666666666663</v>
      </c>
      <c r="J2727" s="3">
        <f ca="1">IFERROR(AVERAGE(OFFSET(I2727,0,0,-计算结果!B$19,1)),AVERAGE(OFFSET(I2727,0,0,-ROW(),1)))</f>
        <v>0.55833333333333357</v>
      </c>
      <c r="K2727" s="4" t="str">
        <f ca="1">IF(计算结果!B$21=1,IF(I2727&gt;J2727,"买","卖"),IF(计算结果!B$21=2,IF(I2727&lt;计算结果!B$20,"买",IF(I2727&gt;1-计算结果!B$20,"卖",'000300'!K2726)),""))</f>
        <v>买</v>
      </c>
      <c r="L2727" s="4" t="str">
        <f t="shared" ca="1" si="127"/>
        <v/>
      </c>
      <c r="M2727" s="3">
        <f ca="1">IF(K2726="买",E2727/E2726-1,0)-IF(L2727=1,计算结果!B$17,0)</f>
        <v>5.0190926662163626E-3</v>
      </c>
      <c r="N2727" s="2">
        <f t="shared" ca="1" si="128"/>
        <v>6.8872880432137356</v>
      </c>
      <c r="O2727" s="3">
        <f ca="1">1-N2727/MAX(N$2:N2727)</f>
        <v>0.25903602211169718</v>
      </c>
    </row>
    <row r="2728" spans="1:15" x14ac:dyDescent="0.15">
      <c r="A2728" s="1">
        <v>42457</v>
      </c>
      <c r="B2728">
        <v>3206.95</v>
      </c>
      <c r="C2728">
        <v>3229.62</v>
      </c>
      <c r="D2728">
        <v>3161.88</v>
      </c>
      <c r="E2728" s="2">
        <v>3169.73</v>
      </c>
      <c r="F2728" s="16">
        <v>123844042752</v>
      </c>
      <c r="G2728" s="3">
        <f t="shared" si="126"/>
        <v>-8.7841091743751099E-3</v>
      </c>
      <c r="H2728" s="3">
        <f>1-E2728/MAX(E$2:E2728)</f>
        <v>0.46067344994214932</v>
      </c>
      <c r="I2728" s="3">
        <f ca="1">IFERROR(COUNTIF(OFFSET(G2728,0,0,-计算结果!B$18,1),"&gt;0")/计算结果!B$18,COUNTIF(OFFSET(G2728,0,0,-ROW(),1),"&gt;0")/计算结果!B$18)</f>
        <v>0.66666666666666663</v>
      </c>
      <c r="J2728" s="3">
        <f ca="1">IFERROR(AVERAGE(OFFSET(I2728,0,0,-计算结果!B$19,1)),AVERAGE(OFFSET(I2728,0,0,-ROW(),1)))</f>
        <v>0.56000000000000028</v>
      </c>
      <c r="K2728" s="4" t="str">
        <f ca="1">IF(计算结果!B$21=1,IF(I2728&gt;J2728,"买","卖"),IF(计算结果!B$21=2,IF(I2728&lt;计算结果!B$20,"买",IF(I2728&gt;1-计算结果!B$20,"卖",'000300'!K2727)),""))</f>
        <v>买</v>
      </c>
      <c r="L2728" s="4" t="str">
        <f t="shared" ca="1" si="127"/>
        <v/>
      </c>
      <c r="M2728" s="3">
        <f ca="1">IF(K2727="买",E2728/E2727-1,0)-IF(L2728=1,计算结果!B$17,0)</f>
        <v>-8.7841091743751099E-3</v>
      </c>
      <c r="N2728" s="2">
        <f t="shared" ca="1" si="128"/>
        <v>6.8267893531267774</v>
      </c>
      <c r="O2728" s="3">
        <f ca="1">1-N2728/MAX(N$2:N2728)</f>
        <v>0.2655447305877473</v>
      </c>
    </row>
    <row r="2729" spans="1:15" x14ac:dyDescent="0.15">
      <c r="A2729" s="1">
        <v>42458</v>
      </c>
      <c r="B2729">
        <v>3171.31</v>
      </c>
      <c r="C2729">
        <v>3178.07</v>
      </c>
      <c r="D2729">
        <v>3122.76</v>
      </c>
      <c r="E2729" s="2">
        <v>3135.41</v>
      </c>
      <c r="F2729" s="16">
        <v>113844281344</v>
      </c>
      <c r="G2729" s="3">
        <f t="shared" si="126"/>
        <v>-1.0827420632041229E-2</v>
      </c>
      <c r="H2729" s="3">
        <f>1-E2729/MAX(E$2:E2729)</f>
        <v>0.4665129653576533</v>
      </c>
      <c r="I2729" s="3">
        <f ca="1">IFERROR(COUNTIF(OFFSET(G2729,0,0,-计算结果!B$18,1),"&gt;0")/计算结果!B$18,COUNTIF(OFFSET(G2729,0,0,-ROW(),1),"&gt;0")/计算结果!B$18)</f>
        <v>0.6333333333333333</v>
      </c>
      <c r="J2729" s="3">
        <f ca="1">IFERROR(AVERAGE(OFFSET(I2729,0,0,-计算结果!B$19,1)),AVERAGE(OFFSET(I2729,0,0,-ROW(),1)))</f>
        <v>0.56138888888888916</v>
      </c>
      <c r="K2729" s="4" t="str">
        <f ca="1">IF(计算结果!B$21=1,IF(I2729&gt;J2729,"买","卖"),IF(计算结果!B$21=2,IF(I2729&lt;计算结果!B$20,"买",IF(I2729&gt;1-计算结果!B$20,"卖",'000300'!K2728)),""))</f>
        <v>买</v>
      </c>
      <c r="L2729" s="4" t="str">
        <f t="shared" ca="1" si="127"/>
        <v/>
      </c>
      <c r="M2729" s="3">
        <f ca="1">IF(K2728="买",E2729/E2728-1,0)-IF(L2729=1,计算结果!B$17,0)</f>
        <v>-1.0827420632041229E-2</v>
      </c>
      <c r="N2729" s="2">
        <f t="shared" ca="1" si="128"/>
        <v>6.7528728332341332</v>
      </c>
      <c r="O2729" s="3">
        <f ca="1">1-N2729/MAX(N$2:N2729)</f>
        <v>0.27349698672509293</v>
      </c>
    </row>
    <row r="2730" spans="1:15" x14ac:dyDescent="0.15">
      <c r="A2730" s="1">
        <v>42459</v>
      </c>
      <c r="B2730">
        <v>3161.29</v>
      </c>
      <c r="C2730">
        <v>3216.68</v>
      </c>
      <c r="D2730">
        <v>3161.29</v>
      </c>
      <c r="E2730" s="2">
        <v>3216.28</v>
      </c>
      <c r="F2730" s="16">
        <v>140721766400</v>
      </c>
      <c r="G2730" s="3">
        <f t="shared" si="126"/>
        <v>2.5792480090323311E-2</v>
      </c>
      <c r="H2730" s="3">
        <f>1-E2730/MAX(E$2:E2730)</f>
        <v>0.45275301163819504</v>
      </c>
      <c r="I2730" s="3">
        <f ca="1">IFERROR(COUNTIF(OFFSET(G2730,0,0,-计算结果!B$18,1),"&gt;0")/计算结果!B$18,COUNTIF(OFFSET(G2730,0,0,-ROW(),1),"&gt;0")/计算结果!B$18)</f>
        <v>0.6333333333333333</v>
      </c>
      <c r="J2730" s="3">
        <f ca="1">IFERROR(AVERAGE(OFFSET(I2730,0,0,-计算结果!B$19,1)),AVERAGE(OFFSET(I2730,0,0,-ROW(),1)))</f>
        <v>0.56277777777777804</v>
      </c>
      <c r="K2730" s="4" t="str">
        <f ca="1">IF(计算结果!B$21=1,IF(I2730&gt;J2730,"买","卖"),IF(计算结果!B$21=2,IF(I2730&lt;计算结果!B$20,"买",IF(I2730&gt;1-计算结果!B$20,"卖",'000300'!K2729)),""))</f>
        <v>买</v>
      </c>
      <c r="L2730" s="4" t="str">
        <f t="shared" ca="1" si="127"/>
        <v/>
      </c>
      <c r="M2730" s="3">
        <f ca="1">IF(K2729="买",E2730/E2729-1,0)-IF(L2730=1,计算结果!B$17,0)</f>
        <v>2.5792480090323311E-2</v>
      </c>
      <c r="N2730" s="2">
        <f t="shared" ca="1" si="128"/>
        <v>6.9270461713378095</v>
      </c>
      <c r="O2730" s="3">
        <f ca="1">1-N2730/MAX(N$2:N2730)</f>
        <v>0.25475867221963999</v>
      </c>
    </row>
    <row r="2731" spans="1:15" x14ac:dyDescent="0.15">
      <c r="A2731" s="1">
        <v>42460</v>
      </c>
      <c r="B2731">
        <v>3229.2</v>
      </c>
      <c r="C2731">
        <v>3241.93</v>
      </c>
      <c r="D2731">
        <v>3208.66</v>
      </c>
      <c r="E2731" s="2">
        <v>3218.09</v>
      </c>
      <c r="F2731" s="16">
        <v>147267616768</v>
      </c>
      <c r="G2731" s="3">
        <f t="shared" si="126"/>
        <v>5.6276194858662087E-4</v>
      </c>
      <c r="H2731" s="3">
        <f>1-E2731/MAX(E$2:E2731)</f>
        <v>0.45244504185666645</v>
      </c>
      <c r="I2731" s="3">
        <f ca="1">IFERROR(COUNTIF(OFFSET(G2731,0,0,-计算结果!B$18,1),"&gt;0")/计算结果!B$18,COUNTIF(OFFSET(G2731,0,0,-ROW(),1),"&gt;0")/计算结果!B$18)</f>
        <v>0.66666666666666663</v>
      </c>
      <c r="J2731" s="3">
        <f ca="1">IFERROR(AVERAGE(OFFSET(I2731,0,0,-计算结果!B$19,1)),AVERAGE(OFFSET(I2731,0,0,-ROW(),1)))</f>
        <v>0.56444444444444464</v>
      </c>
      <c r="K2731" s="4" t="str">
        <f ca="1">IF(计算结果!B$21=1,IF(I2731&gt;J2731,"买","卖"),IF(计算结果!B$21=2,IF(I2731&lt;计算结果!B$20,"买",IF(I2731&gt;1-计算结果!B$20,"卖",'000300'!K2730)),""))</f>
        <v>买</v>
      </c>
      <c r="L2731" s="4" t="str">
        <f t="shared" ca="1" si="127"/>
        <v/>
      </c>
      <c r="M2731" s="3">
        <f ca="1">IF(K2730="买",E2731/E2730-1,0)-IF(L2731=1,计算结果!B$17,0)</f>
        <v>5.6276194858662087E-4</v>
      </c>
      <c r="N2731" s="2">
        <f t="shared" ca="1" si="128"/>
        <v>6.9309444493391412</v>
      </c>
      <c r="O2731" s="3">
        <f ca="1">1-N2731/MAX(N$2:N2731)</f>
        <v>0.25433927875785101</v>
      </c>
    </row>
    <row r="2732" spans="1:15" x14ac:dyDescent="0.15">
      <c r="A2732" s="1">
        <v>42461</v>
      </c>
      <c r="B2732">
        <v>3213.67</v>
      </c>
      <c r="C2732">
        <v>3222.61</v>
      </c>
      <c r="D2732">
        <v>3165.86</v>
      </c>
      <c r="E2732" s="2">
        <v>3221.89</v>
      </c>
      <c r="F2732" s="16">
        <v>127050096640</v>
      </c>
      <c r="G2732" s="3">
        <f t="shared" si="126"/>
        <v>1.1808246506466169E-3</v>
      </c>
      <c r="H2732" s="3">
        <f>1-E2732/MAX(E$2:E2732)</f>
        <v>0.45179847546450691</v>
      </c>
      <c r="I2732" s="3">
        <f ca="1">IFERROR(COUNTIF(OFFSET(G2732,0,0,-计算结果!B$18,1),"&gt;0")/计算结果!B$18,COUNTIF(OFFSET(G2732,0,0,-ROW(),1),"&gt;0")/计算结果!B$18)</f>
        <v>0.7</v>
      </c>
      <c r="J2732" s="3">
        <f ca="1">IFERROR(AVERAGE(OFFSET(I2732,0,0,-计算结果!B$19,1)),AVERAGE(OFFSET(I2732,0,0,-ROW(),1)))</f>
        <v>0.56611111111111134</v>
      </c>
      <c r="K2732" s="4" t="str">
        <f ca="1">IF(计算结果!B$21=1,IF(I2732&gt;J2732,"买","卖"),IF(计算结果!B$21=2,IF(I2732&lt;计算结果!B$20,"买",IF(I2732&gt;1-计算结果!B$20,"卖",'000300'!K2731)),""))</f>
        <v>买</v>
      </c>
      <c r="L2732" s="4" t="str">
        <f t="shared" ca="1" si="127"/>
        <v/>
      </c>
      <c r="M2732" s="3">
        <f ca="1">IF(K2731="买",E2732/E2731-1,0)-IF(L2732=1,计算结果!B$17,0)</f>
        <v>1.1808246506466169E-3</v>
      </c>
      <c r="N2732" s="2">
        <f t="shared" ca="1" si="128"/>
        <v>6.9391286793971831</v>
      </c>
      <c r="O2732" s="3">
        <f ca="1">1-N2732/MAX(N$2:N2732)</f>
        <v>0.25345878419718937</v>
      </c>
    </row>
    <row r="2733" spans="1:15" x14ac:dyDescent="0.15">
      <c r="A2733" s="1">
        <v>42465</v>
      </c>
      <c r="B2733">
        <v>3211.3</v>
      </c>
      <c r="C2733">
        <v>3271.93</v>
      </c>
      <c r="D2733">
        <v>3205.21</v>
      </c>
      <c r="E2733" s="2">
        <v>3264.49</v>
      </c>
      <c r="F2733" s="16">
        <v>159296536576</v>
      </c>
      <c r="G2733" s="3">
        <f t="shared" si="126"/>
        <v>1.3222052894419134E-2</v>
      </c>
      <c r="H2733" s="3">
        <f>1-E2733/MAX(E$2:E2733)</f>
        <v>0.44455012591029741</v>
      </c>
      <c r="I2733" s="3">
        <f ca="1">IFERROR(COUNTIF(OFFSET(G2733,0,0,-计算结果!B$18,1),"&gt;0")/计算结果!B$18,COUNTIF(OFFSET(G2733,0,0,-ROW(),1),"&gt;0")/计算结果!B$18)</f>
        <v>0.7</v>
      </c>
      <c r="J2733" s="3">
        <f ca="1">IFERROR(AVERAGE(OFFSET(I2733,0,0,-计算结果!B$19,1)),AVERAGE(OFFSET(I2733,0,0,-ROW(),1)))</f>
        <v>0.56777777777777805</v>
      </c>
      <c r="K2733" s="4" t="str">
        <f ca="1">IF(计算结果!B$21=1,IF(I2733&gt;J2733,"买","卖"),IF(计算结果!B$21=2,IF(I2733&lt;计算结果!B$20,"买",IF(I2733&gt;1-计算结果!B$20,"卖",'000300'!K2732)),""))</f>
        <v>买</v>
      </c>
      <c r="L2733" s="4" t="str">
        <f t="shared" ca="1" si="127"/>
        <v/>
      </c>
      <c r="M2733" s="3">
        <f ca="1">IF(K2732="买",E2733/E2732-1,0)-IF(L2733=1,计算结果!B$17,0)</f>
        <v>1.3222052894419134E-2</v>
      </c>
      <c r="N2733" s="2">
        <f t="shared" ca="1" si="128"/>
        <v>7.0308782058373538</v>
      </c>
      <c r="O2733" s="3">
        <f ca="1">1-N2733/MAX(N$2:N2733)</f>
        <v>0.24358797675398058</v>
      </c>
    </row>
    <row r="2734" spans="1:15" x14ac:dyDescent="0.15">
      <c r="A2734" s="1">
        <v>42466</v>
      </c>
      <c r="B2734">
        <v>3250.52</v>
      </c>
      <c r="C2734">
        <v>3267.64</v>
      </c>
      <c r="D2734">
        <v>3236.2</v>
      </c>
      <c r="E2734" s="2">
        <v>3257.53</v>
      </c>
      <c r="F2734" s="16">
        <v>137206267904</v>
      </c>
      <c r="G2734" s="3">
        <f t="shared" si="126"/>
        <v>-2.1320328749665496E-3</v>
      </c>
      <c r="H2734" s="3">
        <f>1-E2734/MAX(E$2:E2734)</f>
        <v>0.44573436330225269</v>
      </c>
      <c r="I2734" s="3">
        <f ca="1">IFERROR(COUNTIF(OFFSET(G2734,0,0,-计算结果!B$18,1),"&gt;0")/计算结果!B$18,COUNTIF(OFFSET(G2734,0,0,-ROW(),1),"&gt;0")/计算结果!B$18)</f>
        <v>0.7</v>
      </c>
      <c r="J2734" s="3">
        <f ca="1">IFERROR(AVERAGE(OFFSET(I2734,0,0,-计算结果!B$19,1)),AVERAGE(OFFSET(I2734,0,0,-ROW(),1)))</f>
        <v>0.56916666666666693</v>
      </c>
      <c r="K2734" s="4" t="str">
        <f ca="1">IF(计算结果!B$21=1,IF(I2734&gt;J2734,"买","卖"),IF(计算结果!B$21=2,IF(I2734&lt;计算结果!B$20,"买",IF(I2734&gt;1-计算结果!B$20,"卖",'000300'!K2733)),""))</f>
        <v>买</v>
      </c>
      <c r="L2734" s="4" t="str">
        <f t="shared" ca="1" si="127"/>
        <v/>
      </c>
      <c r="M2734" s="3">
        <f ca="1">IF(K2733="买",E2734/E2733-1,0)-IF(L2734=1,计算结果!B$17,0)</f>
        <v>-2.1320328749665496E-3</v>
      </c>
      <c r="N2734" s="2">
        <f t="shared" ca="1" si="128"/>
        <v>7.0158881423626225</v>
      </c>
      <c r="O2734" s="3">
        <f ca="1">1-N2734/MAX(N$2:N2734)</f>
        <v>0.24520067205456109</v>
      </c>
    </row>
    <row r="2735" spans="1:15" x14ac:dyDescent="0.15">
      <c r="A2735" s="1">
        <v>42467</v>
      </c>
      <c r="B2735">
        <v>3266.29</v>
      </c>
      <c r="C2735">
        <v>3270.82</v>
      </c>
      <c r="D2735">
        <v>3208.64</v>
      </c>
      <c r="E2735" s="2">
        <v>3209.29</v>
      </c>
      <c r="F2735" s="16">
        <v>128273063936</v>
      </c>
      <c r="G2735" s="3">
        <f t="shared" si="126"/>
        <v>-1.4808766151040875E-2</v>
      </c>
      <c r="H2735" s="3">
        <f>1-E2735/MAX(E$2:E2735)</f>
        <v>0.45394235350166745</v>
      </c>
      <c r="I2735" s="3">
        <f ca="1">IFERROR(COUNTIF(OFFSET(G2735,0,0,-计算结果!B$18,1),"&gt;0")/计算结果!B$18,COUNTIF(OFFSET(G2735,0,0,-ROW(),1),"&gt;0")/计算结果!B$18)</f>
        <v>0.66666666666666663</v>
      </c>
      <c r="J2735" s="3">
        <f ca="1">IFERROR(AVERAGE(OFFSET(I2735,0,0,-计算结果!B$19,1)),AVERAGE(OFFSET(I2735,0,0,-ROW(),1)))</f>
        <v>0.57027777777777799</v>
      </c>
      <c r="K2735" s="4" t="str">
        <f ca="1">IF(计算结果!B$21=1,IF(I2735&gt;J2735,"买","卖"),IF(计算结果!B$21=2,IF(I2735&lt;计算结果!B$20,"买",IF(I2735&gt;1-计算结果!B$20,"卖",'000300'!K2734)),""))</f>
        <v>买</v>
      </c>
      <c r="L2735" s="4" t="str">
        <f t="shared" ca="1" si="127"/>
        <v/>
      </c>
      <c r="M2735" s="3">
        <f ca="1">IF(K2734="买",E2735/E2734-1,0)-IF(L2735=1,计算结果!B$17,0)</f>
        <v>-1.4808766151040875E-2</v>
      </c>
      <c r="N2735" s="2">
        <f t="shared" ca="1" si="128"/>
        <v>6.911991495520514</v>
      </c>
      <c r="O2735" s="3">
        <f ca="1">1-N2735/MAX(N$2:N2735)</f>
        <v>0.25637831879306794</v>
      </c>
    </row>
    <row r="2736" spans="1:15" x14ac:dyDescent="0.15">
      <c r="A2736" s="1">
        <v>42468</v>
      </c>
      <c r="B2736">
        <v>3189.85</v>
      </c>
      <c r="C2736">
        <v>3197.77</v>
      </c>
      <c r="D2736">
        <v>3163.3</v>
      </c>
      <c r="E2736" s="2">
        <v>3185.73</v>
      </c>
      <c r="F2736" s="16">
        <v>113920712704</v>
      </c>
      <c r="G2736" s="3">
        <f t="shared" si="126"/>
        <v>-7.3411876147060351E-3</v>
      </c>
      <c r="H2736" s="3">
        <f>1-E2736/MAX(E$2:E2736)</f>
        <v>0.4579510651330565</v>
      </c>
      <c r="I2736" s="3">
        <f ca="1">IFERROR(COUNTIF(OFFSET(G2736,0,0,-计算结果!B$18,1),"&gt;0")/计算结果!B$18,COUNTIF(OFFSET(G2736,0,0,-ROW(),1),"&gt;0")/计算结果!B$18)</f>
        <v>0.66666666666666663</v>
      </c>
      <c r="J2736" s="3">
        <f ca="1">IFERROR(AVERAGE(OFFSET(I2736,0,0,-计算结果!B$19,1)),AVERAGE(OFFSET(I2736,0,0,-ROW(),1)))</f>
        <v>0.57138888888888906</v>
      </c>
      <c r="K2736" s="4" t="str">
        <f ca="1">IF(计算结果!B$21=1,IF(I2736&gt;J2736,"买","卖"),IF(计算结果!B$21=2,IF(I2736&lt;计算结果!B$20,"买",IF(I2736&gt;1-计算结果!B$20,"卖",'000300'!K2735)),""))</f>
        <v>买</v>
      </c>
      <c r="L2736" s="4" t="str">
        <f t="shared" ca="1" si="127"/>
        <v/>
      </c>
      <c r="M2736" s="3">
        <f ca="1">IF(K2735="买",E2736/E2735-1,0)-IF(L2736=1,计算结果!B$17,0)</f>
        <v>-7.3411876147060351E-3</v>
      </c>
      <c r="N2736" s="2">
        <f t="shared" ca="1" si="128"/>
        <v>6.8612492691606457</v>
      </c>
      <c r="O2736" s="3">
        <f ca="1">1-N2736/MAX(N$2:N2736)</f>
        <v>0.26183738506917109</v>
      </c>
    </row>
    <row r="2737" spans="1:15" x14ac:dyDescent="0.15">
      <c r="A2737" s="1">
        <v>42471</v>
      </c>
      <c r="B2737">
        <v>3213.51</v>
      </c>
      <c r="C2737">
        <v>3251.57</v>
      </c>
      <c r="D2737">
        <v>3213.51</v>
      </c>
      <c r="E2737" s="2">
        <v>3230.1</v>
      </c>
      <c r="F2737" s="16">
        <v>142759493632</v>
      </c>
      <c r="G2737" s="3">
        <f t="shared" si="126"/>
        <v>1.3927733988756019E-2</v>
      </c>
      <c r="H2737" s="3">
        <f>1-E2737/MAX(E$2:E2737)</f>
        <v>0.45040155175934116</v>
      </c>
      <c r="I2737" s="3">
        <f ca="1">IFERROR(COUNTIF(OFFSET(G2737,0,0,-计算结果!B$18,1),"&gt;0")/计算结果!B$18,COUNTIF(OFFSET(G2737,0,0,-ROW(),1),"&gt;0")/计算结果!B$18)</f>
        <v>0.66666666666666663</v>
      </c>
      <c r="J2737" s="3">
        <f ca="1">IFERROR(AVERAGE(OFFSET(I2737,0,0,-计算结果!B$19,1)),AVERAGE(OFFSET(I2737,0,0,-ROW(),1)))</f>
        <v>0.57222222222222252</v>
      </c>
      <c r="K2737" s="4" t="str">
        <f ca="1">IF(计算结果!B$21=1,IF(I2737&gt;J2737,"买","卖"),IF(计算结果!B$21=2,IF(I2737&lt;计算结果!B$20,"买",IF(I2737&gt;1-计算结果!B$20,"卖",'000300'!K2736)),""))</f>
        <v>买</v>
      </c>
      <c r="L2737" s="4" t="str">
        <f t="shared" ca="1" si="127"/>
        <v/>
      </c>
      <c r="M2737" s="3">
        <f ca="1">IF(K2736="买",E2737/E2736-1,0)-IF(L2737=1,计算结果!B$17,0)</f>
        <v>1.3927733988756019E-2</v>
      </c>
      <c r="N2737" s="2">
        <f t="shared" ca="1" si="128"/>
        <v>6.9568109238120615</v>
      </c>
      <c r="O2737" s="3">
        <f ca="1">1-N2737/MAX(N$2:N2737)</f>
        <v>0.25155645252796999</v>
      </c>
    </row>
    <row r="2738" spans="1:15" x14ac:dyDescent="0.15">
      <c r="A2738" s="1">
        <v>42472</v>
      </c>
      <c r="B2738">
        <v>3227.37</v>
      </c>
      <c r="C2738">
        <v>3232.26</v>
      </c>
      <c r="D2738">
        <v>3198.9</v>
      </c>
      <c r="E2738" s="2">
        <v>3218.45</v>
      </c>
      <c r="F2738" s="16">
        <v>99086557184</v>
      </c>
      <c r="G2738" s="3">
        <f t="shared" si="126"/>
        <v>-3.606699482988196E-3</v>
      </c>
      <c r="H2738" s="3">
        <f>1-E2738/MAX(E$2:E2738)</f>
        <v>0.45238378819846181</v>
      </c>
      <c r="I2738" s="3">
        <f ca="1">IFERROR(COUNTIF(OFFSET(G2738,0,0,-计算结果!B$18,1),"&gt;0")/计算结果!B$18,COUNTIF(OFFSET(G2738,0,0,-ROW(),1),"&gt;0")/计算结果!B$18)</f>
        <v>0.66666666666666663</v>
      </c>
      <c r="J2738" s="3">
        <f ca="1">IFERROR(AVERAGE(OFFSET(I2738,0,0,-计算结果!B$19,1)),AVERAGE(OFFSET(I2738,0,0,-ROW(),1)))</f>
        <v>0.57277777777777805</v>
      </c>
      <c r="K2738" s="4" t="str">
        <f ca="1">IF(计算结果!B$21=1,IF(I2738&gt;J2738,"买","卖"),IF(计算结果!B$21=2,IF(I2738&lt;计算结果!B$20,"买",IF(I2738&gt;1-计算结果!B$20,"卖",'000300'!K2737)),""))</f>
        <v>买</v>
      </c>
      <c r="L2738" s="4" t="str">
        <f t="shared" ca="1" si="127"/>
        <v/>
      </c>
      <c r="M2738" s="3">
        <f ca="1">IF(K2737="买",E2738/E2737-1,0)-IF(L2738=1,计算结果!B$17,0)</f>
        <v>-3.606699482988196E-3</v>
      </c>
      <c r="N2738" s="2">
        <f t="shared" ca="1" si="128"/>
        <v>6.9317197974499019</v>
      </c>
      <c r="O2738" s="3">
        <f ca="1">1-N2738/MAX(N$2:N2738)</f>
        <v>0.25425586348368323</v>
      </c>
    </row>
    <row r="2739" spans="1:15" x14ac:dyDescent="0.15">
      <c r="A2739" s="1">
        <v>42473</v>
      </c>
      <c r="B2739">
        <v>3237.86</v>
      </c>
      <c r="C2739">
        <v>3296.52</v>
      </c>
      <c r="D2739">
        <v>3237.86</v>
      </c>
      <c r="E2739" s="2">
        <v>3261.38</v>
      </c>
      <c r="F2739" s="16">
        <v>200159608832</v>
      </c>
      <c r="G2739" s="3">
        <f t="shared" si="126"/>
        <v>1.3338718948562311E-2</v>
      </c>
      <c r="H2739" s="3">
        <f>1-E2739/MAX(E$2:E2739)</f>
        <v>0.44507928945756481</v>
      </c>
      <c r="I2739" s="3">
        <f ca="1">IFERROR(COUNTIF(OFFSET(G2739,0,0,-计算结果!B$18,1),"&gt;0")/计算结果!B$18,COUNTIF(OFFSET(G2739,0,0,-ROW(),1),"&gt;0")/计算结果!B$18)</f>
        <v>0.66666666666666663</v>
      </c>
      <c r="J2739" s="3">
        <f ca="1">IFERROR(AVERAGE(OFFSET(I2739,0,0,-计算结果!B$19,1)),AVERAGE(OFFSET(I2739,0,0,-ROW(),1)))</f>
        <v>0.57333333333333369</v>
      </c>
      <c r="K2739" s="4" t="str">
        <f ca="1">IF(计算结果!B$21=1,IF(I2739&gt;J2739,"买","卖"),IF(计算结果!B$21=2,IF(I2739&lt;计算结果!B$20,"买",IF(I2739&gt;1-计算结果!B$20,"卖",'000300'!K2738)),""))</f>
        <v>买</v>
      </c>
      <c r="L2739" s="4" t="str">
        <f t="shared" ca="1" si="127"/>
        <v/>
      </c>
      <c r="M2739" s="3">
        <f ca="1">IF(K2738="买",E2739/E2738-1,0)-IF(L2739=1,计算结果!B$17,0)</f>
        <v>1.3338718948562311E-2</v>
      </c>
      <c r="N2739" s="2">
        <f t="shared" ca="1" si="128"/>
        <v>7.0241800596582715</v>
      </c>
      <c r="O2739" s="3">
        <f ca="1">1-N2739/MAX(N$2:N2739)</f>
        <v>0.24430859203915378</v>
      </c>
    </row>
    <row r="2740" spans="1:15" x14ac:dyDescent="0.15">
      <c r="A2740" s="1">
        <v>42474</v>
      </c>
      <c r="B2740">
        <v>3277.1</v>
      </c>
      <c r="C2740">
        <v>3286.07</v>
      </c>
      <c r="D2740">
        <v>3252.05</v>
      </c>
      <c r="E2740" s="2">
        <v>3275.83</v>
      </c>
      <c r="F2740" s="16">
        <v>117989441536</v>
      </c>
      <c r="G2740" s="3">
        <f t="shared" si="126"/>
        <v>4.4306397905180539E-3</v>
      </c>
      <c r="H2740" s="3">
        <f>1-E2740/MAX(E$2:E2740)</f>
        <v>0.44262063567685295</v>
      </c>
      <c r="I2740" s="3">
        <f ca="1">IFERROR(COUNTIF(OFFSET(G2740,0,0,-计算结果!B$18,1),"&gt;0")/计算结果!B$18,COUNTIF(OFFSET(G2740,0,0,-ROW(),1),"&gt;0")/计算结果!B$18)</f>
        <v>0.66666666666666663</v>
      </c>
      <c r="J2740" s="3">
        <f ca="1">IFERROR(AVERAGE(OFFSET(I2740,0,0,-计算结果!B$19,1)),AVERAGE(OFFSET(I2740,0,0,-ROW(),1)))</f>
        <v>0.57388888888888923</v>
      </c>
      <c r="K2740" s="4" t="str">
        <f ca="1">IF(计算结果!B$21=1,IF(I2740&gt;J2740,"买","卖"),IF(计算结果!B$21=2,IF(I2740&lt;计算结果!B$20,"买",IF(I2740&gt;1-计算结果!B$20,"卖",'000300'!K2739)),""))</f>
        <v>买</v>
      </c>
      <c r="L2740" s="4" t="str">
        <f t="shared" ca="1" si="127"/>
        <v/>
      </c>
      <c r="M2740" s="3">
        <f ca="1">IF(K2739="买",E2740/E2739-1,0)-IF(L2740=1,计算结果!B$17,0)</f>
        <v>4.4306397905180539E-3</v>
      </c>
      <c r="N2740" s="2">
        <f t="shared" ca="1" si="128"/>
        <v>7.0553016713263572</v>
      </c>
      <c r="O2740" s="3">
        <f ca="1">1-N2740/MAX(N$2:N2740)</f>
        <v>0.24096039561768978</v>
      </c>
    </row>
    <row r="2741" spans="1:15" x14ac:dyDescent="0.15">
      <c r="A2741" s="1">
        <v>42475</v>
      </c>
      <c r="B2741">
        <v>3279.86</v>
      </c>
      <c r="C2741">
        <v>3282.98</v>
      </c>
      <c r="D2741">
        <v>3261.73</v>
      </c>
      <c r="E2741" s="2">
        <v>3272.21</v>
      </c>
      <c r="F2741" s="16">
        <v>107963981824</v>
      </c>
      <c r="G2741" s="3">
        <f t="shared" si="126"/>
        <v>-1.1050634495685108E-3</v>
      </c>
      <c r="H2741" s="3">
        <f>1-E2741/MAX(E$2:E2741)</f>
        <v>0.44323657523991011</v>
      </c>
      <c r="I2741" s="3">
        <f ca="1">IFERROR(COUNTIF(OFFSET(G2741,0,0,-计算结果!B$18,1),"&gt;0")/计算结果!B$18,COUNTIF(OFFSET(G2741,0,0,-ROW(),1),"&gt;0")/计算结果!B$18)</f>
        <v>0.6333333333333333</v>
      </c>
      <c r="J2741" s="3">
        <f ca="1">IFERROR(AVERAGE(OFFSET(I2741,0,0,-计算结果!B$19,1)),AVERAGE(OFFSET(I2741,0,0,-ROW(),1)))</f>
        <v>0.57444444444444487</v>
      </c>
      <c r="K2741" s="4" t="str">
        <f ca="1">IF(计算结果!B$21=1,IF(I2741&gt;J2741,"买","卖"),IF(计算结果!B$21=2,IF(I2741&lt;计算结果!B$20,"买",IF(I2741&gt;1-计算结果!B$20,"卖",'000300'!K2740)),""))</f>
        <v>买</v>
      </c>
      <c r="L2741" s="4" t="str">
        <f t="shared" ca="1" si="127"/>
        <v/>
      </c>
      <c r="M2741" s="3">
        <f ca="1">IF(K2740="买",E2741/E2740-1,0)-IF(L2741=1,计算结果!B$17,0)</f>
        <v>-1.1050634495685108E-3</v>
      </c>
      <c r="N2741" s="2">
        <f t="shared" ca="1" si="128"/>
        <v>7.0475051153236947</v>
      </c>
      <c r="O2741" s="3">
        <f ca="1">1-N2741/MAX(N$2:N2741)</f>
        <v>0.24179918254126764</v>
      </c>
    </row>
    <row r="2742" spans="1:15" x14ac:dyDescent="0.15">
      <c r="A2742" s="1">
        <v>42478</v>
      </c>
      <c r="B2742">
        <v>3252.67</v>
      </c>
      <c r="C2742">
        <v>3252.67</v>
      </c>
      <c r="D2742">
        <v>3221.66</v>
      </c>
      <c r="E2742" s="2">
        <v>3228.45</v>
      </c>
      <c r="F2742" s="16">
        <v>103956152320</v>
      </c>
      <c r="G2742" s="3">
        <f t="shared" si="126"/>
        <v>-1.3373224823590268E-2</v>
      </c>
      <c r="H2742" s="3">
        <f>1-E2742/MAX(E$2:E2742)</f>
        <v>0.4506822976927789</v>
      </c>
      <c r="I2742" s="3">
        <f ca="1">IFERROR(COUNTIF(OFFSET(G2742,0,0,-计算结果!B$18,1),"&gt;0")/计算结果!B$18,COUNTIF(OFFSET(G2742,0,0,-ROW(),1),"&gt;0")/计算结果!B$18)</f>
        <v>0.6</v>
      </c>
      <c r="J2742" s="3">
        <f ca="1">IFERROR(AVERAGE(OFFSET(I2742,0,0,-计算结果!B$19,1)),AVERAGE(OFFSET(I2742,0,0,-ROW(),1)))</f>
        <v>0.57444444444444476</v>
      </c>
      <c r="K2742" s="4" t="str">
        <f ca="1">IF(计算结果!B$21=1,IF(I2742&gt;J2742,"买","卖"),IF(计算结果!B$21=2,IF(I2742&lt;计算结果!B$20,"买",IF(I2742&gt;1-计算结果!B$20,"卖",'000300'!K2741)),""))</f>
        <v>买</v>
      </c>
      <c r="L2742" s="4" t="str">
        <f t="shared" ca="1" si="127"/>
        <v/>
      </c>
      <c r="M2742" s="3">
        <f ca="1">IF(K2741="买",E2742/E2741-1,0)-IF(L2742=1,计算结果!B$17,0)</f>
        <v>-1.3373224823590268E-2</v>
      </c>
      <c r="N2742" s="2">
        <f t="shared" ca="1" si="128"/>
        <v>6.9532572449710681</v>
      </c>
      <c r="O2742" s="3">
        <f ca="1">1-N2742/MAX(N$2:N2742)</f>
        <v>0.25193877253457331</v>
      </c>
    </row>
    <row r="2743" spans="1:15" x14ac:dyDescent="0.15">
      <c r="A2743" s="1">
        <v>42479</v>
      </c>
      <c r="B2743">
        <v>3243.97</v>
      </c>
      <c r="C2743">
        <v>3250.73</v>
      </c>
      <c r="D2743">
        <v>3221.58</v>
      </c>
      <c r="E2743" s="2">
        <v>3238.3</v>
      </c>
      <c r="F2743" s="16">
        <v>90976239616</v>
      </c>
      <c r="G2743" s="3">
        <f t="shared" si="126"/>
        <v>3.0509997057412974E-3</v>
      </c>
      <c r="H2743" s="3">
        <f>1-E2743/MAX(E$2:E2743)</f>
        <v>0.44900632954468112</v>
      </c>
      <c r="I2743" s="3">
        <f ca="1">IFERROR(COUNTIF(OFFSET(G2743,0,0,-计算结果!B$18,1),"&gt;0")/计算结果!B$18,COUNTIF(OFFSET(G2743,0,0,-ROW(),1),"&gt;0")/计算结果!B$18)</f>
        <v>0.6</v>
      </c>
      <c r="J2743" s="3">
        <f ca="1">IFERROR(AVERAGE(OFFSET(I2743,0,0,-计算结果!B$19,1)),AVERAGE(OFFSET(I2743,0,0,-ROW(),1)))</f>
        <v>0.57444444444444465</v>
      </c>
      <c r="K2743" s="4" t="str">
        <f ca="1">IF(计算结果!B$21=1,IF(I2743&gt;J2743,"买","卖"),IF(计算结果!B$21=2,IF(I2743&lt;计算结果!B$20,"买",IF(I2743&gt;1-计算结果!B$20,"卖",'000300'!K2742)),""))</f>
        <v>买</v>
      </c>
      <c r="L2743" s="4" t="str">
        <f t="shared" ca="1" si="127"/>
        <v/>
      </c>
      <c r="M2743" s="3">
        <f ca="1">IF(K2742="买",E2743/E2742-1,0)-IF(L2743=1,计算结果!B$17,0)</f>
        <v>3.0509997057412974E-3</v>
      </c>
      <c r="N2743" s="2">
        <f t="shared" ca="1" si="128"/>
        <v>6.9744716307794183</v>
      </c>
      <c r="O2743" s="3">
        <f ca="1">1-N2743/MAX(N$2:N2743)</f>
        <v>0.24965643794969983</v>
      </c>
    </row>
    <row r="2744" spans="1:15" x14ac:dyDescent="0.15">
      <c r="A2744" s="1">
        <v>42480</v>
      </c>
      <c r="B2744">
        <v>3244.14</v>
      </c>
      <c r="C2744">
        <v>3248.42</v>
      </c>
      <c r="D2744">
        <v>3107.37</v>
      </c>
      <c r="E2744" s="2">
        <v>3181.03</v>
      </c>
      <c r="F2744" s="16">
        <v>172324700160</v>
      </c>
      <c r="G2744" s="3">
        <f t="shared" si="126"/>
        <v>-1.7685205200259402E-2</v>
      </c>
      <c r="H2744" s="3">
        <f>1-E2744/MAX(E$2:E2744)</f>
        <v>0.45875076567072748</v>
      </c>
      <c r="I2744" s="3">
        <f ca="1">IFERROR(COUNTIF(OFFSET(G2744,0,0,-计算结果!B$18,1),"&gt;0")/计算结果!B$18,COUNTIF(OFFSET(G2744,0,0,-ROW(),1),"&gt;0")/计算结果!B$18)</f>
        <v>0.56666666666666665</v>
      </c>
      <c r="J2744" s="3">
        <f ca="1">IFERROR(AVERAGE(OFFSET(I2744,0,0,-计算结果!B$19,1)),AVERAGE(OFFSET(I2744,0,0,-ROW(),1)))</f>
        <v>0.573888888888889</v>
      </c>
      <c r="K2744" s="4" t="str">
        <f ca="1">IF(计算结果!B$21=1,IF(I2744&gt;J2744,"买","卖"),IF(计算结果!B$21=2,IF(I2744&lt;计算结果!B$20,"买",IF(I2744&gt;1-计算结果!B$20,"卖",'000300'!K2743)),""))</f>
        <v>卖</v>
      </c>
      <c r="L2744" s="4">
        <f t="shared" ca="1" si="127"/>
        <v>1</v>
      </c>
      <c r="M2744" s="3">
        <f ca="1">IF(K2743="买",E2744/E2743-1,0)-IF(L2744=1,计算结果!B$17,0)</f>
        <v>-1.7685205200259402E-2</v>
      </c>
      <c r="N2744" s="2">
        <f t="shared" ca="1" si="128"/>
        <v>6.8511266688256969</v>
      </c>
      <c r="O2744" s="3">
        <f ca="1">1-N2744/MAX(N$2:N2744)</f>
        <v>0.26292641781525283</v>
      </c>
    </row>
    <row r="2745" spans="1:15" x14ac:dyDescent="0.15">
      <c r="A2745" s="1">
        <v>42481</v>
      </c>
      <c r="B2745">
        <v>3160.8</v>
      </c>
      <c r="C2745">
        <v>3198.56</v>
      </c>
      <c r="D2745">
        <v>3150.94</v>
      </c>
      <c r="E2745" s="2">
        <v>3160.6</v>
      </c>
      <c r="F2745" s="16">
        <v>110324375552</v>
      </c>
      <c r="G2745" s="3">
        <f t="shared" si="126"/>
        <v>-6.4224480749947022E-3</v>
      </c>
      <c r="H2745" s="3">
        <f>1-E2745/MAX(E$2:E2745)</f>
        <v>0.46222691077383793</v>
      </c>
      <c r="I2745" s="3">
        <f ca="1">IFERROR(COUNTIF(OFFSET(G2745,0,0,-计算结果!B$18,1),"&gt;0")/计算结果!B$18,COUNTIF(OFFSET(G2745,0,0,-ROW(),1),"&gt;0")/计算结果!B$18)</f>
        <v>0.56666666666666665</v>
      </c>
      <c r="J2745" s="3">
        <f ca="1">IFERROR(AVERAGE(OFFSET(I2745,0,0,-计算结果!B$19,1)),AVERAGE(OFFSET(I2745,0,0,-ROW(),1)))</f>
        <v>0.57333333333333336</v>
      </c>
      <c r="K2745" s="4" t="str">
        <f ca="1">IF(计算结果!B$21=1,IF(I2745&gt;J2745,"买","卖"),IF(计算结果!B$21=2,IF(I2745&lt;计算结果!B$20,"买",IF(I2745&gt;1-计算结果!B$20,"卖",'000300'!K2744)),""))</f>
        <v>卖</v>
      </c>
      <c r="L2745" s="4" t="str">
        <f t="shared" ca="1" si="127"/>
        <v/>
      </c>
      <c r="M2745" s="3">
        <f ca="1">IF(K2744="买",E2745/E2744-1,0)-IF(L2745=1,计算结果!B$17,0)</f>
        <v>0</v>
      </c>
      <c r="N2745" s="2">
        <f t="shared" ca="1" si="128"/>
        <v>6.8511266688256969</v>
      </c>
      <c r="O2745" s="3">
        <f ca="1">1-N2745/MAX(N$2:N2745)</f>
        <v>0.26292641781525283</v>
      </c>
    </row>
    <row r="2746" spans="1:15" x14ac:dyDescent="0.15">
      <c r="A2746" s="1">
        <v>42482</v>
      </c>
      <c r="B2746">
        <v>3142.56</v>
      </c>
      <c r="C2746">
        <v>3175.38</v>
      </c>
      <c r="D2746">
        <v>3137.99</v>
      </c>
      <c r="E2746" s="2">
        <v>3174.9</v>
      </c>
      <c r="F2746" s="16">
        <v>82442919936</v>
      </c>
      <c r="G2746" s="3">
        <f t="shared" si="126"/>
        <v>4.524457381509972E-3</v>
      </c>
      <c r="H2746" s="3">
        <f>1-E2746/MAX(E$2:E2746)</f>
        <v>0.4597937793507112</v>
      </c>
      <c r="I2746" s="3">
        <f ca="1">IFERROR(COUNTIF(OFFSET(G2746,0,0,-计算结果!B$18,1),"&gt;0")/计算结果!B$18,COUNTIF(OFFSET(G2746,0,0,-ROW(),1),"&gt;0")/计算结果!B$18)</f>
        <v>0.6</v>
      </c>
      <c r="J2746" s="3">
        <f ca="1">IFERROR(AVERAGE(OFFSET(I2746,0,0,-计算结果!B$19,1)),AVERAGE(OFFSET(I2746,0,0,-ROW(),1)))</f>
        <v>0.57333333333333314</v>
      </c>
      <c r="K2746" s="4" t="str">
        <f ca="1">IF(计算结果!B$21=1,IF(I2746&gt;J2746,"买","卖"),IF(计算结果!B$21=2,IF(I2746&lt;计算结果!B$20,"买",IF(I2746&gt;1-计算结果!B$20,"卖",'000300'!K2745)),""))</f>
        <v>买</v>
      </c>
      <c r="L2746" s="4">
        <f t="shared" ca="1" si="127"/>
        <v>1</v>
      </c>
      <c r="M2746" s="3">
        <f ca="1">IF(K2745="买",E2746/E2745-1,0)-IF(L2746=1,计算结果!B$17,0)</f>
        <v>0</v>
      </c>
      <c r="N2746" s="2">
        <f t="shared" ca="1" si="128"/>
        <v>6.8511266688256969</v>
      </c>
      <c r="O2746" s="3">
        <f ca="1">1-N2746/MAX(N$2:N2746)</f>
        <v>0.26292641781525283</v>
      </c>
    </row>
    <row r="2747" spans="1:15" x14ac:dyDescent="0.15">
      <c r="A2747" s="1">
        <v>42485</v>
      </c>
      <c r="B2747">
        <v>3164.74</v>
      </c>
      <c r="C2747">
        <v>3172.27</v>
      </c>
      <c r="D2747">
        <v>3137.11</v>
      </c>
      <c r="E2747" s="2">
        <v>3162.03</v>
      </c>
      <c r="F2747" s="16">
        <v>74734845952</v>
      </c>
      <c r="G2747" s="3">
        <f t="shared" si="126"/>
        <v>-4.0536709817631245E-3</v>
      </c>
      <c r="H2747" s="3">
        <f>1-E2747/MAX(E$2:E2747)</f>
        <v>0.46198359763152519</v>
      </c>
      <c r="I2747" s="3">
        <f ca="1">IFERROR(COUNTIF(OFFSET(G2747,0,0,-计算结果!B$18,1),"&gt;0")/计算结果!B$18,COUNTIF(OFFSET(G2747,0,0,-ROW(),1),"&gt;0")/计算结果!B$18)</f>
        <v>0.56666666666666665</v>
      </c>
      <c r="J2747" s="3">
        <f ca="1">IFERROR(AVERAGE(OFFSET(I2747,0,0,-计算结果!B$19,1)),AVERAGE(OFFSET(I2747,0,0,-ROW(),1)))</f>
        <v>0.5727777777777775</v>
      </c>
      <c r="K2747" s="4" t="str">
        <f ca="1">IF(计算结果!B$21=1,IF(I2747&gt;J2747,"买","卖"),IF(计算结果!B$21=2,IF(I2747&lt;计算结果!B$20,"买",IF(I2747&gt;1-计算结果!B$20,"卖",'000300'!K2746)),""))</f>
        <v>卖</v>
      </c>
      <c r="L2747" s="4">
        <f t="shared" ca="1" si="127"/>
        <v>1</v>
      </c>
      <c r="M2747" s="3">
        <f ca="1">IF(K2746="买",E2747/E2746-1,0)-IF(L2747=1,计算结果!B$17,0)</f>
        <v>-4.0536709817631245E-3</v>
      </c>
      <c r="N2747" s="2">
        <f t="shared" ca="1" si="128"/>
        <v>6.8233544554558945</v>
      </c>
      <c r="O2747" s="3">
        <f ca="1">1-N2747/MAX(N$2:N2747)</f>
        <v>0.26591427160677938</v>
      </c>
    </row>
    <row r="2748" spans="1:15" x14ac:dyDescent="0.15">
      <c r="A2748" s="1">
        <v>42486</v>
      </c>
      <c r="B2748">
        <v>3159.77</v>
      </c>
      <c r="C2748">
        <v>3181.1</v>
      </c>
      <c r="D2748">
        <v>3150.4</v>
      </c>
      <c r="E2748" s="2">
        <v>3179.16</v>
      </c>
      <c r="F2748" s="16">
        <v>68871553024</v>
      </c>
      <c r="G2748" s="3">
        <f t="shared" si="126"/>
        <v>5.4174059069647118E-3</v>
      </c>
      <c r="H2748" s="3">
        <f>1-E2748/MAX(E$2:E2748)</f>
        <v>0.45906894439529033</v>
      </c>
      <c r="I2748" s="3">
        <f ca="1">IFERROR(COUNTIF(OFFSET(G2748,0,0,-计算结果!B$18,1),"&gt;0")/计算结果!B$18,COUNTIF(OFFSET(G2748,0,0,-ROW(),1),"&gt;0")/计算结果!B$18)</f>
        <v>0.56666666666666665</v>
      </c>
      <c r="J2748" s="3">
        <f ca="1">IFERROR(AVERAGE(OFFSET(I2748,0,0,-计算结果!B$19,1)),AVERAGE(OFFSET(I2748,0,0,-ROW(),1)))</f>
        <v>0.57194444444444414</v>
      </c>
      <c r="K2748" s="4" t="str">
        <f ca="1">IF(计算结果!B$21=1,IF(I2748&gt;J2748,"买","卖"),IF(计算结果!B$21=2,IF(I2748&lt;计算结果!B$20,"买",IF(I2748&gt;1-计算结果!B$20,"卖",'000300'!K2747)),""))</f>
        <v>卖</v>
      </c>
      <c r="L2748" s="4" t="str">
        <f t="shared" ca="1" si="127"/>
        <v/>
      </c>
      <c r="M2748" s="3">
        <f ca="1">IF(K2747="买",E2748/E2747-1,0)-IF(L2748=1,计算结果!B$17,0)</f>
        <v>0</v>
      </c>
      <c r="N2748" s="2">
        <f t="shared" ca="1" si="128"/>
        <v>6.8233544554558945</v>
      </c>
      <c r="O2748" s="3">
        <f ca="1">1-N2748/MAX(N$2:N2748)</f>
        <v>0.26591427160677938</v>
      </c>
    </row>
    <row r="2749" spans="1:15" x14ac:dyDescent="0.15">
      <c r="A2749" s="1">
        <v>42487</v>
      </c>
      <c r="B2749">
        <v>3181.93</v>
      </c>
      <c r="C2749">
        <v>3188.83</v>
      </c>
      <c r="D2749">
        <v>3162.69</v>
      </c>
      <c r="E2749" s="2">
        <v>3165.92</v>
      </c>
      <c r="F2749" s="16">
        <v>70620405760</v>
      </c>
      <c r="G2749" s="3">
        <f t="shared" si="126"/>
        <v>-4.1646221014355334E-3</v>
      </c>
      <c r="H2749" s="3">
        <f>1-E2749/MAX(E$2:E2749)</f>
        <v>0.46132171782481446</v>
      </c>
      <c r="I2749" s="3">
        <f ca="1">IFERROR(COUNTIF(OFFSET(G2749,0,0,-计算结果!B$18,1),"&gt;0")/计算结果!B$18,COUNTIF(OFFSET(G2749,0,0,-ROW(),1),"&gt;0")/计算结果!B$18)</f>
        <v>0.53333333333333333</v>
      </c>
      <c r="J2749" s="3">
        <f ca="1">IFERROR(AVERAGE(OFFSET(I2749,0,0,-计算结果!B$19,1)),AVERAGE(OFFSET(I2749,0,0,-ROW(),1)))</f>
        <v>0.57083333333333308</v>
      </c>
      <c r="K2749" s="4" t="str">
        <f ca="1">IF(计算结果!B$21=1,IF(I2749&gt;J2749,"买","卖"),IF(计算结果!B$21=2,IF(I2749&lt;计算结果!B$20,"买",IF(I2749&gt;1-计算结果!B$20,"卖",'000300'!K2748)),""))</f>
        <v>卖</v>
      </c>
      <c r="L2749" s="4" t="str">
        <f t="shared" ca="1" si="127"/>
        <v/>
      </c>
      <c r="M2749" s="3">
        <f ca="1">IF(K2748="买",E2749/E2748-1,0)-IF(L2749=1,计算结果!B$17,0)</f>
        <v>0</v>
      </c>
      <c r="N2749" s="2">
        <f t="shared" ca="1" si="128"/>
        <v>6.8233544554558945</v>
      </c>
      <c r="O2749" s="3">
        <f ca="1">1-N2749/MAX(N$2:N2749)</f>
        <v>0.26591427160677938</v>
      </c>
    </row>
    <row r="2750" spans="1:15" x14ac:dyDescent="0.15">
      <c r="A2750" s="1">
        <v>42488</v>
      </c>
      <c r="B2750">
        <v>3169.33</v>
      </c>
      <c r="C2750">
        <v>3174.77</v>
      </c>
      <c r="D2750">
        <v>3135.64</v>
      </c>
      <c r="E2750" s="2">
        <v>3160.58</v>
      </c>
      <c r="F2750" s="16">
        <v>78876770304</v>
      </c>
      <c r="G2750" s="3">
        <f t="shared" si="126"/>
        <v>-1.686713498761816E-3</v>
      </c>
      <c r="H2750" s="3">
        <f>1-E2750/MAX(E$2:E2750)</f>
        <v>0.46223031375484924</v>
      </c>
      <c r="I2750" s="3">
        <f ca="1">IFERROR(COUNTIF(OFFSET(G2750,0,0,-计算结果!B$18,1),"&gt;0")/计算结果!B$18,COUNTIF(OFFSET(G2750,0,0,-ROW(),1),"&gt;0")/计算结果!B$18)</f>
        <v>0.5</v>
      </c>
      <c r="J2750" s="3">
        <f ca="1">IFERROR(AVERAGE(OFFSET(I2750,0,0,-计算结果!B$19,1)),AVERAGE(OFFSET(I2750,0,0,-ROW(),1)))</f>
        <v>0.56944444444444431</v>
      </c>
      <c r="K2750" s="4" t="str">
        <f ca="1">IF(计算结果!B$21=1,IF(I2750&gt;J2750,"买","卖"),IF(计算结果!B$21=2,IF(I2750&lt;计算结果!B$20,"买",IF(I2750&gt;1-计算结果!B$20,"卖",'000300'!K2749)),""))</f>
        <v>卖</v>
      </c>
      <c r="L2750" s="4" t="str">
        <f t="shared" ca="1" si="127"/>
        <v/>
      </c>
      <c r="M2750" s="3">
        <f ca="1">IF(K2749="买",E2750/E2749-1,0)-IF(L2750=1,计算结果!B$17,0)</f>
        <v>0</v>
      </c>
      <c r="N2750" s="2">
        <f t="shared" ca="1" si="128"/>
        <v>6.8233544554558945</v>
      </c>
      <c r="O2750" s="3">
        <f ca="1">1-N2750/MAX(N$2:N2750)</f>
        <v>0.26591427160677938</v>
      </c>
    </row>
    <row r="2751" spans="1:15" x14ac:dyDescent="0.15">
      <c r="A2751" s="1">
        <v>42489</v>
      </c>
      <c r="B2751">
        <v>3153.54</v>
      </c>
      <c r="C2751">
        <v>3171.29</v>
      </c>
      <c r="D2751">
        <v>3149.4</v>
      </c>
      <c r="E2751" s="2">
        <v>3156.75</v>
      </c>
      <c r="F2751" s="16">
        <v>70807707648</v>
      </c>
      <c r="G2751" s="3">
        <f t="shared" si="126"/>
        <v>-1.2118028969365646E-3</v>
      </c>
      <c r="H2751" s="3">
        <f>1-E2751/MAX(E$2:E2751)</f>
        <v>0.46288198461852581</v>
      </c>
      <c r="I2751" s="3">
        <f ca="1">IFERROR(COUNTIF(OFFSET(G2751,0,0,-计算结果!B$18,1),"&gt;0")/计算结果!B$18,COUNTIF(OFFSET(G2751,0,0,-ROW(),1),"&gt;0")/计算结果!B$18)</f>
        <v>0.46666666666666667</v>
      </c>
      <c r="J2751" s="3">
        <f ca="1">IFERROR(AVERAGE(OFFSET(I2751,0,0,-计算结果!B$19,1)),AVERAGE(OFFSET(I2751,0,0,-ROW(),1)))</f>
        <v>0.56777777777777771</v>
      </c>
      <c r="K2751" s="4" t="str">
        <f ca="1">IF(计算结果!B$21=1,IF(I2751&gt;J2751,"买","卖"),IF(计算结果!B$21=2,IF(I2751&lt;计算结果!B$20,"买",IF(I2751&gt;1-计算结果!B$20,"卖",'000300'!K2750)),""))</f>
        <v>卖</v>
      </c>
      <c r="L2751" s="4" t="str">
        <f t="shared" ca="1" si="127"/>
        <v/>
      </c>
      <c r="M2751" s="3">
        <f ca="1">IF(K2750="买",E2751/E2750-1,0)-IF(L2751=1,计算结果!B$17,0)</f>
        <v>0</v>
      </c>
      <c r="N2751" s="2">
        <f t="shared" ca="1" si="128"/>
        <v>6.8233544554558945</v>
      </c>
      <c r="O2751" s="3">
        <f ca="1">1-N2751/MAX(N$2:N2751)</f>
        <v>0.26591427160677938</v>
      </c>
    </row>
    <row r="2752" spans="1:15" x14ac:dyDescent="0.15">
      <c r="A2752" s="1">
        <v>42493</v>
      </c>
      <c r="B2752">
        <v>3159.82</v>
      </c>
      <c r="C2752">
        <v>3218.49</v>
      </c>
      <c r="D2752">
        <v>3151.4</v>
      </c>
      <c r="E2752" s="2">
        <v>3213.54</v>
      </c>
      <c r="F2752" s="16">
        <v>115733864448</v>
      </c>
      <c r="G2752" s="3">
        <f t="shared" si="126"/>
        <v>1.7990021382751298E-2</v>
      </c>
      <c r="H2752" s="3">
        <f>1-E2752/MAX(E$2:E2752)</f>
        <v>0.45321922003675219</v>
      </c>
      <c r="I2752" s="3">
        <f ca="1">IFERROR(COUNTIF(OFFSET(G2752,0,0,-计算结果!B$18,1),"&gt;0")/计算结果!B$18,COUNTIF(OFFSET(G2752,0,0,-ROW(),1),"&gt;0")/计算结果!B$18)</f>
        <v>0.46666666666666667</v>
      </c>
      <c r="J2752" s="3">
        <f ca="1">IFERROR(AVERAGE(OFFSET(I2752,0,0,-计算结果!B$19,1)),AVERAGE(OFFSET(I2752,0,0,-ROW(),1)))</f>
        <v>0.5658333333333333</v>
      </c>
      <c r="K2752" s="4" t="str">
        <f ca="1">IF(计算结果!B$21=1,IF(I2752&gt;J2752,"买","卖"),IF(计算结果!B$21=2,IF(I2752&lt;计算结果!B$20,"买",IF(I2752&gt;1-计算结果!B$20,"卖",'000300'!K2751)),""))</f>
        <v>卖</v>
      </c>
      <c r="L2752" s="4" t="str">
        <f t="shared" ca="1" si="127"/>
        <v/>
      </c>
      <c r="M2752" s="3">
        <f ca="1">IF(K2751="买",E2752/E2751-1,0)-IF(L2752=1,计算结果!B$17,0)</f>
        <v>0</v>
      </c>
      <c r="N2752" s="2">
        <f t="shared" ca="1" si="128"/>
        <v>6.8233544554558945</v>
      </c>
      <c r="O2752" s="3">
        <f ca="1">1-N2752/MAX(N$2:N2752)</f>
        <v>0.26591427160677938</v>
      </c>
    </row>
    <row r="2753" spans="1:15" x14ac:dyDescent="0.15">
      <c r="A2753" s="1">
        <v>42494</v>
      </c>
      <c r="B2753">
        <v>3203.47</v>
      </c>
      <c r="C2753">
        <v>3222.88</v>
      </c>
      <c r="D2753">
        <v>3198.29</v>
      </c>
      <c r="E2753" s="2">
        <v>3209.46</v>
      </c>
      <c r="F2753" s="16">
        <v>97797136384</v>
      </c>
      <c r="G2753" s="3">
        <f t="shared" si="126"/>
        <v>-1.269627887003133E-3</v>
      </c>
      <c r="H2753" s="3">
        <f>1-E2753/MAX(E$2:E2753)</f>
        <v>0.45391342816307079</v>
      </c>
      <c r="I2753" s="3">
        <f ca="1">IFERROR(COUNTIF(OFFSET(G2753,0,0,-计算结果!B$18,1),"&gt;0")/计算结果!B$18,COUNTIF(OFFSET(G2753,0,0,-ROW(),1),"&gt;0")/计算结果!B$18)</f>
        <v>0.43333333333333335</v>
      </c>
      <c r="J2753" s="3">
        <f ca="1">IFERROR(AVERAGE(OFFSET(I2753,0,0,-计算结果!B$19,1)),AVERAGE(OFFSET(I2753,0,0,-ROW(),1)))</f>
        <v>0.56361111111111117</v>
      </c>
      <c r="K2753" s="4" t="str">
        <f ca="1">IF(计算结果!B$21=1,IF(I2753&gt;J2753,"买","卖"),IF(计算结果!B$21=2,IF(I2753&lt;计算结果!B$20,"买",IF(I2753&gt;1-计算结果!B$20,"卖",'000300'!K2752)),""))</f>
        <v>卖</v>
      </c>
      <c r="L2753" s="4" t="str">
        <f t="shared" ca="1" si="127"/>
        <v/>
      </c>
      <c r="M2753" s="3">
        <f ca="1">IF(K2752="买",E2753/E2752-1,0)-IF(L2753=1,计算结果!B$17,0)</f>
        <v>0</v>
      </c>
      <c r="N2753" s="2">
        <f t="shared" ca="1" si="128"/>
        <v>6.8233544554558945</v>
      </c>
      <c r="O2753" s="3">
        <f ca="1">1-N2753/MAX(N$2:N2753)</f>
        <v>0.26591427160677938</v>
      </c>
    </row>
    <row r="2754" spans="1:15" x14ac:dyDescent="0.15">
      <c r="A2754" s="1">
        <v>42495</v>
      </c>
      <c r="B2754">
        <v>3204.17</v>
      </c>
      <c r="C2754">
        <v>3217.28</v>
      </c>
      <c r="D2754">
        <v>3196.57</v>
      </c>
      <c r="E2754" s="2">
        <v>3213.92</v>
      </c>
      <c r="F2754" s="16">
        <v>83946496000</v>
      </c>
      <c r="G2754" s="3">
        <f t="shared" si="126"/>
        <v>1.3896418712182612E-3</v>
      </c>
      <c r="H2754" s="3">
        <f>1-E2754/MAX(E$2:E2754)</f>
        <v>0.45315456339753624</v>
      </c>
      <c r="I2754" s="3">
        <f ca="1">IFERROR(COUNTIF(OFFSET(G2754,0,0,-计算结果!B$18,1),"&gt;0")/计算结果!B$18,COUNTIF(OFFSET(G2754,0,0,-ROW(),1),"&gt;0")/计算结果!B$18)</f>
        <v>0.46666666666666667</v>
      </c>
      <c r="J2754" s="3">
        <f ca="1">IFERROR(AVERAGE(OFFSET(I2754,0,0,-计算结果!B$19,1)),AVERAGE(OFFSET(I2754,0,0,-ROW(),1)))</f>
        <v>0.56166666666666687</v>
      </c>
      <c r="K2754" s="4" t="str">
        <f ca="1">IF(计算结果!B$21=1,IF(I2754&gt;J2754,"买","卖"),IF(计算结果!B$21=2,IF(I2754&lt;计算结果!B$20,"买",IF(I2754&gt;1-计算结果!B$20,"卖",'000300'!K2753)),""))</f>
        <v>卖</v>
      </c>
      <c r="L2754" s="4" t="str">
        <f t="shared" ca="1" si="127"/>
        <v/>
      </c>
      <c r="M2754" s="3">
        <f ca="1">IF(K2753="买",E2754/E2753-1,0)-IF(L2754=1,计算结果!B$17,0)</f>
        <v>0</v>
      </c>
      <c r="N2754" s="2">
        <f t="shared" ca="1" si="128"/>
        <v>6.8233544554558945</v>
      </c>
      <c r="O2754" s="3">
        <f ca="1">1-N2754/MAX(N$2:N2754)</f>
        <v>0.26591427160677938</v>
      </c>
    </row>
    <row r="2755" spans="1:15" x14ac:dyDescent="0.15">
      <c r="A2755" s="1">
        <v>42496</v>
      </c>
      <c r="B2755">
        <v>3213.14</v>
      </c>
      <c r="C2755">
        <v>3216.89</v>
      </c>
      <c r="D2755">
        <v>3130.15</v>
      </c>
      <c r="E2755" s="2">
        <v>3130.35</v>
      </c>
      <c r="F2755" s="16">
        <v>119265214464</v>
      </c>
      <c r="G2755" s="3">
        <f t="shared" ref="G2755:G2818" si="129">E2755/E2754-1</f>
        <v>-2.6002514063822368E-2</v>
      </c>
      <c r="H2755" s="3">
        <f>1-E2755/MAX(E$2:E2755)</f>
        <v>0.46737391955352892</v>
      </c>
      <c r="I2755" s="3">
        <f ca="1">IFERROR(COUNTIF(OFFSET(G2755,0,0,-计算结果!B$18,1),"&gt;0")/计算结果!B$18,COUNTIF(OFFSET(G2755,0,0,-ROW(),1),"&gt;0")/计算结果!B$18)</f>
        <v>0.43333333333333335</v>
      </c>
      <c r="J2755" s="3">
        <f ca="1">IFERROR(AVERAGE(OFFSET(I2755,0,0,-计算结果!B$19,1)),AVERAGE(OFFSET(I2755,0,0,-ROW(),1)))</f>
        <v>0.55972222222222257</v>
      </c>
      <c r="K2755" s="4" t="str">
        <f ca="1">IF(计算结果!B$21=1,IF(I2755&gt;J2755,"买","卖"),IF(计算结果!B$21=2,IF(I2755&lt;计算结果!B$20,"买",IF(I2755&gt;1-计算结果!B$20,"卖",'000300'!K2754)),""))</f>
        <v>卖</v>
      </c>
      <c r="L2755" s="4" t="str">
        <f t="shared" ca="1" si="127"/>
        <v/>
      </c>
      <c r="M2755" s="3">
        <f ca="1">IF(K2754="买",E2755/E2754-1,0)-IF(L2755=1,计算结果!B$17,0)</f>
        <v>0</v>
      </c>
      <c r="N2755" s="2">
        <f t="shared" ca="1" si="128"/>
        <v>6.8233544554558945</v>
      </c>
      <c r="O2755" s="3">
        <f ca="1">1-N2755/MAX(N$2:N2755)</f>
        <v>0.26591427160677938</v>
      </c>
    </row>
    <row r="2756" spans="1:15" x14ac:dyDescent="0.15">
      <c r="A2756" s="1">
        <v>42499</v>
      </c>
      <c r="B2756">
        <v>3115.43</v>
      </c>
      <c r="C2756">
        <v>3115.43</v>
      </c>
      <c r="D2756">
        <v>3055.01</v>
      </c>
      <c r="E2756" s="2">
        <v>3065.62</v>
      </c>
      <c r="F2756" s="16">
        <v>100409212928</v>
      </c>
      <c r="G2756" s="3">
        <f t="shared" si="129"/>
        <v>-2.0678198923443025E-2</v>
      </c>
      <c r="H2756" s="3">
        <f>1-E2756/MAX(E$2:E2756)</f>
        <v>0.47838766759681484</v>
      </c>
      <c r="I2756" s="3">
        <f ca="1">IFERROR(COUNTIF(OFFSET(G2756,0,0,-计算结果!B$18,1),"&gt;0")/计算结果!B$18,COUNTIF(OFFSET(G2756,0,0,-ROW(),1),"&gt;0")/计算结果!B$18)</f>
        <v>0.43333333333333335</v>
      </c>
      <c r="J2756" s="3">
        <f ca="1">IFERROR(AVERAGE(OFFSET(I2756,0,0,-计算结果!B$19,1)),AVERAGE(OFFSET(I2756,0,0,-ROW(),1)))</f>
        <v>0.55750000000000033</v>
      </c>
      <c r="K2756" s="4" t="str">
        <f ca="1">IF(计算结果!B$21=1,IF(I2756&gt;J2756,"买","卖"),IF(计算结果!B$21=2,IF(I2756&lt;计算结果!B$20,"买",IF(I2756&gt;1-计算结果!B$20,"卖",'000300'!K2755)),""))</f>
        <v>卖</v>
      </c>
      <c r="L2756" s="4" t="str">
        <f t="shared" ref="L2756:L2819" ca="1" si="130">IF(K2755&lt;&gt;K2756,1,"")</f>
        <v/>
      </c>
      <c r="M2756" s="3">
        <f ca="1">IF(K2755="买",E2756/E2755-1,0)-IF(L2756=1,计算结果!B$17,0)</f>
        <v>0</v>
      </c>
      <c r="N2756" s="2">
        <f t="shared" ref="N2756:N2819" ca="1" si="131">IFERROR(N2755*(1+M2756),N2755)</f>
        <v>6.8233544554558945</v>
      </c>
      <c r="O2756" s="3">
        <f ca="1">1-N2756/MAX(N$2:N2756)</f>
        <v>0.26591427160677938</v>
      </c>
    </row>
    <row r="2757" spans="1:15" x14ac:dyDescent="0.15">
      <c r="A2757" s="1">
        <v>42500</v>
      </c>
      <c r="B2757">
        <v>3055.21</v>
      </c>
      <c r="C2757">
        <v>3084.72</v>
      </c>
      <c r="D2757">
        <v>3055.18</v>
      </c>
      <c r="E2757" s="2">
        <v>3069.11</v>
      </c>
      <c r="F2757" s="16">
        <v>70650765312</v>
      </c>
      <c r="G2757" s="3">
        <f t="shared" si="129"/>
        <v>1.1384320300624751E-3</v>
      </c>
      <c r="H2757" s="3">
        <f>1-E2757/MAX(E$2:E2757)</f>
        <v>0.47779384741033137</v>
      </c>
      <c r="I2757" s="3">
        <f ca="1">IFERROR(COUNTIF(OFFSET(G2757,0,0,-计算结果!B$18,1),"&gt;0")/计算结果!B$18,COUNTIF(OFFSET(G2757,0,0,-ROW(),1),"&gt;0")/计算结果!B$18)</f>
        <v>0.43333333333333335</v>
      </c>
      <c r="J2757" s="3">
        <f ca="1">IFERROR(AVERAGE(OFFSET(I2757,0,0,-计算结果!B$19,1)),AVERAGE(OFFSET(I2757,0,0,-ROW(),1)))</f>
        <v>0.5555555555555558</v>
      </c>
      <c r="K2757" s="4" t="str">
        <f ca="1">IF(计算结果!B$21=1,IF(I2757&gt;J2757,"买","卖"),IF(计算结果!B$21=2,IF(I2757&lt;计算结果!B$20,"买",IF(I2757&gt;1-计算结果!B$20,"卖",'000300'!K2756)),""))</f>
        <v>卖</v>
      </c>
      <c r="L2757" s="4" t="str">
        <f t="shared" ca="1" si="130"/>
        <v/>
      </c>
      <c r="M2757" s="3">
        <f ca="1">IF(K2756="买",E2757/E2756-1,0)-IF(L2757=1,计算结果!B$17,0)</f>
        <v>0</v>
      </c>
      <c r="N2757" s="2">
        <f t="shared" ca="1" si="131"/>
        <v>6.8233544554558945</v>
      </c>
      <c r="O2757" s="3">
        <f ca="1">1-N2757/MAX(N$2:N2757)</f>
        <v>0.26591427160677938</v>
      </c>
    </row>
    <row r="2758" spans="1:15" x14ac:dyDescent="0.15">
      <c r="A2758" s="1">
        <v>42501</v>
      </c>
      <c r="B2758">
        <v>3080.64</v>
      </c>
      <c r="C2758">
        <v>3102.88</v>
      </c>
      <c r="D2758">
        <v>3063.09</v>
      </c>
      <c r="E2758" s="2">
        <v>3082.81</v>
      </c>
      <c r="F2758" s="16">
        <v>87323410432</v>
      </c>
      <c r="G2758" s="3">
        <f t="shared" si="129"/>
        <v>4.4638347924967903E-3</v>
      </c>
      <c r="H2758" s="3">
        <f>1-E2758/MAX(E$2:E2758)</f>
        <v>0.47546280541754571</v>
      </c>
      <c r="I2758" s="3">
        <f ca="1">IFERROR(COUNTIF(OFFSET(G2758,0,0,-计算结果!B$18,1),"&gt;0")/计算结果!B$18,COUNTIF(OFFSET(G2758,0,0,-ROW(),1),"&gt;0")/计算结果!B$18)</f>
        <v>0.46666666666666667</v>
      </c>
      <c r="J2758" s="3">
        <f ca="1">IFERROR(AVERAGE(OFFSET(I2758,0,0,-计算结果!B$19,1)),AVERAGE(OFFSET(I2758,0,0,-ROW(),1)))</f>
        <v>0.55388888888888921</v>
      </c>
      <c r="K2758" s="4" t="str">
        <f ca="1">IF(计算结果!B$21=1,IF(I2758&gt;J2758,"买","卖"),IF(计算结果!B$21=2,IF(I2758&lt;计算结果!B$20,"买",IF(I2758&gt;1-计算结果!B$20,"卖",'000300'!K2757)),""))</f>
        <v>卖</v>
      </c>
      <c r="L2758" s="4" t="str">
        <f t="shared" ca="1" si="130"/>
        <v/>
      </c>
      <c r="M2758" s="3">
        <f ca="1">IF(K2757="买",E2758/E2757-1,0)-IF(L2758=1,计算结果!B$17,0)</f>
        <v>0</v>
      </c>
      <c r="N2758" s="2">
        <f t="shared" ca="1" si="131"/>
        <v>6.8233544554558945</v>
      </c>
      <c r="O2758" s="3">
        <f ca="1">1-N2758/MAX(N$2:N2758)</f>
        <v>0.26591427160677938</v>
      </c>
    </row>
    <row r="2759" spans="1:15" x14ac:dyDescent="0.15">
      <c r="A2759" s="1">
        <v>42502</v>
      </c>
      <c r="B2759">
        <v>3059.38</v>
      </c>
      <c r="C2759">
        <v>3095.35</v>
      </c>
      <c r="D2759">
        <v>3035.02</v>
      </c>
      <c r="E2759" s="2">
        <v>3090.14</v>
      </c>
      <c r="F2759" s="16">
        <v>81418788864</v>
      </c>
      <c r="G2759" s="3">
        <f t="shared" si="129"/>
        <v>2.3777008638221631E-3</v>
      </c>
      <c r="H2759" s="3">
        <f>1-E2759/MAX(E$2:E2759)</f>
        <v>0.47421561287688019</v>
      </c>
      <c r="I2759" s="3">
        <f ca="1">IFERROR(COUNTIF(OFFSET(G2759,0,0,-计算结果!B$18,1),"&gt;0")/计算结果!B$18,COUNTIF(OFFSET(G2759,0,0,-ROW(),1),"&gt;0")/计算结果!B$18)</f>
        <v>0.5</v>
      </c>
      <c r="J2759" s="3">
        <f ca="1">IFERROR(AVERAGE(OFFSET(I2759,0,0,-计算结果!B$19,1)),AVERAGE(OFFSET(I2759,0,0,-ROW(),1)))</f>
        <v>0.55250000000000021</v>
      </c>
      <c r="K2759" s="4" t="str">
        <f ca="1">IF(计算结果!B$21=1,IF(I2759&gt;J2759,"买","卖"),IF(计算结果!B$21=2,IF(I2759&lt;计算结果!B$20,"买",IF(I2759&gt;1-计算结果!B$20,"卖",'000300'!K2758)),""))</f>
        <v>卖</v>
      </c>
      <c r="L2759" s="4" t="str">
        <f t="shared" ca="1" si="130"/>
        <v/>
      </c>
      <c r="M2759" s="3">
        <f ca="1">IF(K2758="买",E2759/E2758-1,0)-IF(L2759=1,计算结果!B$17,0)</f>
        <v>0</v>
      </c>
      <c r="N2759" s="2">
        <f t="shared" ca="1" si="131"/>
        <v>6.8233544554558945</v>
      </c>
      <c r="O2759" s="3">
        <f ca="1">1-N2759/MAX(N$2:N2759)</f>
        <v>0.26591427160677938</v>
      </c>
    </row>
    <row r="2760" spans="1:15" x14ac:dyDescent="0.15">
      <c r="A2760" s="1">
        <v>42503</v>
      </c>
      <c r="B2760">
        <v>3081.68</v>
      </c>
      <c r="C2760">
        <v>3103.1</v>
      </c>
      <c r="D2760">
        <v>3064.69</v>
      </c>
      <c r="E2760" s="2">
        <v>3074.94</v>
      </c>
      <c r="F2760" s="16">
        <v>65850994688</v>
      </c>
      <c r="G2760" s="3">
        <f t="shared" si="129"/>
        <v>-4.918870989663815E-3</v>
      </c>
      <c r="H2760" s="3">
        <f>1-E2760/MAX(E$2:E2760)</f>
        <v>0.47680187844551825</v>
      </c>
      <c r="I2760" s="3">
        <f ca="1">IFERROR(COUNTIF(OFFSET(G2760,0,0,-计算结果!B$18,1),"&gt;0")/计算结果!B$18,COUNTIF(OFFSET(G2760,0,0,-ROW(),1),"&gt;0")/计算结果!B$18)</f>
        <v>0.46666666666666667</v>
      </c>
      <c r="J2760" s="3">
        <f ca="1">IFERROR(AVERAGE(OFFSET(I2760,0,0,-计算结果!B$19,1)),AVERAGE(OFFSET(I2760,0,0,-ROW(),1)))</f>
        <v>0.55083333333333351</v>
      </c>
      <c r="K2760" s="4" t="str">
        <f ca="1">IF(计算结果!B$21=1,IF(I2760&gt;J2760,"买","卖"),IF(计算结果!B$21=2,IF(I2760&lt;计算结果!B$20,"买",IF(I2760&gt;1-计算结果!B$20,"卖",'000300'!K2759)),""))</f>
        <v>卖</v>
      </c>
      <c r="L2760" s="4" t="str">
        <f t="shared" ca="1" si="130"/>
        <v/>
      </c>
      <c r="M2760" s="3">
        <f ca="1">IF(K2759="买",E2760/E2759-1,0)-IF(L2760=1,计算结果!B$17,0)</f>
        <v>0</v>
      </c>
      <c r="N2760" s="2">
        <f t="shared" ca="1" si="131"/>
        <v>6.8233544554558945</v>
      </c>
      <c r="O2760" s="3">
        <f ca="1">1-N2760/MAX(N$2:N2760)</f>
        <v>0.26591427160677938</v>
      </c>
    </row>
    <row r="2761" spans="1:15" x14ac:dyDescent="0.15">
      <c r="A2761" s="1">
        <v>42506</v>
      </c>
      <c r="B2761">
        <v>3064.53</v>
      </c>
      <c r="C2761">
        <v>3095.56</v>
      </c>
      <c r="D2761">
        <v>3053.66</v>
      </c>
      <c r="E2761" s="2">
        <v>3095.31</v>
      </c>
      <c r="F2761" s="16">
        <v>64405200896</v>
      </c>
      <c r="G2761" s="3">
        <f t="shared" si="129"/>
        <v>6.6245195028196147E-3</v>
      </c>
      <c r="H2761" s="3">
        <f>1-E2761/MAX(E$2:E2761)</f>
        <v>0.47333594228544207</v>
      </c>
      <c r="I2761" s="3">
        <f ca="1">IFERROR(COUNTIF(OFFSET(G2761,0,0,-计算结果!B$18,1),"&gt;0")/计算结果!B$18,COUNTIF(OFFSET(G2761,0,0,-ROW(),1),"&gt;0")/计算结果!B$18)</f>
        <v>0.46666666666666667</v>
      </c>
      <c r="J2761" s="3">
        <f ca="1">IFERROR(AVERAGE(OFFSET(I2761,0,0,-计算结果!B$19,1)),AVERAGE(OFFSET(I2761,0,0,-ROW(),1)))</f>
        <v>0.54944444444444462</v>
      </c>
      <c r="K2761" s="4" t="str">
        <f ca="1">IF(计算结果!B$21=1,IF(I2761&gt;J2761,"买","卖"),IF(计算结果!B$21=2,IF(I2761&lt;计算结果!B$20,"买",IF(I2761&gt;1-计算结果!B$20,"卖",'000300'!K2760)),""))</f>
        <v>卖</v>
      </c>
      <c r="L2761" s="4" t="str">
        <f t="shared" ca="1" si="130"/>
        <v/>
      </c>
      <c r="M2761" s="3">
        <f ca="1">IF(K2760="买",E2761/E2760-1,0)-IF(L2761=1,计算结果!B$17,0)</f>
        <v>0</v>
      </c>
      <c r="N2761" s="2">
        <f t="shared" ca="1" si="131"/>
        <v>6.8233544554558945</v>
      </c>
      <c r="O2761" s="3">
        <f ca="1">1-N2761/MAX(N$2:N2761)</f>
        <v>0.26591427160677938</v>
      </c>
    </row>
    <row r="2762" spans="1:15" x14ac:dyDescent="0.15">
      <c r="A2762" s="1">
        <v>42507</v>
      </c>
      <c r="B2762">
        <v>3095.52</v>
      </c>
      <c r="C2762">
        <v>3105.2</v>
      </c>
      <c r="D2762">
        <v>3073.46</v>
      </c>
      <c r="E2762" s="2">
        <v>3086.02</v>
      </c>
      <c r="F2762" s="16">
        <v>75389386752</v>
      </c>
      <c r="G2762" s="3">
        <f t="shared" si="129"/>
        <v>-3.0013148925309707E-3</v>
      </c>
      <c r="H2762" s="3">
        <f>1-E2762/MAX(E$2:E2762)</f>
        <v>0.47491662696522152</v>
      </c>
      <c r="I2762" s="3">
        <f ca="1">IFERROR(COUNTIF(OFFSET(G2762,0,0,-计算结果!B$18,1),"&gt;0")/计算结果!B$18,COUNTIF(OFFSET(G2762,0,0,-ROW(),1),"&gt;0")/计算结果!B$18)</f>
        <v>0.43333333333333335</v>
      </c>
      <c r="J2762" s="3">
        <f ca="1">IFERROR(AVERAGE(OFFSET(I2762,0,0,-计算结果!B$19,1)),AVERAGE(OFFSET(I2762,0,0,-ROW(),1)))</f>
        <v>0.54777777777777792</v>
      </c>
      <c r="K2762" s="4" t="str">
        <f ca="1">IF(计算结果!B$21=1,IF(I2762&gt;J2762,"买","卖"),IF(计算结果!B$21=2,IF(I2762&lt;计算结果!B$20,"买",IF(I2762&gt;1-计算结果!B$20,"卖",'000300'!K2761)),""))</f>
        <v>卖</v>
      </c>
      <c r="L2762" s="4" t="str">
        <f t="shared" ca="1" si="130"/>
        <v/>
      </c>
      <c r="M2762" s="3">
        <f ca="1">IF(K2761="买",E2762/E2761-1,0)-IF(L2762=1,计算结果!B$17,0)</f>
        <v>0</v>
      </c>
      <c r="N2762" s="2">
        <f t="shared" ca="1" si="131"/>
        <v>6.8233544554558945</v>
      </c>
      <c r="O2762" s="3">
        <f ca="1">1-N2762/MAX(N$2:N2762)</f>
        <v>0.26591427160677938</v>
      </c>
    </row>
    <row r="2763" spans="1:15" x14ac:dyDescent="0.15">
      <c r="A2763" s="1">
        <v>42508</v>
      </c>
      <c r="B2763">
        <v>3071.53</v>
      </c>
      <c r="C2763">
        <v>3072.61</v>
      </c>
      <c r="D2763">
        <v>3039.46</v>
      </c>
      <c r="E2763" s="2">
        <v>3068.04</v>
      </c>
      <c r="F2763" s="16">
        <v>88458846208</v>
      </c>
      <c r="G2763" s="3">
        <f t="shared" si="129"/>
        <v>-5.8262746190886894E-3</v>
      </c>
      <c r="H2763" s="3">
        <f>1-E2763/MAX(E$2:E2763)</f>
        <v>0.47797590689443947</v>
      </c>
      <c r="I2763" s="3">
        <f ca="1">IFERROR(COUNTIF(OFFSET(G2763,0,0,-计算结果!B$18,1),"&gt;0")/计算结果!B$18,COUNTIF(OFFSET(G2763,0,0,-ROW(),1),"&gt;0")/计算结果!B$18)</f>
        <v>0.4</v>
      </c>
      <c r="J2763" s="3">
        <f ca="1">IFERROR(AVERAGE(OFFSET(I2763,0,0,-计算结果!B$19,1)),AVERAGE(OFFSET(I2763,0,0,-ROW(),1)))</f>
        <v>0.54611111111111121</v>
      </c>
      <c r="K2763" s="4" t="str">
        <f ca="1">IF(计算结果!B$21=1,IF(I2763&gt;J2763,"买","卖"),IF(计算结果!B$21=2,IF(I2763&lt;计算结果!B$20,"买",IF(I2763&gt;1-计算结果!B$20,"卖",'000300'!K2762)),""))</f>
        <v>卖</v>
      </c>
      <c r="L2763" s="4" t="str">
        <f t="shared" ca="1" si="130"/>
        <v/>
      </c>
      <c r="M2763" s="3">
        <f ca="1">IF(K2762="买",E2763/E2762-1,0)-IF(L2763=1,计算结果!B$17,0)</f>
        <v>0</v>
      </c>
      <c r="N2763" s="2">
        <f t="shared" ca="1" si="131"/>
        <v>6.8233544554558945</v>
      </c>
      <c r="O2763" s="3">
        <f ca="1">1-N2763/MAX(N$2:N2763)</f>
        <v>0.26591427160677938</v>
      </c>
    </row>
    <row r="2764" spans="1:15" x14ac:dyDescent="0.15">
      <c r="A2764" s="1">
        <v>42509</v>
      </c>
      <c r="B2764">
        <v>3060.34</v>
      </c>
      <c r="C2764">
        <v>3086.98</v>
      </c>
      <c r="D2764">
        <v>3058.15</v>
      </c>
      <c r="E2764" s="2">
        <v>3062.5</v>
      </c>
      <c r="F2764" s="16">
        <v>68679061504</v>
      </c>
      <c r="G2764" s="3">
        <f t="shared" si="129"/>
        <v>-1.8057130937014776E-3</v>
      </c>
      <c r="H2764" s="3">
        <f>1-E2764/MAX(E$2:E2764)</f>
        <v>0.47891853263458783</v>
      </c>
      <c r="I2764" s="3">
        <f ca="1">IFERROR(COUNTIF(OFFSET(G2764,0,0,-计算结果!B$18,1),"&gt;0")/计算结果!B$18,COUNTIF(OFFSET(G2764,0,0,-ROW(),1),"&gt;0")/计算结果!B$18)</f>
        <v>0.4</v>
      </c>
      <c r="J2764" s="3">
        <f ca="1">IFERROR(AVERAGE(OFFSET(I2764,0,0,-计算结果!B$19,1)),AVERAGE(OFFSET(I2764,0,0,-ROW(),1)))</f>
        <v>0.54472222222222233</v>
      </c>
      <c r="K2764" s="4" t="str">
        <f ca="1">IF(计算结果!B$21=1,IF(I2764&gt;J2764,"买","卖"),IF(计算结果!B$21=2,IF(I2764&lt;计算结果!B$20,"买",IF(I2764&gt;1-计算结果!B$20,"卖",'000300'!K2763)),""))</f>
        <v>卖</v>
      </c>
      <c r="L2764" s="4" t="str">
        <f t="shared" ca="1" si="130"/>
        <v/>
      </c>
      <c r="M2764" s="3">
        <f ca="1">IF(K2763="买",E2764/E2763-1,0)-IF(L2764=1,计算结果!B$17,0)</f>
        <v>0</v>
      </c>
      <c r="N2764" s="2">
        <f t="shared" ca="1" si="131"/>
        <v>6.8233544554558945</v>
      </c>
      <c r="O2764" s="3">
        <f ca="1">1-N2764/MAX(N$2:N2764)</f>
        <v>0.26591427160677938</v>
      </c>
    </row>
    <row r="2765" spans="1:15" x14ac:dyDescent="0.15">
      <c r="A2765" s="1">
        <v>42510</v>
      </c>
      <c r="B2765">
        <v>3047.78</v>
      </c>
      <c r="C2765">
        <v>3078.53</v>
      </c>
      <c r="D2765">
        <v>3041.52</v>
      </c>
      <c r="E2765" s="2">
        <v>3078.22</v>
      </c>
      <c r="F2765" s="16">
        <v>65124249600</v>
      </c>
      <c r="G2765" s="3">
        <f t="shared" si="129"/>
        <v>5.1330612244897544E-3</v>
      </c>
      <c r="H2765" s="3">
        <f>1-E2765/MAX(E$2:E2765)</f>
        <v>0.4762437895596543</v>
      </c>
      <c r="I2765" s="3">
        <f ca="1">IFERROR(COUNTIF(OFFSET(G2765,0,0,-计算结果!B$18,1),"&gt;0")/计算结果!B$18,COUNTIF(OFFSET(G2765,0,0,-ROW(),1),"&gt;0")/计算结果!B$18)</f>
        <v>0.43333333333333335</v>
      </c>
      <c r="J2765" s="3">
        <f ca="1">IFERROR(AVERAGE(OFFSET(I2765,0,0,-计算结果!B$19,1)),AVERAGE(OFFSET(I2765,0,0,-ROW(),1)))</f>
        <v>0.54333333333333333</v>
      </c>
      <c r="K2765" s="4" t="str">
        <f ca="1">IF(计算结果!B$21=1,IF(I2765&gt;J2765,"买","卖"),IF(计算结果!B$21=2,IF(I2765&lt;计算结果!B$20,"买",IF(I2765&gt;1-计算结果!B$20,"卖",'000300'!K2764)),""))</f>
        <v>卖</v>
      </c>
      <c r="L2765" s="4" t="str">
        <f t="shared" ca="1" si="130"/>
        <v/>
      </c>
      <c r="M2765" s="3">
        <f ca="1">IF(K2764="买",E2765/E2764-1,0)-IF(L2765=1,计算结果!B$17,0)</f>
        <v>0</v>
      </c>
      <c r="N2765" s="2">
        <f t="shared" ca="1" si="131"/>
        <v>6.8233544554558945</v>
      </c>
      <c r="O2765" s="3">
        <f ca="1">1-N2765/MAX(N$2:N2765)</f>
        <v>0.26591427160677938</v>
      </c>
    </row>
    <row r="2766" spans="1:15" x14ac:dyDescent="0.15">
      <c r="A2766" s="1">
        <v>42513</v>
      </c>
      <c r="B2766">
        <v>3078.51</v>
      </c>
      <c r="C2766">
        <v>3098.48</v>
      </c>
      <c r="D2766">
        <v>3076.5</v>
      </c>
      <c r="E2766" s="2">
        <v>3087.22</v>
      </c>
      <c r="F2766" s="16">
        <v>70337511424</v>
      </c>
      <c r="G2766" s="3">
        <f t="shared" si="129"/>
        <v>2.9237676319431305E-3</v>
      </c>
      <c r="H2766" s="3">
        <f>1-E2766/MAX(E$2:E2766)</f>
        <v>0.47471244810453961</v>
      </c>
      <c r="I2766" s="3">
        <f ca="1">IFERROR(COUNTIF(OFFSET(G2766,0,0,-计算结果!B$18,1),"&gt;0")/计算结果!B$18,COUNTIF(OFFSET(G2766,0,0,-ROW(),1),"&gt;0")/计算结果!B$18)</f>
        <v>0.46666666666666667</v>
      </c>
      <c r="J2766" s="3">
        <f ca="1">IFERROR(AVERAGE(OFFSET(I2766,0,0,-计算结果!B$19,1)),AVERAGE(OFFSET(I2766,0,0,-ROW(),1)))</f>
        <v>0.54194444444444445</v>
      </c>
      <c r="K2766" s="4" t="str">
        <f ca="1">IF(计算结果!B$21=1,IF(I2766&gt;J2766,"买","卖"),IF(计算结果!B$21=2,IF(I2766&lt;计算结果!B$20,"买",IF(I2766&gt;1-计算结果!B$20,"卖",'000300'!K2765)),""))</f>
        <v>卖</v>
      </c>
      <c r="L2766" s="4" t="str">
        <f t="shared" ca="1" si="130"/>
        <v/>
      </c>
      <c r="M2766" s="3">
        <f ca="1">IF(K2765="买",E2766/E2765-1,0)-IF(L2766=1,计算结果!B$17,0)</f>
        <v>0</v>
      </c>
      <c r="N2766" s="2">
        <f t="shared" ca="1" si="131"/>
        <v>6.8233544554558945</v>
      </c>
      <c r="O2766" s="3">
        <f ca="1">1-N2766/MAX(N$2:N2766)</f>
        <v>0.26591427160677938</v>
      </c>
    </row>
    <row r="2767" spans="1:15" x14ac:dyDescent="0.15">
      <c r="A2767" s="1">
        <v>42514</v>
      </c>
      <c r="B2767">
        <v>3083.24</v>
      </c>
      <c r="C2767">
        <v>3083.26</v>
      </c>
      <c r="D2767">
        <v>3052.59</v>
      </c>
      <c r="E2767" s="2">
        <v>3063.56</v>
      </c>
      <c r="F2767" s="16">
        <v>61106016256</v>
      </c>
      <c r="G2767" s="3">
        <f t="shared" si="129"/>
        <v>-7.663852916215852E-3</v>
      </c>
      <c r="H2767" s="3">
        <f>1-E2767/MAX(E$2:E2767)</f>
        <v>0.47873817464098545</v>
      </c>
      <c r="I2767" s="3">
        <f ca="1">IFERROR(COUNTIF(OFFSET(G2767,0,0,-计算结果!B$18,1),"&gt;0")/计算结果!B$18,COUNTIF(OFFSET(G2767,0,0,-ROW(),1),"&gt;0")/计算结果!B$18)</f>
        <v>0.43333333333333335</v>
      </c>
      <c r="J2767" s="3">
        <f ca="1">IFERROR(AVERAGE(OFFSET(I2767,0,0,-计算结果!B$19,1)),AVERAGE(OFFSET(I2767,0,0,-ROW(),1)))</f>
        <v>0.54055555555555534</v>
      </c>
      <c r="K2767" s="4" t="str">
        <f ca="1">IF(计算结果!B$21=1,IF(I2767&gt;J2767,"买","卖"),IF(计算结果!B$21=2,IF(I2767&lt;计算结果!B$20,"买",IF(I2767&gt;1-计算结果!B$20,"卖",'000300'!K2766)),""))</f>
        <v>卖</v>
      </c>
      <c r="L2767" s="4" t="str">
        <f t="shared" ca="1" si="130"/>
        <v/>
      </c>
      <c r="M2767" s="3">
        <f ca="1">IF(K2766="买",E2767/E2766-1,0)-IF(L2767=1,计算结果!B$17,0)</f>
        <v>0</v>
      </c>
      <c r="N2767" s="2">
        <f t="shared" ca="1" si="131"/>
        <v>6.8233544554558945</v>
      </c>
      <c r="O2767" s="3">
        <f ca="1">1-N2767/MAX(N$2:N2767)</f>
        <v>0.26591427160677938</v>
      </c>
    </row>
    <row r="2768" spans="1:15" x14ac:dyDescent="0.15">
      <c r="A2768" s="1">
        <v>42515</v>
      </c>
      <c r="B2768">
        <v>3079.75</v>
      </c>
      <c r="C2768">
        <v>3089.1</v>
      </c>
      <c r="D2768">
        <v>3054.87</v>
      </c>
      <c r="E2768" s="2">
        <v>3059.23</v>
      </c>
      <c r="F2768" s="16">
        <v>63316561920</v>
      </c>
      <c r="G2768" s="3">
        <f t="shared" si="129"/>
        <v>-1.4133883455847984E-3</v>
      </c>
      <c r="H2768" s="3">
        <f>1-E2768/MAX(E$2:E2768)</f>
        <v>0.47947492002994618</v>
      </c>
      <c r="I2768" s="3">
        <f ca="1">IFERROR(COUNTIF(OFFSET(G2768,0,0,-计算结果!B$18,1),"&gt;0")/计算结果!B$18,COUNTIF(OFFSET(G2768,0,0,-ROW(),1),"&gt;0")/计算结果!B$18)</f>
        <v>0.43333333333333335</v>
      </c>
      <c r="J2768" s="3">
        <f ca="1">IFERROR(AVERAGE(OFFSET(I2768,0,0,-计算结果!B$19,1)),AVERAGE(OFFSET(I2768,0,0,-ROW(),1)))</f>
        <v>0.53944444444444417</v>
      </c>
      <c r="K2768" s="4" t="str">
        <f ca="1">IF(计算结果!B$21=1,IF(I2768&gt;J2768,"买","卖"),IF(计算结果!B$21=2,IF(I2768&lt;计算结果!B$20,"买",IF(I2768&gt;1-计算结果!B$20,"卖",'000300'!K2767)),""))</f>
        <v>卖</v>
      </c>
      <c r="L2768" s="4" t="str">
        <f t="shared" ca="1" si="130"/>
        <v/>
      </c>
      <c r="M2768" s="3">
        <f ca="1">IF(K2767="买",E2768/E2767-1,0)-IF(L2768=1,计算结果!B$17,0)</f>
        <v>0</v>
      </c>
      <c r="N2768" s="2">
        <f t="shared" ca="1" si="131"/>
        <v>6.8233544554558945</v>
      </c>
      <c r="O2768" s="3">
        <f ca="1">1-N2768/MAX(N$2:N2768)</f>
        <v>0.26591427160677938</v>
      </c>
    </row>
    <row r="2769" spans="1:15" x14ac:dyDescent="0.15">
      <c r="A2769" s="1">
        <v>42516</v>
      </c>
      <c r="B2769">
        <v>3056.6</v>
      </c>
      <c r="C2769">
        <v>3072.52</v>
      </c>
      <c r="D2769">
        <v>3027.44</v>
      </c>
      <c r="E2769" s="2">
        <v>3064.21</v>
      </c>
      <c r="F2769" s="16">
        <v>65985183744</v>
      </c>
      <c r="G2769" s="3">
        <f t="shared" si="129"/>
        <v>1.6278606054465072E-3</v>
      </c>
      <c r="H2769" s="3">
        <f>1-E2769/MAX(E$2:E2769)</f>
        <v>0.47862757775811604</v>
      </c>
      <c r="I2769" s="3">
        <f ca="1">IFERROR(COUNTIF(OFFSET(G2769,0,0,-计算结果!B$18,1),"&gt;0")/计算结果!B$18,COUNTIF(OFFSET(G2769,0,0,-ROW(),1),"&gt;0")/计算结果!B$18)</f>
        <v>0.43333333333333335</v>
      </c>
      <c r="J2769" s="3">
        <f ca="1">IFERROR(AVERAGE(OFFSET(I2769,0,0,-计算结果!B$19,1)),AVERAGE(OFFSET(I2769,0,0,-ROW(),1)))</f>
        <v>0.53833333333333322</v>
      </c>
      <c r="K2769" s="4" t="str">
        <f ca="1">IF(计算结果!B$21=1,IF(I2769&gt;J2769,"买","卖"),IF(计算结果!B$21=2,IF(I2769&lt;计算结果!B$20,"买",IF(I2769&gt;1-计算结果!B$20,"卖",'000300'!K2768)),""))</f>
        <v>卖</v>
      </c>
      <c r="L2769" s="4" t="str">
        <f t="shared" ca="1" si="130"/>
        <v/>
      </c>
      <c r="M2769" s="3">
        <f ca="1">IF(K2768="买",E2769/E2768-1,0)-IF(L2769=1,计算结果!B$17,0)</f>
        <v>0</v>
      </c>
      <c r="N2769" s="2">
        <f t="shared" ca="1" si="131"/>
        <v>6.8233544554558945</v>
      </c>
      <c r="O2769" s="3">
        <f ca="1">1-N2769/MAX(N$2:N2769)</f>
        <v>0.26591427160677938</v>
      </c>
    </row>
    <row r="2770" spans="1:15" x14ac:dyDescent="0.15">
      <c r="A2770" s="1">
        <v>42517</v>
      </c>
      <c r="B2770">
        <v>3059.73</v>
      </c>
      <c r="C2770">
        <v>3073.76</v>
      </c>
      <c r="D2770">
        <v>3052.18</v>
      </c>
      <c r="E2770" s="2">
        <v>3062.5</v>
      </c>
      <c r="F2770" s="16">
        <v>59371778048</v>
      </c>
      <c r="G2770" s="3">
        <f t="shared" si="129"/>
        <v>-5.5805574683198689E-4</v>
      </c>
      <c r="H2770" s="3">
        <f>1-E2770/MAX(E$2:E2770)</f>
        <v>0.47891853263458783</v>
      </c>
      <c r="I2770" s="3">
        <f ca="1">IFERROR(COUNTIF(OFFSET(G2770,0,0,-计算结果!B$18,1),"&gt;0")/计算结果!B$18,COUNTIF(OFFSET(G2770,0,0,-ROW(),1),"&gt;0")/计算结果!B$18)</f>
        <v>0.4</v>
      </c>
      <c r="J2770" s="3">
        <f ca="1">IFERROR(AVERAGE(OFFSET(I2770,0,0,-计算结果!B$19,1)),AVERAGE(OFFSET(I2770,0,0,-ROW(),1)))</f>
        <v>0.53694444444444422</v>
      </c>
      <c r="K2770" s="4" t="str">
        <f ca="1">IF(计算结果!B$21=1,IF(I2770&gt;J2770,"买","卖"),IF(计算结果!B$21=2,IF(I2770&lt;计算结果!B$20,"买",IF(I2770&gt;1-计算结果!B$20,"卖",'000300'!K2769)),""))</f>
        <v>卖</v>
      </c>
      <c r="L2770" s="4" t="str">
        <f t="shared" ca="1" si="130"/>
        <v/>
      </c>
      <c r="M2770" s="3">
        <f ca="1">IF(K2769="买",E2770/E2769-1,0)-IF(L2770=1,计算结果!B$17,0)</f>
        <v>0</v>
      </c>
      <c r="N2770" s="2">
        <f t="shared" ca="1" si="131"/>
        <v>6.8233544554558945</v>
      </c>
      <c r="O2770" s="3">
        <f ca="1">1-N2770/MAX(N$2:N2770)</f>
        <v>0.26591427160677938</v>
      </c>
    </row>
    <row r="2771" spans="1:15" x14ac:dyDescent="0.15">
      <c r="A2771" s="1">
        <v>42520</v>
      </c>
      <c r="B2771">
        <v>3056.31</v>
      </c>
      <c r="C2771">
        <v>3075.26</v>
      </c>
      <c r="D2771">
        <v>3037.66</v>
      </c>
      <c r="E2771" s="2">
        <v>3066.71</v>
      </c>
      <c r="F2771" s="16">
        <v>63496564736</v>
      </c>
      <c r="G2771" s="3">
        <f t="shared" si="129"/>
        <v>1.3746938775509587E-3</v>
      </c>
      <c r="H2771" s="3">
        <f>1-E2771/MAX(E$2:E2771)</f>
        <v>0.47820220513169531</v>
      </c>
      <c r="I2771" s="3">
        <f ca="1">IFERROR(COUNTIF(OFFSET(G2771,0,0,-计算结果!B$18,1),"&gt;0")/计算结果!B$18,COUNTIF(OFFSET(G2771,0,0,-ROW(),1),"&gt;0")/计算结果!B$18)</f>
        <v>0.43333333333333335</v>
      </c>
      <c r="J2771" s="3">
        <f ca="1">IFERROR(AVERAGE(OFFSET(I2771,0,0,-计算结果!B$19,1)),AVERAGE(OFFSET(I2771,0,0,-ROW(),1)))</f>
        <v>0.53555555555555534</v>
      </c>
      <c r="K2771" s="4" t="str">
        <f ca="1">IF(计算结果!B$21=1,IF(I2771&gt;J2771,"买","卖"),IF(计算结果!B$21=2,IF(I2771&lt;计算结果!B$20,"买",IF(I2771&gt;1-计算结果!B$20,"卖",'000300'!K2770)),""))</f>
        <v>卖</v>
      </c>
      <c r="L2771" s="4" t="str">
        <f t="shared" ca="1" si="130"/>
        <v/>
      </c>
      <c r="M2771" s="3">
        <f ca="1">IF(K2770="买",E2771/E2770-1,0)-IF(L2771=1,计算结果!B$17,0)</f>
        <v>0</v>
      </c>
      <c r="N2771" s="2">
        <f t="shared" ca="1" si="131"/>
        <v>6.8233544554558945</v>
      </c>
      <c r="O2771" s="3">
        <f ca="1">1-N2771/MAX(N$2:N2771)</f>
        <v>0.26591427160677938</v>
      </c>
    </row>
    <row r="2772" spans="1:15" x14ac:dyDescent="0.15">
      <c r="A2772" s="1">
        <v>42521</v>
      </c>
      <c r="B2772">
        <v>3068.6</v>
      </c>
      <c r="C2772">
        <v>3170.93</v>
      </c>
      <c r="D2772">
        <v>3068.6</v>
      </c>
      <c r="E2772" s="2">
        <v>3169.56</v>
      </c>
      <c r="F2772" s="16">
        <v>151398170624</v>
      </c>
      <c r="G2772" s="3">
        <f t="shared" si="129"/>
        <v>3.3537569577821058E-2</v>
      </c>
      <c r="H2772" s="3">
        <f>1-E2772/MAX(E$2:E2772)</f>
        <v>0.46070237528074598</v>
      </c>
      <c r="I2772" s="3">
        <f ca="1">IFERROR(COUNTIF(OFFSET(G2772,0,0,-计算结果!B$18,1),"&gt;0")/计算结果!B$18,COUNTIF(OFFSET(G2772,0,0,-ROW(),1),"&gt;0")/计算结果!B$18)</f>
        <v>0.46666666666666667</v>
      </c>
      <c r="J2772" s="3">
        <f ca="1">IFERROR(AVERAGE(OFFSET(I2772,0,0,-计算结果!B$19,1)),AVERAGE(OFFSET(I2772,0,0,-ROW(),1)))</f>
        <v>0.53444444444444417</v>
      </c>
      <c r="K2772" s="4" t="str">
        <f ca="1">IF(计算结果!B$21=1,IF(I2772&gt;J2772,"买","卖"),IF(计算结果!B$21=2,IF(I2772&lt;计算结果!B$20,"买",IF(I2772&gt;1-计算结果!B$20,"卖",'000300'!K2771)),""))</f>
        <v>卖</v>
      </c>
      <c r="L2772" s="4" t="str">
        <f t="shared" ca="1" si="130"/>
        <v/>
      </c>
      <c r="M2772" s="3">
        <f ca="1">IF(K2771="买",E2772/E2771-1,0)-IF(L2772=1,计算结果!B$17,0)</f>
        <v>0</v>
      </c>
      <c r="N2772" s="2">
        <f t="shared" ca="1" si="131"/>
        <v>6.8233544554558945</v>
      </c>
      <c r="O2772" s="3">
        <f ca="1">1-N2772/MAX(N$2:N2772)</f>
        <v>0.26591427160677938</v>
      </c>
    </row>
    <row r="2773" spans="1:15" x14ac:dyDescent="0.15">
      <c r="A2773" s="1">
        <v>42522</v>
      </c>
      <c r="B2773">
        <v>3172.96</v>
      </c>
      <c r="C2773">
        <v>3181.79</v>
      </c>
      <c r="D2773">
        <v>3159.82</v>
      </c>
      <c r="E2773" s="2">
        <v>3160.55</v>
      </c>
      <c r="F2773" s="16">
        <v>131700817920</v>
      </c>
      <c r="G2773" s="3">
        <f t="shared" si="129"/>
        <v>-2.8426658589835174E-3</v>
      </c>
      <c r="H2773" s="3">
        <f>1-E2773/MAX(E$2:E2773)</f>
        <v>0.46223541822636627</v>
      </c>
      <c r="I2773" s="3">
        <f ca="1">IFERROR(COUNTIF(OFFSET(G2773,0,0,-计算结果!B$18,1),"&gt;0")/计算结果!B$18,COUNTIF(OFFSET(G2773,0,0,-ROW(),1),"&gt;0")/计算结果!B$18)</f>
        <v>0.43333333333333335</v>
      </c>
      <c r="J2773" s="3">
        <f ca="1">IFERROR(AVERAGE(OFFSET(I2773,0,0,-计算结果!B$19,1)),AVERAGE(OFFSET(I2773,0,0,-ROW(),1)))</f>
        <v>0.53333333333333299</v>
      </c>
      <c r="K2773" s="4" t="str">
        <f ca="1">IF(计算结果!B$21=1,IF(I2773&gt;J2773,"买","卖"),IF(计算结果!B$21=2,IF(I2773&lt;计算结果!B$20,"买",IF(I2773&gt;1-计算结果!B$20,"卖",'000300'!K2772)),""))</f>
        <v>卖</v>
      </c>
      <c r="L2773" s="4" t="str">
        <f t="shared" ca="1" si="130"/>
        <v/>
      </c>
      <c r="M2773" s="3">
        <f ca="1">IF(K2772="买",E2773/E2772-1,0)-IF(L2773=1,计算结果!B$17,0)</f>
        <v>0</v>
      </c>
      <c r="N2773" s="2">
        <f t="shared" ca="1" si="131"/>
        <v>6.8233544554558945</v>
      </c>
      <c r="O2773" s="3">
        <f ca="1">1-N2773/MAX(N$2:N2773)</f>
        <v>0.26591427160677938</v>
      </c>
    </row>
    <row r="2774" spans="1:15" x14ac:dyDescent="0.15">
      <c r="A2774" s="1">
        <v>42523</v>
      </c>
      <c r="B2774">
        <v>3158.03</v>
      </c>
      <c r="C2774">
        <v>3168.82</v>
      </c>
      <c r="D2774">
        <v>3151.07</v>
      </c>
      <c r="E2774" s="2">
        <v>3167.1</v>
      </c>
      <c r="F2774" s="16">
        <v>97093623808</v>
      </c>
      <c r="G2774" s="3">
        <f t="shared" si="129"/>
        <v>2.0724241033995838E-3</v>
      </c>
      <c r="H2774" s="3">
        <f>1-E2774/MAX(E$2:E2774)</f>
        <v>0.46112094194514397</v>
      </c>
      <c r="I2774" s="3">
        <f ca="1">IFERROR(COUNTIF(OFFSET(G2774,0,0,-计算结果!B$18,1),"&gt;0")/计算结果!B$18,COUNTIF(OFFSET(G2774,0,0,-ROW(),1),"&gt;0")/计算结果!B$18)</f>
        <v>0.46666666666666667</v>
      </c>
      <c r="J2774" s="3">
        <f ca="1">IFERROR(AVERAGE(OFFSET(I2774,0,0,-计算结果!B$19,1)),AVERAGE(OFFSET(I2774,0,0,-ROW(),1)))</f>
        <v>0.53249999999999975</v>
      </c>
      <c r="K2774" s="4" t="str">
        <f ca="1">IF(计算结果!B$21=1,IF(I2774&gt;J2774,"买","卖"),IF(计算结果!B$21=2,IF(I2774&lt;计算结果!B$20,"买",IF(I2774&gt;1-计算结果!B$20,"卖",'000300'!K2773)),""))</f>
        <v>卖</v>
      </c>
      <c r="L2774" s="4" t="str">
        <f t="shared" ca="1" si="130"/>
        <v/>
      </c>
      <c r="M2774" s="3">
        <f ca="1">IF(K2773="买",E2774/E2773-1,0)-IF(L2774=1,计算结果!B$17,0)</f>
        <v>0</v>
      </c>
      <c r="N2774" s="2">
        <f t="shared" ca="1" si="131"/>
        <v>6.8233544554558945</v>
      </c>
      <c r="O2774" s="3">
        <f ca="1">1-N2774/MAX(N$2:N2774)</f>
        <v>0.26591427160677938</v>
      </c>
    </row>
    <row r="2775" spans="1:15" x14ac:dyDescent="0.15">
      <c r="A2775" s="1">
        <v>42524</v>
      </c>
      <c r="B2775">
        <v>3172.95</v>
      </c>
      <c r="C2775">
        <v>3201.75</v>
      </c>
      <c r="D2775">
        <v>3162.09</v>
      </c>
      <c r="E2775" s="2">
        <v>3189.33</v>
      </c>
      <c r="F2775" s="16">
        <v>136332025856</v>
      </c>
      <c r="G2775" s="3">
        <f t="shared" si="129"/>
        <v>7.0190394998579375E-3</v>
      </c>
      <c r="H2775" s="3">
        <f>1-E2775/MAX(E$2:E2775)</f>
        <v>0.45733852855101065</v>
      </c>
      <c r="I2775" s="3">
        <f ca="1">IFERROR(COUNTIF(OFFSET(G2775,0,0,-计算结果!B$18,1),"&gt;0")/计算结果!B$18,COUNTIF(OFFSET(G2775,0,0,-ROW(),1),"&gt;0")/计算结果!B$18)</f>
        <v>0.5</v>
      </c>
      <c r="J2775" s="3">
        <f ca="1">IFERROR(AVERAGE(OFFSET(I2775,0,0,-计算结果!B$19,1)),AVERAGE(OFFSET(I2775,0,0,-ROW(),1)))</f>
        <v>0.53222222222222204</v>
      </c>
      <c r="K2775" s="4" t="str">
        <f ca="1">IF(计算结果!B$21=1,IF(I2775&gt;J2775,"买","卖"),IF(计算结果!B$21=2,IF(I2775&lt;计算结果!B$20,"买",IF(I2775&gt;1-计算结果!B$20,"卖",'000300'!K2774)),""))</f>
        <v>卖</v>
      </c>
      <c r="L2775" s="4" t="str">
        <f t="shared" ca="1" si="130"/>
        <v/>
      </c>
      <c r="M2775" s="3">
        <f ca="1">IF(K2774="买",E2775/E2774-1,0)-IF(L2775=1,计算结果!B$17,0)</f>
        <v>0</v>
      </c>
      <c r="N2775" s="2">
        <f t="shared" ca="1" si="131"/>
        <v>6.8233544554558945</v>
      </c>
      <c r="O2775" s="3">
        <f ca="1">1-N2775/MAX(N$2:N2775)</f>
        <v>0.26591427160677938</v>
      </c>
    </row>
    <row r="2776" spans="1:15" x14ac:dyDescent="0.15">
      <c r="A2776" s="1">
        <v>42527</v>
      </c>
      <c r="B2776">
        <v>3192.78</v>
      </c>
      <c r="C2776">
        <v>3197.22</v>
      </c>
      <c r="D2776">
        <v>3168.55</v>
      </c>
      <c r="E2776" s="2">
        <v>3178.79</v>
      </c>
      <c r="F2776" s="16">
        <v>101176229888</v>
      </c>
      <c r="G2776" s="3">
        <f t="shared" si="129"/>
        <v>-3.3047693402689093E-3</v>
      </c>
      <c r="H2776" s="3">
        <f>1-E2776/MAX(E$2:E2776)</f>
        <v>0.45913189954400058</v>
      </c>
      <c r="I2776" s="3">
        <f ca="1">IFERROR(COUNTIF(OFFSET(G2776,0,0,-计算结果!B$18,1),"&gt;0")/计算结果!B$18,COUNTIF(OFFSET(G2776,0,0,-ROW(),1),"&gt;0")/计算结果!B$18)</f>
        <v>0.46666666666666667</v>
      </c>
      <c r="J2776" s="3">
        <f ca="1">IFERROR(AVERAGE(OFFSET(I2776,0,0,-计算结果!B$19,1)),AVERAGE(OFFSET(I2776,0,0,-ROW(),1)))</f>
        <v>0.53138888888888869</v>
      </c>
      <c r="K2776" s="4" t="str">
        <f ca="1">IF(计算结果!B$21=1,IF(I2776&gt;J2776,"买","卖"),IF(计算结果!B$21=2,IF(I2776&lt;计算结果!B$20,"买",IF(I2776&gt;1-计算结果!B$20,"卖",'000300'!K2775)),""))</f>
        <v>卖</v>
      </c>
      <c r="L2776" s="4" t="str">
        <f t="shared" ca="1" si="130"/>
        <v/>
      </c>
      <c r="M2776" s="3">
        <f ca="1">IF(K2775="买",E2776/E2775-1,0)-IF(L2776=1,计算结果!B$17,0)</f>
        <v>0</v>
      </c>
      <c r="N2776" s="2">
        <f t="shared" ca="1" si="131"/>
        <v>6.8233544554558945</v>
      </c>
      <c r="O2776" s="3">
        <f ca="1">1-N2776/MAX(N$2:N2776)</f>
        <v>0.26591427160677938</v>
      </c>
    </row>
    <row r="2777" spans="1:15" x14ac:dyDescent="0.15">
      <c r="A2777" s="1">
        <v>42528</v>
      </c>
      <c r="B2777">
        <v>3182.44</v>
      </c>
      <c r="C2777">
        <v>3186.62</v>
      </c>
      <c r="D2777">
        <v>3168.18</v>
      </c>
      <c r="E2777" s="2">
        <v>3177.05</v>
      </c>
      <c r="F2777" s="16">
        <v>88711618560</v>
      </c>
      <c r="G2777" s="3">
        <f t="shared" si="129"/>
        <v>-5.4737809040539265E-4</v>
      </c>
      <c r="H2777" s="3">
        <f>1-E2777/MAX(E$2:E2777)</f>
        <v>0.45942795889198929</v>
      </c>
      <c r="I2777" s="3">
        <f ca="1">IFERROR(COUNTIF(OFFSET(G2777,0,0,-计算结果!B$18,1),"&gt;0")/计算结果!B$18,COUNTIF(OFFSET(G2777,0,0,-ROW(),1),"&gt;0")/计算结果!B$18)</f>
        <v>0.46666666666666667</v>
      </c>
      <c r="J2777" s="3">
        <f ca="1">IFERROR(AVERAGE(OFFSET(I2777,0,0,-计算结果!B$19,1)),AVERAGE(OFFSET(I2777,0,0,-ROW(),1)))</f>
        <v>0.53083333333333316</v>
      </c>
      <c r="K2777" s="4" t="str">
        <f ca="1">IF(计算结果!B$21=1,IF(I2777&gt;J2777,"买","卖"),IF(计算结果!B$21=2,IF(I2777&lt;计算结果!B$20,"买",IF(I2777&gt;1-计算结果!B$20,"卖",'000300'!K2776)),""))</f>
        <v>卖</v>
      </c>
      <c r="L2777" s="4" t="str">
        <f t="shared" ca="1" si="130"/>
        <v/>
      </c>
      <c r="M2777" s="3">
        <f ca="1">IF(K2776="买",E2777/E2776-1,0)-IF(L2777=1,计算结果!B$17,0)</f>
        <v>0</v>
      </c>
      <c r="N2777" s="2">
        <f t="shared" ca="1" si="131"/>
        <v>6.8233544554558945</v>
      </c>
      <c r="O2777" s="3">
        <f ca="1">1-N2777/MAX(N$2:N2777)</f>
        <v>0.26591427160677938</v>
      </c>
    </row>
    <row r="2778" spans="1:15" x14ac:dyDescent="0.15">
      <c r="A2778" s="1">
        <v>42529</v>
      </c>
      <c r="B2778">
        <v>3171.81</v>
      </c>
      <c r="C2778">
        <v>3174.97</v>
      </c>
      <c r="D2778">
        <v>3148.35</v>
      </c>
      <c r="E2778" s="2">
        <v>3163.99</v>
      </c>
      <c r="F2778" s="16">
        <v>97682792448</v>
      </c>
      <c r="G2778" s="3">
        <f t="shared" si="129"/>
        <v>-4.1107316535781147E-3</v>
      </c>
      <c r="H2778" s="3">
        <f>1-E2778/MAX(E$2:E2778)</f>
        <v>0.46165010549241137</v>
      </c>
      <c r="I2778" s="3">
        <f ca="1">IFERROR(COUNTIF(OFFSET(G2778,0,0,-计算结果!B$18,1),"&gt;0")/计算结果!B$18,COUNTIF(OFFSET(G2778,0,0,-ROW(),1),"&gt;0")/计算结果!B$18)</f>
        <v>0.43333333333333335</v>
      </c>
      <c r="J2778" s="3">
        <f ca="1">IFERROR(AVERAGE(OFFSET(I2778,0,0,-计算结果!B$19,1)),AVERAGE(OFFSET(I2778,0,0,-ROW(),1)))</f>
        <v>0.53027777777777751</v>
      </c>
      <c r="K2778" s="4" t="str">
        <f ca="1">IF(计算结果!B$21=1,IF(I2778&gt;J2778,"买","卖"),IF(计算结果!B$21=2,IF(I2778&lt;计算结果!B$20,"买",IF(I2778&gt;1-计算结果!B$20,"卖",'000300'!K2777)),""))</f>
        <v>卖</v>
      </c>
      <c r="L2778" s="4" t="str">
        <f t="shared" ca="1" si="130"/>
        <v/>
      </c>
      <c r="M2778" s="3">
        <f ca="1">IF(K2777="买",E2778/E2777-1,0)-IF(L2778=1,计算结果!B$17,0)</f>
        <v>0</v>
      </c>
      <c r="N2778" s="2">
        <f t="shared" ca="1" si="131"/>
        <v>6.8233544554558945</v>
      </c>
      <c r="O2778" s="3">
        <f ca="1">1-N2778/MAX(N$2:N2778)</f>
        <v>0.26591427160677938</v>
      </c>
    </row>
    <row r="2779" spans="1:15" x14ac:dyDescent="0.15">
      <c r="A2779" s="1">
        <v>42534</v>
      </c>
      <c r="B2779">
        <v>3134.05</v>
      </c>
      <c r="C2779">
        <v>3145.61</v>
      </c>
      <c r="D2779">
        <v>3065.77</v>
      </c>
      <c r="E2779" s="2">
        <v>3066.34</v>
      </c>
      <c r="F2779" s="16">
        <v>114091319296</v>
      </c>
      <c r="G2779" s="3">
        <f t="shared" si="129"/>
        <v>-3.0862929402431627E-2</v>
      </c>
      <c r="H2779" s="3">
        <f>1-E2779/MAX(E$2:E2779)</f>
        <v>0.47826516028040555</v>
      </c>
      <c r="I2779" s="3">
        <f ca="1">IFERROR(COUNTIF(OFFSET(G2779,0,0,-计算结果!B$18,1),"&gt;0")/计算结果!B$18,COUNTIF(OFFSET(G2779,0,0,-ROW(),1),"&gt;0")/计算结果!B$18)</f>
        <v>0.43333333333333335</v>
      </c>
      <c r="J2779" s="3">
        <f ca="1">IFERROR(AVERAGE(OFFSET(I2779,0,0,-计算结果!B$19,1)),AVERAGE(OFFSET(I2779,0,0,-ROW(),1)))</f>
        <v>0.52944444444444416</v>
      </c>
      <c r="K2779" s="4" t="str">
        <f ca="1">IF(计算结果!B$21=1,IF(I2779&gt;J2779,"买","卖"),IF(计算结果!B$21=2,IF(I2779&lt;计算结果!B$20,"买",IF(I2779&gt;1-计算结果!B$20,"卖",'000300'!K2778)),""))</f>
        <v>卖</v>
      </c>
      <c r="L2779" s="4" t="str">
        <f t="shared" ca="1" si="130"/>
        <v/>
      </c>
      <c r="M2779" s="3">
        <f ca="1">IF(K2778="买",E2779/E2778-1,0)-IF(L2779=1,计算结果!B$17,0)</f>
        <v>0</v>
      </c>
      <c r="N2779" s="2">
        <f t="shared" ca="1" si="131"/>
        <v>6.8233544554558945</v>
      </c>
      <c r="O2779" s="3">
        <f ca="1">1-N2779/MAX(N$2:N2779)</f>
        <v>0.26591427160677938</v>
      </c>
    </row>
    <row r="2780" spans="1:15" x14ac:dyDescent="0.15">
      <c r="A2780" s="1">
        <v>42535</v>
      </c>
      <c r="B2780">
        <v>3058.44</v>
      </c>
      <c r="C2780">
        <v>3078.75</v>
      </c>
      <c r="D2780">
        <v>3055.66</v>
      </c>
      <c r="E2780" s="2">
        <v>3075.98</v>
      </c>
      <c r="F2780" s="16">
        <v>78622302208</v>
      </c>
      <c r="G2780" s="3">
        <f t="shared" si="129"/>
        <v>3.1438131453132012E-3</v>
      </c>
      <c r="H2780" s="3">
        <f>1-E2780/MAX(E$2:E2780)</f>
        <v>0.47662492343292717</v>
      </c>
      <c r="I2780" s="3">
        <f ca="1">IFERROR(COUNTIF(OFFSET(G2780,0,0,-计算结果!B$18,1),"&gt;0")/计算结果!B$18,COUNTIF(OFFSET(G2780,0,0,-ROW(),1),"&gt;0")/计算结果!B$18)</f>
        <v>0.46666666666666667</v>
      </c>
      <c r="J2780" s="3">
        <f ca="1">IFERROR(AVERAGE(OFFSET(I2780,0,0,-计算结果!B$19,1)),AVERAGE(OFFSET(I2780,0,0,-ROW(),1)))</f>
        <v>0.52888888888888863</v>
      </c>
      <c r="K2780" s="4" t="str">
        <f ca="1">IF(计算结果!B$21=1,IF(I2780&gt;J2780,"买","卖"),IF(计算结果!B$21=2,IF(I2780&lt;计算结果!B$20,"买",IF(I2780&gt;1-计算结果!B$20,"卖",'000300'!K2779)),""))</f>
        <v>卖</v>
      </c>
      <c r="L2780" s="4" t="str">
        <f t="shared" ca="1" si="130"/>
        <v/>
      </c>
      <c r="M2780" s="3">
        <f ca="1">IF(K2779="买",E2780/E2779-1,0)-IF(L2780=1,计算结果!B$17,0)</f>
        <v>0</v>
      </c>
      <c r="N2780" s="2">
        <f t="shared" ca="1" si="131"/>
        <v>6.8233544554558945</v>
      </c>
      <c r="O2780" s="3">
        <f ca="1">1-N2780/MAX(N$2:N2780)</f>
        <v>0.26591427160677938</v>
      </c>
    </row>
    <row r="2781" spans="1:15" x14ac:dyDescent="0.15">
      <c r="A2781" s="1">
        <v>42536</v>
      </c>
      <c r="B2781">
        <v>3043.96</v>
      </c>
      <c r="C2781">
        <v>3128.67</v>
      </c>
      <c r="D2781">
        <v>3042.23</v>
      </c>
      <c r="E2781" s="2">
        <v>3116.37</v>
      </c>
      <c r="F2781" s="16">
        <v>106170179584</v>
      </c>
      <c r="G2781" s="3">
        <f t="shared" si="129"/>
        <v>1.313077458240941E-2</v>
      </c>
      <c r="H2781" s="3">
        <f>1-E2781/MAX(E$2:E2781)</f>
        <v>0.46975260328047375</v>
      </c>
      <c r="I2781" s="3">
        <f ca="1">IFERROR(COUNTIF(OFFSET(G2781,0,0,-计算结果!B$18,1),"&gt;0")/计算结果!B$18,COUNTIF(OFFSET(G2781,0,0,-ROW(),1),"&gt;0")/计算结果!B$18)</f>
        <v>0.5</v>
      </c>
      <c r="J2781" s="3">
        <f ca="1">IFERROR(AVERAGE(OFFSET(I2781,0,0,-计算结果!B$19,1)),AVERAGE(OFFSET(I2781,0,0,-ROW(),1)))</f>
        <v>0.52888888888888863</v>
      </c>
      <c r="K2781" s="4" t="str">
        <f ca="1">IF(计算结果!B$21=1,IF(I2781&gt;J2781,"买","卖"),IF(计算结果!B$21=2,IF(I2781&lt;计算结果!B$20,"买",IF(I2781&gt;1-计算结果!B$20,"卖",'000300'!K2780)),""))</f>
        <v>卖</v>
      </c>
      <c r="L2781" s="4" t="str">
        <f t="shared" ca="1" si="130"/>
        <v/>
      </c>
      <c r="M2781" s="3">
        <f ca="1">IF(K2780="买",E2781/E2780-1,0)-IF(L2781=1,计算结果!B$17,0)</f>
        <v>0</v>
      </c>
      <c r="N2781" s="2">
        <f t="shared" ca="1" si="131"/>
        <v>6.8233544554558945</v>
      </c>
      <c r="O2781" s="3">
        <f ca="1">1-N2781/MAX(N$2:N2781)</f>
        <v>0.26591427160677938</v>
      </c>
    </row>
    <row r="2782" spans="1:15" x14ac:dyDescent="0.15">
      <c r="A2782" s="1">
        <v>42537</v>
      </c>
      <c r="B2782">
        <v>3104.36</v>
      </c>
      <c r="C2782">
        <v>3112.48</v>
      </c>
      <c r="D2782">
        <v>3089.48</v>
      </c>
      <c r="E2782" s="2">
        <v>3094.67</v>
      </c>
      <c r="F2782" s="16">
        <v>93496238080</v>
      </c>
      <c r="G2782" s="3">
        <f t="shared" si="129"/>
        <v>-6.9632296550152795E-3</v>
      </c>
      <c r="H2782" s="3">
        <f>1-E2782/MAX(E$2:E2782)</f>
        <v>0.47344483767780576</v>
      </c>
      <c r="I2782" s="3">
        <f ca="1">IFERROR(COUNTIF(OFFSET(G2782,0,0,-计算结果!B$18,1),"&gt;0")/计算结果!B$18,COUNTIF(OFFSET(G2782,0,0,-ROW(),1),"&gt;0")/计算结果!B$18)</f>
        <v>0.46666666666666667</v>
      </c>
      <c r="J2782" s="3">
        <f ca="1">IFERROR(AVERAGE(OFFSET(I2782,0,0,-计算结果!B$19,1)),AVERAGE(OFFSET(I2782,0,0,-ROW(),1)))</f>
        <v>0.52861111111111081</v>
      </c>
      <c r="K2782" s="4" t="str">
        <f ca="1">IF(计算结果!B$21=1,IF(I2782&gt;J2782,"买","卖"),IF(计算结果!B$21=2,IF(I2782&lt;计算结果!B$20,"买",IF(I2782&gt;1-计算结果!B$20,"卖",'000300'!K2781)),""))</f>
        <v>卖</v>
      </c>
      <c r="L2782" s="4" t="str">
        <f t="shared" ca="1" si="130"/>
        <v/>
      </c>
      <c r="M2782" s="3">
        <f ca="1">IF(K2781="买",E2782/E2781-1,0)-IF(L2782=1,计算结果!B$17,0)</f>
        <v>0</v>
      </c>
      <c r="N2782" s="2">
        <f t="shared" ca="1" si="131"/>
        <v>6.8233544554558945</v>
      </c>
      <c r="O2782" s="3">
        <f ca="1">1-N2782/MAX(N$2:N2782)</f>
        <v>0.26591427160677938</v>
      </c>
    </row>
    <row r="2783" spans="1:15" x14ac:dyDescent="0.15">
      <c r="A2783" s="1">
        <v>42538</v>
      </c>
      <c r="B2783">
        <v>3096.09</v>
      </c>
      <c r="C2783">
        <v>3131.05</v>
      </c>
      <c r="D2783">
        <v>3096.09</v>
      </c>
      <c r="E2783" s="2">
        <v>3110.36</v>
      </c>
      <c r="F2783" s="16">
        <v>97953390592</v>
      </c>
      <c r="G2783" s="3">
        <f t="shared" si="129"/>
        <v>5.0700074644469684E-3</v>
      </c>
      <c r="H2783" s="3">
        <f>1-E2783/MAX(E$2:E2783)</f>
        <v>0.47077519907438914</v>
      </c>
      <c r="I2783" s="3">
        <f ca="1">IFERROR(COUNTIF(OFFSET(G2783,0,0,-计算结果!B$18,1),"&gt;0")/计算结果!B$18,COUNTIF(OFFSET(G2783,0,0,-ROW(),1),"&gt;0")/计算结果!B$18)</f>
        <v>0.5</v>
      </c>
      <c r="J2783" s="3">
        <f ca="1">IFERROR(AVERAGE(OFFSET(I2783,0,0,-计算结果!B$19,1)),AVERAGE(OFFSET(I2783,0,0,-ROW(),1)))</f>
        <v>0.52861111111111081</v>
      </c>
      <c r="K2783" s="4" t="str">
        <f ca="1">IF(计算结果!B$21=1,IF(I2783&gt;J2783,"买","卖"),IF(计算结果!B$21=2,IF(I2783&lt;计算结果!B$20,"买",IF(I2783&gt;1-计算结果!B$20,"卖",'000300'!K2782)),""))</f>
        <v>卖</v>
      </c>
      <c r="L2783" s="4" t="str">
        <f t="shared" ca="1" si="130"/>
        <v/>
      </c>
      <c r="M2783" s="3">
        <f ca="1">IF(K2782="买",E2783/E2782-1,0)-IF(L2783=1,计算结果!B$17,0)</f>
        <v>0</v>
      </c>
      <c r="N2783" s="2">
        <f t="shared" ca="1" si="131"/>
        <v>6.8233544554558945</v>
      </c>
      <c r="O2783" s="3">
        <f ca="1">1-N2783/MAX(N$2:N2783)</f>
        <v>0.26591427160677938</v>
      </c>
    </row>
    <row r="2784" spans="1:15" x14ac:dyDescent="0.15">
      <c r="A2784" s="1">
        <v>42541</v>
      </c>
      <c r="B2784">
        <v>3114.91</v>
      </c>
      <c r="C2784">
        <v>3118.73</v>
      </c>
      <c r="D2784">
        <v>3089.71</v>
      </c>
      <c r="E2784" s="2">
        <v>3112.67</v>
      </c>
      <c r="F2784" s="16">
        <v>74647805952</v>
      </c>
      <c r="G2784" s="3">
        <f t="shared" si="129"/>
        <v>7.4267930400329085E-4</v>
      </c>
      <c r="H2784" s="3">
        <f>1-E2784/MAX(E$2:E2784)</f>
        <v>0.47038215476757639</v>
      </c>
      <c r="I2784" s="3">
        <f ca="1">IFERROR(COUNTIF(OFFSET(G2784,0,0,-计算结果!B$18,1),"&gt;0")/计算结果!B$18,COUNTIF(OFFSET(G2784,0,0,-ROW(),1),"&gt;0")/计算结果!B$18)</f>
        <v>0.5</v>
      </c>
      <c r="J2784" s="3">
        <f ca="1">IFERROR(AVERAGE(OFFSET(I2784,0,0,-计算结果!B$19,1)),AVERAGE(OFFSET(I2784,0,0,-ROW(),1)))</f>
        <v>0.52861111111111081</v>
      </c>
      <c r="K2784" s="4" t="str">
        <f ca="1">IF(计算结果!B$21=1,IF(I2784&gt;J2784,"买","卖"),IF(计算结果!B$21=2,IF(I2784&lt;计算结果!B$20,"买",IF(I2784&gt;1-计算结果!B$20,"卖",'000300'!K2783)),""))</f>
        <v>卖</v>
      </c>
      <c r="L2784" s="4" t="str">
        <f t="shared" ca="1" si="130"/>
        <v/>
      </c>
      <c r="M2784" s="3">
        <f ca="1">IF(K2783="买",E2784/E2783-1,0)-IF(L2784=1,计算结果!B$17,0)</f>
        <v>0</v>
      </c>
      <c r="N2784" s="2">
        <f t="shared" ca="1" si="131"/>
        <v>6.8233544554558945</v>
      </c>
      <c r="O2784" s="3">
        <f ca="1">1-N2784/MAX(N$2:N2784)</f>
        <v>0.26591427160677938</v>
      </c>
    </row>
    <row r="2785" spans="1:15" x14ac:dyDescent="0.15">
      <c r="A2785" s="1">
        <v>42542</v>
      </c>
      <c r="B2785">
        <v>3124.9</v>
      </c>
      <c r="C2785">
        <v>3155.49</v>
      </c>
      <c r="D2785">
        <v>3097.94</v>
      </c>
      <c r="E2785" s="2">
        <v>3106.32</v>
      </c>
      <c r="F2785" s="16">
        <v>107233640448</v>
      </c>
      <c r="G2785" s="3">
        <f t="shared" si="129"/>
        <v>-2.0400492181952279E-3</v>
      </c>
      <c r="H2785" s="3">
        <f>1-E2785/MAX(E$2:E2785)</f>
        <v>0.471462601238685</v>
      </c>
      <c r="I2785" s="3">
        <f ca="1">IFERROR(COUNTIF(OFFSET(G2785,0,0,-计算结果!B$18,1),"&gt;0")/计算结果!B$18,COUNTIF(OFFSET(G2785,0,0,-ROW(),1),"&gt;0")/计算结果!B$18)</f>
        <v>0.5</v>
      </c>
      <c r="J2785" s="3">
        <f ca="1">IFERROR(AVERAGE(OFFSET(I2785,0,0,-计算结果!B$19,1)),AVERAGE(OFFSET(I2785,0,0,-ROW(),1)))</f>
        <v>0.5283333333333331</v>
      </c>
      <c r="K2785" s="4" t="str">
        <f ca="1">IF(计算结果!B$21=1,IF(I2785&gt;J2785,"买","卖"),IF(计算结果!B$21=2,IF(I2785&lt;计算结果!B$20,"买",IF(I2785&gt;1-计算结果!B$20,"卖",'000300'!K2784)),""))</f>
        <v>卖</v>
      </c>
      <c r="L2785" s="4" t="str">
        <f t="shared" ca="1" si="130"/>
        <v/>
      </c>
      <c r="M2785" s="3">
        <f ca="1">IF(K2784="买",E2785/E2784-1,0)-IF(L2785=1,计算结果!B$17,0)</f>
        <v>0</v>
      </c>
      <c r="N2785" s="2">
        <f t="shared" ca="1" si="131"/>
        <v>6.8233544554558945</v>
      </c>
      <c r="O2785" s="3">
        <f ca="1">1-N2785/MAX(N$2:N2785)</f>
        <v>0.26591427160677938</v>
      </c>
    </row>
    <row r="2786" spans="1:15" x14ac:dyDescent="0.15">
      <c r="A2786" s="1">
        <v>42543</v>
      </c>
      <c r="B2786">
        <v>3100.45</v>
      </c>
      <c r="C2786">
        <v>3134.06</v>
      </c>
      <c r="D2786">
        <v>3096.99</v>
      </c>
      <c r="E2786" s="2">
        <v>3133.96</v>
      </c>
      <c r="F2786" s="16">
        <v>81348714496</v>
      </c>
      <c r="G2786" s="3">
        <f t="shared" si="129"/>
        <v>8.8979886167555033E-3</v>
      </c>
      <c r="H2786" s="3">
        <f>1-E2786/MAX(E$2:E2786)</f>
        <v>0.46675968148097735</v>
      </c>
      <c r="I2786" s="3">
        <f ca="1">IFERROR(COUNTIF(OFFSET(G2786,0,0,-计算结果!B$18,1),"&gt;0")/计算结果!B$18,COUNTIF(OFFSET(G2786,0,0,-ROW(),1),"&gt;0")/计算结果!B$18)</f>
        <v>0.53333333333333333</v>
      </c>
      <c r="J2786" s="3">
        <f ca="1">IFERROR(AVERAGE(OFFSET(I2786,0,0,-计算结果!B$19,1)),AVERAGE(OFFSET(I2786,0,0,-ROW(),1)))</f>
        <v>0.52861111111111092</v>
      </c>
      <c r="K2786" s="4" t="str">
        <f ca="1">IF(计算结果!B$21=1,IF(I2786&gt;J2786,"买","卖"),IF(计算结果!B$21=2,IF(I2786&lt;计算结果!B$20,"买",IF(I2786&gt;1-计算结果!B$20,"卖",'000300'!K2785)),""))</f>
        <v>买</v>
      </c>
      <c r="L2786" s="4">
        <f t="shared" ca="1" si="130"/>
        <v>1</v>
      </c>
      <c r="M2786" s="3">
        <f ca="1">IF(K2785="买",E2786/E2785-1,0)-IF(L2786=1,计算结果!B$17,0)</f>
        <v>0</v>
      </c>
      <c r="N2786" s="2">
        <f t="shared" ca="1" si="131"/>
        <v>6.8233544554558945</v>
      </c>
      <c r="O2786" s="3">
        <f ca="1">1-N2786/MAX(N$2:N2786)</f>
        <v>0.26591427160677938</v>
      </c>
    </row>
    <row r="2787" spans="1:15" x14ac:dyDescent="0.15">
      <c r="A2787" s="1">
        <v>42544</v>
      </c>
      <c r="B2787">
        <v>3129.72</v>
      </c>
      <c r="C2787">
        <v>3129.72</v>
      </c>
      <c r="D2787">
        <v>3102.48</v>
      </c>
      <c r="E2787" s="2">
        <v>3117.32</v>
      </c>
      <c r="F2787" s="16">
        <v>81732550656</v>
      </c>
      <c r="G2787" s="3">
        <f t="shared" si="129"/>
        <v>-5.3095763825957709E-3</v>
      </c>
      <c r="H2787" s="3">
        <f>1-E2787/MAX(E$2:E2787)</f>
        <v>0.46959096168243375</v>
      </c>
      <c r="I2787" s="3">
        <f ca="1">IFERROR(COUNTIF(OFFSET(G2787,0,0,-计算结果!B$18,1),"&gt;0")/计算结果!B$18,COUNTIF(OFFSET(G2787,0,0,-ROW(),1),"&gt;0")/计算结果!B$18)</f>
        <v>0.5</v>
      </c>
      <c r="J2787" s="3">
        <f ca="1">IFERROR(AVERAGE(OFFSET(I2787,0,0,-计算结果!B$19,1)),AVERAGE(OFFSET(I2787,0,0,-ROW(),1)))</f>
        <v>0.52861111111111092</v>
      </c>
      <c r="K2787" s="4" t="str">
        <f ca="1">IF(计算结果!B$21=1,IF(I2787&gt;J2787,"买","卖"),IF(计算结果!B$21=2,IF(I2787&lt;计算结果!B$20,"买",IF(I2787&gt;1-计算结果!B$20,"卖",'000300'!K2786)),""))</f>
        <v>卖</v>
      </c>
      <c r="L2787" s="4">
        <f t="shared" ca="1" si="130"/>
        <v>1</v>
      </c>
      <c r="M2787" s="3">
        <f ca="1">IF(K2786="买",E2787/E2786-1,0)-IF(L2787=1,计算结果!B$17,0)</f>
        <v>-5.3095763825957709E-3</v>
      </c>
      <c r="N2787" s="2">
        <f t="shared" ca="1" si="131"/>
        <v>6.7871253337891266</v>
      </c>
      <c r="O2787" s="3">
        <f ca="1">1-N2787/MAX(N$2:N2787)</f>
        <v>0.26981195585305662</v>
      </c>
    </row>
    <row r="2788" spans="1:15" x14ac:dyDescent="0.15">
      <c r="A2788" s="1">
        <v>42545</v>
      </c>
      <c r="B2788">
        <v>3110.65</v>
      </c>
      <c r="C2788">
        <v>3130.54</v>
      </c>
      <c r="D2788">
        <v>3033.97</v>
      </c>
      <c r="E2788" s="2">
        <v>3077.16</v>
      </c>
      <c r="F2788" s="16">
        <v>118967443456</v>
      </c>
      <c r="G2788" s="3">
        <f t="shared" si="129"/>
        <v>-1.2882860918994599E-2</v>
      </c>
      <c r="H2788" s="3">
        <f>1-E2788/MAX(E$2:E2788)</f>
        <v>0.47642414755325668</v>
      </c>
      <c r="I2788" s="3">
        <f ca="1">IFERROR(COUNTIF(OFFSET(G2788,0,0,-计算结果!B$18,1),"&gt;0")/计算结果!B$18,COUNTIF(OFFSET(G2788,0,0,-ROW(),1),"&gt;0")/计算结果!B$18)</f>
        <v>0.46666666666666667</v>
      </c>
      <c r="J2788" s="3">
        <f ca="1">IFERROR(AVERAGE(OFFSET(I2788,0,0,-计算结果!B$19,1)),AVERAGE(OFFSET(I2788,0,0,-ROW(),1)))</f>
        <v>0.52805555555555539</v>
      </c>
      <c r="K2788" s="4" t="str">
        <f ca="1">IF(计算结果!B$21=1,IF(I2788&gt;J2788,"买","卖"),IF(计算结果!B$21=2,IF(I2788&lt;计算结果!B$20,"买",IF(I2788&gt;1-计算结果!B$20,"卖",'000300'!K2787)),""))</f>
        <v>卖</v>
      </c>
      <c r="L2788" s="4" t="str">
        <f t="shared" ca="1" si="130"/>
        <v/>
      </c>
      <c r="M2788" s="3">
        <f ca="1">IF(K2787="买",E2788/E2787-1,0)-IF(L2788=1,计算结果!B$17,0)</f>
        <v>0</v>
      </c>
      <c r="N2788" s="2">
        <f t="shared" ca="1" si="131"/>
        <v>6.7871253337891266</v>
      </c>
      <c r="O2788" s="3">
        <f ca="1">1-N2788/MAX(N$2:N2788)</f>
        <v>0.26981195585305662</v>
      </c>
    </row>
    <row r="2789" spans="1:15" x14ac:dyDescent="0.15">
      <c r="A2789" s="1">
        <v>42548</v>
      </c>
      <c r="B2789">
        <v>3065.13</v>
      </c>
      <c r="C2789">
        <v>3120.64</v>
      </c>
      <c r="D2789">
        <v>3064.97</v>
      </c>
      <c r="E2789" s="2">
        <v>3120.54</v>
      </c>
      <c r="F2789" s="16">
        <v>104066080768</v>
      </c>
      <c r="G2789" s="3">
        <f t="shared" si="129"/>
        <v>1.4097414499083527E-2</v>
      </c>
      <c r="H2789" s="3">
        <f>1-E2789/MAX(E$2:E2789)</f>
        <v>0.46904308173960385</v>
      </c>
      <c r="I2789" s="3">
        <f ca="1">IFERROR(COUNTIF(OFFSET(G2789,0,0,-计算结果!B$18,1),"&gt;0")/计算结果!B$18,COUNTIF(OFFSET(G2789,0,0,-ROW(),1),"&gt;0")/计算结果!B$18)</f>
        <v>0.46666666666666667</v>
      </c>
      <c r="J2789" s="3">
        <f ca="1">IFERROR(AVERAGE(OFFSET(I2789,0,0,-计算结果!B$19,1)),AVERAGE(OFFSET(I2789,0,0,-ROW(),1)))</f>
        <v>0.52777777777777768</v>
      </c>
      <c r="K2789" s="4" t="str">
        <f ca="1">IF(计算结果!B$21=1,IF(I2789&gt;J2789,"买","卖"),IF(计算结果!B$21=2,IF(I2789&lt;计算结果!B$20,"买",IF(I2789&gt;1-计算结果!B$20,"卖",'000300'!K2788)),""))</f>
        <v>卖</v>
      </c>
      <c r="L2789" s="4" t="str">
        <f t="shared" ca="1" si="130"/>
        <v/>
      </c>
      <c r="M2789" s="3">
        <f ca="1">IF(K2788="买",E2789/E2788-1,0)-IF(L2789=1,计算结果!B$17,0)</f>
        <v>0</v>
      </c>
      <c r="N2789" s="2">
        <f t="shared" ca="1" si="131"/>
        <v>6.7871253337891266</v>
      </c>
      <c r="O2789" s="3">
        <f ca="1">1-N2789/MAX(N$2:N2789)</f>
        <v>0.26981195585305662</v>
      </c>
    </row>
    <row r="2790" spans="1:15" x14ac:dyDescent="0.15">
      <c r="A2790" s="1">
        <v>42549</v>
      </c>
      <c r="B2790">
        <v>3107.4</v>
      </c>
      <c r="C2790">
        <v>3139.43</v>
      </c>
      <c r="D2790">
        <v>3099.7</v>
      </c>
      <c r="E2790" s="2">
        <v>3136.4</v>
      </c>
      <c r="F2790" s="16">
        <v>117197791232</v>
      </c>
      <c r="G2790" s="3">
        <f t="shared" si="129"/>
        <v>5.082453677889065E-3</v>
      </c>
      <c r="H2790" s="3">
        <f>1-E2790/MAX(E$2:E2790)</f>
        <v>0.46634451779759067</v>
      </c>
      <c r="I2790" s="3">
        <f ca="1">IFERROR(COUNTIF(OFFSET(G2790,0,0,-计算结果!B$18,1),"&gt;0")/计算结果!B$18,COUNTIF(OFFSET(G2790,0,0,-ROW(),1),"&gt;0")/计算结果!B$18)</f>
        <v>0.5</v>
      </c>
      <c r="J2790" s="3">
        <f ca="1">IFERROR(AVERAGE(OFFSET(I2790,0,0,-计算结果!B$19,1)),AVERAGE(OFFSET(I2790,0,0,-ROW(),1)))</f>
        <v>0.52749999999999997</v>
      </c>
      <c r="K2790" s="4" t="str">
        <f ca="1">IF(计算结果!B$21=1,IF(I2790&gt;J2790,"买","卖"),IF(计算结果!B$21=2,IF(I2790&lt;计算结果!B$20,"买",IF(I2790&gt;1-计算结果!B$20,"卖",'000300'!K2789)),""))</f>
        <v>卖</v>
      </c>
      <c r="L2790" s="4" t="str">
        <f t="shared" ca="1" si="130"/>
        <v/>
      </c>
      <c r="M2790" s="3">
        <f ca="1">IF(K2789="买",E2790/E2789-1,0)-IF(L2790=1,计算结果!B$17,0)</f>
        <v>0</v>
      </c>
      <c r="N2790" s="2">
        <f t="shared" ca="1" si="131"/>
        <v>6.7871253337891266</v>
      </c>
      <c r="O2790" s="3">
        <f ca="1">1-N2790/MAX(N$2:N2790)</f>
        <v>0.26981195585305662</v>
      </c>
    </row>
    <row r="2791" spans="1:15" x14ac:dyDescent="0.15">
      <c r="A2791" s="1">
        <v>42550</v>
      </c>
      <c r="B2791">
        <v>3142.48</v>
      </c>
      <c r="C2791">
        <v>3158.08</v>
      </c>
      <c r="D2791">
        <v>3139.13</v>
      </c>
      <c r="E2791" s="2">
        <v>3151.39</v>
      </c>
      <c r="F2791" s="16">
        <v>117958860800</v>
      </c>
      <c r="G2791" s="3">
        <f t="shared" si="129"/>
        <v>4.779364876928982E-3</v>
      </c>
      <c r="H2791" s="3">
        <f>1-E2791/MAX(E$2:E2791)</f>
        <v>0.46379398352957191</v>
      </c>
      <c r="I2791" s="3">
        <f ca="1">IFERROR(COUNTIF(OFFSET(G2791,0,0,-计算结果!B$18,1),"&gt;0")/计算结果!B$18,COUNTIF(OFFSET(G2791,0,0,-ROW(),1),"&gt;0")/计算结果!B$18)</f>
        <v>0.5</v>
      </c>
      <c r="J2791" s="3">
        <f ca="1">IFERROR(AVERAGE(OFFSET(I2791,0,0,-计算结果!B$19,1)),AVERAGE(OFFSET(I2791,0,0,-ROW(),1)))</f>
        <v>0.52694444444444433</v>
      </c>
      <c r="K2791" s="4" t="str">
        <f ca="1">IF(计算结果!B$21=1,IF(I2791&gt;J2791,"买","卖"),IF(计算结果!B$21=2,IF(I2791&lt;计算结果!B$20,"买",IF(I2791&gt;1-计算结果!B$20,"卖",'000300'!K2790)),""))</f>
        <v>卖</v>
      </c>
      <c r="L2791" s="4" t="str">
        <f t="shared" ca="1" si="130"/>
        <v/>
      </c>
      <c r="M2791" s="3">
        <f ca="1">IF(K2790="买",E2791/E2790-1,0)-IF(L2791=1,计算结果!B$17,0)</f>
        <v>0</v>
      </c>
      <c r="N2791" s="2">
        <f t="shared" ca="1" si="131"/>
        <v>6.7871253337891266</v>
      </c>
      <c r="O2791" s="3">
        <f ca="1">1-N2791/MAX(N$2:N2791)</f>
        <v>0.26981195585305662</v>
      </c>
    </row>
    <row r="2792" spans="1:15" x14ac:dyDescent="0.15">
      <c r="A2792" s="1">
        <v>42551</v>
      </c>
      <c r="B2792">
        <v>3152.83</v>
      </c>
      <c r="C2792">
        <v>3163.72</v>
      </c>
      <c r="D2792">
        <v>3148.2</v>
      </c>
      <c r="E2792" s="2">
        <v>3153.92</v>
      </c>
      <c r="F2792" s="16">
        <v>100627914752</v>
      </c>
      <c r="G2792" s="3">
        <f t="shared" si="129"/>
        <v>8.0282034276946135E-4</v>
      </c>
      <c r="H2792" s="3">
        <f>1-E2792/MAX(E$2:E2792)</f>
        <v>0.46336350643163404</v>
      </c>
      <c r="I2792" s="3">
        <f ca="1">IFERROR(COUNTIF(OFFSET(G2792,0,0,-计算结果!B$18,1),"&gt;0")/计算结果!B$18,COUNTIF(OFFSET(G2792,0,0,-ROW(),1),"&gt;0")/计算结果!B$18)</f>
        <v>0.53333333333333333</v>
      </c>
      <c r="J2792" s="3">
        <f ca="1">IFERROR(AVERAGE(OFFSET(I2792,0,0,-计算结果!B$19,1)),AVERAGE(OFFSET(I2792,0,0,-ROW(),1)))</f>
        <v>0.52694444444444433</v>
      </c>
      <c r="K2792" s="4" t="str">
        <f ca="1">IF(计算结果!B$21=1,IF(I2792&gt;J2792,"买","卖"),IF(计算结果!B$21=2,IF(I2792&lt;计算结果!B$20,"买",IF(I2792&gt;1-计算结果!B$20,"卖",'000300'!K2791)),""))</f>
        <v>买</v>
      </c>
      <c r="L2792" s="4">
        <f t="shared" ca="1" si="130"/>
        <v>1</v>
      </c>
      <c r="M2792" s="3">
        <f ca="1">IF(K2791="买",E2792/E2791-1,0)-IF(L2792=1,计算结果!B$17,0)</f>
        <v>0</v>
      </c>
      <c r="N2792" s="2">
        <f t="shared" ca="1" si="131"/>
        <v>6.7871253337891266</v>
      </c>
      <c r="O2792" s="3">
        <f ca="1">1-N2792/MAX(N$2:N2792)</f>
        <v>0.26981195585305662</v>
      </c>
    </row>
    <row r="2793" spans="1:15" x14ac:dyDescent="0.15">
      <c r="A2793" s="1">
        <v>42552</v>
      </c>
      <c r="B2793">
        <v>3156.93</v>
      </c>
      <c r="C2793">
        <v>3170.26</v>
      </c>
      <c r="D2793">
        <v>3148.29</v>
      </c>
      <c r="E2793" s="2">
        <v>3154.2</v>
      </c>
      <c r="F2793" s="16">
        <v>91215028224</v>
      </c>
      <c r="G2793" s="3">
        <f t="shared" si="129"/>
        <v>8.8778409090828347E-5</v>
      </c>
      <c r="H2793" s="3">
        <f>1-E2793/MAX(E$2:E2793)</f>
        <v>0.46331586469747499</v>
      </c>
      <c r="I2793" s="3">
        <f ca="1">IFERROR(COUNTIF(OFFSET(G2793,0,0,-计算结果!B$18,1),"&gt;0")/计算结果!B$18,COUNTIF(OFFSET(G2793,0,0,-ROW(),1),"&gt;0")/计算结果!B$18)</f>
        <v>0.56666666666666665</v>
      </c>
      <c r="J2793" s="3">
        <f ca="1">IFERROR(AVERAGE(OFFSET(I2793,0,0,-计算结果!B$19,1)),AVERAGE(OFFSET(I2793,0,0,-ROW(),1)))</f>
        <v>0.52722222222222215</v>
      </c>
      <c r="K2793" s="4" t="str">
        <f ca="1">IF(计算结果!B$21=1,IF(I2793&gt;J2793,"买","卖"),IF(计算结果!B$21=2,IF(I2793&lt;计算结果!B$20,"买",IF(I2793&gt;1-计算结果!B$20,"卖",'000300'!K2792)),""))</f>
        <v>买</v>
      </c>
      <c r="L2793" s="4" t="str">
        <f t="shared" ca="1" si="130"/>
        <v/>
      </c>
      <c r="M2793" s="3">
        <f ca="1">IF(K2792="买",E2793/E2792-1,0)-IF(L2793=1,计算结果!B$17,0)</f>
        <v>8.8778409090828347E-5</v>
      </c>
      <c r="N2793" s="2">
        <f t="shared" ca="1" si="131"/>
        <v>6.7877278839785609</v>
      </c>
      <c r="O2793" s="3">
        <f ca="1">1-N2793/MAX(N$2:N2793)</f>
        <v>0.26974713092016012</v>
      </c>
    </row>
    <row r="2794" spans="1:15" x14ac:dyDescent="0.15">
      <c r="A2794" s="1">
        <v>42555</v>
      </c>
      <c r="B2794">
        <v>3136.39</v>
      </c>
      <c r="C2794">
        <v>3210.6</v>
      </c>
      <c r="D2794">
        <v>3134.02</v>
      </c>
      <c r="E2794" s="2">
        <v>3204.7</v>
      </c>
      <c r="F2794" s="16">
        <v>149894774784</v>
      </c>
      <c r="G2794" s="3">
        <f t="shared" si="129"/>
        <v>1.6010398833301576E-2</v>
      </c>
      <c r="H2794" s="3">
        <f>1-E2794/MAX(E$2:E2794)</f>
        <v>0.45472333764377593</v>
      </c>
      <c r="I2794" s="3">
        <f ca="1">IFERROR(COUNTIF(OFFSET(G2794,0,0,-计算结果!B$18,1),"&gt;0")/计算结果!B$18,COUNTIF(OFFSET(G2794,0,0,-ROW(),1),"&gt;0")/计算结果!B$18)</f>
        <v>0.6</v>
      </c>
      <c r="J2794" s="3">
        <f ca="1">IFERROR(AVERAGE(OFFSET(I2794,0,0,-计算结果!B$19,1)),AVERAGE(OFFSET(I2794,0,0,-ROW(),1)))</f>
        <v>0.52749999999999997</v>
      </c>
      <c r="K2794" s="4" t="str">
        <f ca="1">IF(计算结果!B$21=1,IF(I2794&gt;J2794,"买","卖"),IF(计算结果!B$21=2,IF(I2794&lt;计算结果!B$20,"买",IF(I2794&gt;1-计算结果!B$20,"卖",'000300'!K2793)),""))</f>
        <v>买</v>
      </c>
      <c r="L2794" s="4" t="str">
        <f t="shared" ca="1" si="130"/>
        <v/>
      </c>
      <c r="M2794" s="3">
        <f ca="1">IF(K2793="买",E2794/E2793-1,0)-IF(L2794=1,计算结果!B$17,0)</f>
        <v>1.6010398833301576E-2</v>
      </c>
      <c r="N2794" s="2">
        <f t="shared" ca="1" si="131"/>
        <v>6.8964021145729797</v>
      </c>
      <c r="O2794" s="3">
        <f ca="1">1-N2794/MAX(N$2:N2794)</f>
        <v>0.25805549123702909</v>
      </c>
    </row>
    <row r="2795" spans="1:15" x14ac:dyDescent="0.15">
      <c r="A2795" s="1">
        <v>42556</v>
      </c>
      <c r="B2795">
        <v>3199.16</v>
      </c>
      <c r="C2795">
        <v>3216.7</v>
      </c>
      <c r="D2795">
        <v>3198</v>
      </c>
      <c r="E2795" s="2">
        <v>3207.38</v>
      </c>
      <c r="F2795" s="16">
        <v>143899099136</v>
      </c>
      <c r="G2795" s="3">
        <f t="shared" si="129"/>
        <v>8.3627172590272636E-4</v>
      </c>
      <c r="H2795" s="3">
        <f>1-E2795/MAX(E$2:E2795)</f>
        <v>0.45426733818825282</v>
      </c>
      <c r="I2795" s="3">
        <f ca="1">IFERROR(COUNTIF(OFFSET(G2795,0,0,-计算结果!B$18,1),"&gt;0")/计算结果!B$18,COUNTIF(OFFSET(G2795,0,0,-ROW(),1),"&gt;0")/计算结果!B$18)</f>
        <v>0.6</v>
      </c>
      <c r="J2795" s="3">
        <f ca="1">IFERROR(AVERAGE(OFFSET(I2795,0,0,-计算结果!B$19,1)),AVERAGE(OFFSET(I2795,0,0,-ROW(),1)))</f>
        <v>0.52777777777777779</v>
      </c>
      <c r="K2795" s="4" t="str">
        <f ca="1">IF(计算结果!B$21=1,IF(I2795&gt;J2795,"买","卖"),IF(计算结果!B$21=2,IF(I2795&lt;计算结果!B$20,"买",IF(I2795&gt;1-计算结果!B$20,"卖",'000300'!K2794)),""))</f>
        <v>买</v>
      </c>
      <c r="L2795" s="4" t="str">
        <f t="shared" ca="1" si="130"/>
        <v/>
      </c>
      <c r="M2795" s="3">
        <f ca="1">IF(K2794="买",E2795/E2794-1,0)-IF(L2795=1,计算结果!B$17,0)</f>
        <v>8.3627172590272636E-4</v>
      </c>
      <c r="N2795" s="2">
        <f t="shared" ca="1" si="131"/>
        <v>6.9021693806718529</v>
      </c>
      <c r="O2795" s="3">
        <f ca="1">1-N2795/MAX(N$2:N2795)</f>
        <v>0.25743502402216178</v>
      </c>
    </row>
    <row r="2796" spans="1:15" x14ac:dyDescent="0.15">
      <c r="A2796" s="1">
        <v>42557</v>
      </c>
      <c r="B2796">
        <v>3197.63</v>
      </c>
      <c r="C2796">
        <v>3217.52</v>
      </c>
      <c r="D2796">
        <v>3183.45</v>
      </c>
      <c r="E2796" s="2">
        <v>3216.8</v>
      </c>
      <c r="F2796" s="16">
        <v>147232473088</v>
      </c>
      <c r="G2796" s="3">
        <f t="shared" si="129"/>
        <v>2.93697659772163E-3</v>
      </c>
      <c r="H2796" s="3">
        <f>1-E2796/MAX(E$2:E2796)</f>
        <v>0.45266453413189944</v>
      </c>
      <c r="I2796" s="3">
        <f ca="1">IFERROR(COUNTIF(OFFSET(G2796,0,0,-计算结果!B$18,1),"&gt;0")/计算结果!B$18,COUNTIF(OFFSET(G2796,0,0,-ROW(),1),"&gt;0")/计算结果!B$18)</f>
        <v>0.6</v>
      </c>
      <c r="J2796" s="3">
        <f ca="1">IFERROR(AVERAGE(OFFSET(I2796,0,0,-计算结果!B$19,1)),AVERAGE(OFFSET(I2796,0,0,-ROW(),1)))</f>
        <v>0.52833333333333332</v>
      </c>
      <c r="K2796" s="4" t="str">
        <f ca="1">IF(计算结果!B$21=1,IF(I2796&gt;J2796,"买","卖"),IF(计算结果!B$21=2,IF(I2796&lt;计算结果!B$20,"买",IF(I2796&gt;1-计算结果!B$20,"卖",'000300'!K2795)),""))</f>
        <v>买</v>
      </c>
      <c r="L2796" s="4" t="str">
        <f t="shared" ca="1" si="130"/>
        <v/>
      </c>
      <c r="M2796" s="3">
        <f ca="1">IF(K2795="买",E2796/E2795-1,0)-IF(L2796=1,计算结果!B$17,0)</f>
        <v>2.93697659772163E-3</v>
      </c>
      <c r="N2796" s="2">
        <f t="shared" ca="1" si="131"/>
        <v>6.9224408906163966</v>
      </c>
      <c r="O2796" s="3">
        <f ca="1">1-N2796/MAX(N$2:N2796)</f>
        <v>0.25525412806542724</v>
      </c>
    </row>
    <row r="2797" spans="1:15" x14ac:dyDescent="0.15">
      <c r="A2797" s="1">
        <v>42558</v>
      </c>
      <c r="B2797">
        <v>3206.55</v>
      </c>
      <c r="C2797">
        <v>3220.54</v>
      </c>
      <c r="D2797">
        <v>3190.12</v>
      </c>
      <c r="E2797" s="2">
        <v>3209.95</v>
      </c>
      <c r="F2797" s="16">
        <v>140488835072</v>
      </c>
      <c r="G2797" s="3">
        <f t="shared" si="129"/>
        <v>-2.1294454115892147E-3</v>
      </c>
      <c r="H2797" s="3">
        <f>1-E2797/MAX(E$2:E2797)</f>
        <v>0.45383005512829244</v>
      </c>
      <c r="I2797" s="3">
        <f ca="1">IFERROR(COUNTIF(OFFSET(G2797,0,0,-计算结果!B$18,1),"&gt;0")/计算结果!B$18,COUNTIF(OFFSET(G2797,0,0,-ROW(),1),"&gt;0")/计算结果!B$18)</f>
        <v>0.6</v>
      </c>
      <c r="J2797" s="3">
        <f ca="1">IFERROR(AVERAGE(OFFSET(I2797,0,0,-计算结果!B$19,1)),AVERAGE(OFFSET(I2797,0,0,-ROW(),1)))</f>
        <v>0.52861111111111114</v>
      </c>
      <c r="K2797" s="4" t="str">
        <f ca="1">IF(计算结果!B$21=1,IF(I2797&gt;J2797,"买","卖"),IF(计算结果!B$21=2,IF(I2797&lt;计算结果!B$20,"买",IF(I2797&gt;1-计算结果!B$20,"卖",'000300'!K2796)),""))</f>
        <v>买</v>
      </c>
      <c r="L2797" s="4" t="str">
        <f t="shared" ca="1" si="130"/>
        <v/>
      </c>
      <c r="M2797" s="3">
        <f ca="1">IF(K2796="买",E2797/E2796-1,0)-IF(L2797=1,计算结果!B$17,0)</f>
        <v>-2.1294454115892147E-3</v>
      </c>
      <c r="N2797" s="2">
        <f t="shared" ca="1" si="131"/>
        <v>6.9076999306248759</v>
      </c>
      <c r="O2797" s="3">
        <f ca="1">1-N2797/MAX(N$2:N2797)</f>
        <v>0.2568400237452183</v>
      </c>
    </row>
    <row r="2798" spans="1:15" x14ac:dyDescent="0.15">
      <c r="A2798" s="1">
        <v>42559</v>
      </c>
      <c r="B2798">
        <v>3199.75</v>
      </c>
      <c r="C2798">
        <v>3204.93</v>
      </c>
      <c r="D2798">
        <v>3183.96</v>
      </c>
      <c r="E2798" s="2">
        <v>3192.28</v>
      </c>
      <c r="F2798" s="16">
        <v>111063465984</v>
      </c>
      <c r="G2798" s="3">
        <f t="shared" si="129"/>
        <v>-5.5047586411002269E-3</v>
      </c>
      <c r="H2798" s="3">
        <f>1-E2798/MAX(E$2:E2798)</f>
        <v>0.4568365888518342</v>
      </c>
      <c r="I2798" s="3">
        <f ca="1">IFERROR(COUNTIF(OFFSET(G2798,0,0,-计算结果!B$18,1),"&gt;0")/计算结果!B$18,COUNTIF(OFFSET(G2798,0,0,-ROW(),1),"&gt;0")/计算结果!B$18)</f>
        <v>0.6</v>
      </c>
      <c r="J2798" s="3">
        <f ca="1">IFERROR(AVERAGE(OFFSET(I2798,0,0,-计算结果!B$19,1)),AVERAGE(OFFSET(I2798,0,0,-ROW(),1)))</f>
        <v>0.52888888888888896</v>
      </c>
      <c r="K2798" s="4" t="str">
        <f ca="1">IF(计算结果!B$21=1,IF(I2798&gt;J2798,"买","卖"),IF(计算结果!B$21=2,IF(I2798&lt;计算结果!B$20,"买",IF(I2798&gt;1-计算结果!B$20,"卖",'000300'!K2797)),""))</f>
        <v>买</v>
      </c>
      <c r="L2798" s="4" t="str">
        <f t="shared" ca="1" si="130"/>
        <v/>
      </c>
      <c r="M2798" s="3">
        <f ca="1">IF(K2797="买",E2798/E2797-1,0)-IF(L2798=1,计算结果!B$17,0)</f>
        <v>-5.5047586411002269E-3</v>
      </c>
      <c r="N2798" s="2">
        <f t="shared" ca="1" si="131"/>
        <v>6.8696747097416413</v>
      </c>
      <c r="O2798" s="3">
        <f ca="1">1-N2798/MAX(N$2:N2798)</f>
        <v>0.26093094004622663</v>
      </c>
    </row>
    <row r="2799" spans="1:15" x14ac:dyDescent="0.15">
      <c r="A2799" s="1">
        <v>42562</v>
      </c>
      <c r="B2799">
        <v>3199.04</v>
      </c>
      <c r="C2799">
        <v>3235.96</v>
      </c>
      <c r="D2799">
        <v>3197.63</v>
      </c>
      <c r="E2799" s="2">
        <v>3203.33</v>
      </c>
      <c r="F2799" s="16">
        <v>155288158208</v>
      </c>
      <c r="G2799" s="3">
        <f t="shared" si="129"/>
        <v>3.461475810392578E-3</v>
      </c>
      <c r="H2799" s="3">
        <f>1-E2799/MAX(E$2:E2799)</f>
        <v>0.4549564418430545</v>
      </c>
      <c r="I2799" s="3">
        <f ca="1">IFERROR(COUNTIF(OFFSET(G2799,0,0,-计算结果!B$18,1),"&gt;0")/计算结果!B$18,COUNTIF(OFFSET(G2799,0,0,-ROW(),1),"&gt;0")/计算结果!B$18)</f>
        <v>0.6</v>
      </c>
      <c r="J2799" s="3">
        <f ca="1">IFERROR(AVERAGE(OFFSET(I2799,0,0,-计算结果!B$19,1)),AVERAGE(OFFSET(I2799,0,0,-ROW(),1)))</f>
        <v>0.52916666666666679</v>
      </c>
      <c r="K2799" s="4" t="str">
        <f ca="1">IF(计算结果!B$21=1,IF(I2799&gt;J2799,"买","卖"),IF(计算结果!B$21=2,IF(I2799&lt;计算结果!B$20,"买",IF(I2799&gt;1-计算结果!B$20,"卖",'000300'!K2798)),""))</f>
        <v>买</v>
      </c>
      <c r="L2799" s="4" t="str">
        <f t="shared" ca="1" si="130"/>
        <v/>
      </c>
      <c r="M2799" s="3">
        <f ca="1">IF(K2798="买",E2799/E2798-1,0)-IF(L2799=1,计算结果!B$17,0)</f>
        <v>3.461475810392578E-3</v>
      </c>
      <c r="N2799" s="2">
        <f t="shared" ca="1" si="131"/>
        <v>6.893453922574678</v>
      </c>
      <c r="O2799" s="3">
        <f ca="1">1-N2799/MAX(N$2:N2799)</f>
        <v>0.25837267037298706</v>
      </c>
    </row>
    <row r="2800" spans="1:15" x14ac:dyDescent="0.15">
      <c r="A2800" s="1">
        <v>42563</v>
      </c>
      <c r="B2800">
        <v>3201.91</v>
      </c>
      <c r="C2800">
        <v>3273.47</v>
      </c>
      <c r="D2800">
        <v>3200.3</v>
      </c>
      <c r="E2800" s="2">
        <v>3273.18</v>
      </c>
      <c r="F2800" s="16">
        <v>190853742592</v>
      </c>
      <c r="G2800" s="3">
        <f t="shared" si="129"/>
        <v>2.1805433720534451E-2</v>
      </c>
      <c r="H2800" s="3">
        <f>1-E2800/MAX(E$2:E2800)</f>
        <v>0.44307153066085891</v>
      </c>
      <c r="I2800" s="3">
        <f ca="1">IFERROR(COUNTIF(OFFSET(G2800,0,0,-计算结果!B$18,1),"&gt;0")/计算结果!B$18,COUNTIF(OFFSET(G2800,0,0,-ROW(),1),"&gt;0")/计算结果!B$18)</f>
        <v>0.6333333333333333</v>
      </c>
      <c r="J2800" s="3">
        <f ca="1">IFERROR(AVERAGE(OFFSET(I2800,0,0,-计算结果!B$19,1)),AVERAGE(OFFSET(I2800,0,0,-ROW(),1)))</f>
        <v>0.53000000000000014</v>
      </c>
      <c r="K2800" s="4" t="str">
        <f ca="1">IF(计算结果!B$21=1,IF(I2800&gt;J2800,"买","卖"),IF(计算结果!B$21=2,IF(I2800&lt;计算结果!B$20,"买",IF(I2800&gt;1-计算结果!B$20,"卖",'000300'!K2799)),""))</f>
        <v>买</v>
      </c>
      <c r="L2800" s="4" t="str">
        <f t="shared" ca="1" si="130"/>
        <v/>
      </c>
      <c r="M2800" s="3">
        <f ca="1">IF(K2799="买",E2800/E2799-1,0)-IF(L2800=1,计算结果!B$17,0)</f>
        <v>2.1805433720534451E-2</v>
      </c>
      <c r="N2800" s="2">
        <f t="shared" ca="1" si="131"/>
        <v>7.0437686751889386</v>
      </c>
      <c r="O2800" s="3">
        <f ca="1">1-N2800/MAX(N$2:N2800)</f>
        <v>0.24220116479146825</v>
      </c>
    </row>
    <row r="2801" spans="1:15" x14ac:dyDescent="0.15">
      <c r="A2801" s="1">
        <v>42564</v>
      </c>
      <c r="B2801">
        <v>3274.02</v>
      </c>
      <c r="C2801">
        <v>3300.99</v>
      </c>
      <c r="D2801">
        <v>3271.78</v>
      </c>
      <c r="E2801" s="2">
        <v>3282.87</v>
      </c>
      <c r="F2801" s="16">
        <v>196592304128</v>
      </c>
      <c r="G2801" s="3">
        <f t="shared" si="129"/>
        <v>2.9604238080398471E-3</v>
      </c>
      <c r="H2801" s="3">
        <f>1-E2801/MAX(E$2:E2801)</f>
        <v>0.44142278636085208</v>
      </c>
      <c r="I2801" s="3">
        <f ca="1">IFERROR(COUNTIF(OFFSET(G2801,0,0,-计算结果!B$18,1),"&gt;0")/计算结果!B$18,COUNTIF(OFFSET(G2801,0,0,-ROW(),1),"&gt;0")/计算结果!B$18)</f>
        <v>0.6333333333333333</v>
      </c>
      <c r="J2801" s="3">
        <f ca="1">IFERROR(AVERAGE(OFFSET(I2801,0,0,-计算结果!B$19,1)),AVERAGE(OFFSET(I2801,0,0,-ROW(),1)))</f>
        <v>0.53083333333333349</v>
      </c>
      <c r="K2801" s="4" t="str">
        <f ca="1">IF(计算结果!B$21=1,IF(I2801&gt;J2801,"买","卖"),IF(计算结果!B$21=2,IF(I2801&lt;计算结果!B$20,"买",IF(I2801&gt;1-计算结果!B$20,"卖",'000300'!K2800)),""))</f>
        <v>买</v>
      </c>
      <c r="L2801" s="4" t="str">
        <f t="shared" ca="1" si="130"/>
        <v/>
      </c>
      <c r="M2801" s="3">
        <f ca="1">IF(K2800="买",E2801/E2800-1,0)-IF(L2801=1,计算结果!B$17,0)</f>
        <v>2.9604238080398471E-3</v>
      </c>
      <c r="N2801" s="2">
        <f t="shared" ca="1" si="131"/>
        <v>7.0646212156732933</v>
      </c>
      <c r="O2801" s="3">
        <f ca="1">1-N2801/MAX(N$2:N2801)</f>
        <v>0.23995775907801198</v>
      </c>
    </row>
    <row r="2802" spans="1:15" x14ac:dyDescent="0.15">
      <c r="A2802" s="1">
        <v>42565</v>
      </c>
      <c r="B2802">
        <v>3277.48</v>
      </c>
      <c r="C2802">
        <v>3281.95</v>
      </c>
      <c r="D2802">
        <v>3259.07</v>
      </c>
      <c r="E2802" s="2">
        <v>3276.76</v>
      </c>
      <c r="F2802" s="16">
        <v>128090423296</v>
      </c>
      <c r="G2802" s="3">
        <f t="shared" si="129"/>
        <v>-1.8611763487434985E-3</v>
      </c>
      <c r="H2802" s="3">
        <f>1-E2802/MAX(E$2:E2802)</f>
        <v>0.44246239705982437</v>
      </c>
      <c r="I2802" s="3">
        <f ca="1">IFERROR(COUNTIF(OFFSET(G2802,0,0,-计算结果!B$18,1),"&gt;0")/计算结果!B$18,COUNTIF(OFFSET(G2802,0,0,-ROW(),1),"&gt;0")/计算结果!B$18)</f>
        <v>0.6</v>
      </c>
      <c r="J2802" s="3">
        <f ca="1">IFERROR(AVERAGE(OFFSET(I2802,0,0,-计算结果!B$19,1)),AVERAGE(OFFSET(I2802,0,0,-ROW(),1)))</f>
        <v>0.53166666666666684</v>
      </c>
      <c r="K2802" s="4" t="str">
        <f ca="1">IF(计算结果!B$21=1,IF(I2802&gt;J2802,"买","卖"),IF(计算结果!B$21=2,IF(I2802&lt;计算结果!B$20,"买",IF(I2802&gt;1-计算结果!B$20,"卖",'000300'!K2801)),""))</f>
        <v>买</v>
      </c>
      <c r="L2802" s="4" t="str">
        <f t="shared" ca="1" si="130"/>
        <v/>
      </c>
      <c r="M2802" s="3">
        <f ca="1">IF(K2801="买",E2802/E2801-1,0)-IF(L2802=1,计算结果!B$17,0)</f>
        <v>-1.8611763487434985E-3</v>
      </c>
      <c r="N2802" s="2">
        <f t="shared" ca="1" si="131"/>
        <v>7.0514727097538508</v>
      </c>
      <c r="O2802" s="3">
        <f ca="1">1-N2802/MAX(N$2:N2802)</f>
        <v>0.24137233172086203</v>
      </c>
    </row>
    <row r="2803" spans="1:15" x14ac:dyDescent="0.15">
      <c r="A2803" s="1">
        <v>42566</v>
      </c>
      <c r="B2803">
        <v>3278.84</v>
      </c>
      <c r="C2803">
        <v>3285.03</v>
      </c>
      <c r="D2803">
        <v>3265.29</v>
      </c>
      <c r="E2803" s="2">
        <v>3276.28</v>
      </c>
      <c r="F2803" s="16">
        <v>125179813888</v>
      </c>
      <c r="G2803" s="3">
        <f t="shared" si="129"/>
        <v>-1.4648616316115248E-4</v>
      </c>
      <c r="H2803" s="3">
        <f>1-E2803/MAX(E$2:E2803)</f>
        <v>0.44254406860409712</v>
      </c>
      <c r="I2803" s="3">
        <f ca="1">IFERROR(COUNTIF(OFFSET(G2803,0,0,-计算结果!B$18,1),"&gt;0")/计算结果!B$18,COUNTIF(OFFSET(G2803,0,0,-ROW(),1),"&gt;0")/计算结果!B$18)</f>
        <v>0.6</v>
      </c>
      <c r="J2803" s="3">
        <f ca="1">IFERROR(AVERAGE(OFFSET(I2803,0,0,-计算结果!B$19,1)),AVERAGE(OFFSET(I2803,0,0,-ROW(),1)))</f>
        <v>0.53222222222222237</v>
      </c>
      <c r="K2803" s="4" t="str">
        <f ca="1">IF(计算结果!B$21=1,IF(I2803&gt;J2803,"买","卖"),IF(计算结果!B$21=2,IF(I2803&lt;计算结果!B$20,"买",IF(I2803&gt;1-计算结果!B$20,"卖",'000300'!K2802)),""))</f>
        <v>买</v>
      </c>
      <c r="L2803" s="4" t="str">
        <f t="shared" ca="1" si="130"/>
        <v/>
      </c>
      <c r="M2803" s="3">
        <f ca="1">IF(K2802="买",E2803/E2802-1,0)-IF(L2803=1,计算结果!B$17,0)</f>
        <v>-1.4648616316115248E-4</v>
      </c>
      <c r="N2803" s="2">
        <f t="shared" ca="1" si="131"/>
        <v>7.0504397665719631</v>
      </c>
      <c r="O2803" s="3">
        <f ca="1">1-N2803/MAX(N$2:N2803)</f>
        <v>0.24148346017725608</v>
      </c>
    </row>
    <row r="2804" spans="1:15" x14ac:dyDescent="0.15">
      <c r="A2804" s="1">
        <v>42569</v>
      </c>
      <c r="B2804">
        <v>3269.71</v>
      </c>
      <c r="C2804">
        <v>3281.64</v>
      </c>
      <c r="D2804">
        <v>3251.77</v>
      </c>
      <c r="E2804" s="2">
        <v>3262.02</v>
      </c>
      <c r="F2804" s="16">
        <v>129785708544</v>
      </c>
      <c r="G2804" s="3">
        <f t="shared" si="129"/>
        <v>-4.3524973445493442E-3</v>
      </c>
      <c r="H2804" s="3">
        <f>1-E2804/MAX(E$2:E2804)</f>
        <v>0.44497039406520111</v>
      </c>
      <c r="I2804" s="3">
        <f ca="1">IFERROR(COUNTIF(OFFSET(G2804,0,0,-计算结果!B$18,1),"&gt;0")/计算结果!B$18,COUNTIF(OFFSET(G2804,0,0,-ROW(),1),"&gt;0")/计算结果!B$18)</f>
        <v>0.56666666666666665</v>
      </c>
      <c r="J2804" s="3">
        <f ca="1">IFERROR(AVERAGE(OFFSET(I2804,0,0,-计算结果!B$19,1)),AVERAGE(OFFSET(I2804,0,0,-ROW(),1)))</f>
        <v>0.5325000000000002</v>
      </c>
      <c r="K2804" s="4" t="str">
        <f ca="1">IF(计算结果!B$21=1,IF(I2804&gt;J2804,"买","卖"),IF(计算结果!B$21=2,IF(I2804&lt;计算结果!B$20,"买",IF(I2804&gt;1-计算结果!B$20,"卖",'000300'!K2803)),""))</f>
        <v>买</v>
      </c>
      <c r="L2804" s="4" t="str">
        <f t="shared" ca="1" si="130"/>
        <v/>
      </c>
      <c r="M2804" s="3">
        <f ca="1">IF(K2803="买",E2804/E2803-1,0)-IF(L2804=1,计算结果!B$17,0)</f>
        <v>-4.3524973445493442E-3</v>
      </c>
      <c r="N2804" s="2">
        <f t="shared" ca="1" si="131"/>
        <v>7.0197527462100533</v>
      </c>
      <c r="O2804" s="3">
        <f ca="1">1-N2804/MAX(N$2:N2804)</f>
        <v>0.24478490140263143</v>
      </c>
    </row>
    <row r="2805" spans="1:15" x14ac:dyDescent="0.15">
      <c r="A2805" s="1">
        <v>42570</v>
      </c>
      <c r="B2805">
        <v>3260.43</v>
      </c>
      <c r="C2805">
        <v>3264.73</v>
      </c>
      <c r="D2805">
        <v>3226.2</v>
      </c>
      <c r="E2805" s="2">
        <v>3248.23</v>
      </c>
      <c r="F2805" s="16">
        <v>107108909056</v>
      </c>
      <c r="G2805" s="3">
        <f t="shared" si="129"/>
        <v>-4.227441891833883E-3</v>
      </c>
      <c r="H2805" s="3">
        <f>1-E2805/MAX(E$2:E2805)</f>
        <v>0.44731674947253797</v>
      </c>
      <c r="I2805" s="3">
        <f ca="1">IFERROR(COUNTIF(OFFSET(G2805,0,0,-计算结果!B$18,1),"&gt;0")/计算结果!B$18,COUNTIF(OFFSET(G2805,0,0,-ROW(),1),"&gt;0")/计算结果!B$18)</f>
        <v>0.53333333333333333</v>
      </c>
      <c r="J2805" s="3">
        <f ca="1">IFERROR(AVERAGE(OFFSET(I2805,0,0,-计算结果!B$19,1)),AVERAGE(OFFSET(I2805,0,0,-ROW(),1)))</f>
        <v>0.5325000000000002</v>
      </c>
      <c r="K2805" s="4" t="str">
        <f ca="1">IF(计算结果!B$21=1,IF(I2805&gt;J2805,"买","卖"),IF(计算结果!B$21=2,IF(I2805&lt;计算结果!B$20,"买",IF(I2805&gt;1-计算结果!B$20,"卖",'000300'!K2804)),""))</f>
        <v>买</v>
      </c>
      <c r="L2805" s="4" t="str">
        <f t="shared" ca="1" si="130"/>
        <v/>
      </c>
      <c r="M2805" s="3">
        <f ca="1">IF(K2804="买",E2805/E2804-1,0)-IF(L2805=1,计算结果!B$17,0)</f>
        <v>-4.227441891833883E-3</v>
      </c>
      <c r="N2805" s="2">
        <f t="shared" ca="1" si="131"/>
        <v>6.9900771493804088</v>
      </c>
      <c r="O2805" s="3">
        <f ca="1">1-N2805/MAX(N$2:N2805)</f>
        <v>0.24797752934778738</v>
      </c>
    </row>
    <row r="2806" spans="1:15" x14ac:dyDescent="0.15">
      <c r="A2806" s="1">
        <v>42571</v>
      </c>
      <c r="B2806">
        <v>3246.86</v>
      </c>
      <c r="C2806">
        <v>3254.51</v>
      </c>
      <c r="D2806">
        <v>3232.26</v>
      </c>
      <c r="E2806" s="2">
        <v>3237.61</v>
      </c>
      <c r="F2806" s="16">
        <v>91367448576</v>
      </c>
      <c r="G2806" s="3">
        <f t="shared" si="129"/>
        <v>-3.2694729129402189E-3</v>
      </c>
      <c r="H2806" s="3">
        <f>1-E2806/MAX(E$2:E2806)</f>
        <v>0.44912373238957326</v>
      </c>
      <c r="I2806" s="3">
        <f ca="1">IFERROR(COUNTIF(OFFSET(G2806,0,0,-计算结果!B$18,1),"&gt;0")/计算结果!B$18,COUNTIF(OFFSET(G2806,0,0,-ROW(),1),"&gt;0")/计算结果!B$18)</f>
        <v>0.53333333333333333</v>
      </c>
      <c r="J2806" s="3">
        <f ca="1">IFERROR(AVERAGE(OFFSET(I2806,0,0,-计算结果!B$19,1)),AVERAGE(OFFSET(I2806,0,0,-ROW(),1)))</f>
        <v>0.53277777777777791</v>
      </c>
      <c r="K2806" s="4" t="str">
        <f ca="1">IF(计算结果!B$21=1,IF(I2806&gt;J2806,"买","卖"),IF(计算结果!B$21=2,IF(I2806&lt;计算结果!B$20,"买",IF(I2806&gt;1-计算结果!B$20,"卖",'000300'!K2805)),""))</f>
        <v>买</v>
      </c>
      <c r="L2806" s="4" t="str">
        <f t="shared" ca="1" si="130"/>
        <v/>
      </c>
      <c r="M2806" s="3">
        <f ca="1">IF(K2805="买",E2806/E2805-1,0)-IF(L2806=1,计算结果!B$17,0)</f>
        <v>-3.2694729129402189E-3</v>
      </c>
      <c r="N2806" s="2">
        <f t="shared" ca="1" si="131"/>
        <v>6.9672232814811474</v>
      </c>
      <c r="O2806" s="3">
        <f ca="1">1-N2806/MAX(N$2:N2806)</f>
        <v>0.2504362464455071</v>
      </c>
    </row>
    <row r="2807" spans="1:15" x14ac:dyDescent="0.15">
      <c r="A2807" s="1">
        <v>42572</v>
      </c>
      <c r="B2807">
        <v>3238.34</v>
      </c>
      <c r="C2807">
        <v>3271.37</v>
      </c>
      <c r="D2807">
        <v>3238.3</v>
      </c>
      <c r="E2807" s="2">
        <v>3252.52</v>
      </c>
      <c r="F2807" s="16">
        <v>107464073216</v>
      </c>
      <c r="G2807" s="3">
        <f t="shared" si="129"/>
        <v>4.6052489336270153E-3</v>
      </c>
      <c r="H2807" s="3">
        <f>1-E2807/MAX(E$2:E2807)</f>
        <v>0.44658681004559997</v>
      </c>
      <c r="I2807" s="3">
        <f ca="1">IFERROR(COUNTIF(OFFSET(G2807,0,0,-计算结果!B$18,1),"&gt;0")/计算结果!B$18,COUNTIF(OFFSET(G2807,0,0,-ROW(),1),"&gt;0")/计算结果!B$18)</f>
        <v>0.56666666666666665</v>
      </c>
      <c r="J2807" s="3">
        <f ca="1">IFERROR(AVERAGE(OFFSET(I2807,0,0,-计算结果!B$19,1)),AVERAGE(OFFSET(I2807,0,0,-ROW(),1)))</f>
        <v>0.53305555555555573</v>
      </c>
      <c r="K2807" s="4" t="str">
        <f ca="1">IF(计算结果!B$21=1,IF(I2807&gt;J2807,"买","卖"),IF(计算结果!B$21=2,IF(I2807&lt;计算结果!B$20,"买",IF(I2807&gt;1-计算结果!B$20,"卖",'000300'!K2806)),""))</f>
        <v>买</v>
      </c>
      <c r="L2807" s="4" t="str">
        <f t="shared" ca="1" si="130"/>
        <v/>
      </c>
      <c r="M2807" s="3">
        <f ca="1">IF(K2806="买",E2807/E2806-1,0)-IF(L2807=1,计算结果!B$17,0)</f>
        <v>4.6052489336270153E-3</v>
      </c>
      <c r="N2807" s="2">
        <f t="shared" ca="1" si="131"/>
        <v>6.9993090790685297</v>
      </c>
      <c r="O2807" s="3">
        <f ca="1">1-N2807/MAX(N$2:N2807)</f>
        <v>0.24698431876876492</v>
      </c>
    </row>
    <row r="2808" spans="1:15" x14ac:dyDescent="0.15">
      <c r="A2808" s="1">
        <v>42573</v>
      </c>
      <c r="B2808">
        <v>3251.24</v>
      </c>
      <c r="C2808">
        <v>3253.77</v>
      </c>
      <c r="D2808">
        <v>3220.89</v>
      </c>
      <c r="E2808" s="2">
        <v>3225.16</v>
      </c>
      <c r="F2808" s="16">
        <v>107416887296</v>
      </c>
      <c r="G2808" s="3">
        <f t="shared" si="129"/>
        <v>-8.4119390503364366E-3</v>
      </c>
      <c r="H2808" s="3">
        <f>1-E2808/MAX(E$2:E2808)</f>
        <v>0.45124208806914856</v>
      </c>
      <c r="I2808" s="3">
        <f ca="1">IFERROR(COUNTIF(OFFSET(G2808,0,0,-计算结果!B$18,1),"&gt;0")/计算结果!B$18,COUNTIF(OFFSET(G2808,0,0,-ROW(),1),"&gt;0")/计算结果!B$18)</f>
        <v>0.56666666666666665</v>
      </c>
      <c r="J2808" s="3">
        <f ca="1">IFERROR(AVERAGE(OFFSET(I2808,0,0,-计算结果!B$19,1)),AVERAGE(OFFSET(I2808,0,0,-ROW(),1)))</f>
        <v>0.53305555555555573</v>
      </c>
      <c r="K2808" s="4" t="str">
        <f ca="1">IF(计算结果!B$21=1,IF(I2808&gt;J2808,"买","卖"),IF(计算结果!B$21=2,IF(I2808&lt;计算结果!B$20,"买",IF(I2808&gt;1-计算结果!B$20,"卖",'000300'!K2807)),""))</f>
        <v>买</v>
      </c>
      <c r="L2808" s="4" t="str">
        <f t="shared" ca="1" si="130"/>
        <v/>
      </c>
      <c r="M2808" s="3">
        <f ca="1">IF(K2807="买",E2808/E2807-1,0)-IF(L2808=1,计算结果!B$17,0)</f>
        <v>-8.4119390503364366E-3</v>
      </c>
      <c r="N2808" s="2">
        <f t="shared" ca="1" si="131"/>
        <v>6.9404313177009387</v>
      </c>
      <c r="O2808" s="3">
        <f ca="1">1-N2808/MAX(N$2:N2808)</f>
        <v>0.25331864078322963</v>
      </c>
    </row>
    <row r="2809" spans="1:15" x14ac:dyDescent="0.15">
      <c r="A2809" s="1">
        <v>42576</v>
      </c>
      <c r="B2809">
        <v>3220.17</v>
      </c>
      <c r="C2809">
        <v>3243.79</v>
      </c>
      <c r="D2809">
        <v>3218.14</v>
      </c>
      <c r="E2809" s="2">
        <v>3230.89</v>
      </c>
      <c r="F2809" s="16">
        <v>92015845376</v>
      </c>
      <c r="G2809" s="3">
        <f t="shared" si="129"/>
        <v>1.7766560418708277E-3</v>
      </c>
      <c r="H2809" s="3">
        <f>1-E2809/MAX(E$2:E2809)</f>
        <v>0.45026713400939222</v>
      </c>
      <c r="I2809" s="3">
        <f ca="1">IFERROR(COUNTIF(OFFSET(G2809,0,0,-计算结果!B$18,1),"&gt;0")/计算结果!B$18,COUNTIF(OFFSET(G2809,0,0,-ROW(),1),"&gt;0")/计算结果!B$18)</f>
        <v>0.6</v>
      </c>
      <c r="J2809" s="3">
        <f ca="1">IFERROR(AVERAGE(OFFSET(I2809,0,0,-计算结果!B$19,1)),AVERAGE(OFFSET(I2809,0,0,-ROW(),1)))</f>
        <v>0.53361111111111126</v>
      </c>
      <c r="K2809" s="4" t="str">
        <f ca="1">IF(计算结果!B$21=1,IF(I2809&gt;J2809,"买","卖"),IF(计算结果!B$21=2,IF(I2809&lt;计算结果!B$20,"买",IF(I2809&gt;1-计算结果!B$20,"卖",'000300'!K2808)),""))</f>
        <v>买</v>
      </c>
      <c r="L2809" s="4" t="str">
        <f t="shared" ca="1" si="130"/>
        <v/>
      </c>
      <c r="M2809" s="3">
        <f ca="1">IF(K2808="买",E2809/E2808-1,0)-IF(L2809=1,计算结果!B$17,0)</f>
        <v>1.7766560418708277E-3</v>
      </c>
      <c r="N2809" s="2">
        <f t="shared" ca="1" si="131"/>
        <v>6.9527620769347216</v>
      </c>
      <c r="O2809" s="3">
        <f ca="1">1-N2809/MAX(N$2:N2809)</f>
        <v>0.2519920448350248</v>
      </c>
    </row>
    <row r="2810" spans="1:15" x14ac:dyDescent="0.15">
      <c r="A2810" s="1">
        <v>42577</v>
      </c>
      <c r="B2810">
        <v>3228.23</v>
      </c>
      <c r="C2810">
        <v>3269.75</v>
      </c>
      <c r="D2810">
        <v>3228.01</v>
      </c>
      <c r="E2810" s="2">
        <v>3269.59</v>
      </c>
      <c r="F2810" s="16">
        <v>103745765376</v>
      </c>
      <c r="G2810" s="3">
        <f t="shared" si="129"/>
        <v>1.1978123674900809E-2</v>
      </c>
      <c r="H2810" s="3">
        <f>1-E2810/MAX(E$2:E2810)</f>
        <v>0.44368236575239905</v>
      </c>
      <c r="I2810" s="3">
        <f ca="1">IFERROR(COUNTIF(OFFSET(G2810,0,0,-计算结果!B$18,1),"&gt;0")/计算结果!B$18,COUNTIF(OFFSET(G2810,0,0,-ROW(),1),"&gt;0")/计算结果!B$18)</f>
        <v>0.6</v>
      </c>
      <c r="J2810" s="3">
        <f ca="1">IFERROR(AVERAGE(OFFSET(I2810,0,0,-计算结果!B$19,1)),AVERAGE(OFFSET(I2810,0,0,-ROW(),1)))</f>
        <v>0.53416666666666679</v>
      </c>
      <c r="K2810" s="4" t="str">
        <f ca="1">IF(计算结果!B$21=1,IF(I2810&gt;J2810,"买","卖"),IF(计算结果!B$21=2,IF(I2810&lt;计算结果!B$20,"买",IF(I2810&gt;1-计算结果!B$20,"卖",'000300'!K2809)),""))</f>
        <v>买</v>
      </c>
      <c r="L2810" s="4" t="str">
        <f t="shared" ca="1" si="130"/>
        <v/>
      </c>
      <c r="M2810" s="3">
        <f ca="1">IF(K2809="买",E2810/E2809-1,0)-IF(L2810=1,计算结果!B$17,0)</f>
        <v>1.1978123674900809E-2</v>
      </c>
      <c r="N2810" s="2">
        <f t="shared" ca="1" si="131"/>
        <v>7.0360431209744059</v>
      </c>
      <c r="O2810" s="3">
        <f ca="1">1-N2810/MAX(N$2:N2810)</f>
        <v>0.24303231303824913</v>
      </c>
    </row>
    <row r="2811" spans="1:15" x14ac:dyDescent="0.15">
      <c r="A2811" s="1">
        <v>42578</v>
      </c>
      <c r="B2811">
        <v>3270.08</v>
      </c>
      <c r="C2811">
        <v>3276.51</v>
      </c>
      <c r="D2811">
        <v>3157.41</v>
      </c>
      <c r="E2811" s="2">
        <v>3218.24</v>
      </c>
      <c r="F2811" s="16">
        <v>186928365568</v>
      </c>
      <c r="G2811" s="3">
        <f t="shared" si="129"/>
        <v>-1.5705333084576445E-2</v>
      </c>
      <c r="H2811" s="3">
        <f>1-E2811/MAX(E$2:E2811)</f>
        <v>0.45241951949908121</v>
      </c>
      <c r="I2811" s="3">
        <f ca="1">IFERROR(COUNTIF(OFFSET(G2811,0,0,-计算结果!B$18,1),"&gt;0")/计算结果!B$18,COUNTIF(OFFSET(G2811,0,0,-ROW(),1),"&gt;0")/计算结果!B$18)</f>
        <v>0.56666666666666665</v>
      </c>
      <c r="J2811" s="3">
        <f ca="1">IFERROR(AVERAGE(OFFSET(I2811,0,0,-计算结果!B$19,1)),AVERAGE(OFFSET(I2811,0,0,-ROW(),1)))</f>
        <v>0.5344444444444445</v>
      </c>
      <c r="K2811" s="4" t="str">
        <f ca="1">IF(计算结果!B$21=1,IF(I2811&gt;J2811,"买","卖"),IF(计算结果!B$21=2,IF(I2811&lt;计算结果!B$20,"买",IF(I2811&gt;1-计算结果!B$20,"卖",'000300'!K2810)),""))</f>
        <v>买</v>
      </c>
      <c r="L2811" s="4" t="str">
        <f t="shared" ca="1" si="130"/>
        <v/>
      </c>
      <c r="M2811" s="3">
        <f ca="1">IF(K2810="买",E2811/E2810-1,0)-IF(L2811=1,计算结果!B$17,0)</f>
        <v>-1.5705333084576445E-2</v>
      </c>
      <c r="N2811" s="2">
        <f t="shared" ca="1" si="131"/>
        <v>6.9255397201620603</v>
      </c>
      <c r="O2811" s="3">
        <f ca="1">1-N2811/MAX(N$2:N2811)</f>
        <v>0.25492074269624476</v>
      </c>
    </row>
    <row r="2812" spans="1:15" x14ac:dyDescent="0.15">
      <c r="A2812" s="1">
        <v>42579</v>
      </c>
      <c r="B2812">
        <v>3204.46</v>
      </c>
      <c r="C2812">
        <v>3235.78</v>
      </c>
      <c r="D2812">
        <v>3195.27</v>
      </c>
      <c r="E2812" s="2">
        <v>3221.14</v>
      </c>
      <c r="F2812" s="16">
        <v>137295896576</v>
      </c>
      <c r="G2812" s="3">
        <f t="shared" si="129"/>
        <v>9.0111365218259465E-4</v>
      </c>
      <c r="H2812" s="3">
        <f>1-E2812/MAX(E$2:E2812)</f>
        <v>0.45192608725243311</v>
      </c>
      <c r="I2812" s="3">
        <f ca="1">IFERROR(COUNTIF(OFFSET(G2812,0,0,-计算结果!B$18,1),"&gt;0")/计算结果!B$18,COUNTIF(OFFSET(G2812,0,0,-ROW(),1),"&gt;0")/计算结果!B$18)</f>
        <v>0.6</v>
      </c>
      <c r="J2812" s="3">
        <f ca="1">IFERROR(AVERAGE(OFFSET(I2812,0,0,-计算结果!B$19,1)),AVERAGE(OFFSET(I2812,0,0,-ROW(),1)))</f>
        <v>0.53500000000000014</v>
      </c>
      <c r="K2812" s="4" t="str">
        <f ca="1">IF(计算结果!B$21=1,IF(I2812&gt;J2812,"买","卖"),IF(计算结果!B$21=2,IF(I2812&lt;计算结果!B$20,"买",IF(I2812&gt;1-计算结果!B$20,"卖",'000300'!K2811)),""))</f>
        <v>买</v>
      </c>
      <c r="L2812" s="4" t="str">
        <f t="shared" ca="1" si="130"/>
        <v/>
      </c>
      <c r="M2812" s="3">
        <f ca="1">IF(K2811="买",E2812/E2811-1,0)-IF(L2812=1,计算结果!B$17,0)</f>
        <v>9.0111365218259465E-4</v>
      </c>
      <c r="N2812" s="2">
        <f t="shared" ca="1" si="131"/>
        <v>6.9317804185526315</v>
      </c>
      <c r="O2812" s="3">
        <f ca="1">1-N2812/MAX(N$2:N2812)</f>
        <v>0.25424934160553025</v>
      </c>
    </row>
    <row r="2813" spans="1:15" x14ac:dyDescent="0.15">
      <c r="A2813" s="1">
        <v>42580</v>
      </c>
      <c r="B2813">
        <v>3217.19</v>
      </c>
      <c r="C2813">
        <v>3225.42</v>
      </c>
      <c r="D2813">
        <v>3198.68</v>
      </c>
      <c r="E2813" s="2">
        <v>3203.93</v>
      </c>
      <c r="F2813" s="16">
        <v>103787028480</v>
      </c>
      <c r="G2813" s="3">
        <f t="shared" si="129"/>
        <v>-5.3428289363393056E-3</v>
      </c>
      <c r="H2813" s="3">
        <f>1-E2813/MAX(E$2:E2813)</f>
        <v>0.45485435241271355</v>
      </c>
      <c r="I2813" s="3">
        <f ca="1">IFERROR(COUNTIF(OFFSET(G2813,0,0,-计算结果!B$18,1),"&gt;0")/计算结果!B$18,COUNTIF(OFFSET(G2813,0,0,-ROW(),1),"&gt;0")/计算结果!B$18)</f>
        <v>0.56666666666666665</v>
      </c>
      <c r="J2813" s="3">
        <f ca="1">IFERROR(AVERAGE(OFFSET(I2813,0,0,-计算结果!B$19,1)),AVERAGE(OFFSET(I2813,0,0,-ROW(),1)))</f>
        <v>0.53555555555555567</v>
      </c>
      <c r="K2813" s="4" t="str">
        <f ca="1">IF(计算结果!B$21=1,IF(I2813&gt;J2813,"买","卖"),IF(计算结果!B$21=2,IF(I2813&lt;计算结果!B$20,"买",IF(I2813&gt;1-计算结果!B$20,"卖",'000300'!K2812)),""))</f>
        <v>买</v>
      </c>
      <c r="L2813" s="4" t="str">
        <f t="shared" ca="1" si="130"/>
        <v/>
      </c>
      <c r="M2813" s="3">
        <f ca="1">IF(K2812="买",E2813/E2812-1,0)-IF(L2813=1,计算结果!B$17,0)</f>
        <v>-5.3428289363393056E-3</v>
      </c>
      <c r="N2813" s="2">
        <f t="shared" ca="1" si="131"/>
        <v>6.8947451015520382</v>
      </c>
      <c r="O2813" s="3">
        <f ca="1">1-N2813/MAX(N$2:N2813)</f>
        <v>0.2582337598024943</v>
      </c>
    </row>
    <row r="2814" spans="1:15" x14ac:dyDescent="0.15">
      <c r="A2814" s="1">
        <v>42583</v>
      </c>
      <c r="B2814">
        <v>3196.43</v>
      </c>
      <c r="C2814">
        <v>3199.98</v>
      </c>
      <c r="D2814">
        <v>3156.75</v>
      </c>
      <c r="E2814" s="2">
        <v>3176.81</v>
      </c>
      <c r="F2814" s="16">
        <v>98818637824</v>
      </c>
      <c r="G2814" s="3">
        <f t="shared" si="129"/>
        <v>-8.4646044077117955E-3</v>
      </c>
      <c r="H2814" s="3">
        <f>1-E2814/MAX(E$2:E2814)</f>
        <v>0.45946879466412571</v>
      </c>
      <c r="I2814" s="3">
        <f ca="1">IFERROR(COUNTIF(OFFSET(G2814,0,0,-计算结果!B$18,1),"&gt;0")/计算结果!B$18,COUNTIF(OFFSET(G2814,0,0,-ROW(),1),"&gt;0")/计算结果!B$18)</f>
        <v>0.53333333333333333</v>
      </c>
      <c r="J2814" s="3">
        <f ca="1">IFERROR(AVERAGE(OFFSET(I2814,0,0,-计算结果!B$19,1)),AVERAGE(OFFSET(I2814,0,0,-ROW(),1)))</f>
        <v>0.53583333333333349</v>
      </c>
      <c r="K2814" s="4" t="str">
        <f ca="1">IF(计算结果!B$21=1,IF(I2814&gt;J2814,"买","卖"),IF(计算结果!B$21=2,IF(I2814&lt;计算结果!B$20,"买",IF(I2814&gt;1-计算结果!B$20,"卖",'000300'!K2813)),""))</f>
        <v>卖</v>
      </c>
      <c r="L2814" s="4">
        <f t="shared" ca="1" si="130"/>
        <v>1</v>
      </c>
      <c r="M2814" s="3">
        <f ca="1">IF(K2813="买",E2814/E2813-1,0)-IF(L2814=1,计算结果!B$17,0)</f>
        <v>-8.4646044077117955E-3</v>
      </c>
      <c r="N2814" s="2">
        <f t="shared" ca="1" si="131"/>
        <v>6.8363838117753915</v>
      </c>
      <c r="O2814" s="3">
        <f ca="1">1-N2814/MAX(N$2:N2814)</f>
        <v>0.26451251758876193</v>
      </c>
    </row>
    <row r="2815" spans="1:15" x14ac:dyDescent="0.15">
      <c r="A2815" s="1">
        <v>42584</v>
      </c>
      <c r="B2815">
        <v>3173.76</v>
      </c>
      <c r="C2815">
        <v>3189.05</v>
      </c>
      <c r="D2815">
        <v>3165.54</v>
      </c>
      <c r="E2815" s="2">
        <v>3189.05</v>
      </c>
      <c r="F2815" s="16">
        <v>70640762880</v>
      </c>
      <c r="G2815" s="3">
        <f t="shared" si="129"/>
        <v>3.8529216415210676E-3</v>
      </c>
      <c r="H2815" s="3">
        <f>1-E2815/MAX(E$2:E2815)</f>
        <v>0.45738617028516981</v>
      </c>
      <c r="I2815" s="3">
        <f ca="1">IFERROR(COUNTIF(OFFSET(G2815,0,0,-计算结果!B$18,1),"&gt;0")/计算结果!B$18,COUNTIF(OFFSET(G2815,0,0,-ROW(),1),"&gt;0")/计算结果!B$18)</f>
        <v>0.56666666666666665</v>
      </c>
      <c r="J2815" s="3">
        <f ca="1">IFERROR(AVERAGE(OFFSET(I2815,0,0,-计算结果!B$19,1)),AVERAGE(OFFSET(I2815,0,0,-ROW(),1)))</f>
        <v>0.53666666666666685</v>
      </c>
      <c r="K2815" s="4" t="str">
        <f ca="1">IF(计算结果!B$21=1,IF(I2815&gt;J2815,"买","卖"),IF(计算结果!B$21=2,IF(I2815&lt;计算结果!B$20,"买",IF(I2815&gt;1-计算结果!B$20,"卖",'000300'!K2814)),""))</f>
        <v>买</v>
      </c>
      <c r="L2815" s="4">
        <f t="shared" ca="1" si="130"/>
        <v>1</v>
      </c>
      <c r="M2815" s="3">
        <f ca="1">IF(K2814="买",E2815/E2814-1,0)-IF(L2815=1,计算结果!B$17,0)</f>
        <v>0</v>
      </c>
      <c r="N2815" s="2">
        <f t="shared" ca="1" si="131"/>
        <v>6.8363838117753915</v>
      </c>
      <c r="O2815" s="3">
        <f ca="1">1-N2815/MAX(N$2:N2815)</f>
        <v>0.26451251758876193</v>
      </c>
    </row>
    <row r="2816" spans="1:15" x14ac:dyDescent="0.15">
      <c r="A2816" s="1">
        <v>42585</v>
      </c>
      <c r="B2816">
        <v>3179.68</v>
      </c>
      <c r="C2816">
        <v>3197.16</v>
      </c>
      <c r="D2816">
        <v>3173.54</v>
      </c>
      <c r="E2816" s="2">
        <v>3193.51</v>
      </c>
      <c r="F2816" s="16">
        <v>79754321920</v>
      </c>
      <c r="G2816" s="3">
        <f t="shared" si="129"/>
        <v>1.3985356140544525E-3</v>
      </c>
      <c r="H2816" s="3">
        <f>1-E2816/MAX(E$2:E2816)</f>
        <v>0.45662730551963515</v>
      </c>
      <c r="I2816" s="3">
        <f ca="1">IFERROR(COUNTIF(OFFSET(G2816,0,0,-计算结果!B$18,1),"&gt;0")/计算结果!B$18,COUNTIF(OFFSET(G2816,0,0,-ROW(),1),"&gt;0")/计算结果!B$18)</f>
        <v>0.56666666666666665</v>
      </c>
      <c r="J2816" s="3">
        <f ca="1">IFERROR(AVERAGE(OFFSET(I2816,0,0,-计算结果!B$19,1)),AVERAGE(OFFSET(I2816,0,0,-ROW(),1)))</f>
        <v>0.53722222222222238</v>
      </c>
      <c r="K2816" s="4" t="str">
        <f ca="1">IF(计算结果!B$21=1,IF(I2816&gt;J2816,"买","卖"),IF(计算结果!B$21=2,IF(I2816&lt;计算结果!B$20,"买",IF(I2816&gt;1-计算结果!B$20,"卖",'000300'!K2815)),""))</f>
        <v>买</v>
      </c>
      <c r="L2816" s="4" t="str">
        <f t="shared" ca="1" si="130"/>
        <v/>
      </c>
      <c r="M2816" s="3">
        <f ca="1">IF(K2815="买",E2816/E2815-1,0)-IF(L2816=1,计算结果!B$17,0)</f>
        <v>1.3985356140544525E-3</v>
      </c>
      <c r="N2816" s="2">
        <f t="shared" ca="1" si="131"/>
        <v>6.8459447380075042</v>
      </c>
      <c r="O2816" s="3">
        <f ca="1">1-N2816/MAX(N$2:N2816)</f>
        <v>0.2634839121509186</v>
      </c>
    </row>
    <row r="2817" spans="1:15" x14ac:dyDescent="0.15">
      <c r="A2817" s="1">
        <v>42586</v>
      </c>
      <c r="B2817">
        <v>3190.55</v>
      </c>
      <c r="C2817">
        <v>3201.55</v>
      </c>
      <c r="D2817">
        <v>3170.42</v>
      </c>
      <c r="E2817" s="2">
        <v>3201.29</v>
      </c>
      <c r="F2817" s="16">
        <v>86919593984</v>
      </c>
      <c r="G2817" s="3">
        <f t="shared" si="129"/>
        <v>2.4361908996684001E-3</v>
      </c>
      <c r="H2817" s="3">
        <f>1-E2817/MAX(E$2:E2817)</f>
        <v>0.4553035459062138</v>
      </c>
      <c r="I2817" s="3">
        <f ca="1">IFERROR(COUNTIF(OFFSET(G2817,0,0,-计算结果!B$18,1),"&gt;0")/计算结果!B$18,COUNTIF(OFFSET(G2817,0,0,-ROW(),1),"&gt;0")/计算结果!B$18)</f>
        <v>0.6</v>
      </c>
      <c r="J2817" s="3">
        <f ca="1">IFERROR(AVERAGE(OFFSET(I2817,0,0,-计算结果!B$19,1)),AVERAGE(OFFSET(I2817,0,0,-ROW(),1)))</f>
        <v>0.53805555555555562</v>
      </c>
      <c r="K2817" s="4" t="str">
        <f ca="1">IF(计算结果!B$21=1,IF(I2817&gt;J2817,"买","卖"),IF(计算结果!B$21=2,IF(I2817&lt;计算结果!B$20,"买",IF(I2817&gt;1-计算结果!B$20,"卖",'000300'!K2816)),""))</f>
        <v>买</v>
      </c>
      <c r="L2817" s="4" t="str">
        <f t="shared" ca="1" si="130"/>
        <v/>
      </c>
      <c r="M2817" s="3">
        <f ca="1">IF(K2816="买",E2817/E2816-1,0)-IF(L2817=1,计算结果!B$17,0)</f>
        <v>2.4361908996684001E-3</v>
      </c>
      <c r="N2817" s="2">
        <f t="shared" ca="1" si="131"/>
        <v>6.8626227662778705</v>
      </c>
      <c r="O2817" s="3">
        <f ca="1">1-N2817/MAX(N$2:N2817)</f>
        <v>0.26168961836024129</v>
      </c>
    </row>
    <row r="2818" spans="1:15" x14ac:dyDescent="0.15">
      <c r="A2818" s="1">
        <v>42587</v>
      </c>
      <c r="B2818">
        <v>3201.35</v>
      </c>
      <c r="C2818">
        <v>3224.87</v>
      </c>
      <c r="D2818">
        <v>3192.86</v>
      </c>
      <c r="E2818" s="2">
        <v>3205.11</v>
      </c>
      <c r="F2818" s="16">
        <v>94429544448</v>
      </c>
      <c r="G2818" s="3">
        <f t="shared" si="129"/>
        <v>1.1932689634490679E-3</v>
      </c>
      <c r="H2818" s="3">
        <f>1-E2818/MAX(E$2:E2818)</f>
        <v>0.45465357653304295</v>
      </c>
      <c r="I2818" s="3">
        <f ca="1">IFERROR(COUNTIF(OFFSET(G2818,0,0,-计算结果!B$18,1),"&gt;0")/计算结果!B$18,COUNTIF(OFFSET(G2818,0,0,-ROW(),1),"&gt;0")/计算结果!B$18)</f>
        <v>0.6333333333333333</v>
      </c>
      <c r="J2818" s="3">
        <f ca="1">IFERROR(AVERAGE(OFFSET(I2818,0,0,-计算结果!B$19,1)),AVERAGE(OFFSET(I2818,0,0,-ROW(),1)))</f>
        <v>0.53944444444444462</v>
      </c>
      <c r="K2818" s="4" t="str">
        <f ca="1">IF(计算结果!B$21=1,IF(I2818&gt;J2818,"买","卖"),IF(计算结果!B$21=2,IF(I2818&lt;计算结果!B$20,"买",IF(I2818&gt;1-计算结果!B$20,"卖",'000300'!K2817)),""))</f>
        <v>买</v>
      </c>
      <c r="L2818" s="4" t="str">
        <f t="shared" ca="1" si="130"/>
        <v/>
      </c>
      <c r="M2818" s="3">
        <f ca="1">IF(K2817="买",E2818/E2817-1,0)-IF(L2818=1,计算结果!B$17,0)</f>
        <v>1.1932689634490679E-3</v>
      </c>
      <c r="N2818" s="2">
        <f t="shared" ca="1" si="131"/>
        <v>6.8708117210327293</v>
      </c>
      <c r="O2818" s="3">
        <f ca="1">1-N2818/MAX(N$2:N2818)</f>
        <v>0.2608086154964383</v>
      </c>
    </row>
    <row r="2819" spans="1:15" x14ac:dyDescent="0.15">
      <c r="A2819" s="1">
        <v>42590</v>
      </c>
      <c r="B2819">
        <v>3199.57</v>
      </c>
      <c r="C2819">
        <v>3234.48</v>
      </c>
      <c r="D2819">
        <v>3187.25</v>
      </c>
      <c r="E2819" s="2">
        <v>3234.18</v>
      </c>
      <c r="F2819" s="16">
        <v>102638116864</v>
      </c>
      <c r="G2819" s="3">
        <f t="shared" ref="G2819:G2882" si="132">E2819/E2818-1</f>
        <v>9.0698915169837857E-3</v>
      </c>
      <c r="H2819" s="3">
        <f>1-E2819/MAX(E$2:E2819)</f>
        <v>0.44970734363302256</v>
      </c>
      <c r="I2819" s="3">
        <f ca="1">IFERROR(COUNTIF(OFFSET(G2819,0,0,-计算结果!B$18,1),"&gt;0")/计算结果!B$18,COUNTIF(OFFSET(G2819,0,0,-ROW(),1),"&gt;0")/计算结果!B$18)</f>
        <v>0.6333333333333333</v>
      </c>
      <c r="J2819" s="3">
        <f ca="1">IFERROR(AVERAGE(OFFSET(I2819,0,0,-计算结果!B$19,1)),AVERAGE(OFFSET(I2819,0,0,-ROW(),1)))</f>
        <v>0.54055555555555579</v>
      </c>
      <c r="K2819" s="4" t="str">
        <f ca="1">IF(计算结果!B$21=1,IF(I2819&gt;J2819,"买","卖"),IF(计算结果!B$21=2,IF(I2819&lt;计算结果!B$20,"买",IF(I2819&gt;1-计算结果!B$20,"卖",'000300'!K2818)),""))</f>
        <v>买</v>
      </c>
      <c r="L2819" s="4" t="str">
        <f t="shared" ca="1" si="130"/>
        <v/>
      </c>
      <c r="M2819" s="3">
        <f ca="1">IF(K2818="买",E2819/E2818-1,0)-IF(L2819=1,计算结果!B$17,0)</f>
        <v>9.0698915169837857E-3</v>
      </c>
      <c r="N2819" s="2">
        <f t="shared" ca="1" si="131"/>
        <v>6.9331292379761171</v>
      </c>
      <c r="O2819" s="3">
        <f ca="1">1-N2819/MAX(N$2:N2819)</f>
        <v>0.25410422982870196</v>
      </c>
    </row>
    <row r="2820" spans="1:15" x14ac:dyDescent="0.15">
      <c r="A2820" s="1">
        <v>42591</v>
      </c>
      <c r="B2820">
        <v>3232.6</v>
      </c>
      <c r="C2820">
        <v>3257.33</v>
      </c>
      <c r="D2820">
        <v>3229.17</v>
      </c>
      <c r="E2820" s="2">
        <v>3256.98</v>
      </c>
      <c r="F2820" s="16">
        <v>105924050944</v>
      </c>
      <c r="G2820" s="3">
        <f t="shared" si="132"/>
        <v>7.0497003877336706E-3</v>
      </c>
      <c r="H2820" s="3">
        <f>1-E2820/MAX(E$2:E2820)</f>
        <v>0.44582794528006531</v>
      </c>
      <c r="I2820" s="3">
        <f ca="1">IFERROR(COUNTIF(OFFSET(G2820,0,0,-计算结果!B$18,1),"&gt;0")/计算结果!B$18,COUNTIF(OFFSET(G2820,0,0,-ROW(),1),"&gt;0")/计算结果!B$18)</f>
        <v>0.6333333333333333</v>
      </c>
      <c r="J2820" s="3">
        <f ca="1">IFERROR(AVERAGE(OFFSET(I2820,0,0,-计算结果!B$19,1)),AVERAGE(OFFSET(I2820,0,0,-ROW(),1)))</f>
        <v>0.54166666666666685</v>
      </c>
      <c r="K2820" s="4" t="str">
        <f ca="1">IF(计算结果!B$21=1,IF(I2820&gt;J2820,"买","卖"),IF(计算结果!B$21=2,IF(I2820&lt;计算结果!B$20,"买",IF(I2820&gt;1-计算结果!B$20,"卖",'000300'!K2819)),""))</f>
        <v>买</v>
      </c>
      <c r="L2820" s="4" t="str">
        <f t="shared" ref="L2820:L2883" ca="1" si="133">IF(K2819&lt;&gt;K2820,1,"")</f>
        <v/>
      </c>
      <c r="M2820" s="3">
        <f ca="1">IF(K2819="买",E2820/E2819-1,0)-IF(L2820=1,计算结果!B$17,0)</f>
        <v>7.0497003877336706E-3</v>
      </c>
      <c r="N2820" s="2">
        <f t="shared" ref="N2820:N2883" ca="1" si="134">IFERROR(N2819*(1+M2820),N2819)</f>
        <v>6.9820057218532847</v>
      </c>
      <c r="O2820" s="3">
        <f ca="1">1-N2820/MAX(N$2:N2820)</f>
        <v>0.24884588812851649</v>
      </c>
    </row>
    <row r="2821" spans="1:15" x14ac:dyDescent="0.15">
      <c r="A2821" s="1">
        <v>42592</v>
      </c>
      <c r="B2821">
        <v>3255.18</v>
      </c>
      <c r="C2821">
        <v>3261.86</v>
      </c>
      <c r="D2821">
        <v>3242.75</v>
      </c>
      <c r="E2821" s="2">
        <v>3243.34</v>
      </c>
      <c r="F2821" s="16">
        <v>106157449216</v>
      </c>
      <c r="G2821" s="3">
        <f t="shared" si="132"/>
        <v>-4.1879286946803207E-3</v>
      </c>
      <c r="H2821" s="3">
        <f>1-E2821/MAX(E$2:E2821)</f>
        <v>0.44814877832981692</v>
      </c>
      <c r="I2821" s="3">
        <f ca="1">IFERROR(COUNTIF(OFFSET(G2821,0,0,-计算结果!B$18,1),"&gt;0")/计算结果!B$18,COUNTIF(OFFSET(G2821,0,0,-ROW(),1),"&gt;0")/计算结果!B$18)</f>
        <v>0.6</v>
      </c>
      <c r="J2821" s="3">
        <f ca="1">IFERROR(AVERAGE(OFFSET(I2821,0,0,-计算结果!B$19,1)),AVERAGE(OFFSET(I2821,0,0,-ROW(),1)))</f>
        <v>0.54277777777777791</v>
      </c>
      <c r="K2821" s="4" t="str">
        <f ca="1">IF(计算结果!B$21=1,IF(I2821&gt;J2821,"买","卖"),IF(计算结果!B$21=2,IF(I2821&lt;计算结果!B$20,"买",IF(I2821&gt;1-计算结果!B$20,"卖",'000300'!K2820)),""))</f>
        <v>买</v>
      </c>
      <c r="L2821" s="4" t="str">
        <f t="shared" ca="1" si="133"/>
        <v/>
      </c>
      <c r="M2821" s="3">
        <f ca="1">IF(K2820="买",E2821/E2820-1,0)-IF(L2821=1,计算结果!B$17,0)</f>
        <v>-4.1879286946803207E-3</v>
      </c>
      <c r="N2821" s="2">
        <f t="shared" ca="1" si="134"/>
        <v>6.9527655797443133</v>
      </c>
      <c r="O2821" s="3">
        <f ca="1">1-N2821/MAX(N$2:N2821)</f>
        <v>0.25199166798775019</v>
      </c>
    </row>
    <row r="2822" spans="1:15" x14ac:dyDescent="0.15">
      <c r="A2822" s="1">
        <v>42593</v>
      </c>
      <c r="B2822">
        <v>3239.56</v>
      </c>
      <c r="C2822">
        <v>3274.03</v>
      </c>
      <c r="D2822">
        <v>3232.61</v>
      </c>
      <c r="E2822" s="2">
        <v>3233.36</v>
      </c>
      <c r="F2822" s="16">
        <v>116996161536</v>
      </c>
      <c r="G2822" s="3">
        <f t="shared" si="132"/>
        <v>-3.0770748672664938E-3</v>
      </c>
      <c r="H2822" s="3">
        <f>1-E2822/MAX(E$2:E2822)</f>
        <v>0.44984686585448852</v>
      </c>
      <c r="I2822" s="3">
        <f ca="1">IFERROR(COUNTIF(OFFSET(G2822,0,0,-计算结果!B$18,1),"&gt;0")/计算结果!B$18,COUNTIF(OFFSET(G2822,0,0,-ROW(),1),"&gt;0")/计算结果!B$18)</f>
        <v>0.56666666666666665</v>
      </c>
      <c r="J2822" s="3">
        <f ca="1">IFERROR(AVERAGE(OFFSET(I2822,0,0,-计算结果!B$19,1)),AVERAGE(OFFSET(I2822,0,0,-ROW(),1)))</f>
        <v>0.54361111111111127</v>
      </c>
      <c r="K2822" s="4" t="str">
        <f ca="1">IF(计算结果!B$21=1,IF(I2822&gt;J2822,"买","卖"),IF(计算结果!B$21=2,IF(I2822&lt;计算结果!B$20,"买",IF(I2822&gt;1-计算结果!B$20,"卖",'000300'!K2821)),""))</f>
        <v>买</v>
      </c>
      <c r="L2822" s="4" t="str">
        <f t="shared" ca="1" si="133"/>
        <v/>
      </c>
      <c r="M2822" s="3">
        <f ca="1">IF(K2821="买",E2822/E2821-1,0)-IF(L2822=1,计算结果!B$17,0)</f>
        <v>-3.0770748672664938E-3</v>
      </c>
      <c r="N2822" s="2">
        <f t="shared" ca="1" si="134"/>
        <v>6.9313713995208861</v>
      </c>
      <c r="O2822" s="3">
        <f ca="1">1-N2822/MAX(N$2:N2822)</f>
        <v>0.25429334562669104</v>
      </c>
    </row>
    <row r="2823" spans="1:15" x14ac:dyDescent="0.15">
      <c r="A2823" s="1">
        <v>42594</v>
      </c>
      <c r="B2823">
        <v>3231.81</v>
      </c>
      <c r="C2823">
        <v>3294.23</v>
      </c>
      <c r="D2823">
        <v>3231.14</v>
      </c>
      <c r="E2823" s="2">
        <v>3294.23</v>
      </c>
      <c r="F2823" s="16">
        <v>129354686464</v>
      </c>
      <c r="G2823" s="3">
        <f t="shared" si="132"/>
        <v>1.8825617933047933E-2</v>
      </c>
      <c r="H2823" s="3">
        <f>1-E2823/MAX(E$2:E2823)</f>
        <v>0.43948989314639619</v>
      </c>
      <c r="I2823" s="3">
        <f ca="1">IFERROR(COUNTIF(OFFSET(G2823,0,0,-计算结果!B$18,1),"&gt;0")/计算结果!B$18,COUNTIF(OFFSET(G2823,0,0,-ROW(),1),"&gt;0")/计算结果!B$18)</f>
        <v>0.56666666666666665</v>
      </c>
      <c r="J2823" s="3">
        <f ca="1">IFERROR(AVERAGE(OFFSET(I2823,0,0,-计算结果!B$19,1)),AVERAGE(OFFSET(I2823,0,0,-ROW(),1)))</f>
        <v>0.5441666666666668</v>
      </c>
      <c r="K2823" s="4" t="str">
        <f ca="1">IF(计算结果!B$21=1,IF(I2823&gt;J2823,"买","卖"),IF(计算结果!B$21=2,IF(I2823&lt;计算结果!B$20,"买",IF(I2823&gt;1-计算结果!B$20,"卖",'000300'!K2822)),""))</f>
        <v>买</v>
      </c>
      <c r="L2823" s="4" t="str">
        <f t="shared" ca="1" si="133"/>
        <v/>
      </c>
      <c r="M2823" s="3">
        <f ca="1">IF(K2822="买",E2823/E2822-1,0)-IF(L2823=1,计算结果!B$17,0)</f>
        <v>1.8825617933047933E-2</v>
      </c>
      <c r="N2823" s="2">
        <f t="shared" ca="1" si="134"/>
        <v>7.0618587492403222</v>
      </c>
      <c r="O2823" s="3">
        <f ca="1">1-N2823/MAX(N$2:N2823)</f>
        <v>0.24025495706132771</v>
      </c>
    </row>
    <row r="2824" spans="1:15" x14ac:dyDescent="0.15">
      <c r="A2824" s="1">
        <v>42597</v>
      </c>
      <c r="B2824">
        <v>3303.47</v>
      </c>
      <c r="C2824">
        <v>3417.91</v>
      </c>
      <c r="D2824">
        <v>3302.38</v>
      </c>
      <c r="E2824" s="2">
        <v>3393.42</v>
      </c>
      <c r="F2824" s="16">
        <v>258897461248</v>
      </c>
      <c r="G2824" s="3">
        <f t="shared" si="132"/>
        <v>3.0110223026321714E-2</v>
      </c>
      <c r="H2824" s="3">
        <f>1-E2824/MAX(E$2:E2824)</f>
        <v>0.42261280882052676</v>
      </c>
      <c r="I2824" s="3">
        <f ca="1">IFERROR(COUNTIF(OFFSET(G2824,0,0,-计算结果!B$18,1),"&gt;0")/计算结果!B$18,COUNTIF(OFFSET(G2824,0,0,-ROW(),1),"&gt;0")/计算结果!B$18)</f>
        <v>0.56666666666666665</v>
      </c>
      <c r="J2824" s="3">
        <f ca="1">IFERROR(AVERAGE(OFFSET(I2824,0,0,-计算结果!B$19,1)),AVERAGE(OFFSET(I2824,0,0,-ROW(),1)))</f>
        <v>0.54500000000000004</v>
      </c>
      <c r="K2824" s="4" t="str">
        <f ca="1">IF(计算结果!B$21=1,IF(I2824&gt;J2824,"买","卖"),IF(计算结果!B$21=2,IF(I2824&lt;计算结果!B$20,"买",IF(I2824&gt;1-计算结果!B$20,"卖",'000300'!K2823)),""))</f>
        <v>买</v>
      </c>
      <c r="L2824" s="4" t="str">
        <f t="shared" ca="1" si="133"/>
        <v/>
      </c>
      <c r="M2824" s="3">
        <f ca="1">IF(K2823="买",E2824/E2823-1,0)-IF(L2824=1,计算结果!B$17,0)</f>
        <v>3.0110223026321714E-2</v>
      </c>
      <c r="N2824" s="2">
        <f t="shared" ca="1" si="134"/>
        <v>7.2744928911603299</v>
      </c>
      <c r="O2824" s="3">
        <f ca="1">1-N2824/MAX(N$2:N2824)</f>
        <v>0.21737886437530185</v>
      </c>
    </row>
    <row r="2825" spans="1:15" x14ac:dyDescent="0.15">
      <c r="A2825" s="1">
        <v>42598</v>
      </c>
      <c r="B2825">
        <v>3403.38</v>
      </c>
      <c r="C2825">
        <v>3418.69</v>
      </c>
      <c r="D2825">
        <v>3372.02</v>
      </c>
      <c r="E2825" s="2">
        <v>3378.25</v>
      </c>
      <c r="F2825" s="16">
        <v>226785230848</v>
      </c>
      <c r="G2825" s="3">
        <f t="shared" si="132"/>
        <v>-4.4704162762051469E-3</v>
      </c>
      <c r="H2825" s="3">
        <f>1-E2825/MAX(E$2:E2825)</f>
        <v>0.4251939699176478</v>
      </c>
      <c r="I2825" s="3">
        <f ca="1">IFERROR(COUNTIF(OFFSET(G2825,0,0,-计算结果!B$18,1),"&gt;0")/计算结果!B$18,COUNTIF(OFFSET(G2825,0,0,-ROW(),1),"&gt;0")/计算结果!B$18)</f>
        <v>0.53333333333333333</v>
      </c>
      <c r="J2825" s="3">
        <f ca="1">IFERROR(AVERAGE(OFFSET(I2825,0,0,-计算结果!B$19,1)),AVERAGE(OFFSET(I2825,0,0,-ROW(),1)))</f>
        <v>0.54555555555555568</v>
      </c>
      <c r="K2825" s="4" t="str">
        <f ca="1">IF(计算结果!B$21=1,IF(I2825&gt;J2825,"买","卖"),IF(计算结果!B$21=2,IF(I2825&lt;计算结果!B$20,"买",IF(I2825&gt;1-计算结果!B$20,"卖",'000300'!K2824)),""))</f>
        <v>卖</v>
      </c>
      <c r="L2825" s="4">
        <f t="shared" ca="1" si="133"/>
        <v>1</v>
      </c>
      <c r="M2825" s="3">
        <f ca="1">IF(K2824="买",E2825/E2824-1,0)-IF(L2825=1,计算结果!B$17,0)</f>
        <v>-4.4704162762051469E-3</v>
      </c>
      <c r="N2825" s="2">
        <f t="shared" ca="1" si="134"/>
        <v>7.2419728797385483</v>
      </c>
      <c r="O2825" s="3">
        <f ca="1">1-N2825/MAX(N$2:N2825)</f>
        <v>0.22087750663810068</v>
      </c>
    </row>
    <row r="2826" spans="1:15" x14ac:dyDescent="0.15">
      <c r="A2826" s="1">
        <v>42599</v>
      </c>
      <c r="B2826">
        <v>3377.77</v>
      </c>
      <c r="C2826">
        <v>3394.39</v>
      </c>
      <c r="D2826">
        <v>3356.92</v>
      </c>
      <c r="E2826" s="2">
        <v>3373.05</v>
      </c>
      <c r="F2826" s="16">
        <v>167917535232</v>
      </c>
      <c r="G2826" s="3">
        <f t="shared" si="132"/>
        <v>-1.5392584918226815E-3</v>
      </c>
      <c r="H2826" s="3">
        <f>1-E2826/MAX(E$2:E2826)</f>
        <v>0.42607874498060294</v>
      </c>
      <c r="I2826" s="3">
        <f ca="1">IFERROR(COUNTIF(OFFSET(G2826,0,0,-计算结果!B$18,1),"&gt;0")/计算结果!B$18,COUNTIF(OFFSET(G2826,0,0,-ROW(),1),"&gt;0")/计算结果!B$18)</f>
        <v>0.5</v>
      </c>
      <c r="J2826" s="3">
        <f ca="1">IFERROR(AVERAGE(OFFSET(I2826,0,0,-计算结果!B$19,1)),AVERAGE(OFFSET(I2826,0,0,-ROW(),1)))</f>
        <v>0.5458333333333335</v>
      </c>
      <c r="K2826" s="4" t="str">
        <f ca="1">IF(计算结果!B$21=1,IF(I2826&gt;J2826,"买","卖"),IF(计算结果!B$21=2,IF(I2826&lt;计算结果!B$20,"买",IF(I2826&gt;1-计算结果!B$20,"卖",'000300'!K2825)),""))</f>
        <v>卖</v>
      </c>
      <c r="L2826" s="4" t="str">
        <f t="shared" ca="1" si="133"/>
        <v/>
      </c>
      <c r="M2826" s="3">
        <f ca="1">IF(K2825="买",E2826/E2825-1,0)-IF(L2826=1,计算结果!B$17,0)</f>
        <v>0</v>
      </c>
      <c r="N2826" s="2">
        <f t="shared" ca="1" si="134"/>
        <v>7.2419728797385483</v>
      </c>
      <c r="O2826" s="3">
        <f ca="1">1-N2826/MAX(N$2:N2826)</f>
        <v>0.22087750663810068</v>
      </c>
    </row>
    <row r="2827" spans="1:15" x14ac:dyDescent="0.15">
      <c r="A2827" s="1">
        <v>42600</v>
      </c>
      <c r="B2827">
        <v>3369.95</v>
      </c>
      <c r="C2827">
        <v>3394.79</v>
      </c>
      <c r="D2827">
        <v>3349.69</v>
      </c>
      <c r="E2827" s="2">
        <v>3364.49</v>
      </c>
      <c r="F2827" s="16">
        <v>172256526336</v>
      </c>
      <c r="G2827" s="3">
        <f t="shared" si="132"/>
        <v>-2.5377625591083142E-3</v>
      </c>
      <c r="H2827" s="3">
        <f>1-E2827/MAX(E$2:E2827)</f>
        <v>0.42753522085346762</v>
      </c>
      <c r="I2827" s="3">
        <f ca="1">IFERROR(COUNTIF(OFFSET(G2827,0,0,-计算结果!B$18,1),"&gt;0")/计算结果!B$18,COUNTIF(OFFSET(G2827,0,0,-ROW(),1),"&gt;0")/计算结果!B$18)</f>
        <v>0.5</v>
      </c>
      <c r="J2827" s="3">
        <f ca="1">IFERROR(AVERAGE(OFFSET(I2827,0,0,-计算结果!B$19,1)),AVERAGE(OFFSET(I2827,0,0,-ROW(),1)))</f>
        <v>0.54611111111111132</v>
      </c>
      <c r="K2827" s="4" t="str">
        <f ca="1">IF(计算结果!B$21=1,IF(I2827&gt;J2827,"买","卖"),IF(计算结果!B$21=2,IF(I2827&lt;计算结果!B$20,"买",IF(I2827&gt;1-计算结果!B$20,"卖",'000300'!K2826)),""))</f>
        <v>卖</v>
      </c>
      <c r="L2827" s="4" t="str">
        <f t="shared" ca="1" si="133"/>
        <v/>
      </c>
      <c r="M2827" s="3">
        <f ca="1">IF(K2826="买",E2827/E2826-1,0)-IF(L2827=1,计算结果!B$17,0)</f>
        <v>0</v>
      </c>
      <c r="N2827" s="2">
        <f t="shared" ca="1" si="134"/>
        <v>7.2419728797385483</v>
      </c>
      <c r="O2827" s="3">
        <f ca="1">1-N2827/MAX(N$2:N2827)</f>
        <v>0.22087750663810068</v>
      </c>
    </row>
    <row r="2828" spans="1:15" x14ac:dyDescent="0.15">
      <c r="A2828" s="1">
        <v>42601</v>
      </c>
      <c r="B2828">
        <v>3358.55</v>
      </c>
      <c r="C2828">
        <v>3374.04</v>
      </c>
      <c r="D2828">
        <v>3341.19</v>
      </c>
      <c r="E2828" s="2">
        <v>3365.02</v>
      </c>
      <c r="F2828" s="16">
        <v>135382704128</v>
      </c>
      <c r="G2828" s="3">
        <f t="shared" si="132"/>
        <v>1.5752758961995461E-4</v>
      </c>
      <c r="H2828" s="3">
        <f>1-E2828/MAX(E$2:E2828)</f>
        <v>0.42744504185666643</v>
      </c>
      <c r="I2828" s="3">
        <f ca="1">IFERROR(COUNTIF(OFFSET(G2828,0,0,-计算结果!B$18,1),"&gt;0")/计算结果!B$18,COUNTIF(OFFSET(G2828,0,0,-ROW(),1),"&gt;0")/计算结果!B$18)</f>
        <v>0.53333333333333333</v>
      </c>
      <c r="J2828" s="3">
        <f ca="1">IFERROR(AVERAGE(OFFSET(I2828,0,0,-计算结果!B$19,1)),AVERAGE(OFFSET(I2828,0,0,-ROW(),1)))</f>
        <v>0.54666666666666686</v>
      </c>
      <c r="K2828" s="4" t="str">
        <f ca="1">IF(计算结果!B$21=1,IF(I2828&gt;J2828,"买","卖"),IF(计算结果!B$21=2,IF(I2828&lt;计算结果!B$20,"买",IF(I2828&gt;1-计算结果!B$20,"卖",'000300'!K2827)),""))</f>
        <v>卖</v>
      </c>
      <c r="L2828" s="4" t="str">
        <f t="shared" ca="1" si="133"/>
        <v/>
      </c>
      <c r="M2828" s="3">
        <f ca="1">IF(K2827="买",E2828/E2827-1,0)-IF(L2828=1,计算结果!B$17,0)</f>
        <v>0</v>
      </c>
      <c r="N2828" s="2">
        <f t="shared" ca="1" si="134"/>
        <v>7.2419728797385483</v>
      </c>
      <c r="O2828" s="3">
        <f ca="1">1-N2828/MAX(N$2:N2828)</f>
        <v>0.22087750663810068</v>
      </c>
    </row>
    <row r="2829" spans="1:15" x14ac:dyDescent="0.15">
      <c r="A2829" s="1">
        <v>42604</v>
      </c>
      <c r="B2829">
        <v>3364.68</v>
      </c>
      <c r="C2829">
        <v>3372.83</v>
      </c>
      <c r="D2829">
        <v>3335.47</v>
      </c>
      <c r="E2829" s="2">
        <v>3336.79</v>
      </c>
      <c r="F2829" s="16">
        <v>128201785344</v>
      </c>
      <c r="G2829" s="3">
        <f t="shared" si="132"/>
        <v>-8.3892517726491533E-3</v>
      </c>
      <c r="H2829" s="3">
        <f>1-E2829/MAX(E$2:E2829)</f>
        <v>0.43224834955420943</v>
      </c>
      <c r="I2829" s="3">
        <f ca="1">IFERROR(COUNTIF(OFFSET(G2829,0,0,-计算结果!B$18,1),"&gt;0")/计算结果!B$18,COUNTIF(OFFSET(G2829,0,0,-ROW(),1),"&gt;0")/计算结果!B$18)</f>
        <v>0.5</v>
      </c>
      <c r="J2829" s="3">
        <f ca="1">IFERROR(AVERAGE(OFFSET(I2829,0,0,-计算结果!B$19,1)),AVERAGE(OFFSET(I2829,0,0,-ROW(),1)))</f>
        <v>0.54694444444444457</v>
      </c>
      <c r="K2829" s="4" t="str">
        <f ca="1">IF(计算结果!B$21=1,IF(I2829&gt;J2829,"买","卖"),IF(计算结果!B$21=2,IF(I2829&lt;计算结果!B$20,"买",IF(I2829&gt;1-计算结果!B$20,"卖",'000300'!K2828)),""))</f>
        <v>卖</v>
      </c>
      <c r="L2829" s="4" t="str">
        <f t="shared" ca="1" si="133"/>
        <v/>
      </c>
      <c r="M2829" s="3">
        <f ca="1">IF(K2828="买",E2829/E2828-1,0)-IF(L2829=1,计算结果!B$17,0)</f>
        <v>0</v>
      </c>
      <c r="N2829" s="2">
        <f t="shared" ca="1" si="134"/>
        <v>7.2419728797385483</v>
      </c>
      <c r="O2829" s="3">
        <f ca="1">1-N2829/MAX(N$2:N2829)</f>
        <v>0.22087750663810068</v>
      </c>
    </row>
    <row r="2830" spans="1:15" x14ac:dyDescent="0.15">
      <c r="A2830" s="1">
        <v>42605</v>
      </c>
      <c r="B2830">
        <v>3332.62</v>
      </c>
      <c r="C2830">
        <v>3359.65</v>
      </c>
      <c r="D2830">
        <v>3324.96</v>
      </c>
      <c r="E2830" s="2">
        <v>3341.83</v>
      </c>
      <c r="F2830" s="16">
        <v>108503695360</v>
      </c>
      <c r="G2830" s="3">
        <f t="shared" si="132"/>
        <v>1.5104336802735929E-3</v>
      </c>
      <c r="H2830" s="3">
        <f>1-E2830/MAX(E$2:E2830)</f>
        <v>0.43139079833934524</v>
      </c>
      <c r="I2830" s="3">
        <f ca="1">IFERROR(COUNTIF(OFFSET(G2830,0,0,-计算结果!B$18,1),"&gt;0")/计算结果!B$18,COUNTIF(OFFSET(G2830,0,0,-ROW(),1),"&gt;0")/计算结果!B$18)</f>
        <v>0.5</v>
      </c>
      <c r="J2830" s="3">
        <f ca="1">IFERROR(AVERAGE(OFFSET(I2830,0,0,-计算结果!B$19,1)),AVERAGE(OFFSET(I2830,0,0,-ROW(),1)))</f>
        <v>0.54694444444444457</v>
      </c>
      <c r="K2830" s="4" t="str">
        <f ca="1">IF(计算结果!B$21=1,IF(I2830&gt;J2830,"买","卖"),IF(计算结果!B$21=2,IF(I2830&lt;计算结果!B$20,"买",IF(I2830&gt;1-计算结果!B$20,"卖",'000300'!K2829)),""))</f>
        <v>卖</v>
      </c>
      <c r="L2830" s="4" t="str">
        <f t="shared" ca="1" si="133"/>
        <v/>
      </c>
      <c r="M2830" s="3">
        <f ca="1">IF(K2829="买",E2830/E2829-1,0)-IF(L2830=1,计算结果!B$17,0)</f>
        <v>0</v>
      </c>
      <c r="N2830" s="2">
        <f t="shared" ca="1" si="134"/>
        <v>7.2419728797385483</v>
      </c>
      <c r="O2830" s="3">
        <f ca="1">1-N2830/MAX(N$2:N2830)</f>
        <v>0.22087750663810068</v>
      </c>
    </row>
    <row r="2831" spans="1:15" x14ac:dyDescent="0.15">
      <c r="A2831" s="1">
        <v>42606</v>
      </c>
      <c r="B2831">
        <v>3341.93</v>
      </c>
      <c r="C2831">
        <v>3348.13</v>
      </c>
      <c r="D2831">
        <v>3323.73</v>
      </c>
      <c r="E2831" s="2">
        <v>3329.86</v>
      </c>
      <c r="F2831" s="16">
        <v>94012833792</v>
      </c>
      <c r="G2831" s="3">
        <f t="shared" si="132"/>
        <v>-3.5818698138444516E-3</v>
      </c>
      <c r="H2831" s="3">
        <f>1-E2831/MAX(E$2:E2831)</f>
        <v>0.4334274824746478</v>
      </c>
      <c r="I2831" s="3">
        <f ca="1">IFERROR(COUNTIF(OFFSET(G2831,0,0,-计算结果!B$18,1),"&gt;0")/计算结果!B$18,COUNTIF(OFFSET(G2831,0,0,-ROW(),1),"&gt;0")/计算结果!B$18)</f>
        <v>0.46666666666666667</v>
      </c>
      <c r="J2831" s="3">
        <f ca="1">IFERROR(AVERAGE(OFFSET(I2831,0,0,-计算结果!B$19,1)),AVERAGE(OFFSET(I2831,0,0,-ROW(),1)))</f>
        <v>0.54666666666666697</v>
      </c>
      <c r="K2831" s="4" t="str">
        <f ca="1">IF(计算结果!B$21=1,IF(I2831&gt;J2831,"买","卖"),IF(计算结果!B$21=2,IF(I2831&lt;计算结果!B$20,"买",IF(I2831&gt;1-计算结果!B$20,"卖",'000300'!K2830)),""))</f>
        <v>卖</v>
      </c>
      <c r="L2831" s="4" t="str">
        <f t="shared" ca="1" si="133"/>
        <v/>
      </c>
      <c r="M2831" s="3">
        <f ca="1">IF(K2830="买",E2831/E2830-1,0)-IF(L2831=1,计算结果!B$17,0)</f>
        <v>0</v>
      </c>
      <c r="N2831" s="2">
        <f t="shared" ca="1" si="134"/>
        <v>7.2419728797385483</v>
      </c>
      <c r="O2831" s="3">
        <f ca="1">1-N2831/MAX(N$2:N2831)</f>
        <v>0.22087750663810068</v>
      </c>
    </row>
    <row r="2832" spans="1:15" x14ac:dyDescent="0.15">
      <c r="A2832" s="1">
        <v>42607</v>
      </c>
      <c r="B2832">
        <v>3314.08</v>
      </c>
      <c r="C2832">
        <v>3315.08</v>
      </c>
      <c r="D2832">
        <v>3279.81</v>
      </c>
      <c r="E2832" s="2">
        <v>3308.97</v>
      </c>
      <c r="F2832" s="16">
        <v>112578142208</v>
      </c>
      <c r="G2832" s="3">
        <f t="shared" si="132"/>
        <v>-6.2735370255807554E-3</v>
      </c>
      <c r="H2832" s="3">
        <f>1-E2832/MAX(E$2:E2832)</f>
        <v>0.43698189614101957</v>
      </c>
      <c r="I2832" s="3">
        <f ca="1">IFERROR(COUNTIF(OFFSET(G2832,0,0,-计算结果!B$18,1),"&gt;0")/计算结果!B$18,COUNTIF(OFFSET(G2832,0,0,-ROW(),1),"&gt;0")/计算结果!B$18)</f>
        <v>0.46666666666666667</v>
      </c>
      <c r="J2832" s="3">
        <f ca="1">IFERROR(AVERAGE(OFFSET(I2832,0,0,-计算结果!B$19,1)),AVERAGE(OFFSET(I2832,0,0,-ROW(),1)))</f>
        <v>0.54611111111111132</v>
      </c>
      <c r="K2832" s="4" t="str">
        <f ca="1">IF(计算结果!B$21=1,IF(I2832&gt;J2832,"买","卖"),IF(计算结果!B$21=2,IF(I2832&lt;计算结果!B$20,"买",IF(I2832&gt;1-计算结果!B$20,"卖",'000300'!K2831)),""))</f>
        <v>卖</v>
      </c>
      <c r="L2832" s="4" t="str">
        <f t="shared" ca="1" si="133"/>
        <v/>
      </c>
      <c r="M2832" s="3">
        <f ca="1">IF(K2831="买",E2832/E2831-1,0)-IF(L2832=1,计算结果!B$17,0)</f>
        <v>0</v>
      </c>
      <c r="N2832" s="2">
        <f t="shared" ca="1" si="134"/>
        <v>7.2419728797385483</v>
      </c>
      <c r="O2832" s="3">
        <f ca="1">1-N2832/MAX(N$2:N2832)</f>
        <v>0.22087750663810068</v>
      </c>
    </row>
    <row r="2833" spans="1:15" x14ac:dyDescent="0.15">
      <c r="A2833" s="1">
        <v>42608</v>
      </c>
      <c r="B2833">
        <v>3312.5</v>
      </c>
      <c r="C2833">
        <v>3328.95</v>
      </c>
      <c r="D2833">
        <v>3301.74</v>
      </c>
      <c r="E2833" s="2">
        <v>3307.09</v>
      </c>
      <c r="F2833" s="16">
        <v>93213204480</v>
      </c>
      <c r="G2833" s="3">
        <f t="shared" si="132"/>
        <v>-5.6815262755471885E-4</v>
      </c>
      <c r="H2833" s="3">
        <f>1-E2833/MAX(E$2:E2833)</f>
        <v>0.43730177635608791</v>
      </c>
      <c r="I2833" s="3">
        <f ca="1">IFERROR(COUNTIF(OFFSET(G2833,0,0,-计算结果!B$18,1),"&gt;0")/计算结果!B$18,COUNTIF(OFFSET(G2833,0,0,-ROW(),1),"&gt;0")/计算结果!B$18)</f>
        <v>0.46666666666666667</v>
      </c>
      <c r="J2833" s="3">
        <f ca="1">IFERROR(AVERAGE(OFFSET(I2833,0,0,-计算结果!B$19,1)),AVERAGE(OFFSET(I2833,0,0,-ROW(),1)))</f>
        <v>0.54555555555555579</v>
      </c>
      <c r="K2833" s="4" t="str">
        <f ca="1">IF(计算结果!B$21=1,IF(I2833&gt;J2833,"买","卖"),IF(计算结果!B$21=2,IF(I2833&lt;计算结果!B$20,"买",IF(I2833&gt;1-计算结果!B$20,"卖",'000300'!K2832)),""))</f>
        <v>卖</v>
      </c>
      <c r="L2833" s="4" t="str">
        <f t="shared" ca="1" si="133"/>
        <v/>
      </c>
      <c r="M2833" s="3">
        <f ca="1">IF(K2832="买",E2833/E2832-1,0)-IF(L2833=1,计算结果!B$17,0)</f>
        <v>0</v>
      </c>
      <c r="N2833" s="2">
        <f t="shared" ca="1" si="134"/>
        <v>7.2419728797385483</v>
      </c>
      <c r="O2833" s="3">
        <f ca="1">1-N2833/MAX(N$2:N2833)</f>
        <v>0.22087750663810068</v>
      </c>
    </row>
    <row r="2834" spans="1:15" x14ac:dyDescent="0.15">
      <c r="A2834" s="1">
        <v>42611</v>
      </c>
      <c r="B2834">
        <v>3306.57</v>
      </c>
      <c r="C2834">
        <v>3315.08</v>
      </c>
      <c r="D2834">
        <v>3297.07</v>
      </c>
      <c r="E2834" s="2">
        <v>3307.78</v>
      </c>
      <c r="F2834" s="16">
        <v>88011644928</v>
      </c>
      <c r="G2834" s="3">
        <f t="shared" si="132"/>
        <v>2.0864264353259721E-4</v>
      </c>
      <c r="H2834" s="3">
        <f>1-E2834/MAX(E$2:E2834)</f>
        <v>0.43718437351119577</v>
      </c>
      <c r="I2834" s="3">
        <f ca="1">IFERROR(COUNTIF(OFFSET(G2834,0,0,-计算结果!B$18,1),"&gt;0")/计算结果!B$18,COUNTIF(OFFSET(G2834,0,0,-ROW(),1),"&gt;0")/计算结果!B$18)</f>
        <v>0.5</v>
      </c>
      <c r="J2834" s="3">
        <f ca="1">IFERROR(AVERAGE(OFFSET(I2834,0,0,-计算结果!B$19,1)),AVERAGE(OFFSET(I2834,0,0,-ROW(),1)))</f>
        <v>0.54527777777777808</v>
      </c>
      <c r="K2834" s="4" t="str">
        <f ca="1">IF(计算结果!B$21=1,IF(I2834&gt;J2834,"买","卖"),IF(计算结果!B$21=2,IF(I2834&lt;计算结果!B$20,"买",IF(I2834&gt;1-计算结果!B$20,"卖",'000300'!K2833)),""))</f>
        <v>卖</v>
      </c>
      <c r="L2834" s="4" t="str">
        <f t="shared" ca="1" si="133"/>
        <v/>
      </c>
      <c r="M2834" s="3">
        <f ca="1">IF(K2833="买",E2834/E2833-1,0)-IF(L2834=1,计算结果!B$17,0)</f>
        <v>0</v>
      </c>
      <c r="N2834" s="2">
        <f t="shared" ca="1" si="134"/>
        <v>7.2419728797385483</v>
      </c>
      <c r="O2834" s="3">
        <f ca="1">1-N2834/MAX(N$2:N2834)</f>
        <v>0.22087750663810068</v>
      </c>
    </row>
    <row r="2835" spans="1:15" x14ac:dyDescent="0.15">
      <c r="A2835" s="1">
        <v>42612</v>
      </c>
      <c r="B2835">
        <v>3310.32</v>
      </c>
      <c r="C2835">
        <v>3325.12</v>
      </c>
      <c r="D2835">
        <v>3304.6</v>
      </c>
      <c r="E2835" s="2">
        <v>3311.99</v>
      </c>
      <c r="F2835" s="16">
        <v>89513017344</v>
      </c>
      <c r="G2835" s="3">
        <f t="shared" si="132"/>
        <v>1.2727569548154349E-3</v>
      </c>
      <c r="H2835" s="3">
        <f>1-E2835/MAX(E$2:E2835)</f>
        <v>0.43646804600830325</v>
      </c>
      <c r="I2835" s="3">
        <f ca="1">IFERROR(COUNTIF(OFFSET(G2835,0,0,-计算结果!B$18,1),"&gt;0")/计算结果!B$18,COUNTIF(OFFSET(G2835,0,0,-ROW(),1),"&gt;0")/计算结果!B$18)</f>
        <v>0.53333333333333333</v>
      </c>
      <c r="J2835" s="3">
        <f ca="1">IFERROR(AVERAGE(OFFSET(I2835,0,0,-计算结果!B$19,1)),AVERAGE(OFFSET(I2835,0,0,-ROW(),1)))</f>
        <v>0.54527777777777808</v>
      </c>
      <c r="K2835" s="4" t="str">
        <f ca="1">IF(计算结果!B$21=1,IF(I2835&gt;J2835,"买","卖"),IF(计算结果!B$21=2,IF(I2835&lt;计算结果!B$20,"买",IF(I2835&gt;1-计算结果!B$20,"卖",'000300'!K2834)),""))</f>
        <v>卖</v>
      </c>
      <c r="L2835" s="4" t="str">
        <f t="shared" ca="1" si="133"/>
        <v/>
      </c>
      <c r="M2835" s="3">
        <f ca="1">IF(K2834="买",E2835/E2834-1,0)-IF(L2835=1,计算结果!B$17,0)</f>
        <v>0</v>
      </c>
      <c r="N2835" s="2">
        <f t="shared" ca="1" si="134"/>
        <v>7.2419728797385483</v>
      </c>
      <c r="O2835" s="3">
        <f ca="1">1-N2835/MAX(N$2:N2835)</f>
        <v>0.22087750663810068</v>
      </c>
    </row>
    <row r="2836" spans="1:15" x14ac:dyDescent="0.15">
      <c r="A2836" s="1">
        <v>42613</v>
      </c>
      <c r="B2836">
        <v>3310.57</v>
      </c>
      <c r="C2836">
        <v>3333.97</v>
      </c>
      <c r="D2836">
        <v>3304.66</v>
      </c>
      <c r="E2836" s="2">
        <v>3327.79</v>
      </c>
      <c r="F2836" s="16">
        <v>99215040512</v>
      </c>
      <c r="G2836" s="3">
        <f t="shared" si="132"/>
        <v>4.7705458047881955E-3</v>
      </c>
      <c r="H2836" s="3">
        <f>1-E2836/MAX(E$2:E2836)</f>
        <v>0.43377969100932412</v>
      </c>
      <c r="I2836" s="3">
        <f ca="1">IFERROR(COUNTIF(OFFSET(G2836,0,0,-计算结果!B$18,1),"&gt;0")/计算结果!B$18,COUNTIF(OFFSET(G2836,0,0,-ROW(),1),"&gt;0")/计算结果!B$18)</f>
        <v>0.56666666666666665</v>
      </c>
      <c r="J2836" s="3">
        <f ca="1">IFERROR(AVERAGE(OFFSET(I2836,0,0,-计算结果!B$19,1)),AVERAGE(OFFSET(I2836,0,0,-ROW(),1)))</f>
        <v>0.54555555555555579</v>
      </c>
      <c r="K2836" s="4" t="str">
        <f ca="1">IF(计算结果!B$21=1,IF(I2836&gt;J2836,"买","卖"),IF(计算结果!B$21=2,IF(I2836&lt;计算结果!B$20,"买",IF(I2836&gt;1-计算结果!B$20,"卖",'000300'!K2835)),""))</f>
        <v>买</v>
      </c>
      <c r="L2836" s="4">
        <f t="shared" ca="1" si="133"/>
        <v>1</v>
      </c>
      <c r="M2836" s="3">
        <f ca="1">IF(K2835="买",E2836/E2835-1,0)-IF(L2836=1,计算结果!B$17,0)</f>
        <v>0</v>
      </c>
      <c r="N2836" s="2">
        <f t="shared" ca="1" si="134"/>
        <v>7.2419728797385483</v>
      </c>
      <c r="O2836" s="3">
        <f ca="1">1-N2836/MAX(N$2:N2836)</f>
        <v>0.22087750663810068</v>
      </c>
    </row>
    <row r="2837" spans="1:15" x14ac:dyDescent="0.15">
      <c r="A2837" s="1">
        <v>42614</v>
      </c>
      <c r="B2837">
        <v>3326.74</v>
      </c>
      <c r="C2837">
        <v>3329.35</v>
      </c>
      <c r="D2837">
        <v>3301.21</v>
      </c>
      <c r="E2837" s="2">
        <v>3301.58</v>
      </c>
      <c r="F2837" s="16">
        <v>100911464448</v>
      </c>
      <c r="G2837" s="3">
        <f t="shared" si="132"/>
        <v>-7.8760979508923912E-3</v>
      </c>
      <c r="H2837" s="3">
        <f>1-E2837/MAX(E$2:E2837)</f>
        <v>0.43823929762471925</v>
      </c>
      <c r="I2837" s="3">
        <f ca="1">IFERROR(COUNTIF(OFFSET(G2837,0,0,-计算结果!B$18,1),"&gt;0")/计算结果!B$18,COUNTIF(OFFSET(G2837,0,0,-ROW(),1),"&gt;0")/计算结果!B$18)</f>
        <v>0.53333333333333333</v>
      </c>
      <c r="J2837" s="3">
        <f ca="1">IFERROR(AVERAGE(OFFSET(I2837,0,0,-计算结果!B$19,1)),AVERAGE(OFFSET(I2837,0,0,-ROW(),1)))</f>
        <v>0.54555555555555579</v>
      </c>
      <c r="K2837" s="4" t="str">
        <f ca="1">IF(计算结果!B$21=1,IF(I2837&gt;J2837,"买","卖"),IF(计算结果!B$21=2,IF(I2837&lt;计算结果!B$20,"买",IF(I2837&gt;1-计算结果!B$20,"卖",'000300'!K2836)),""))</f>
        <v>卖</v>
      </c>
      <c r="L2837" s="4">
        <f t="shared" ca="1" si="133"/>
        <v>1</v>
      </c>
      <c r="M2837" s="3">
        <f ca="1">IF(K2836="买",E2837/E2836-1,0)-IF(L2837=1,计算结果!B$17,0)</f>
        <v>-7.8760979508923912E-3</v>
      </c>
      <c r="N2837" s="2">
        <f t="shared" ca="1" si="134"/>
        <v>7.184934391980021</v>
      </c>
      <c r="O2837" s="3">
        <f ca="1">1-N2837/MAX(N$2:N2837)</f>
        <v>0.22701395171156247</v>
      </c>
    </row>
    <row r="2838" spans="1:15" x14ac:dyDescent="0.15">
      <c r="A2838" s="1">
        <v>42615</v>
      </c>
      <c r="B2838">
        <v>3298.72</v>
      </c>
      <c r="C2838">
        <v>3320.43</v>
      </c>
      <c r="D2838">
        <v>3295.76</v>
      </c>
      <c r="E2838" s="2">
        <v>3314.11</v>
      </c>
      <c r="F2838" s="16">
        <v>99396378624</v>
      </c>
      <c r="G2838" s="3">
        <f t="shared" si="132"/>
        <v>3.7951526238952926E-3</v>
      </c>
      <c r="H2838" s="3">
        <f>1-E2838/MAX(E$2:E2838)</f>
        <v>0.43610733002109847</v>
      </c>
      <c r="I2838" s="3">
        <f ca="1">IFERROR(COUNTIF(OFFSET(G2838,0,0,-计算结果!B$18,1),"&gt;0")/计算结果!B$18,COUNTIF(OFFSET(G2838,0,0,-ROW(),1),"&gt;0")/计算结果!B$18)</f>
        <v>0.56666666666666665</v>
      </c>
      <c r="J2838" s="3">
        <f ca="1">IFERROR(AVERAGE(OFFSET(I2838,0,0,-计算结果!B$19,1)),AVERAGE(OFFSET(I2838,0,0,-ROW(),1)))</f>
        <v>0.5458333333333335</v>
      </c>
      <c r="K2838" s="4" t="str">
        <f ca="1">IF(计算结果!B$21=1,IF(I2838&gt;J2838,"买","卖"),IF(计算结果!B$21=2,IF(I2838&lt;计算结果!B$20,"买",IF(I2838&gt;1-计算结果!B$20,"卖",'000300'!K2837)),""))</f>
        <v>买</v>
      </c>
      <c r="L2838" s="4">
        <f t="shared" ca="1" si="133"/>
        <v>1</v>
      </c>
      <c r="M2838" s="3">
        <f ca="1">IF(K2837="买",E2838/E2837-1,0)-IF(L2838=1,计算结果!B$17,0)</f>
        <v>0</v>
      </c>
      <c r="N2838" s="2">
        <f t="shared" ca="1" si="134"/>
        <v>7.184934391980021</v>
      </c>
      <c r="O2838" s="3">
        <f ca="1">1-N2838/MAX(N$2:N2838)</f>
        <v>0.22701395171156247</v>
      </c>
    </row>
    <row r="2839" spans="1:15" x14ac:dyDescent="0.15">
      <c r="A2839" s="1">
        <v>42618</v>
      </c>
      <c r="B2839">
        <v>3321.01</v>
      </c>
      <c r="C2839">
        <v>3338.42</v>
      </c>
      <c r="D2839">
        <v>3314.63</v>
      </c>
      <c r="E2839" s="2">
        <v>3319.68</v>
      </c>
      <c r="F2839" s="16">
        <v>87531085824</v>
      </c>
      <c r="G2839" s="3">
        <f t="shared" si="132"/>
        <v>1.6806925539585293E-3</v>
      </c>
      <c r="H2839" s="3">
        <f>1-E2839/MAX(E$2:E2839)</f>
        <v>0.43515959980943308</v>
      </c>
      <c r="I2839" s="3">
        <f ca="1">IFERROR(COUNTIF(OFFSET(G2839,0,0,-计算结果!B$18,1),"&gt;0")/计算结果!B$18,COUNTIF(OFFSET(G2839,0,0,-ROW(),1),"&gt;0")/计算结果!B$18)</f>
        <v>0.56666666666666665</v>
      </c>
      <c r="J2839" s="3">
        <f ca="1">IFERROR(AVERAGE(OFFSET(I2839,0,0,-计算结果!B$19,1)),AVERAGE(OFFSET(I2839,0,0,-ROW(),1)))</f>
        <v>0.5458333333333335</v>
      </c>
      <c r="K2839" s="4" t="str">
        <f ca="1">IF(计算结果!B$21=1,IF(I2839&gt;J2839,"买","卖"),IF(计算结果!B$21=2,IF(I2839&lt;计算结果!B$20,"买",IF(I2839&gt;1-计算结果!B$20,"卖",'000300'!K2838)),""))</f>
        <v>买</v>
      </c>
      <c r="L2839" s="4" t="str">
        <f t="shared" ca="1" si="133"/>
        <v/>
      </c>
      <c r="M2839" s="3">
        <f ca="1">IF(K2838="买",E2839/E2838-1,0)-IF(L2839=1,计算结果!B$17,0)</f>
        <v>1.6806925539585293E-3</v>
      </c>
      <c r="N2839" s="2">
        <f t="shared" ca="1" si="134"/>
        <v>7.1970100577133023</v>
      </c>
      <c r="O2839" s="3">
        <f ca="1">1-N2839/MAX(N$2:N2839)</f>
        <v>0.22571479981589027</v>
      </c>
    </row>
    <row r="2840" spans="1:15" x14ac:dyDescent="0.15">
      <c r="A2840" s="1">
        <v>42619</v>
      </c>
      <c r="B2840">
        <v>3322.02</v>
      </c>
      <c r="C2840">
        <v>3347.95</v>
      </c>
      <c r="D2840">
        <v>3300.13</v>
      </c>
      <c r="E2840" s="2">
        <v>3342.63</v>
      </c>
      <c r="F2840" s="16">
        <v>118366535680</v>
      </c>
      <c r="G2840" s="3">
        <f t="shared" si="132"/>
        <v>6.9133169462116673E-3</v>
      </c>
      <c r="H2840" s="3">
        <f>1-E2840/MAX(E$2:E2840)</f>
        <v>0.43125467909889059</v>
      </c>
      <c r="I2840" s="3">
        <f ca="1">IFERROR(COUNTIF(OFFSET(G2840,0,0,-计算结果!B$18,1),"&gt;0")/计算结果!B$18,COUNTIF(OFFSET(G2840,0,0,-ROW(),1),"&gt;0")/计算结果!B$18)</f>
        <v>0.56666666666666665</v>
      </c>
      <c r="J2840" s="3">
        <f ca="1">IFERROR(AVERAGE(OFFSET(I2840,0,0,-计算结果!B$19,1)),AVERAGE(OFFSET(I2840,0,0,-ROW(),1)))</f>
        <v>0.54555555555555568</v>
      </c>
      <c r="K2840" s="4" t="str">
        <f ca="1">IF(计算结果!B$21=1,IF(I2840&gt;J2840,"买","卖"),IF(计算结果!B$21=2,IF(I2840&lt;计算结果!B$20,"买",IF(I2840&gt;1-计算结果!B$20,"卖",'000300'!K2839)),""))</f>
        <v>买</v>
      </c>
      <c r="L2840" s="4" t="str">
        <f t="shared" ca="1" si="133"/>
        <v/>
      </c>
      <c r="M2840" s="3">
        <f ca="1">IF(K2839="买",E2840/E2839-1,0)-IF(L2840=1,计算结果!B$17,0)</f>
        <v>6.9133169462116673E-3</v>
      </c>
      <c r="N2840" s="2">
        <f t="shared" ca="1" si="134"/>
        <v>7.2467652693073479</v>
      </c>
      <c r="O2840" s="3">
        <f ca="1">1-N2840/MAX(N$2:N2840)</f>
        <v>0.22036192082025652</v>
      </c>
    </row>
    <row r="2841" spans="1:15" x14ac:dyDescent="0.15">
      <c r="A2841" s="1">
        <v>42620</v>
      </c>
      <c r="B2841">
        <v>3344.07</v>
      </c>
      <c r="C2841">
        <v>3357.36</v>
      </c>
      <c r="D2841">
        <v>3337.75</v>
      </c>
      <c r="E2841" s="2">
        <v>3340.82</v>
      </c>
      <c r="F2841" s="16">
        <v>115119906816</v>
      </c>
      <c r="G2841" s="3">
        <f t="shared" si="132"/>
        <v>-5.4148978498969047E-4</v>
      </c>
      <c r="H2841" s="3">
        <f>1-E2841/MAX(E$2:E2841)</f>
        <v>0.43156264888041918</v>
      </c>
      <c r="I2841" s="3">
        <f ca="1">IFERROR(COUNTIF(OFFSET(G2841,0,0,-计算结果!B$18,1),"&gt;0")/计算结果!B$18,COUNTIF(OFFSET(G2841,0,0,-ROW(),1),"&gt;0")/计算结果!B$18)</f>
        <v>0.56666666666666665</v>
      </c>
      <c r="J2841" s="3">
        <f ca="1">IFERROR(AVERAGE(OFFSET(I2841,0,0,-计算结果!B$19,1)),AVERAGE(OFFSET(I2841,0,0,-ROW(),1)))</f>
        <v>0.54500000000000015</v>
      </c>
      <c r="K2841" s="4" t="str">
        <f ca="1">IF(计算结果!B$21=1,IF(I2841&gt;J2841,"买","卖"),IF(计算结果!B$21=2,IF(I2841&lt;计算结果!B$20,"买",IF(I2841&gt;1-计算结果!B$20,"卖",'000300'!K2840)),""))</f>
        <v>买</v>
      </c>
      <c r="L2841" s="4" t="str">
        <f t="shared" ca="1" si="133"/>
        <v/>
      </c>
      <c r="M2841" s="3">
        <f ca="1">IF(K2840="买",E2841/E2840-1,0)-IF(L2841=1,计算结果!B$17,0)</f>
        <v>-5.4148978498969047E-4</v>
      </c>
      <c r="N2841" s="2">
        <f t="shared" ca="1" si="134"/>
        <v>7.2428412199398</v>
      </c>
      <c r="O2841" s="3">
        <f ca="1">1-N2841/MAX(N$2:N2841)</f>
        <v>0.22078408687612139</v>
      </c>
    </row>
    <row r="2842" spans="1:15" x14ac:dyDescent="0.15">
      <c r="A2842" s="1">
        <v>42621</v>
      </c>
      <c r="B2842">
        <v>3338.01</v>
      </c>
      <c r="C2842">
        <v>3343.4</v>
      </c>
      <c r="D2842">
        <v>3328.23</v>
      </c>
      <c r="E2842" s="2">
        <v>3339.56</v>
      </c>
      <c r="F2842" s="16">
        <v>83742343168</v>
      </c>
      <c r="G2842" s="3">
        <f t="shared" si="132"/>
        <v>-3.7715291455397981E-4</v>
      </c>
      <c r="H2842" s="3">
        <f>1-E2842/MAX(E$2:E2842)</f>
        <v>0.43177703668413525</v>
      </c>
      <c r="I2842" s="3">
        <f ca="1">IFERROR(COUNTIF(OFFSET(G2842,0,0,-计算结果!B$18,1),"&gt;0")/计算结果!B$18,COUNTIF(OFFSET(G2842,0,0,-ROW(),1),"&gt;0")/计算结果!B$18)</f>
        <v>0.53333333333333333</v>
      </c>
      <c r="J2842" s="3">
        <f ca="1">IFERROR(AVERAGE(OFFSET(I2842,0,0,-计算结果!B$19,1)),AVERAGE(OFFSET(I2842,0,0,-ROW(),1)))</f>
        <v>0.54416666666666691</v>
      </c>
      <c r="K2842" s="4" t="str">
        <f ca="1">IF(计算结果!B$21=1,IF(I2842&gt;J2842,"买","卖"),IF(计算结果!B$21=2,IF(I2842&lt;计算结果!B$20,"买",IF(I2842&gt;1-计算结果!B$20,"卖",'000300'!K2841)),""))</f>
        <v>卖</v>
      </c>
      <c r="L2842" s="4">
        <f t="shared" ca="1" si="133"/>
        <v>1</v>
      </c>
      <c r="M2842" s="3">
        <f ca="1">IF(K2841="买",E2842/E2841-1,0)-IF(L2842=1,计算结果!B$17,0)</f>
        <v>-3.7715291455397981E-4</v>
      </c>
      <c r="N2842" s="2">
        <f t="shared" ca="1" si="134"/>
        <v>7.240109561264048</v>
      </c>
      <c r="O2842" s="3">
        <f ca="1">1-N2842/MAX(N$2:N2842)</f>
        <v>0.22107797042882282</v>
      </c>
    </row>
    <row r="2843" spans="1:15" x14ac:dyDescent="0.15">
      <c r="A2843" s="1">
        <v>42622</v>
      </c>
      <c r="B2843">
        <v>3339.37</v>
      </c>
      <c r="C2843">
        <v>3344.95</v>
      </c>
      <c r="D2843">
        <v>3318.04</v>
      </c>
      <c r="E2843" s="2">
        <v>3318.04</v>
      </c>
      <c r="F2843" s="16">
        <v>95471190016</v>
      </c>
      <c r="G2843" s="3">
        <f t="shared" si="132"/>
        <v>-6.4439626777179626E-3</v>
      </c>
      <c r="H2843" s="3">
        <f>1-E2843/MAX(E$2:E2843)</f>
        <v>0.43543864425236511</v>
      </c>
      <c r="I2843" s="3">
        <f ca="1">IFERROR(COUNTIF(OFFSET(G2843,0,0,-计算结果!B$18,1),"&gt;0")/计算结果!B$18,COUNTIF(OFFSET(G2843,0,0,-ROW(),1),"&gt;0")/计算结果!B$18)</f>
        <v>0.53333333333333333</v>
      </c>
      <c r="J2843" s="3">
        <f ca="1">IFERROR(AVERAGE(OFFSET(I2843,0,0,-计算结果!B$19,1)),AVERAGE(OFFSET(I2843,0,0,-ROW(),1)))</f>
        <v>0.54305555555555585</v>
      </c>
      <c r="K2843" s="4" t="str">
        <f ca="1">IF(计算结果!B$21=1,IF(I2843&gt;J2843,"买","卖"),IF(计算结果!B$21=2,IF(I2843&lt;计算结果!B$20,"买",IF(I2843&gt;1-计算结果!B$20,"卖",'000300'!K2842)),""))</f>
        <v>卖</v>
      </c>
      <c r="L2843" s="4" t="str">
        <f t="shared" ca="1" si="133"/>
        <v/>
      </c>
      <c r="M2843" s="3">
        <f ca="1">IF(K2842="买",E2843/E2842-1,0)-IF(L2843=1,计算结果!B$17,0)</f>
        <v>0</v>
      </c>
      <c r="N2843" s="2">
        <f t="shared" ca="1" si="134"/>
        <v>7.240109561264048</v>
      </c>
      <c r="O2843" s="3">
        <f ca="1">1-N2843/MAX(N$2:N2843)</f>
        <v>0.22107797042882282</v>
      </c>
    </row>
    <row r="2844" spans="1:15" x14ac:dyDescent="0.15">
      <c r="A2844" s="1">
        <v>42625</v>
      </c>
      <c r="B2844">
        <v>3271.87</v>
      </c>
      <c r="C2844">
        <v>3276.72</v>
      </c>
      <c r="D2844">
        <v>3234.57</v>
      </c>
      <c r="E2844" s="2">
        <v>3262.6</v>
      </c>
      <c r="F2844" s="16">
        <v>134456631296</v>
      </c>
      <c r="G2844" s="3">
        <f t="shared" si="132"/>
        <v>-1.6708659329001452E-2</v>
      </c>
      <c r="H2844" s="3">
        <f>1-E2844/MAX(E$2:E2844)</f>
        <v>0.44487170761587147</v>
      </c>
      <c r="I2844" s="3">
        <f ca="1">IFERROR(COUNTIF(OFFSET(G2844,0,0,-计算结果!B$18,1),"&gt;0")/计算结果!B$18,COUNTIF(OFFSET(G2844,0,0,-ROW(),1),"&gt;0")/计算结果!B$18)</f>
        <v>0.53333333333333333</v>
      </c>
      <c r="J2844" s="3">
        <f ca="1">IFERROR(AVERAGE(OFFSET(I2844,0,0,-计算结果!B$19,1)),AVERAGE(OFFSET(I2844,0,0,-ROW(),1)))</f>
        <v>0.54222222222222238</v>
      </c>
      <c r="K2844" s="4" t="str">
        <f ca="1">IF(计算结果!B$21=1,IF(I2844&gt;J2844,"买","卖"),IF(计算结果!B$21=2,IF(I2844&lt;计算结果!B$20,"买",IF(I2844&gt;1-计算结果!B$20,"卖",'000300'!K2843)),""))</f>
        <v>卖</v>
      </c>
      <c r="L2844" s="4" t="str">
        <f t="shared" ca="1" si="133"/>
        <v/>
      </c>
      <c r="M2844" s="3">
        <f ca="1">IF(K2843="买",E2844/E2843-1,0)-IF(L2844=1,计算结果!B$17,0)</f>
        <v>0</v>
      </c>
      <c r="N2844" s="2">
        <f t="shared" ca="1" si="134"/>
        <v>7.240109561264048</v>
      </c>
      <c r="O2844" s="3">
        <f ca="1">1-N2844/MAX(N$2:N2844)</f>
        <v>0.22107797042882282</v>
      </c>
    </row>
    <row r="2845" spans="1:15" x14ac:dyDescent="0.15">
      <c r="A2845" s="1">
        <v>42626</v>
      </c>
      <c r="B2845">
        <v>3265.34</v>
      </c>
      <c r="C2845">
        <v>3269.22</v>
      </c>
      <c r="D2845">
        <v>3246.39</v>
      </c>
      <c r="E2845" s="2">
        <v>3260.33</v>
      </c>
      <c r="F2845" s="16">
        <v>76862644224</v>
      </c>
      <c r="G2845" s="3">
        <f t="shared" si="132"/>
        <v>-6.9576411450988918E-4</v>
      </c>
      <c r="H2845" s="3">
        <f>1-E2845/MAX(E$2:E2845)</f>
        <v>0.44525794596066148</v>
      </c>
      <c r="I2845" s="3">
        <f ca="1">IFERROR(COUNTIF(OFFSET(G2845,0,0,-计算结果!B$18,1),"&gt;0")/计算结果!B$18,COUNTIF(OFFSET(G2845,0,0,-ROW(),1),"&gt;0")/计算结果!B$18)</f>
        <v>0.5</v>
      </c>
      <c r="J2845" s="3">
        <f ca="1">IFERROR(AVERAGE(OFFSET(I2845,0,0,-计算结果!B$19,1)),AVERAGE(OFFSET(I2845,0,0,-ROW(),1)))</f>
        <v>0.54083333333333361</v>
      </c>
      <c r="K2845" s="4" t="str">
        <f ca="1">IF(计算结果!B$21=1,IF(I2845&gt;J2845,"买","卖"),IF(计算结果!B$21=2,IF(I2845&lt;计算结果!B$20,"买",IF(I2845&gt;1-计算结果!B$20,"卖",'000300'!K2844)),""))</f>
        <v>卖</v>
      </c>
      <c r="L2845" s="4" t="str">
        <f t="shared" ca="1" si="133"/>
        <v/>
      </c>
      <c r="M2845" s="3">
        <f ca="1">IF(K2844="买",E2845/E2844-1,0)-IF(L2845=1,计算结果!B$17,0)</f>
        <v>0</v>
      </c>
      <c r="N2845" s="2">
        <f t="shared" ca="1" si="134"/>
        <v>7.240109561264048</v>
      </c>
      <c r="O2845" s="3">
        <f ca="1">1-N2845/MAX(N$2:N2845)</f>
        <v>0.22107797042882282</v>
      </c>
    </row>
    <row r="2846" spans="1:15" x14ac:dyDescent="0.15">
      <c r="A2846" s="1">
        <v>42627</v>
      </c>
      <c r="B2846">
        <v>3245.74</v>
      </c>
      <c r="C2846">
        <v>3255</v>
      </c>
      <c r="D2846">
        <v>3231.34</v>
      </c>
      <c r="E2846" s="2">
        <v>3238.73</v>
      </c>
      <c r="F2846" s="16">
        <v>79780749312</v>
      </c>
      <c r="G2846" s="3">
        <f t="shared" si="132"/>
        <v>-6.6250962325898888E-3</v>
      </c>
      <c r="H2846" s="3">
        <f>1-E2846/MAX(E$2:E2846)</f>
        <v>0.44893316545293671</v>
      </c>
      <c r="I2846" s="3">
        <f ca="1">IFERROR(COUNTIF(OFFSET(G2846,0,0,-计算结果!B$18,1),"&gt;0")/计算结果!B$18,COUNTIF(OFFSET(G2846,0,0,-ROW(),1),"&gt;0")/计算结果!B$18)</f>
        <v>0.46666666666666667</v>
      </c>
      <c r="J2846" s="3">
        <f ca="1">IFERROR(AVERAGE(OFFSET(I2846,0,0,-计算结果!B$19,1)),AVERAGE(OFFSET(I2846,0,0,-ROW(),1)))</f>
        <v>0.53944444444444484</v>
      </c>
      <c r="K2846" s="4" t="str">
        <f ca="1">IF(计算结果!B$21=1,IF(I2846&gt;J2846,"买","卖"),IF(计算结果!B$21=2,IF(I2846&lt;计算结果!B$20,"买",IF(I2846&gt;1-计算结果!B$20,"卖",'000300'!K2845)),""))</f>
        <v>卖</v>
      </c>
      <c r="L2846" s="4" t="str">
        <f t="shared" ca="1" si="133"/>
        <v/>
      </c>
      <c r="M2846" s="3">
        <f ca="1">IF(K2845="买",E2846/E2845-1,0)-IF(L2846=1,计算结果!B$17,0)</f>
        <v>0</v>
      </c>
      <c r="N2846" s="2">
        <f t="shared" ca="1" si="134"/>
        <v>7.240109561264048</v>
      </c>
      <c r="O2846" s="3">
        <f ca="1">1-N2846/MAX(N$2:N2846)</f>
        <v>0.22107797042882282</v>
      </c>
    </row>
    <row r="2847" spans="1:15" x14ac:dyDescent="0.15">
      <c r="A2847" s="1">
        <v>42632</v>
      </c>
      <c r="B2847">
        <v>3242.74</v>
      </c>
      <c r="C2847">
        <v>3264.9</v>
      </c>
      <c r="D2847">
        <v>3242.74</v>
      </c>
      <c r="E2847" s="2">
        <v>3263.12</v>
      </c>
      <c r="F2847" s="16">
        <v>67678031872</v>
      </c>
      <c r="G2847" s="3">
        <f t="shared" si="132"/>
        <v>7.5307296378517297E-3</v>
      </c>
      <c r="H2847" s="3">
        <f>1-E2847/MAX(E$2:E2847)</f>
        <v>0.44478323010957599</v>
      </c>
      <c r="I2847" s="3">
        <f ca="1">IFERROR(COUNTIF(OFFSET(G2847,0,0,-计算结果!B$18,1),"&gt;0")/计算结果!B$18,COUNTIF(OFFSET(G2847,0,0,-ROW(),1),"&gt;0")/计算结果!B$18)</f>
        <v>0.46666666666666667</v>
      </c>
      <c r="J2847" s="3">
        <f ca="1">IFERROR(AVERAGE(OFFSET(I2847,0,0,-计算结果!B$19,1)),AVERAGE(OFFSET(I2847,0,0,-ROW(),1)))</f>
        <v>0.53777777777777813</v>
      </c>
      <c r="K2847" s="4" t="str">
        <f ca="1">IF(计算结果!B$21=1,IF(I2847&gt;J2847,"买","卖"),IF(计算结果!B$21=2,IF(I2847&lt;计算结果!B$20,"买",IF(I2847&gt;1-计算结果!B$20,"卖",'000300'!K2846)),""))</f>
        <v>卖</v>
      </c>
      <c r="L2847" s="4" t="str">
        <f t="shared" ca="1" si="133"/>
        <v/>
      </c>
      <c r="M2847" s="3">
        <f ca="1">IF(K2846="买",E2847/E2846-1,0)-IF(L2847=1,计算结果!B$17,0)</f>
        <v>0</v>
      </c>
      <c r="N2847" s="2">
        <f t="shared" ca="1" si="134"/>
        <v>7.240109561264048</v>
      </c>
      <c r="O2847" s="3">
        <f ca="1">1-N2847/MAX(N$2:N2847)</f>
        <v>0.22107797042882282</v>
      </c>
    </row>
    <row r="2848" spans="1:15" x14ac:dyDescent="0.15">
      <c r="A2848" s="1">
        <v>42633</v>
      </c>
      <c r="B2848">
        <v>3264.66</v>
      </c>
      <c r="C2848">
        <v>3265.04</v>
      </c>
      <c r="D2848">
        <v>3252.39</v>
      </c>
      <c r="E2848" s="2">
        <v>3257.4</v>
      </c>
      <c r="F2848" s="16">
        <v>61626150912</v>
      </c>
      <c r="G2848" s="3">
        <f t="shared" si="132"/>
        <v>-1.7529235823383615E-3</v>
      </c>
      <c r="H2848" s="3">
        <f>1-E2848/MAX(E$2:E2848)</f>
        <v>0.44575648267882662</v>
      </c>
      <c r="I2848" s="3">
        <f ca="1">IFERROR(COUNTIF(OFFSET(G2848,0,0,-计算结果!B$18,1),"&gt;0")/计算结果!B$18,COUNTIF(OFFSET(G2848,0,0,-ROW(),1),"&gt;0")/计算结果!B$18)</f>
        <v>0.43333333333333335</v>
      </c>
      <c r="J2848" s="3">
        <f ca="1">IFERROR(AVERAGE(OFFSET(I2848,0,0,-计算结果!B$19,1)),AVERAGE(OFFSET(I2848,0,0,-ROW(),1)))</f>
        <v>0.53583333333333372</v>
      </c>
      <c r="K2848" s="4" t="str">
        <f ca="1">IF(计算结果!B$21=1,IF(I2848&gt;J2848,"买","卖"),IF(计算结果!B$21=2,IF(I2848&lt;计算结果!B$20,"买",IF(I2848&gt;1-计算结果!B$20,"卖",'000300'!K2847)),""))</f>
        <v>卖</v>
      </c>
      <c r="L2848" s="4" t="str">
        <f t="shared" ca="1" si="133"/>
        <v/>
      </c>
      <c r="M2848" s="3">
        <f ca="1">IF(K2847="买",E2848/E2847-1,0)-IF(L2848=1,计算结果!B$17,0)</f>
        <v>0</v>
      </c>
      <c r="N2848" s="2">
        <f t="shared" ca="1" si="134"/>
        <v>7.240109561264048</v>
      </c>
      <c r="O2848" s="3">
        <f ca="1">1-N2848/MAX(N$2:N2848)</f>
        <v>0.22107797042882282</v>
      </c>
    </row>
    <row r="2849" spans="1:15" x14ac:dyDescent="0.15">
      <c r="A2849" s="1">
        <v>42634</v>
      </c>
      <c r="B2849">
        <v>3257.71</v>
      </c>
      <c r="C2849">
        <v>3270.9</v>
      </c>
      <c r="D2849">
        <v>3254.32</v>
      </c>
      <c r="E2849" s="2">
        <v>3266.64</v>
      </c>
      <c r="F2849" s="16">
        <v>68957741056</v>
      </c>
      <c r="G2849" s="3">
        <f t="shared" si="132"/>
        <v>2.8366181617240915E-3</v>
      </c>
      <c r="H2849" s="3">
        <f>1-E2849/MAX(E$2:E2849)</f>
        <v>0.44418430545157561</v>
      </c>
      <c r="I2849" s="3">
        <f ca="1">IFERROR(COUNTIF(OFFSET(G2849,0,0,-计算结果!B$18,1),"&gt;0")/计算结果!B$18,COUNTIF(OFFSET(G2849,0,0,-ROW(),1),"&gt;0")/计算结果!B$18)</f>
        <v>0.43333333333333335</v>
      </c>
      <c r="J2849" s="3">
        <f ca="1">IFERROR(AVERAGE(OFFSET(I2849,0,0,-计算结果!B$19,1)),AVERAGE(OFFSET(I2849,0,0,-ROW(),1)))</f>
        <v>0.53416666666666701</v>
      </c>
      <c r="K2849" s="4" t="str">
        <f ca="1">IF(计算结果!B$21=1,IF(I2849&gt;J2849,"买","卖"),IF(计算结果!B$21=2,IF(I2849&lt;计算结果!B$20,"买",IF(I2849&gt;1-计算结果!B$20,"卖",'000300'!K2848)),""))</f>
        <v>卖</v>
      </c>
      <c r="L2849" s="4" t="str">
        <f t="shared" ca="1" si="133"/>
        <v/>
      </c>
      <c r="M2849" s="3">
        <f ca="1">IF(K2848="买",E2849/E2848-1,0)-IF(L2849=1,计算结果!B$17,0)</f>
        <v>0</v>
      </c>
      <c r="N2849" s="2">
        <f t="shared" ca="1" si="134"/>
        <v>7.240109561264048</v>
      </c>
      <c r="O2849" s="3">
        <f ca="1">1-N2849/MAX(N$2:N2849)</f>
        <v>0.22107797042882282</v>
      </c>
    </row>
    <row r="2850" spans="1:15" x14ac:dyDescent="0.15">
      <c r="A2850" s="1">
        <v>42635</v>
      </c>
      <c r="B2850">
        <v>3281.47</v>
      </c>
      <c r="C2850">
        <v>3303.2</v>
      </c>
      <c r="D2850">
        <v>3277.98</v>
      </c>
      <c r="E2850" s="2">
        <v>3291.12</v>
      </c>
      <c r="F2850" s="16">
        <v>89991757824</v>
      </c>
      <c r="G2850" s="3">
        <f t="shared" si="132"/>
        <v>7.4939387260304358E-3</v>
      </c>
      <c r="H2850" s="3">
        <f>1-E2850/MAX(E$2:E2850)</f>
        <v>0.4400190566936637</v>
      </c>
      <c r="I2850" s="3">
        <f ca="1">IFERROR(COUNTIF(OFFSET(G2850,0,0,-计算结果!B$18,1),"&gt;0")/计算结果!B$18,COUNTIF(OFFSET(G2850,0,0,-ROW(),1),"&gt;0")/计算结果!B$18)</f>
        <v>0.43333333333333335</v>
      </c>
      <c r="J2850" s="3">
        <f ca="1">IFERROR(AVERAGE(OFFSET(I2850,0,0,-计算结果!B$19,1)),AVERAGE(OFFSET(I2850,0,0,-ROW(),1)))</f>
        <v>0.5325000000000002</v>
      </c>
      <c r="K2850" s="4" t="str">
        <f ca="1">IF(计算结果!B$21=1,IF(I2850&gt;J2850,"买","卖"),IF(计算结果!B$21=2,IF(I2850&lt;计算结果!B$20,"买",IF(I2850&gt;1-计算结果!B$20,"卖",'000300'!K2849)),""))</f>
        <v>卖</v>
      </c>
      <c r="L2850" s="4" t="str">
        <f t="shared" ca="1" si="133"/>
        <v/>
      </c>
      <c r="M2850" s="3">
        <f ca="1">IF(K2849="买",E2850/E2849-1,0)-IF(L2850=1,计算结果!B$17,0)</f>
        <v>0</v>
      </c>
      <c r="N2850" s="2">
        <f t="shared" ca="1" si="134"/>
        <v>7.240109561264048</v>
      </c>
      <c r="O2850" s="3">
        <f ca="1">1-N2850/MAX(N$2:N2850)</f>
        <v>0.22107797042882282</v>
      </c>
    </row>
    <row r="2851" spans="1:15" x14ac:dyDescent="0.15">
      <c r="A2851" s="1">
        <v>42636</v>
      </c>
      <c r="B2851">
        <v>3292.28</v>
      </c>
      <c r="C2851">
        <v>3293.92</v>
      </c>
      <c r="D2851">
        <v>3275.02</v>
      </c>
      <c r="E2851" s="2">
        <v>3275.67</v>
      </c>
      <c r="F2851" s="16">
        <v>68046258176</v>
      </c>
      <c r="G2851" s="3">
        <f t="shared" si="132"/>
        <v>-4.6944505214030485E-3</v>
      </c>
      <c r="H2851" s="3">
        <f>1-E2851/MAX(E$2:E2851)</f>
        <v>0.44264785952494379</v>
      </c>
      <c r="I2851" s="3">
        <f ca="1">IFERROR(COUNTIF(OFFSET(G2851,0,0,-计算结果!B$18,1),"&gt;0")/计算结果!B$18,COUNTIF(OFFSET(G2851,0,0,-ROW(),1),"&gt;0")/计算结果!B$18)</f>
        <v>0.43333333333333335</v>
      </c>
      <c r="J2851" s="3">
        <f ca="1">IFERROR(AVERAGE(OFFSET(I2851,0,0,-计算结果!B$19,1)),AVERAGE(OFFSET(I2851,0,0,-ROW(),1)))</f>
        <v>0.53055555555555578</v>
      </c>
      <c r="K2851" s="4" t="str">
        <f ca="1">IF(计算结果!B$21=1,IF(I2851&gt;J2851,"买","卖"),IF(计算结果!B$21=2,IF(I2851&lt;计算结果!B$20,"买",IF(I2851&gt;1-计算结果!B$20,"卖",'000300'!K2850)),""))</f>
        <v>卖</v>
      </c>
      <c r="L2851" s="4" t="str">
        <f t="shared" ca="1" si="133"/>
        <v/>
      </c>
      <c r="M2851" s="3">
        <f ca="1">IF(K2850="买",E2851/E2850-1,0)-IF(L2851=1,计算结果!B$17,0)</f>
        <v>0</v>
      </c>
      <c r="N2851" s="2">
        <f t="shared" ca="1" si="134"/>
        <v>7.240109561264048</v>
      </c>
      <c r="O2851" s="3">
        <f ca="1">1-N2851/MAX(N$2:N2851)</f>
        <v>0.22107797042882282</v>
      </c>
    </row>
    <row r="2852" spans="1:15" x14ac:dyDescent="0.15">
      <c r="A2852" s="1">
        <v>42639</v>
      </c>
      <c r="B2852">
        <v>3267.69</v>
      </c>
      <c r="C2852">
        <v>3267.69</v>
      </c>
      <c r="D2852">
        <v>3220.28</v>
      </c>
      <c r="E2852" s="2">
        <v>3220.28</v>
      </c>
      <c r="F2852" s="16">
        <v>78700838912</v>
      </c>
      <c r="G2852" s="3">
        <f t="shared" si="132"/>
        <v>-1.6909517747514258E-2</v>
      </c>
      <c r="H2852" s="3">
        <f>1-E2852/MAX(E$2:E2852)</f>
        <v>0.4520724154359218</v>
      </c>
      <c r="I2852" s="3">
        <f ca="1">IFERROR(COUNTIF(OFFSET(G2852,0,0,-计算结果!B$18,1),"&gt;0")/计算结果!B$18,COUNTIF(OFFSET(G2852,0,0,-ROW(),1),"&gt;0")/计算结果!B$18)</f>
        <v>0.43333333333333335</v>
      </c>
      <c r="J2852" s="3">
        <f ca="1">IFERROR(AVERAGE(OFFSET(I2852,0,0,-计算结果!B$19,1)),AVERAGE(OFFSET(I2852,0,0,-ROW(),1)))</f>
        <v>0.52833333333333354</v>
      </c>
      <c r="K2852" s="4" t="str">
        <f ca="1">IF(计算结果!B$21=1,IF(I2852&gt;J2852,"买","卖"),IF(计算结果!B$21=2,IF(I2852&lt;计算结果!B$20,"买",IF(I2852&gt;1-计算结果!B$20,"卖",'000300'!K2851)),""))</f>
        <v>卖</v>
      </c>
      <c r="L2852" s="4" t="str">
        <f t="shared" ca="1" si="133"/>
        <v/>
      </c>
      <c r="M2852" s="3">
        <f ca="1">IF(K2851="买",E2852/E2851-1,0)-IF(L2852=1,计算结果!B$17,0)</f>
        <v>0</v>
      </c>
      <c r="N2852" s="2">
        <f t="shared" ca="1" si="134"/>
        <v>7.240109561264048</v>
      </c>
      <c r="O2852" s="3">
        <f ca="1">1-N2852/MAX(N$2:N2852)</f>
        <v>0.22107797042882282</v>
      </c>
    </row>
    <row r="2853" spans="1:15" x14ac:dyDescent="0.15">
      <c r="A2853" s="1">
        <v>42640</v>
      </c>
      <c r="B2853">
        <v>3214.87</v>
      </c>
      <c r="C2853">
        <v>3240.78</v>
      </c>
      <c r="D2853">
        <v>3214.44</v>
      </c>
      <c r="E2853" s="2">
        <v>3240.75</v>
      </c>
      <c r="F2853" s="16">
        <v>66651131904</v>
      </c>
      <c r="G2853" s="3">
        <f t="shared" si="132"/>
        <v>6.3565901101767519E-3</v>
      </c>
      <c r="H2853" s="3">
        <f>1-E2853/MAX(E$2:E2853)</f>
        <v>0.44858946437078884</v>
      </c>
      <c r="I2853" s="3">
        <f ca="1">IFERROR(COUNTIF(OFFSET(G2853,0,0,-计算结果!B$18,1),"&gt;0")/计算结果!B$18,COUNTIF(OFFSET(G2853,0,0,-ROW(),1),"&gt;0")/计算结果!B$18)</f>
        <v>0.43333333333333335</v>
      </c>
      <c r="J2853" s="3">
        <f ca="1">IFERROR(AVERAGE(OFFSET(I2853,0,0,-计算结果!B$19,1)),AVERAGE(OFFSET(I2853,0,0,-ROW(),1)))</f>
        <v>0.52611111111111131</v>
      </c>
      <c r="K2853" s="4" t="str">
        <f ca="1">IF(计算结果!B$21=1,IF(I2853&gt;J2853,"买","卖"),IF(计算结果!B$21=2,IF(I2853&lt;计算结果!B$20,"买",IF(I2853&gt;1-计算结果!B$20,"卖",'000300'!K2852)),""))</f>
        <v>卖</v>
      </c>
      <c r="L2853" s="4" t="str">
        <f t="shared" ca="1" si="133"/>
        <v/>
      </c>
      <c r="M2853" s="3">
        <f ca="1">IF(K2852="买",E2853/E2852-1,0)-IF(L2853=1,计算结果!B$17,0)</f>
        <v>0</v>
      </c>
      <c r="N2853" s="2">
        <f t="shared" ca="1" si="134"/>
        <v>7.240109561264048</v>
      </c>
      <c r="O2853" s="3">
        <f ca="1">1-N2853/MAX(N$2:N2853)</f>
        <v>0.22107797042882282</v>
      </c>
    </row>
    <row r="2854" spans="1:15" x14ac:dyDescent="0.15">
      <c r="A2854" s="1">
        <v>42641</v>
      </c>
      <c r="B2854">
        <v>3243.65</v>
      </c>
      <c r="C2854">
        <v>3243.65</v>
      </c>
      <c r="D2854">
        <v>3228</v>
      </c>
      <c r="E2854" s="2">
        <v>3230.89</v>
      </c>
      <c r="F2854" s="16">
        <v>51996405760</v>
      </c>
      <c r="G2854" s="3">
        <f t="shared" si="132"/>
        <v>-3.0425055928412492E-3</v>
      </c>
      <c r="H2854" s="3">
        <f>1-E2854/MAX(E$2:E2854)</f>
        <v>0.45026713400939222</v>
      </c>
      <c r="I2854" s="3">
        <f ca="1">IFERROR(COUNTIF(OFFSET(G2854,0,0,-计算结果!B$18,1),"&gt;0")/计算结果!B$18,COUNTIF(OFFSET(G2854,0,0,-ROW(),1),"&gt;0")/计算结果!B$18)</f>
        <v>0.4</v>
      </c>
      <c r="J2854" s="3">
        <f ca="1">IFERROR(AVERAGE(OFFSET(I2854,0,0,-计算结果!B$19,1)),AVERAGE(OFFSET(I2854,0,0,-ROW(),1)))</f>
        <v>0.52361111111111136</v>
      </c>
      <c r="K2854" s="4" t="str">
        <f ca="1">IF(计算结果!B$21=1,IF(I2854&gt;J2854,"买","卖"),IF(计算结果!B$21=2,IF(I2854&lt;计算结果!B$20,"买",IF(I2854&gt;1-计算结果!B$20,"卖",'000300'!K2853)),""))</f>
        <v>卖</v>
      </c>
      <c r="L2854" s="4" t="str">
        <f t="shared" ca="1" si="133"/>
        <v/>
      </c>
      <c r="M2854" s="3">
        <f ca="1">IF(K2853="买",E2854/E2853-1,0)-IF(L2854=1,计算结果!B$17,0)</f>
        <v>0</v>
      </c>
      <c r="N2854" s="2">
        <f t="shared" ca="1" si="134"/>
        <v>7.240109561264048</v>
      </c>
      <c r="O2854" s="3">
        <f ca="1">1-N2854/MAX(N$2:N2854)</f>
        <v>0.22107797042882282</v>
      </c>
    </row>
    <row r="2855" spans="1:15" x14ac:dyDescent="0.15">
      <c r="A2855" s="1">
        <v>42642</v>
      </c>
      <c r="B2855">
        <v>3234.86</v>
      </c>
      <c r="C2855">
        <v>3257.77</v>
      </c>
      <c r="D2855">
        <v>3234.8</v>
      </c>
      <c r="E2855" s="2">
        <v>3244.39</v>
      </c>
      <c r="F2855" s="16">
        <v>62220300288</v>
      </c>
      <c r="G2855" s="3">
        <f t="shared" si="132"/>
        <v>4.1784152354304993E-3</v>
      </c>
      <c r="H2855" s="3">
        <f>1-E2855/MAX(E$2:E2855)</f>
        <v>0.44797012182672025</v>
      </c>
      <c r="I2855" s="3">
        <f ca="1">IFERROR(COUNTIF(OFFSET(G2855,0,0,-计算结果!B$18,1),"&gt;0")/计算结果!B$18,COUNTIF(OFFSET(G2855,0,0,-ROW(),1),"&gt;0")/计算结果!B$18)</f>
        <v>0.43333333333333335</v>
      </c>
      <c r="J2855" s="3">
        <f ca="1">IFERROR(AVERAGE(OFFSET(I2855,0,0,-计算结果!B$19,1)),AVERAGE(OFFSET(I2855,0,0,-ROW(),1)))</f>
        <v>0.52166666666666683</v>
      </c>
      <c r="K2855" s="4" t="str">
        <f ca="1">IF(计算结果!B$21=1,IF(I2855&gt;J2855,"买","卖"),IF(计算结果!B$21=2,IF(I2855&lt;计算结果!B$20,"买",IF(I2855&gt;1-计算结果!B$20,"卖",'000300'!K2854)),""))</f>
        <v>卖</v>
      </c>
      <c r="L2855" s="4" t="str">
        <f t="shared" ca="1" si="133"/>
        <v/>
      </c>
      <c r="M2855" s="3">
        <f ca="1">IF(K2854="买",E2855/E2854-1,0)-IF(L2855=1,计算结果!B$17,0)</f>
        <v>0</v>
      </c>
      <c r="N2855" s="2">
        <f t="shared" ca="1" si="134"/>
        <v>7.240109561264048</v>
      </c>
      <c r="O2855" s="3">
        <f ca="1">1-N2855/MAX(N$2:N2855)</f>
        <v>0.22107797042882282</v>
      </c>
    </row>
    <row r="2856" spans="1:15" x14ac:dyDescent="0.15">
      <c r="A2856" s="1">
        <v>42643</v>
      </c>
      <c r="B2856">
        <v>3240.18</v>
      </c>
      <c r="C2856">
        <v>3260.94</v>
      </c>
      <c r="D2856">
        <v>3239.04</v>
      </c>
      <c r="E2856" s="2">
        <v>3253.28</v>
      </c>
      <c r="F2856" s="16">
        <v>52655734784</v>
      </c>
      <c r="G2856" s="3">
        <f t="shared" si="132"/>
        <v>2.7401144745238248E-3</v>
      </c>
      <c r="H2856" s="3">
        <f>1-E2856/MAX(E$2:E2856)</f>
        <v>0.44645749676716795</v>
      </c>
      <c r="I2856" s="3">
        <f ca="1">IFERROR(COUNTIF(OFFSET(G2856,0,0,-计算结果!B$18,1),"&gt;0")/计算结果!B$18,COUNTIF(OFFSET(G2856,0,0,-ROW(),1),"&gt;0")/计算结果!B$18)</f>
        <v>0.46666666666666667</v>
      </c>
      <c r="J2856" s="3">
        <f ca="1">IFERROR(AVERAGE(OFFSET(I2856,0,0,-计算结果!B$19,1)),AVERAGE(OFFSET(I2856,0,0,-ROW(),1)))</f>
        <v>0.52000000000000024</v>
      </c>
      <c r="K2856" s="4" t="str">
        <f ca="1">IF(计算结果!B$21=1,IF(I2856&gt;J2856,"买","卖"),IF(计算结果!B$21=2,IF(I2856&lt;计算结果!B$20,"买",IF(I2856&gt;1-计算结果!B$20,"卖",'000300'!K2855)),""))</f>
        <v>卖</v>
      </c>
      <c r="L2856" s="4" t="str">
        <f t="shared" ca="1" si="133"/>
        <v/>
      </c>
      <c r="M2856" s="3">
        <f ca="1">IF(K2855="买",E2856/E2855-1,0)-IF(L2856=1,计算结果!B$17,0)</f>
        <v>0</v>
      </c>
      <c r="N2856" s="2">
        <f t="shared" ca="1" si="134"/>
        <v>7.240109561264048</v>
      </c>
      <c r="O2856" s="3">
        <f ca="1">1-N2856/MAX(N$2:N2856)</f>
        <v>0.22107797042882282</v>
      </c>
    </row>
    <row r="2857" spans="1:15" x14ac:dyDescent="0.15">
      <c r="A2857" s="1">
        <v>42653</v>
      </c>
      <c r="B2857">
        <v>3265.36</v>
      </c>
      <c r="C2857">
        <v>3294.64</v>
      </c>
      <c r="D2857">
        <v>3258.96</v>
      </c>
      <c r="E2857" s="2">
        <v>3293.87</v>
      </c>
      <c r="F2857" s="16">
        <v>89607987200</v>
      </c>
      <c r="G2857" s="3">
        <f t="shared" si="132"/>
        <v>1.2476638961294251E-2</v>
      </c>
      <c r="H2857" s="3">
        <f>1-E2857/MAX(E$2:E2857)</f>
        <v>0.43955114680460083</v>
      </c>
      <c r="I2857" s="3">
        <f ca="1">IFERROR(COUNTIF(OFFSET(G2857,0,0,-计算结果!B$18,1),"&gt;0")/计算结果!B$18,COUNTIF(OFFSET(G2857,0,0,-ROW(),1),"&gt;0")/计算结果!B$18)</f>
        <v>0.5</v>
      </c>
      <c r="J2857" s="3">
        <f ca="1">IFERROR(AVERAGE(OFFSET(I2857,0,0,-计算结果!B$19,1)),AVERAGE(OFFSET(I2857,0,0,-ROW(),1)))</f>
        <v>0.51861111111111136</v>
      </c>
      <c r="K2857" s="4" t="str">
        <f ca="1">IF(计算结果!B$21=1,IF(I2857&gt;J2857,"买","卖"),IF(计算结果!B$21=2,IF(I2857&lt;计算结果!B$20,"买",IF(I2857&gt;1-计算结果!B$20,"卖",'000300'!K2856)),""))</f>
        <v>卖</v>
      </c>
      <c r="L2857" s="4" t="str">
        <f t="shared" ca="1" si="133"/>
        <v/>
      </c>
      <c r="M2857" s="3">
        <f ca="1">IF(K2856="买",E2857/E2856-1,0)-IF(L2857=1,计算结果!B$17,0)</f>
        <v>0</v>
      </c>
      <c r="N2857" s="2">
        <f t="shared" ca="1" si="134"/>
        <v>7.240109561264048</v>
      </c>
      <c r="O2857" s="3">
        <f ca="1">1-N2857/MAX(N$2:N2857)</f>
        <v>0.22107797042882282</v>
      </c>
    </row>
    <row r="2858" spans="1:15" x14ac:dyDescent="0.15">
      <c r="A2858" s="1">
        <v>42654</v>
      </c>
      <c r="B2858">
        <v>3296.87</v>
      </c>
      <c r="C2858">
        <v>3308</v>
      </c>
      <c r="D2858">
        <v>3292.88</v>
      </c>
      <c r="E2858" s="2">
        <v>3306.56</v>
      </c>
      <c r="F2858" s="16">
        <v>88213422080</v>
      </c>
      <c r="G2858" s="3">
        <f t="shared" si="132"/>
        <v>3.8526110623673393E-3</v>
      </c>
      <c r="H2858" s="3">
        <f>1-E2858/MAX(E$2:E2858)</f>
        <v>0.43739195535288911</v>
      </c>
      <c r="I2858" s="3">
        <f ca="1">IFERROR(COUNTIF(OFFSET(G2858,0,0,-计算结果!B$18,1),"&gt;0")/计算结果!B$18,COUNTIF(OFFSET(G2858,0,0,-ROW(),1),"&gt;0")/计算结果!B$18)</f>
        <v>0.5</v>
      </c>
      <c r="J2858" s="3">
        <f ca="1">IFERROR(AVERAGE(OFFSET(I2858,0,0,-计算结果!B$19,1)),AVERAGE(OFFSET(I2858,0,0,-ROW(),1)))</f>
        <v>0.51722222222222247</v>
      </c>
      <c r="K2858" s="4" t="str">
        <f ca="1">IF(计算结果!B$21=1,IF(I2858&gt;J2858,"买","卖"),IF(计算结果!B$21=2,IF(I2858&lt;计算结果!B$20,"买",IF(I2858&gt;1-计算结果!B$20,"卖",'000300'!K2857)),""))</f>
        <v>卖</v>
      </c>
      <c r="L2858" s="4" t="str">
        <f t="shared" ca="1" si="133"/>
        <v/>
      </c>
      <c r="M2858" s="3">
        <f ca="1">IF(K2857="买",E2858/E2857-1,0)-IF(L2858=1,计算结果!B$17,0)</f>
        <v>0</v>
      </c>
      <c r="N2858" s="2">
        <f t="shared" ca="1" si="134"/>
        <v>7.240109561264048</v>
      </c>
      <c r="O2858" s="3">
        <f ca="1">1-N2858/MAX(N$2:N2858)</f>
        <v>0.22107797042882282</v>
      </c>
    </row>
    <row r="2859" spans="1:15" x14ac:dyDescent="0.15">
      <c r="A2859" s="1">
        <v>42655</v>
      </c>
      <c r="B2859">
        <v>3299.14</v>
      </c>
      <c r="C2859">
        <v>3302.56</v>
      </c>
      <c r="D2859">
        <v>3289.75</v>
      </c>
      <c r="E2859" s="2">
        <v>3300.01</v>
      </c>
      <c r="F2859" s="16">
        <v>72386912256</v>
      </c>
      <c r="G2859" s="3">
        <f t="shared" si="132"/>
        <v>-1.9809106745377614E-3</v>
      </c>
      <c r="H2859" s="3">
        <f>1-E2859/MAX(E$2:E2859)</f>
        <v>0.4385064316341114</v>
      </c>
      <c r="I2859" s="3">
        <f ca="1">IFERROR(COUNTIF(OFFSET(G2859,0,0,-计算结果!B$18,1),"&gt;0")/计算结果!B$18,COUNTIF(OFFSET(G2859,0,0,-ROW(),1),"&gt;0")/计算结果!B$18)</f>
        <v>0.5</v>
      </c>
      <c r="J2859" s="3">
        <f ca="1">IFERROR(AVERAGE(OFFSET(I2859,0,0,-计算结果!B$19,1)),AVERAGE(OFFSET(I2859,0,0,-ROW(),1)))</f>
        <v>0.51583333333333359</v>
      </c>
      <c r="K2859" s="4" t="str">
        <f ca="1">IF(计算结果!B$21=1,IF(I2859&gt;J2859,"买","卖"),IF(计算结果!B$21=2,IF(I2859&lt;计算结果!B$20,"买",IF(I2859&gt;1-计算结果!B$20,"卖",'000300'!K2858)),""))</f>
        <v>卖</v>
      </c>
      <c r="L2859" s="4" t="str">
        <f t="shared" ca="1" si="133"/>
        <v/>
      </c>
      <c r="M2859" s="3">
        <f ca="1">IF(K2858="买",E2859/E2858-1,0)-IF(L2859=1,计算结果!B$17,0)</f>
        <v>0</v>
      </c>
      <c r="N2859" s="2">
        <f t="shared" ca="1" si="134"/>
        <v>7.240109561264048</v>
      </c>
      <c r="O2859" s="3">
        <f ca="1">1-N2859/MAX(N$2:N2859)</f>
        <v>0.22107797042882282</v>
      </c>
    </row>
    <row r="2860" spans="1:15" x14ac:dyDescent="0.15">
      <c r="A2860" s="1">
        <v>42656</v>
      </c>
      <c r="B2860">
        <v>3299.16</v>
      </c>
      <c r="C2860">
        <v>3307.41</v>
      </c>
      <c r="D2860">
        <v>3292.4</v>
      </c>
      <c r="E2860" s="2">
        <v>3302.65</v>
      </c>
      <c r="F2860" s="16">
        <v>79923748864</v>
      </c>
      <c r="G2860" s="3">
        <f t="shared" si="132"/>
        <v>7.9999757576487696E-4</v>
      </c>
      <c r="H2860" s="3">
        <f>1-E2860/MAX(E$2:E2860)</f>
        <v>0.43805723814061115</v>
      </c>
      <c r="I2860" s="3">
        <f ca="1">IFERROR(COUNTIF(OFFSET(G2860,0,0,-计算结果!B$18,1),"&gt;0")/计算结果!B$18,COUNTIF(OFFSET(G2860,0,0,-ROW(),1),"&gt;0")/计算结果!B$18)</f>
        <v>0.5</v>
      </c>
      <c r="J2860" s="3">
        <f ca="1">IFERROR(AVERAGE(OFFSET(I2860,0,0,-计算结果!B$19,1)),AVERAGE(OFFSET(I2860,0,0,-ROW(),1)))</f>
        <v>0.5144444444444447</v>
      </c>
      <c r="K2860" s="4" t="str">
        <f ca="1">IF(计算结果!B$21=1,IF(I2860&gt;J2860,"买","卖"),IF(计算结果!B$21=2,IF(I2860&lt;计算结果!B$20,"买",IF(I2860&gt;1-计算结果!B$20,"卖",'000300'!K2859)),""))</f>
        <v>卖</v>
      </c>
      <c r="L2860" s="4" t="str">
        <f t="shared" ca="1" si="133"/>
        <v/>
      </c>
      <c r="M2860" s="3">
        <f ca="1">IF(K2859="买",E2860/E2859-1,0)-IF(L2860=1,计算结果!B$17,0)</f>
        <v>0</v>
      </c>
      <c r="N2860" s="2">
        <f t="shared" ca="1" si="134"/>
        <v>7.240109561264048</v>
      </c>
      <c r="O2860" s="3">
        <f ca="1">1-N2860/MAX(N$2:N2860)</f>
        <v>0.22107797042882282</v>
      </c>
    </row>
    <row r="2861" spans="1:15" x14ac:dyDescent="0.15">
      <c r="A2861" s="1">
        <v>42657</v>
      </c>
      <c r="B2861">
        <v>3298.73</v>
      </c>
      <c r="C2861">
        <v>3306.69</v>
      </c>
      <c r="D2861">
        <v>3285.73</v>
      </c>
      <c r="E2861" s="2">
        <v>3305.85</v>
      </c>
      <c r="F2861" s="16">
        <v>81485594624</v>
      </c>
      <c r="G2861" s="3">
        <f t="shared" si="132"/>
        <v>9.6891889846029144E-4</v>
      </c>
      <c r="H2861" s="3">
        <f>1-E2861/MAX(E$2:E2861)</f>
        <v>0.43751276117879268</v>
      </c>
      <c r="I2861" s="3">
        <f ca="1">IFERROR(COUNTIF(OFFSET(G2861,0,0,-计算结果!B$18,1),"&gt;0")/计算结果!B$18,COUNTIF(OFFSET(G2861,0,0,-ROW(),1),"&gt;0")/计算结果!B$18)</f>
        <v>0.53333333333333333</v>
      </c>
      <c r="J2861" s="3">
        <f ca="1">IFERROR(AVERAGE(OFFSET(I2861,0,0,-计算结果!B$19,1)),AVERAGE(OFFSET(I2861,0,0,-ROW(),1)))</f>
        <v>0.51361111111111135</v>
      </c>
      <c r="K2861" s="4" t="str">
        <f ca="1">IF(计算结果!B$21=1,IF(I2861&gt;J2861,"买","卖"),IF(计算结果!B$21=2,IF(I2861&lt;计算结果!B$20,"买",IF(I2861&gt;1-计算结果!B$20,"卖",'000300'!K2860)),""))</f>
        <v>买</v>
      </c>
      <c r="L2861" s="4">
        <f t="shared" ca="1" si="133"/>
        <v>1</v>
      </c>
      <c r="M2861" s="3">
        <f ca="1">IF(K2860="买",E2861/E2860-1,0)-IF(L2861=1,计算结果!B$17,0)</f>
        <v>0</v>
      </c>
      <c r="N2861" s="2">
        <f t="shared" ca="1" si="134"/>
        <v>7.240109561264048</v>
      </c>
      <c r="O2861" s="3">
        <f ca="1">1-N2861/MAX(N$2:N2861)</f>
        <v>0.22107797042882282</v>
      </c>
    </row>
    <row r="2862" spans="1:15" x14ac:dyDescent="0.15">
      <c r="A2862" s="1">
        <v>42660</v>
      </c>
      <c r="B2862">
        <v>3305.96</v>
      </c>
      <c r="C2862">
        <v>3309.01</v>
      </c>
      <c r="D2862">
        <v>3271.54</v>
      </c>
      <c r="E2862" s="2">
        <v>3277.88</v>
      </c>
      <c r="F2862" s="16">
        <v>88199421952</v>
      </c>
      <c r="G2862" s="3">
        <f t="shared" si="132"/>
        <v>-8.460758957605452E-3</v>
      </c>
      <c r="H2862" s="3">
        <f>1-E2862/MAX(E$2:E2862)</f>
        <v>0.44227183012318783</v>
      </c>
      <c r="I2862" s="3">
        <f ca="1">IFERROR(COUNTIF(OFFSET(G2862,0,0,-计算结果!B$18,1),"&gt;0")/计算结果!B$18,COUNTIF(OFFSET(G2862,0,0,-ROW(),1),"&gt;0")/计算结果!B$18)</f>
        <v>0.53333333333333333</v>
      </c>
      <c r="J2862" s="3">
        <f ca="1">IFERROR(AVERAGE(OFFSET(I2862,0,0,-计算结果!B$19,1)),AVERAGE(OFFSET(I2862,0,0,-ROW(),1)))</f>
        <v>0.51305555555555582</v>
      </c>
      <c r="K2862" s="4" t="str">
        <f ca="1">IF(计算结果!B$21=1,IF(I2862&gt;J2862,"买","卖"),IF(计算结果!B$21=2,IF(I2862&lt;计算结果!B$20,"买",IF(I2862&gt;1-计算结果!B$20,"卖",'000300'!K2861)),""))</f>
        <v>买</v>
      </c>
      <c r="L2862" s="4" t="str">
        <f t="shared" ca="1" si="133"/>
        <v/>
      </c>
      <c r="M2862" s="3">
        <f ca="1">IF(K2861="买",E2862/E2861-1,0)-IF(L2862=1,计算结果!B$17,0)</f>
        <v>-8.460758957605452E-3</v>
      </c>
      <c r="N2862" s="2">
        <f t="shared" ca="1" si="134"/>
        <v>7.1788527394395381</v>
      </c>
      <c r="O2862" s="3">
        <f ca="1">1-N2862/MAX(N$2:N2862)</f>
        <v>0.22766824196779345</v>
      </c>
    </row>
    <row r="2863" spans="1:15" x14ac:dyDescent="0.15">
      <c r="A2863" s="1">
        <v>42661</v>
      </c>
      <c r="B2863">
        <v>3272.68</v>
      </c>
      <c r="C2863">
        <v>3321.33</v>
      </c>
      <c r="D2863">
        <v>3272.68</v>
      </c>
      <c r="E2863" s="2">
        <v>3321.33</v>
      </c>
      <c r="F2863" s="16">
        <v>104625045504</v>
      </c>
      <c r="G2863" s="3">
        <f t="shared" si="132"/>
        <v>1.3255518810938671E-2</v>
      </c>
      <c r="H2863" s="3">
        <f>1-E2863/MAX(E$2:E2863)</f>
        <v>0.43487885387599534</v>
      </c>
      <c r="I2863" s="3">
        <f ca="1">IFERROR(COUNTIF(OFFSET(G2863,0,0,-计算结果!B$18,1),"&gt;0")/计算结果!B$18,COUNTIF(OFFSET(G2863,0,0,-ROW(),1),"&gt;0")/计算结果!B$18)</f>
        <v>0.56666666666666665</v>
      </c>
      <c r="J2863" s="3">
        <f ca="1">IFERROR(AVERAGE(OFFSET(I2863,0,0,-计算结果!B$19,1)),AVERAGE(OFFSET(I2863,0,0,-ROW(),1)))</f>
        <v>0.51277777777777811</v>
      </c>
      <c r="K2863" s="4" t="str">
        <f ca="1">IF(计算结果!B$21=1,IF(I2863&gt;J2863,"买","卖"),IF(计算结果!B$21=2,IF(I2863&lt;计算结果!B$20,"买",IF(I2863&gt;1-计算结果!B$20,"卖",'000300'!K2862)),""))</f>
        <v>买</v>
      </c>
      <c r="L2863" s="4" t="str">
        <f t="shared" ca="1" si="133"/>
        <v/>
      </c>
      <c r="M2863" s="3">
        <f ca="1">IF(K2862="买",E2863/E2862-1,0)-IF(L2863=1,计算结果!B$17,0)</f>
        <v>1.3255518810938671E-2</v>
      </c>
      <c r="N2863" s="2">
        <f t="shared" ca="1" si="134"/>
        <v>7.2740121569681371</v>
      </c>
      <c r="O2863" s="3">
        <f ca="1">1-N2863/MAX(N$2:N2863)</f>
        <v>0.21743058382091229</v>
      </c>
    </row>
    <row r="2864" spans="1:15" x14ac:dyDescent="0.15">
      <c r="A2864" s="1">
        <v>42662</v>
      </c>
      <c r="B2864">
        <v>3323.3</v>
      </c>
      <c r="C2864">
        <v>3332.52</v>
      </c>
      <c r="D2864">
        <v>3309.83</v>
      </c>
      <c r="E2864" s="2">
        <v>3316.24</v>
      </c>
      <c r="F2864" s="16">
        <v>96354443264</v>
      </c>
      <c r="G2864" s="3">
        <f t="shared" si="132"/>
        <v>-1.5325185994767843E-3</v>
      </c>
      <c r="H2864" s="3">
        <f>1-E2864/MAX(E$2:E2864)</f>
        <v>0.43574491254338799</v>
      </c>
      <c r="I2864" s="3">
        <f ca="1">IFERROR(COUNTIF(OFFSET(G2864,0,0,-计算结果!B$18,1),"&gt;0")/计算结果!B$18,COUNTIF(OFFSET(G2864,0,0,-ROW(),1),"&gt;0")/计算结果!B$18)</f>
        <v>0.53333333333333333</v>
      </c>
      <c r="J2864" s="3">
        <f ca="1">IFERROR(AVERAGE(OFFSET(I2864,0,0,-计算结果!B$19,1)),AVERAGE(OFFSET(I2864,0,0,-ROW(),1)))</f>
        <v>0.51250000000000029</v>
      </c>
      <c r="K2864" s="4" t="str">
        <f ca="1">IF(计算结果!B$21=1,IF(I2864&gt;J2864,"买","卖"),IF(计算结果!B$21=2,IF(I2864&lt;计算结果!B$20,"买",IF(I2864&gt;1-计算结果!B$20,"卖",'000300'!K2863)),""))</f>
        <v>买</v>
      </c>
      <c r="L2864" s="4" t="str">
        <f t="shared" ca="1" si="133"/>
        <v/>
      </c>
      <c r="M2864" s="3">
        <f ca="1">IF(K2863="买",E2864/E2863-1,0)-IF(L2864=1,计算结果!B$17,0)</f>
        <v>-1.5325185994767843E-3</v>
      </c>
      <c r="N2864" s="2">
        <f t="shared" ca="1" si="134"/>
        <v>7.2628645980447635</v>
      </c>
      <c r="O2864" s="3">
        <f ca="1">1-N2864/MAX(N$2:N2864)</f>
        <v>0.21862988600658839</v>
      </c>
    </row>
    <row r="2865" spans="1:15" x14ac:dyDescent="0.15">
      <c r="A2865" s="1">
        <v>42663</v>
      </c>
      <c r="B2865">
        <v>3317.18</v>
      </c>
      <c r="C2865">
        <v>3324.9</v>
      </c>
      <c r="D2865">
        <v>3312.17</v>
      </c>
      <c r="E2865" s="2">
        <v>3318.6</v>
      </c>
      <c r="F2865" s="16">
        <v>82481094656</v>
      </c>
      <c r="G2865" s="3">
        <f t="shared" si="132"/>
        <v>7.1164933780432094E-4</v>
      </c>
      <c r="H2865" s="3">
        <f>1-E2865/MAX(E$2:E2865)</f>
        <v>0.43534336078404678</v>
      </c>
      <c r="I2865" s="3">
        <f ca="1">IFERROR(COUNTIF(OFFSET(G2865,0,0,-计算结果!B$18,1),"&gt;0")/计算结果!B$18,COUNTIF(OFFSET(G2865,0,0,-ROW(),1),"&gt;0")/计算结果!B$18)</f>
        <v>0.53333333333333333</v>
      </c>
      <c r="J2865" s="3">
        <f ca="1">IFERROR(AVERAGE(OFFSET(I2865,0,0,-计算结果!B$19,1)),AVERAGE(OFFSET(I2865,0,0,-ROW(),1)))</f>
        <v>0.51222222222222247</v>
      </c>
      <c r="K2865" s="4" t="str">
        <f ca="1">IF(计算结果!B$21=1,IF(I2865&gt;J2865,"买","卖"),IF(计算结果!B$21=2,IF(I2865&lt;计算结果!B$20,"买",IF(I2865&gt;1-计算结果!B$20,"卖",'000300'!K2864)),""))</f>
        <v>买</v>
      </c>
      <c r="L2865" s="4" t="str">
        <f t="shared" ca="1" si="133"/>
        <v/>
      </c>
      <c r="M2865" s="3">
        <f ca="1">IF(K2864="买",E2865/E2864-1,0)-IF(L2865=1,计算结果!B$17,0)</f>
        <v>7.1164933780432094E-4</v>
      </c>
      <c r="N2865" s="2">
        <f t="shared" ca="1" si="134"/>
        <v>7.2680332108265242</v>
      </c>
      <c r="O2865" s="3">
        <f ca="1">1-N2865/MAX(N$2:N2865)</f>
        <v>0.21807382448238488</v>
      </c>
    </row>
    <row r="2866" spans="1:15" x14ac:dyDescent="0.15">
      <c r="A2866" s="1">
        <v>42664</v>
      </c>
      <c r="B2866">
        <v>3315.72</v>
      </c>
      <c r="C2866">
        <v>3341.56</v>
      </c>
      <c r="D2866">
        <v>3309.18</v>
      </c>
      <c r="E2866" s="2">
        <v>3327.74</v>
      </c>
      <c r="F2866" s="16">
        <v>107114930176</v>
      </c>
      <c r="G2866" s="3">
        <f t="shared" si="132"/>
        <v>2.7541734466340895E-3</v>
      </c>
      <c r="H2866" s="3">
        <f>1-E2866/MAX(E$2:E2866)</f>
        <v>0.43378819846185257</v>
      </c>
      <c r="I2866" s="3">
        <f ca="1">IFERROR(COUNTIF(OFFSET(G2866,0,0,-计算结果!B$18,1),"&gt;0")/计算结果!B$18,COUNTIF(OFFSET(G2866,0,0,-ROW(),1),"&gt;0")/计算结果!B$18)</f>
        <v>0.53333333333333333</v>
      </c>
      <c r="J2866" s="3">
        <f ca="1">IFERROR(AVERAGE(OFFSET(I2866,0,0,-计算结果!B$19,1)),AVERAGE(OFFSET(I2866,0,0,-ROW(),1)))</f>
        <v>0.51166666666666694</v>
      </c>
      <c r="K2866" s="4" t="str">
        <f ca="1">IF(计算结果!B$21=1,IF(I2866&gt;J2866,"买","卖"),IF(计算结果!B$21=2,IF(I2866&lt;计算结果!B$20,"买",IF(I2866&gt;1-计算结果!B$20,"卖",'000300'!K2865)),""))</f>
        <v>买</v>
      </c>
      <c r="L2866" s="4" t="str">
        <f t="shared" ca="1" si="133"/>
        <v/>
      </c>
      <c r="M2866" s="3">
        <f ca="1">IF(K2865="买",E2866/E2865-1,0)-IF(L2866=1,计算结果!B$17,0)</f>
        <v>2.7541734466340895E-3</v>
      </c>
      <c r="N2866" s="2">
        <f t="shared" ca="1" si="134"/>
        <v>7.2880506349050371</v>
      </c>
      <c r="O2866" s="3">
        <f ca="1">1-N2866/MAX(N$2:N2866)</f>
        <v>0.21592026417254617</v>
      </c>
    </row>
    <row r="2867" spans="1:15" x14ac:dyDescent="0.15">
      <c r="A2867" s="1">
        <v>42667</v>
      </c>
      <c r="B2867">
        <v>3332.51</v>
      </c>
      <c r="C2867">
        <v>3382.83</v>
      </c>
      <c r="D2867">
        <v>3330.97</v>
      </c>
      <c r="E2867" s="2">
        <v>3367.58</v>
      </c>
      <c r="F2867" s="16">
        <v>150063005696</v>
      </c>
      <c r="G2867" s="3">
        <f t="shared" si="132"/>
        <v>1.197208916561987E-2</v>
      </c>
      <c r="H2867" s="3">
        <f>1-E2867/MAX(E$2:E2867)</f>
        <v>0.42700946028721154</v>
      </c>
      <c r="I2867" s="3">
        <f ca="1">IFERROR(COUNTIF(OFFSET(G2867,0,0,-计算结果!B$18,1),"&gt;0")/计算结果!B$18,COUNTIF(OFFSET(G2867,0,0,-ROW(),1),"&gt;0")/计算结果!B$18)</f>
        <v>0.56666666666666665</v>
      </c>
      <c r="J2867" s="3">
        <f ca="1">IFERROR(AVERAGE(OFFSET(I2867,0,0,-计算结果!B$19,1)),AVERAGE(OFFSET(I2867,0,0,-ROW(),1)))</f>
        <v>0.51166666666666694</v>
      </c>
      <c r="K2867" s="4" t="str">
        <f ca="1">IF(计算结果!B$21=1,IF(I2867&gt;J2867,"买","卖"),IF(计算结果!B$21=2,IF(I2867&lt;计算结果!B$20,"买",IF(I2867&gt;1-计算结果!B$20,"卖",'000300'!K2866)),""))</f>
        <v>买</v>
      </c>
      <c r="L2867" s="4" t="str">
        <f t="shared" ca="1" si="133"/>
        <v/>
      </c>
      <c r="M2867" s="3">
        <f ca="1">IF(K2866="买",E2867/E2866-1,0)-IF(L2867=1,计算结果!B$17,0)</f>
        <v>1.197208916561987E-2</v>
      </c>
      <c r="N2867" s="2">
        <f t="shared" ca="1" si="134"/>
        <v>7.3753038269496729</v>
      </c>
      <c r="O2867" s="3">
        <f ca="1">1-N2867/MAX(N$2:N2867)</f>
        <v>0.20653319166226414</v>
      </c>
    </row>
    <row r="2868" spans="1:15" x14ac:dyDescent="0.15">
      <c r="A2868" s="1">
        <v>42668</v>
      </c>
      <c r="B2868">
        <v>3367.48</v>
      </c>
      <c r="C2868">
        <v>3373.91</v>
      </c>
      <c r="D2868">
        <v>3356.59</v>
      </c>
      <c r="E2868" s="2">
        <v>3367.45</v>
      </c>
      <c r="F2868" s="16">
        <v>110576508928</v>
      </c>
      <c r="G2868" s="3">
        <f t="shared" si="132"/>
        <v>-3.8603388783697845E-5</v>
      </c>
      <c r="H2868" s="3">
        <f>1-E2868/MAX(E$2:E2868)</f>
        <v>0.42703157966378547</v>
      </c>
      <c r="I2868" s="3">
        <f ca="1">IFERROR(COUNTIF(OFFSET(G2868,0,0,-计算结果!B$18,1),"&gt;0")/计算结果!B$18,COUNTIF(OFFSET(G2868,0,0,-ROW(),1),"&gt;0")/计算结果!B$18)</f>
        <v>0.53333333333333333</v>
      </c>
      <c r="J2868" s="3">
        <f ca="1">IFERROR(AVERAGE(OFFSET(I2868,0,0,-计算结果!B$19,1)),AVERAGE(OFFSET(I2868,0,0,-ROW(),1)))</f>
        <v>0.51138888888888911</v>
      </c>
      <c r="K2868" s="4" t="str">
        <f ca="1">IF(计算结果!B$21=1,IF(I2868&gt;J2868,"买","卖"),IF(计算结果!B$21=2,IF(I2868&lt;计算结果!B$20,"买",IF(I2868&gt;1-计算结果!B$20,"卖",'000300'!K2867)),""))</f>
        <v>买</v>
      </c>
      <c r="L2868" s="4" t="str">
        <f t="shared" ca="1" si="133"/>
        <v/>
      </c>
      <c r="M2868" s="3">
        <f ca="1">IF(K2867="买",E2868/E2867-1,0)-IF(L2868=1,计算结果!B$17,0)</f>
        <v>-3.8603388783697845E-5</v>
      </c>
      <c r="N2868" s="2">
        <f t="shared" ca="1" si="134"/>
        <v>7.3750191152286435</v>
      </c>
      <c r="O2868" s="3">
        <f ca="1">1-N2868/MAX(N$2:N2868)</f>
        <v>0.20656382216995339</v>
      </c>
    </row>
    <row r="2869" spans="1:15" x14ac:dyDescent="0.15">
      <c r="A2869" s="1">
        <v>42669</v>
      </c>
      <c r="B2869">
        <v>3365.2</v>
      </c>
      <c r="C2869">
        <v>3367.83</v>
      </c>
      <c r="D2869">
        <v>3349.57</v>
      </c>
      <c r="E2869" s="2">
        <v>3354.8</v>
      </c>
      <c r="F2869" s="16">
        <v>104719319040</v>
      </c>
      <c r="G2869" s="3">
        <f t="shared" si="132"/>
        <v>-3.756551693417709E-3</v>
      </c>
      <c r="H2869" s="3">
        <f>1-E2869/MAX(E$2:E2869)</f>
        <v>0.42918396515347434</v>
      </c>
      <c r="I2869" s="3">
        <f ca="1">IFERROR(COUNTIF(OFFSET(G2869,0,0,-计算结果!B$18,1),"&gt;0")/计算结果!B$18,COUNTIF(OFFSET(G2869,0,0,-ROW(),1),"&gt;0")/计算结果!B$18)</f>
        <v>0.5</v>
      </c>
      <c r="J2869" s="3">
        <f ca="1">IFERROR(AVERAGE(OFFSET(I2869,0,0,-计算结果!B$19,1)),AVERAGE(OFFSET(I2869,0,0,-ROW(),1)))</f>
        <v>0.51111111111111129</v>
      </c>
      <c r="K2869" s="4" t="str">
        <f ca="1">IF(计算结果!B$21=1,IF(I2869&gt;J2869,"买","卖"),IF(计算结果!B$21=2,IF(I2869&lt;计算结果!B$20,"买",IF(I2869&gt;1-计算结果!B$20,"卖",'000300'!K2868)),""))</f>
        <v>卖</v>
      </c>
      <c r="L2869" s="4">
        <f t="shared" ca="1" si="133"/>
        <v>1</v>
      </c>
      <c r="M2869" s="3">
        <f ca="1">IF(K2868="买",E2869/E2868-1,0)-IF(L2869=1,计算结果!B$17,0)</f>
        <v>-3.756551693417709E-3</v>
      </c>
      <c r="N2869" s="2">
        <f t="shared" ca="1" si="134"/>
        <v>7.3473144746823431</v>
      </c>
      <c r="O2869" s="3">
        <f ca="1">1-N2869/MAX(N$2:N2869)</f>
        <v>0.20954440618739978</v>
      </c>
    </row>
    <row r="2870" spans="1:15" x14ac:dyDescent="0.15">
      <c r="A2870" s="1">
        <v>42670</v>
      </c>
      <c r="B2870">
        <v>3351.46</v>
      </c>
      <c r="C2870">
        <v>3352.35</v>
      </c>
      <c r="D2870">
        <v>3335.13</v>
      </c>
      <c r="E2870" s="2">
        <v>3345.7</v>
      </c>
      <c r="F2870" s="16">
        <v>85241012224</v>
      </c>
      <c r="G2870" s="3">
        <f t="shared" si="132"/>
        <v>-2.7125312984381811E-3</v>
      </c>
      <c r="H2870" s="3">
        <f>1-E2870/MAX(E$2:E2870)</f>
        <v>0.43073232151364593</v>
      </c>
      <c r="I2870" s="3">
        <f ca="1">IFERROR(COUNTIF(OFFSET(G2870,0,0,-计算结果!B$18,1),"&gt;0")/计算结果!B$18,COUNTIF(OFFSET(G2870,0,0,-ROW(),1),"&gt;0")/计算结果!B$18)</f>
        <v>0.46666666666666667</v>
      </c>
      <c r="J2870" s="3">
        <f ca="1">IFERROR(AVERAGE(OFFSET(I2870,0,0,-计算结果!B$19,1)),AVERAGE(OFFSET(I2870,0,0,-ROW(),1)))</f>
        <v>0.51083333333333358</v>
      </c>
      <c r="K2870" s="4" t="str">
        <f ca="1">IF(计算结果!B$21=1,IF(I2870&gt;J2870,"买","卖"),IF(计算结果!B$21=2,IF(I2870&lt;计算结果!B$20,"买",IF(I2870&gt;1-计算结果!B$20,"卖",'000300'!K2869)),""))</f>
        <v>卖</v>
      </c>
      <c r="L2870" s="4" t="str">
        <f t="shared" ca="1" si="133"/>
        <v/>
      </c>
      <c r="M2870" s="3">
        <f ca="1">IF(K2869="买",E2870/E2869-1,0)-IF(L2870=1,计算结果!B$17,0)</f>
        <v>0</v>
      </c>
      <c r="N2870" s="2">
        <f t="shared" ca="1" si="134"/>
        <v>7.3473144746823431</v>
      </c>
      <c r="O2870" s="3">
        <f ca="1">1-N2870/MAX(N$2:N2870)</f>
        <v>0.20954440618739978</v>
      </c>
    </row>
    <row r="2871" spans="1:15" x14ac:dyDescent="0.15">
      <c r="A2871" s="1">
        <v>42671</v>
      </c>
      <c r="B2871">
        <v>3347.14</v>
      </c>
      <c r="C2871">
        <v>3370.75</v>
      </c>
      <c r="D2871">
        <v>3337.29</v>
      </c>
      <c r="E2871" s="2">
        <v>3340.13</v>
      </c>
      <c r="F2871" s="16">
        <v>104797970432</v>
      </c>
      <c r="G2871" s="3">
        <f t="shared" si="132"/>
        <v>-1.6648235047971305E-3</v>
      </c>
      <c r="H2871" s="3">
        <f>1-E2871/MAX(E$2:E2871)</f>
        <v>0.43168005172531132</v>
      </c>
      <c r="I2871" s="3">
        <f ca="1">IFERROR(COUNTIF(OFFSET(G2871,0,0,-计算结果!B$18,1),"&gt;0")/计算结果!B$18,COUNTIF(OFFSET(G2871,0,0,-ROW(),1),"&gt;0")/计算结果!B$18)</f>
        <v>0.46666666666666667</v>
      </c>
      <c r="J2871" s="3">
        <f ca="1">IFERROR(AVERAGE(OFFSET(I2871,0,0,-计算结果!B$19,1)),AVERAGE(OFFSET(I2871,0,0,-ROW(),1)))</f>
        <v>0.51083333333333358</v>
      </c>
      <c r="K2871" s="4" t="str">
        <f ca="1">IF(计算结果!B$21=1,IF(I2871&gt;J2871,"买","卖"),IF(计算结果!B$21=2,IF(I2871&lt;计算结果!B$20,"买",IF(I2871&gt;1-计算结果!B$20,"卖",'000300'!K2870)),""))</f>
        <v>卖</v>
      </c>
      <c r="L2871" s="4" t="str">
        <f t="shared" ca="1" si="133"/>
        <v/>
      </c>
      <c r="M2871" s="3">
        <f ca="1">IF(K2870="买",E2871/E2870-1,0)-IF(L2871=1,计算结果!B$17,0)</f>
        <v>0</v>
      </c>
      <c r="N2871" s="2">
        <f t="shared" ca="1" si="134"/>
        <v>7.3473144746823431</v>
      </c>
      <c r="O2871" s="3">
        <f ca="1">1-N2871/MAX(N$2:N2871)</f>
        <v>0.20954440618739978</v>
      </c>
    </row>
    <row r="2872" spans="1:15" x14ac:dyDescent="0.15">
      <c r="A2872" s="1">
        <v>42674</v>
      </c>
      <c r="B2872">
        <v>3332.41</v>
      </c>
      <c r="C2872">
        <v>3340.47</v>
      </c>
      <c r="D2872">
        <v>3317.33</v>
      </c>
      <c r="E2872" s="2">
        <v>3336.28</v>
      </c>
      <c r="F2872" s="16">
        <v>80701825024</v>
      </c>
      <c r="G2872" s="3">
        <f t="shared" si="132"/>
        <v>-1.1526497471655572E-3</v>
      </c>
      <c r="H2872" s="3">
        <f>1-E2872/MAX(E$2:E2872)</f>
        <v>0.43233512556999931</v>
      </c>
      <c r="I2872" s="3">
        <f ca="1">IFERROR(COUNTIF(OFFSET(G2872,0,0,-计算结果!B$18,1),"&gt;0")/计算结果!B$18,COUNTIF(OFFSET(G2872,0,0,-ROW(),1),"&gt;0")/计算结果!B$18)</f>
        <v>0.46666666666666667</v>
      </c>
      <c r="J2872" s="3">
        <f ca="1">IFERROR(AVERAGE(OFFSET(I2872,0,0,-计算结果!B$19,1)),AVERAGE(OFFSET(I2872,0,0,-ROW(),1)))</f>
        <v>0.51083333333333358</v>
      </c>
      <c r="K2872" s="4" t="str">
        <f ca="1">IF(计算结果!B$21=1,IF(I2872&gt;J2872,"买","卖"),IF(计算结果!B$21=2,IF(I2872&lt;计算结果!B$20,"买",IF(I2872&gt;1-计算结果!B$20,"卖",'000300'!K2871)),""))</f>
        <v>卖</v>
      </c>
      <c r="L2872" s="4" t="str">
        <f t="shared" ca="1" si="133"/>
        <v/>
      </c>
      <c r="M2872" s="3">
        <f ca="1">IF(K2871="买",E2872/E2871-1,0)-IF(L2872=1,计算结果!B$17,0)</f>
        <v>0</v>
      </c>
      <c r="N2872" s="2">
        <f t="shared" ca="1" si="134"/>
        <v>7.3473144746823431</v>
      </c>
      <c r="O2872" s="3">
        <f ca="1">1-N2872/MAX(N$2:N2872)</f>
        <v>0.20954440618739978</v>
      </c>
    </row>
    <row r="2873" spans="1:15" x14ac:dyDescent="0.15">
      <c r="A2873" s="1">
        <v>42675</v>
      </c>
      <c r="B2873">
        <v>3338.71</v>
      </c>
      <c r="C2873">
        <v>3359.39</v>
      </c>
      <c r="D2873">
        <v>3334.46</v>
      </c>
      <c r="E2873" s="2">
        <v>3359.05</v>
      </c>
      <c r="F2873" s="16">
        <v>84717682688</v>
      </c>
      <c r="G2873" s="3">
        <f t="shared" si="132"/>
        <v>6.8249667294111305E-3</v>
      </c>
      <c r="H2873" s="3">
        <f>1-E2873/MAX(E$2:E2873)</f>
        <v>0.42846083168855909</v>
      </c>
      <c r="I2873" s="3">
        <f ca="1">IFERROR(COUNTIF(OFFSET(G2873,0,0,-计算结果!B$18,1),"&gt;0")/计算结果!B$18,COUNTIF(OFFSET(G2873,0,0,-ROW(),1),"&gt;0")/计算结果!B$18)</f>
        <v>0.5</v>
      </c>
      <c r="J2873" s="3">
        <f ca="1">IFERROR(AVERAGE(OFFSET(I2873,0,0,-计算结果!B$19,1)),AVERAGE(OFFSET(I2873,0,0,-ROW(),1)))</f>
        <v>0.51138888888888911</v>
      </c>
      <c r="K2873" s="4" t="str">
        <f ca="1">IF(计算结果!B$21=1,IF(I2873&gt;J2873,"买","卖"),IF(计算结果!B$21=2,IF(I2873&lt;计算结果!B$20,"买",IF(I2873&gt;1-计算结果!B$20,"卖",'000300'!K2872)),""))</f>
        <v>卖</v>
      </c>
      <c r="L2873" s="4" t="str">
        <f t="shared" ca="1" si="133"/>
        <v/>
      </c>
      <c r="M2873" s="3">
        <f ca="1">IF(K2872="买",E2873/E2872-1,0)-IF(L2873=1,计算结果!B$17,0)</f>
        <v>0</v>
      </c>
      <c r="N2873" s="2">
        <f t="shared" ca="1" si="134"/>
        <v>7.3473144746823431</v>
      </c>
      <c r="O2873" s="3">
        <f ca="1">1-N2873/MAX(N$2:N2873)</f>
        <v>0.20954440618739978</v>
      </c>
    </row>
    <row r="2874" spans="1:15" x14ac:dyDescent="0.15">
      <c r="A2874" s="1">
        <v>42676</v>
      </c>
      <c r="B2874">
        <v>3350.71</v>
      </c>
      <c r="C2874">
        <v>3356.4</v>
      </c>
      <c r="D2874">
        <v>3331.38</v>
      </c>
      <c r="E2874" s="2">
        <v>3333.35</v>
      </c>
      <c r="F2874" s="16">
        <v>100348993536</v>
      </c>
      <c r="G2874" s="3">
        <f t="shared" si="132"/>
        <v>-7.650972745270268E-3</v>
      </c>
      <c r="H2874" s="3">
        <f>1-E2874/MAX(E$2:E2874)</f>
        <v>0.43283366228816444</v>
      </c>
      <c r="I2874" s="3">
        <f ca="1">IFERROR(COUNTIF(OFFSET(G2874,0,0,-计算结果!B$18,1),"&gt;0")/计算结果!B$18,COUNTIF(OFFSET(G2874,0,0,-ROW(),1),"&gt;0")/计算结果!B$18)</f>
        <v>0.5</v>
      </c>
      <c r="J2874" s="3">
        <f ca="1">IFERROR(AVERAGE(OFFSET(I2874,0,0,-计算结果!B$19,1)),AVERAGE(OFFSET(I2874,0,0,-ROW(),1)))</f>
        <v>0.51166666666666683</v>
      </c>
      <c r="K2874" s="4" t="str">
        <f ca="1">IF(计算结果!B$21=1,IF(I2874&gt;J2874,"买","卖"),IF(计算结果!B$21=2,IF(I2874&lt;计算结果!B$20,"买",IF(I2874&gt;1-计算结果!B$20,"卖",'000300'!K2873)),""))</f>
        <v>卖</v>
      </c>
      <c r="L2874" s="4" t="str">
        <f t="shared" ca="1" si="133"/>
        <v/>
      </c>
      <c r="M2874" s="3">
        <f ca="1">IF(K2873="买",E2874/E2873-1,0)-IF(L2874=1,计算结果!B$17,0)</f>
        <v>0</v>
      </c>
      <c r="N2874" s="2">
        <f t="shared" ca="1" si="134"/>
        <v>7.3473144746823431</v>
      </c>
      <c r="O2874" s="3">
        <f ca="1">1-N2874/MAX(N$2:N2874)</f>
        <v>0.20954440618739978</v>
      </c>
    </row>
    <row r="2875" spans="1:15" x14ac:dyDescent="0.15">
      <c r="A2875" s="1">
        <v>42677</v>
      </c>
      <c r="B2875">
        <v>3326.9</v>
      </c>
      <c r="C2875">
        <v>3379.99</v>
      </c>
      <c r="D2875">
        <v>3324.84</v>
      </c>
      <c r="E2875" s="2">
        <v>3365.08</v>
      </c>
      <c r="F2875" s="16">
        <v>137386467328</v>
      </c>
      <c r="G2875" s="3">
        <f t="shared" si="132"/>
        <v>9.5189524052379237E-3</v>
      </c>
      <c r="H2875" s="3">
        <f>1-E2875/MAX(E$2:E2875)</f>
        <v>0.42743483291363238</v>
      </c>
      <c r="I2875" s="3">
        <f ca="1">IFERROR(COUNTIF(OFFSET(G2875,0,0,-计算结果!B$18,1),"&gt;0")/计算结果!B$18,COUNTIF(OFFSET(G2875,0,0,-ROW(),1),"&gt;0")/计算结果!B$18)</f>
        <v>0.53333333333333333</v>
      </c>
      <c r="J2875" s="3">
        <f ca="1">IFERROR(AVERAGE(OFFSET(I2875,0,0,-计算结果!B$19,1)),AVERAGE(OFFSET(I2875,0,0,-ROW(),1)))</f>
        <v>0.51250000000000018</v>
      </c>
      <c r="K2875" s="4" t="str">
        <f ca="1">IF(计算结果!B$21=1,IF(I2875&gt;J2875,"买","卖"),IF(计算结果!B$21=2,IF(I2875&lt;计算结果!B$20,"买",IF(I2875&gt;1-计算结果!B$20,"卖",'000300'!K2874)),""))</f>
        <v>买</v>
      </c>
      <c r="L2875" s="4">
        <f t="shared" ca="1" si="133"/>
        <v>1</v>
      </c>
      <c r="M2875" s="3">
        <f ca="1">IF(K2874="买",E2875/E2874-1,0)-IF(L2875=1,计算结果!B$17,0)</f>
        <v>0</v>
      </c>
      <c r="N2875" s="2">
        <f t="shared" ca="1" si="134"/>
        <v>7.3473144746823431</v>
      </c>
      <c r="O2875" s="3">
        <f ca="1">1-N2875/MAX(N$2:N2875)</f>
        <v>0.20954440618739978</v>
      </c>
    </row>
    <row r="2876" spans="1:15" x14ac:dyDescent="0.15">
      <c r="A2876" s="1">
        <v>42678</v>
      </c>
      <c r="B2876">
        <v>3362.21</v>
      </c>
      <c r="C2876">
        <v>3377.64</v>
      </c>
      <c r="D2876">
        <v>3348.43</v>
      </c>
      <c r="E2876" s="2">
        <v>3354.17</v>
      </c>
      <c r="F2876" s="16">
        <v>110813765632</v>
      </c>
      <c r="G2876" s="3">
        <f t="shared" si="132"/>
        <v>-3.2421220297882414E-3</v>
      </c>
      <c r="H2876" s="3">
        <f>1-E2876/MAX(E$2:E2876)</f>
        <v>0.42929115905533244</v>
      </c>
      <c r="I2876" s="3">
        <f ca="1">IFERROR(COUNTIF(OFFSET(G2876,0,0,-计算结果!B$18,1),"&gt;0")/计算结果!B$18,COUNTIF(OFFSET(G2876,0,0,-ROW(),1),"&gt;0")/计算结果!B$18)</f>
        <v>0.53333333333333333</v>
      </c>
      <c r="J2876" s="3">
        <f ca="1">IFERROR(AVERAGE(OFFSET(I2876,0,0,-计算结果!B$19,1)),AVERAGE(OFFSET(I2876,0,0,-ROW(),1)))</f>
        <v>0.51333333333333353</v>
      </c>
      <c r="K2876" s="4" t="str">
        <f ca="1">IF(计算结果!B$21=1,IF(I2876&gt;J2876,"买","卖"),IF(计算结果!B$21=2,IF(I2876&lt;计算结果!B$20,"买",IF(I2876&gt;1-计算结果!B$20,"卖",'000300'!K2875)),""))</f>
        <v>买</v>
      </c>
      <c r="L2876" s="4" t="str">
        <f t="shared" ca="1" si="133"/>
        <v/>
      </c>
      <c r="M2876" s="3">
        <f ca="1">IF(K2875="买",E2876/E2875-1,0)-IF(L2876=1,计算结果!B$17,0)</f>
        <v>-3.2421220297882414E-3</v>
      </c>
      <c r="N2876" s="2">
        <f t="shared" ca="1" si="134"/>
        <v>7.3234935845641935</v>
      </c>
      <c r="O2876" s="3">
        <f ca="1">1-N2876/MAX(N$2:N2876)</f>
        <v>0.21210715968166893</v>
      </c>
    </row>
    <row r="2877" spans="1:15" x14ac:dyDescent="0.15">
      <c r="A2877" s="1">
        <v>42681</v>
      </c>
      <c r="B2877">
        <v>3353.44</v>
      </c>
      <c r="C2877">
        <v>3362.74</v>
      </c>
      <c r="D2877">
        <v>3342.31</v>
      </c>
      <c r="E2877" s="2">
        <v>3356.59</v>
      </c>
      <c r="F2877" s="16">
        <v>94370873344</v>
      </c>
      <c r="G2877" s="3">
        <f t="shared" si="132"/>
        <v>7.2148996622112271E-4</v>
      </c>
      <c r="H2877" s="3">
        <f>1-E2877/MAX(E$2:E2877)</f>
        <v>0.42887939835295719</v>
      </c>
      <c r="I2877" s="3">
        <f ca="1">IFERROR(COUNTIF(OFFSET(G2877,0,0,-计算结果!B$18,1),"&gt;0")/计算结果!B$18,COUNTIF(OFFSET(G2877,0,0,-ROW(),1),"&gt;0")/计算结果!B$18)</f>
        <v>0.53333333333333333</v>
      </c>
      <c r="J2877" s="3">
        <f ca="1">IFERROR(AVERAGE(OFFSET(I2877,0,0,-计算结果!B$19,1)),AVERAGE(OFFSET(I2877,0,0,-ROW(),1)))</f>
        <v>0.51416666666666677</v>
      </c>
      <c r="K2877" s="4" t="str">
        <f ca="1">IF(计算结果!B$21=1,IF(I2877&gt;J2877,"买","卖"),IF(计算结果!B$21=2,IF(I2877&lt;计算结果!B$20,"买",IF(I2877&gt;1-计算结果!B$20,"卖",'000300'!K2876)),""))</f>
        <v>买</v>
      </c>
      <c r="L2877" s="4" t="str">
        <f t="shared" ca="1" si="133"/>
        <v/>
      </c>
      <c r="M2877" s="3">
        <f ca="1">IF(K2876="买",E2877/E2876-1,0)-IF(L2877=1,计算结果!B$17,0)</f>
        <v>7.2148996622112271E-4</v>
      </c>
      <c r="N2877" s="2">
        <f t="shared" ca="1" si="134"/>
        <v>7.3287774117031415</v>
      </c>
      <c r="O2877" s="3">
        <f ca="1">1-N2877/MAX(N$2:N2877)</f>
        <v>0.21153870290292176</v>
      </c>
    </row>
    <row r="2878" spans="1:15" x14ac:dyDescent="0.15">
      <c r="A2878" s="1">
        <v>42682</v>
      </c>
      <c r="B2878">
        <v>3367.7</v>
      </c>
      <c r="C2878">
        <v>3383.92</v>
      </c>
      <c r="D2878">
        <v>3361.13</v>
      </c>
      <c r="E2878" s="2">
        <v>3371.12</v>
      </c>
      <c r="F2878" s="16">
        <v>105138257920</v>
      </c>
      <c r="G2878" s="3">
        <f t="shared" si="132"/>
        <v>4.3287979765178619E-3</v>
      </c>
      <c r="H2878" s="3">
        <f>1-E2878/MAX(E$2:E2878)</f>
        <v>0.42640713264819985</v>
      </c>
      <c r="I2878" s="3">
        <f ca="1">IFERROR(COUNTIF(OFFSET(G2878,0,0,-计算结果!B$18,1),"&gt;0")/计算结果!B$18,COUNTIF(OFFSET(G2878,0,0,-ROW(),1),"&gt;0")/计算结果!B$18)</f>
        <v>0.56666666666666665</v>
      </c>
      <c r="J2878" s="3">
        <f ca="1">IFERROR(AVERAGE(OFFSET(I2878,0,0,-计算结果!B$19,1)),AVERAGE(OFFSET(I2878,0,0,-ROW(),1)))</f>
        <v>0.51500000000000024</v>
      </c>
      <c r="K2878" s="4" t="str">
        <f ca="1">IF(计算结果!B$21=1,IF(I2878&gt;J2878,"买","卖"),IF(计算结果!B$21=2,IF(I2878&lt;计算结果!B$20,"买",IF(I2878&gt;1-计算结果!B$20,"卖",'000300'!K2877)),""))</f>
        <v>买</v>
      </c>
      <c r="L2878" s="4" t="str">
        <f t="shared" ca="1" si="133"/>
        <v/>
      </c>
      <c r="M2878" s="3">
        <f ca="1">IF(K2877="买",E2878/E2877-1,0)-IF(L2878=1,计算结果!B$17,0)</f>
        <v>4.3287979765178619E-3</v>
      </c>
      <c r="N2878" s="2">
        <f t="shared" ca="1" si="134"/>
        <v>7.3605022085332719</v>
      </c>
      <c r="O2878" s="3">
        <f ca="1">1-N2878/MAX(N$2:N2878)</f>
        <v>0.20812561323548529</v>
      </c>
    </row>
    <row r="2879" spans="1:15" x14ac:dyDescent="0.15">
      <c r="A2879" s="1">
        <v>42683</v>
      </c>
      <c r="B2879">
        <v>3370.6</v>
      </c>
      <c r="C2879">
        <v>3373.1</v>
      </c>
      <c r="D2879">
        <v>3322.08</v>
      </c>
      <c r="E2879" s="2">
        <v>3353.05</v>
      </c>
      <c r="F2879" s="16">
        <v>145186914304</v>
      </c>
      <c r="G2879" s="3">
        <f t="shared" si="132"/>
        <v>-5.3602363606159997E-3</v>
      </c>
      <c r="H2879" s="3">
        <f>1-E2879/MAX(E$2:E2879)</f>
        <v>0.42948172599196888</v>
      </c>
      <c r="I2879" s="3">
        <f ca="1">IFERROR(COUNTIF(OFFSET(G2879,0,0,-计算结果!B$18,1),"&gt;0")/计算结果!B$18,COUNTIF(OFFSET(G2879,0,0,-ROW(),1),"&gt;0")/计算结果!B$18)</f>
        <v>0.53333333333333333</v>
      </c>
      <c r="J2879" s="3">
        <f ca="1">IFERROR(AVERAGE(OFFSET(I2879,0,0,-计算结果!B$19,1)),AVERAGE(OFFSET(I2879,0,0,-ROW(),1)))</f>
        <v>0.51527777777777795</v>
      </c>
      <c r="K2879" s="4" t="str">
        <f ca="1">IF(计算结果!B$21=1,IF(I2879&gt;J2879,"买","卖"),IF(计算结果!B$21=2,IF(I2879&lt;计算结果!B$20,"买",IF(I2879&gt;1-计算结果!B$20,"卖",'000300'!K2878)),""))</f>
        <v>买</v>
      </c>
      <c r="L2879" s="4" t="str">
        <f t="shared" ca="1" si="133"/>
        <v/>
      </c>
      <c r="M2879" s="3">
        <f ca="1">IF(K2878="买",E2879/E2878-1,0)-IF(L2879=1,计算结果!B$17,0)</f>
        <v>-5.3602363606159997E-3</v>
      </c>
      <c r="N2879" s="2">
        <f t="shared" ca="1" si="134"/>
        <v>7.3210481769626972</v>
      </c>
      <c r="O2879" s="3">
        <f ca="1">1-N2879/MAX(N$2:N2879)</f>
        <v>0.21237024711646091</v>
      </c>
    </row>
    <row r="2880" spans="1:15" x14ac:dyDescent="0.15">
      <c r="A2880" s="1">
        <v>42684</v>
      </c>
      <c r="B2880">
        <v>3374.91</v>
      </c>
      <c r="C2880">
        <v>3403.02</v>
      </c>
      <c r="D2880">
        <v>3374.91</v>
      </c>
      <c r="E2880" s="2">
        <v>3390.61</v>
      </c>
      <c r="F2880" s="16">
        <v>133277401088</v>
      </c>
      <c r="G2880" s="3">
        <f t="shared" si="132"/>
        <v>1.1201741697857148E-2</v>
      </c>
      <c r="H2880" s="3">
        <f>1-E2880/MAX(E$2:E2880)</f>
        <v>0.42309092765262368</v>
      </c>
      <c r="I2880" s="3">
        <f ca="1">IFERROR(COUNTIF(OFFSET(G2880,0,0,-计算结果!B$18,1),"&gt;0")/计算结果!B$18,COUNTIF(OFFSET(G2880,0,0,-ROW(),1),"&gt;0")/计算结果!B$18)</f>
        <v>0.53333333333333333</v>
      </c>
      <c r="J2880" s="3">
        <f ca="1">IFERROR(AVERAGE(OFFSET(I2880,0,0,-计算结果!B$19,1)),AVERAGE(OFFSET(I2880,0,0,-ROW(),1)))</f>
        <v>0.51583333333333348</v>
      </c>
      <c r="K2880" s="4" t="str">
        <f ca="1">IF(计算结果!B$21=1,IF(I2880&gt;J2880,"买","卖"),IF(计算结果!B$21=2,IF(I2880&lt;计算结果!B$20,"买",IF(I2880&gt;1-计算结果!B$20,"卖",'000300'!K2879)),""))</f>
        <v>买</v>
      </c>
      <c r="L2880" s="4" t="str">
        <f t="shared" ca="1" si="133"/>
        <v/>
      </c>
      <c r="M2880" s="3">
        <f ca="1">IF(K2879="买",E2880/E2879-1,0)-IF(L2880=1,计算结果!B$17,0)</f>
        <v>1.1201741697857148E-2</v>
      </c>
      <c r="N2880" s="2">
        <f t="shared" ca="1" si="134"/>
        <v>7.4030566675986016</v>
      </c>
      <c r="O2880" s="3">
        <f ca="1">1-N2880/MAX(N$2:N2880)</f>
        <v>0.20354742207111243</v>
      </c>
    </row>
    <row r="2881" spans="1:15" x14ac:dyDescent="0.15">
      <c r="A2881" s="1">
        <v>42685</v>
      </c>
      <c r="B2881">
        <v>3387.95</v>
      </c>
      <c r="C2881">
        <v>3422.67</v>
      </c>
      <c r="D2881">
        <v>3382.89</v>
      </c>
      <c r="E2881" s="2">
        <v>3417.22</v>
      </c>
      <c r="F2881" s="16">
        <v>190647271424</v>
      </c>
      <c r="G2881" s="3">
        <f t="shared" si="132"/>
        <v>7.8481453189838124E-3</v>
      </c>
      <c r="H2881" s="3">
        <f>1-E2881/MAX(E$2:E2881)</f>
        <v>0.41856326141700129</v>
      </c>
      <c r="I2881" s="3">
        <f ca="1">IFERROR(COUNTIF(OFFSET(G2881,0,0,-计算结果!B$18,1),"&gt;0")/计算结果!B$18,COUNTIF(OFFSET(G2881,0,0,-ROW(),1),"&gt;0")/计算结果!B$18)</f>
        <v>0.56666666666666665</v>
      </c>
      <c r="J2881" s="3">
        <f ca="1">IFERROR(AVERAGE(OFFSET(I2881,0,0,-计算结果!B$19,1)),AVERAGE(OFFSET(I2881,0,0,-ROW(),1)))</f>
        <v>0.51666666666666683</v>
      </c>
      <c r="K2881" s="4" t="str">
        <f ca="1">IF(计算结果!B$21=1,IF(I2881&gt;J2881,"买","卖"),IF(计算结果!B$21=2,IF(I2881&lt;计算结果!B$20,"买",IF(I2881&gt;1-计算结果!B$20,"卖",'000300'!K2880)),""))</f>
        <v>买</v>
      </c>
      <c r="L2881" s="4" t="str">
        <f t="shared" ca="1" si="133"/>
        <v/>
      </c>
      <c r="M2881" s="3">
        <f ca="1">IF(K2880="买",E2881/E2880-1,0)-IF(L2881=1,计算结果!B$17,0)</f>
        <v>7.8481453189838124E-3</v>
      </c>
      <c r="N2881" s="2">
        <f t="shared" ca="1" si="134"/>
        <v>7.4611569321305877</v>
      </c>
      <c r="O2881" s="3">
        <f ca="1">1-N2881/MAX(N$2:N2881)</f>
        <v>0.19729674649984719</v>
      </c>
    </row>
    <row r="2882" spans="1:15" x14ac:dyDescent="0.15">
      <c r="A2882" s="1">
        <v>42688</v>
      </c>
      <c r="B2882">
        <v>3409.22</v>
      </c>
      <c r="C2882">
        <v>3452.62</v>
      </c>
      <c r="D2882">
        <v>3408.14</v>
      </c>
      <c r="E2882" s="2">
        <v>3430.25</v>
      </c>
      <c r="F2882" s="16">
        <v>208353312768</v>
      </c>
      <c r="G2882" s="3">
        <f t="shared" si="132"/>
        <v>3.8130410099437295E-3</v>
      </c>
      <c r="H2882" s="3">
        <f>1-E2882/MAX(E$2:E2882)</f>
        <v>0.41634621928809634</v>
      </c>
      <c r="I2882" s="3">
        <f ca="1">IFERROR(COUNTIF(OFFSET(G2882,0,0,-计算结果!B$18,1),"&gt;0")/计算结果!B$18,COUNTIF(OFFSET(G2882,0,0,-ROW(),1),"&gt;0")/计算结果!B$18)</f>
        <v>0.6</v>
      </c>
      <c r="J2882" s="3">
        <f ca="1">IFERROR(AVERAGE(OFFSET(I2882,0,0,-计算结果!B$19,1)),AVERAGE(OFFSET(I2882,0,0,-ROW(),1)))</f>
        <v>0.5180555555555556</v>
      </c>
      <c r="K2882" s="4" t="str">
        <f ca="1">IF(计算结果!B$21=1,IF(I2882&gt;J2882,"买","卖"),IF(计算结果!B$21=2,IF(I2882&lt;计算结果!B$20,"买",IF(I2882&gt;1-计算结果!B$20,"卖",'000300'!K2881)),""))</f>
        <v>买</v>
      </c>
      <c r="L2882" s="4" t="str">
        <f t="shared" ca="1" si="133"/>
        <v/>
      </c>
      <c r="M2882" s="3">
        <f ca="1">IF(K2881="买",E2882/E2881-1,0)-IF(L2882=1,计算结果!B$17,0)</f>
        <v>3.8130410099437295E-3</v>
      </c>
      <c r="N2882" s="2">
        <f t="shared" ca="1" si="134"/>
        <v>7.4896066294944275</v>
      </c>
      <c r="O2882" s="3">
        <f ca="1">1-N2882/MAX(N$2:N2882)</f>
        <v>0.1942360060754359</v>
      </c>
    </row>
    <row r="2883" spans="1:15" x14ac:dyDescent="0.15">
      <c r="A2883" s="1">
        <v>42689</v>
      </c>
      <c r="B2883">
        <v>3428.87</v>
      </c>
      <c r="C2883">
        <v>3434.92</v>
      </c>
      <c r="D2883">
        <v>3415.99</v>
      </c>
      <c r="E2883" s="2">
        <v>3429.87</v>
      </c>
      <c r="F2883" s="16">
        <v>135206772736</v>
      </c>
      <c r="G2883" s="3">
        <f t="shared" ref="G2883:G2891" si="135">E2883/E2882-1</f>
        <v>-1.1077909773338224E-4</v>
      </c>
      <c r="H2883" s="3">
        <f>1-E2883/MAX(E$2:E2883)</f>
        <v>0.4164108759273123</v>
      </c>
      <c r="I2883" s="3">
        <f ca="1">IFERROR(COUNTIF(OFFSET(G2883,0,0,-计算结果!B$18,1),"&gt;0")/计算结果!B$18,COUNTIF(OFFSET(G2883,0,0,-ROW(),1),"&gt;0")/计算结果!B$18)</f>
        <v>0.56666666666666665</v>
      </c>
      <c r="J2883" s="3">
        <f ca="1">IFERROR(AVERAGE(OFFSET(I2883,0,0,-计算结果!B$19,1)),AVERAGE(OFFSET(I2883,0,0,-ROW(),1)))</f>
        <v>0.51944444444444449</v>
      </c>
      <c r="K2883" s="4" t="str">
        <f ca="1">IF(计算结果!B$21=1,IF(I2883&gt;J2883,"买","卖"),IF(计算结果!B$21=2,IF(I2883&lt;计算结果!B$20,"买",IF(I2883&gt;1-计算结果!B$20,"卖",'000300'!K2882)),""))</f>
        <v>买</v>
      </c>
      <c r="L2883" s="4" t="str">
        <f t="shared" ca="1" si="133"/>
        <v/>
      </c>
      <c r="M2883" s="3">
        <f ca="1">IF(K2882="买",E2883/E2882-1,0)-IF(L2883=1,计算结果!B$17,0)</f>
        <v>-1.1077909773338224E-4</v>
      </c>
      <c r="N2883" s="2">
        <f t="shared" ca="1" si="134"/>
        <v>7.488776937629634</v>
      </c>
      <c r="O2883" s="3">
        <f ca="1">1-N2883/MAX(N$2:N2883)</f>
        <v>0.19432526788366888</v>
      </c>
    </row>
    <row r="2884" spans="1:15" x14ac:dyDescent="0.15">
      <c r="A2884" s="1">
        <v>42690</v>
      </c>
      <c r="B2884">
        <v>3432.43</v>
      </c>
      <c r="C2884">
        <v>3435.64</v>
      </c>
      <c r="D2884">
        <v>3419.24</v>
      </c>
      <c r="E2884" s="2">
        <v>3429.59</v>
      </c>
      <c r="F2884" s="16">
        <v>128944603136</v>
      </c>
      <c r="G2884" s="3">
        <f t="shared" si="135"/>
        <v>-8.1635747127384306E-5</v>
      </c>
      <c r="H2884" s="3">
        <f>1-E2884/MAX(E$2:E2884)</f>
        <v>0.41645851766147146</v>
      </c>
      <c r="I2884" s="3">
        <f ca="1">IFERROR(COUNTIF(OFFSET(G2884,0,0,-计算结果!B$18,1),"&gt;0")/计算结果!B$18,COUNTIF(OFFSET(G2884,0,0,-ROW(),1),"&gt;0")/计算结果!B$18)</f>
        <v>0.56666666666666665</v>
      </c>
      <c r="J2884" s="3">
        <f ca="1">IFERROR(AVERAGE(OFFSET(I2884,0,0,-计算结果!B$19,1)),AVERAGE(OFFSET(I2884,0,0,-ROW(),1)))</f>
        <v>0.52083333333333348</v>
      </c>
      <c r="K2884" s="4" t="str">
        <f ca="1">IF(计算结果!B$21=1,IF(I2884&gt;J2884,"买","卖"),IF(计算结果!B$21=2,IF(I2884&lt;计算结果!B$20,"买",IF(I2884&gt;1-计算结果!B$20,"卖",'000300'!K2883)),""))</f>
        <v>买</v>
      </c>
      <c r="L2884" s="4" t="str">
        <f t="shared" ref="L2884:L2891" ca="1" si="136">IF(K2883&lt;&gt;K2884,1,"")</f>
        <v/>
      </c>
      <c r="M2884" s="3">
        <f ca="1">IF(K2883="买",E2884/E2883-1,0)-IF(L2884=1,计算结果!B$17,0)</f>
        <v>-8.1635747127384306E-5</v>
      </c>
      <c r="N2884" s="2">
        <f t="shared" ref="N2884:N2891" ca="1" si="137">IFERROR(N2883*(1+M2884),N2883)</f>
        <v>7.4881655857292602</v>
      </c>
      <c r="O2884" s="3">
        <f ca="1">1-N2884/MAX(N$2:N2884)</f>
        <v>0.19439103974236693</v>
      </c>
    </row>
    <row r="2885" spans="1:15" x14ac:dyDescent="0.15">
      <c r="A2885" s="1">
        <v>42691</v>
      </c>
      <c r="B2885">
        <v>3423.47</v>
      </c>
      <c r="C2885">
        <v>3437.67</v>
      </c>
      <c r="D2885">
        <v>3412.88</v>
      </c>
      <c r="E2885" s="2">
        <v>3436.53</v>
      </c>
      <c r="F2885" s="16">
        <v>121576882176</v>
      </c>
      <c r="G2885" s="3">
        <f t="shared" si="135"/>
        <v>2.0235654990830021E-3</v>
      </c>
      <c r="H2885" s="3">
        <f>1-E2885/MAX(E$2:E2885)</f>
        <v>0.41527768325052739</v>
      </c>
      <c r="I2885" s="3">
        <f ca="1">IFERROR(COUNTIF(OFFSET(G2885,0,0,-计算结果!B$18,1),"&gt;0")/计算结果!B$18,COUNTIF(OFFSET(G2885,0,0,-ROW(),1),"&gt;0")/计算结果!B$18)</f>
        <v>0.56666666666666665</v>
      </c>
      <c r="J2885" s="3">
        <f ca="1">IFERROR(AVERAGE(OFFSET(I2885,0,0,-计算结果!B$19,1)),AVERAGE(OFFSET(I2885,0,0,-ROW(),1)))</f>
        <v>0.52194444444444454</v>
      </c>
      <c r="K2885" s="4" t="str">
        <f ca="1">IF(计算结果!B$21=1,IF(I2885&gt;J2885,"买","卖"),IF(计算结果!B$21=2,IF(I2885&lt;计算结果!B$20,"买",IF(I2885&gt;1-计算结果!B$20,"卖",'000300'!K2884)),""))</f>
        <v>买</v>
      </c>
      <c r="L2885" s="4" t="str">
        <f t="shared" ca="1" si="136"/>
        <v/>
      </c>
      <c r="M2885" s="3">
        <f ca="1">IF(K2884="买",E2885/E2884-1,0)-IF(L2885=1,计算结果!B$17,0)</f>
        <v>2.0235654990830021E-3</v>
      </c>
      <c r="N2885" s="2">
        <f t="shared" ca="1" si="137"/>
        <v>7.5033183792599623</v>
      </c>
      <c r="O2885" s="3">
        <f ca="1">1-N2885/MAX(N$2:N2885)</f>
        <v>0.19276083724463744</v>
      </c>
    </row>
    <row r="2886" spans="1:15" x14ac:dyDescent="0.15">
      <c r="A2886" s="1">
        <v>42692</v>
      </c>
      <c r="B2886">
        <v>3437.49</v>
      </c>
      <c r="C2886">
        <v>3443.12</v>
      </c>
      <c r="D2886">
        <v>3413.27</v>
      </c>
      <c r="E2886" s="2">
        <v>3417.46</v>
      </c>
      <c r="F2886" s="16">
        <v>117345607680</v>
      </c>
      <c r="G2886" s="3">
        <f t="shared" si="135"/>
        <v>-5.5492022476161251E-3</v>
      </c>
      <c r="H2886" s="3">
        <f>1-E2886/MAX(E$2:E2886)</f>
        <v>0.41852242564486486</v>
      </c>
      <c r="I2886" s="3">
        <f ca="1">IFERROR(COUNTIF(OFFSET(G2886,0,0,-计算结果!B$18,1),"&gt;0")/计算结果!B$18,COUNTIF(OFFSET(G2886,0,0,-ROW(),1),"&gt;0")/计算结果!B$18)</f>
        <v>0.53333333333333333</v>
      </c>
      <c r="J2886" s="3">
        <f ca="1">IFERROR(AVERAGE(OFFSET(I2886,0,0,-计算结果!B$19,1)),AVERAGE(OFFSET(I2886,0,0,-ROW(),1)))</f>
        <v>0.52250000000000008</v>
      </c>
      <c r="K2886" s="4" t="str">
        <f ca="1">IF(计算结果!B$21=1,IF(I2886&gt;J2886,"买","卖"),IF(计算结果!B$21=2,IF(I2886&lt;计算结果!B$20,"买",IF(I2886&gt;1-计算结果!B$20,"卖",'000300'!K2885)),""))</f>
        <v>买</v>
      </c>
      <c r="L2886" s="4" t="str">
        <f t="shared" ca="1" si="136"/>
        <v/>
      </c>
      <c r="M2886" s="3">
        <f ca="1">IF(K2885="买",E2886/E2885-1,0)-IF(L2886=1,计算结果!B$17,0)</f>
        <v>-5.5492022476161251E-3</v>
      </c>
      <c r="N2886" s="2">
        <f t="shared" ca="1" si="137"/>
        <v>7.4616809480451938</v>
      </c>
      <c r="O2886" s="3">
        <f ca="1">1-N2886/MAX(N$2:N2886)</f>
        <v>0.19724037062096322</v>
      </c>
    </row>
    <row r="2887" spans="1:15" x14ac:dyDescent="0.15">
      <c r="A2887" s="1">
        <v>42695</v>
      </c>
      <c r="B2887">
        <v>3412.65</v>
      </c>
      <c r="C2887">
        <v>3463.14</v>
      </c>
      <c r="D2887">
        <v>3412.08</v>
      </c>
      <c r="E2887" s="2">
        <v>3441.11</v>
      </c>
      <c r="F2887" s="16">
        <v>147542589440</v>
      </c>
      <c r="G2887" s="3">
        <f t="shared" si="135"/>
        <v>6.9203443493119909E-3</v>
      </c>
      <c r="H2887" s="3">
        <f>1-E2887/MAX(E$2:E2887)</f>
        <v>0.41449840059892462</v>
      </c>
      <c r="I2887" s="3">
        <f ca="1">IFERROR(COUNTIF(OFFSET(G2887,0,0,-计算结果!B$18,1),"&gt;0")/计算结果!B$18,COUNTIF(OFFSET(G2887,0,0,-ROW(),1),"&gt;0")/计算结果!B$18)</f>
        <v>0.53333333333333333</v>
      </c>
      <c r="J2887" s="3">
        <f ca="1">IFERROR(AVERAGE(OFFSET(I2887,0,0,-计算结果!B$19,1)),AVERAGE(OFFSET(I2887,0,0,-ROW(),1)))</f>
        <v>0.52333333333333332</v>
      </c>
      <c r="K2887" s="4" t="str">
        <f ca="1">IF(计算结果!B$21=1,IF(I2887&gt;J2887,"买","卖"),IF(计算结果!B$21=2,IF(I2887&lt;计算结果!B$20,"买",IF(I2887&gt;1-计算结果!B$20,"卖",'000300'!K2886)),""))</f>
        <v>买</v>
      </c>
      <c r="L2887" s="4" t="str">
        <f t="shared" ca="1" si="136"/>
        <v/>
      </c>
      <c r="M2887" s="3">
        <f ca="1">IF(K2886="买",E2887/E2886-1,0)-IF(L2887=1,计算结果!B$17,0)</f>
        <v>6.9203443493119909E-3</v>
      </c>
      <c r="N2887" s="2">
        <f t="shared" ca="1" si="137"/>
        <v>7.5133183496303673</v>
      </c>
      <c r="O2887" s="3">
        <f ca="1">1-N2887/MAX(N$2:N2887)</f>
        <v>0.19168499755593427</v>
      </c>
    </row>
    <row r="2888" spans="1:15" x14ac:dyDescent="0.15">
      <c r="A2888" s="1">
        <v>42696</v>
      </c>
      <c r="B2888">
        <v>3443.22</v>
      </c>
      <c r="C2888">
        <v>3469.22</v>
      </c>
      <c r="D2888">
        <v>3443.22</v>
      </c>
      <c r="E2888" s="2">
        <v>3468.36</v>
      </c>
      <c r="F2888" s="16">
        <v>167250673664</v>
      </c>
      <c r="G2888" s="3">
        <f t="shared" si="135"/>
        <v>7.9189563832600118E-3</v>
      </c>
      <c r="H2888" s="3">
        <f>1-E2888/MAX(E$2:E2888)</f>
        <v>0.40986183897093853</v>
      </c>
      <c r="I2888" s="3">
        <f ca="1">IFERROR(COUNTIF(OFFSET(G2888,0,0,-计算结果!B$18,1),"&gt;0")/计算结果!B$18,COUNTIF(OFFSET(G2888,0,0,-ROW(),1),"&gt;0")/计算结果!B$18)</f>
        <v>0.53333333333333333</v>
      </c>
      <c r="J2888" s="3">
        <f ca="1">IFERROR(AVERAGE(OFFSET(I2888,0,0,-计算结果!B$19,1)),AVERAGE(OFFSET(I2888,0,0,-ROW(),1)))</f>
        <v>0.52416666666666678</v>
      </c>
      <c r="K2888" s="4" t="str">
        <f ca="1">IF(计算结果!B$21=1,IF(I2888&gt;J2888,"买","卖"),IF(计算结果!B$21=2,IF(I2888&lt;计算结果!B$20,"买",IF(I2888&gt;1-计算结果!B$20,"卖",'000300'!K2887)),""))</f>
        <v>买</v>
      </c>
      <c r="L2888" s="4" t="str">
        <f t="shared" ca="1" si="136"/>
        <v/>
      </c>
      <c r="M2888" s="3">
        <f ca="1">IF(K2887="买",E2888/E2887-1,0)-IF(L2888=1,计算结果!B$17,0)</f>
        <v>7.9189563832600118E-3</v>
      </c>
      <c r="N2888" s="2">
        <f t="shared" ca="1" si="137"/>
        <v>7.5728159899346377</v>
      </c>
      <c r="O2888" s="3">
        <f ca="1">1-N2888/MAX(N$2:N2888)</f>
        <v>0.18528398630764498</v>
      </c>
    </row>
    <row r="2889" spans="1:15" x14ac:dyDescent="0.15">
      <c r="A2889" s="1">
        <v>42697</v>
      </c>
      <c r="B2889">
        <v>3473.9</v>
      </c>
      <c r="C2889">
        <v>3492.96</v>
      </c>
      <c r="D2889">
        <v>3465.76</v>
      </c>
      <c r="E2889" s="2">
        <v>3474.73</v>
      </c>
      <c r="F2889" s="16">
        <v>171247108096</v>
      </c>
      <c r="G2889" s="3">
        <f t="shared" si="135"/>
        <v>1.8366028901266596E-3</v>
      </c>
      <c r="H2889" s="3">
        <f>1-E2889/MAX(E$2:E2889)</f>
        <v>0.4087779895188185</v>
      </c>
      <c r="I2889" s="3">
        <f ca="1">IFERROR(COUNTIF(OFFSET(G2889,0,0,-计算结果!B$18,1),"&gt;0")/计算结果!B$18,COUNTIF(OFFSET(G2889,0,0,-ROW(),1),"&gt;0")/计算结果!B$18)</f>
        <v>0.56666666666666665</v>
      </c>
      <c r="J2889" s="3">
        <f ca="1">IFERROR(AVERAGE(OFFSET(I2889,0,0,-计算结果!B$19,1)),AVERAGE(OFFSET(I2889,0,0,-ROW(),1)))</f>
        <v>0.52527777777777784</v>
      </c>
      <c r="K2889" s="4" t="str">
        <f ca="1">IF(计算结果!B$21=1,IF(I2889&gt;J2889,"买","卖"),IF(计算结果!B$21=2,IF(I2889&lt;计算结果!B$20,"买",IF(I2889&gt;1-计算结果!B$20,"卖",'000300'!K2888)),""))</f>
        <v>买</v>
      </c>
      <c r="L2889" s="4" t="str">
        <f t="shared" ca="1" si="136"/>
        <v/>
      </c>
      <c r="M2889" s="3">
        <f ca="1">IF(K2888="买",E2889/E2888-1,0)-IF(L2889=1,计算结果!B$17,0)</f>
        <v>1.8366028901266596E-3</v>
      </c>
      <c r="N2889" s="2">
        <f t="shared" ca="1" si="137"/>
        <v>7.5867242456681492</v>
      </c>
      <c r="O2889" s="3">
        <f ca="1">1-N2889/MAX(N$2:N2889)</f>
        <v>0.18378767652226502</v>
      </c>
    </row>
    <row r="2890" spans="1:15" x14ac:dyDescent="0.15">
      <c r="A2890" s="1">
        <v>42698</v>
      </c>
      <c r="B2890">
        <v>3468.81</v>
      </c>
      <c r="C2890">
        <v>3508.16</v>
      </c>
      <c r="D2890">
        <v>3467.01</v>
      </c>
      <c r="E2890" s="2">
        <v>3488.74</v>
      </c>
      <c r="F2890" s="16">
        <v>165071454208</v>
      </c>
      <c r="G2890" s="3">
        <f t="shared" si="135"/>
        <v>4.0319679514666529E-3</v>
      </c>
      <c r="H2890" s="3">
        <f>1-E2890/MAX(E$2:E2890)</f>
        <v>0.40639420132035664</v>
      </c>
      <c r="I2890" s="3">
        <f ca="1">IFERROR(COUNTIF(OFFSET(G2890,0,0,-计算结果!B$18,1),"&gt;0")/计算结果!B$18,COUNTIF(OFFSET(G2890,0,0,-ROW(),1),"&gt;0")/计算结果!B$18)</f>
        <v>0.56666666666666665</v>
      </c>
      <c r="J2890" s="3">
        <f ca="1">IFERROR(AVERAGE(OFFSET(I2890,0,0,-计算结果!B$19,1)),AVERAGE(OFFSET(I2890,0,0,-ROW(),1)))</f>
        <v>0.52666666666666673</v>
      </c>
      <c r="K2890" s="4" t="str">
        <f ca="1">IF(计算结果!B$21=1,IF(I2890&gt;J2890,"买","卖"),IF(计算结果!B$21=2,IF(I2890&lt;计算结果!B$20,"买",IF(I2890&gt;1-计算结果!B$20,"卖",'000300'!K2889)),""))</f>
        <v>买</v>
      </c>
      <c r="L2890" s="4" t="str">
        <f t="shared" ca="1" si="136"/>
        <v/>
      </c>
      <c r="M2890" s="3">
        <f ca="1">IF(K2889="买",E2890/E2889-1,0)-IF(L2890=1,计算结果!B$17,0)</f>
        <v>4.0319679514666529E-3</v>
      </c>
      <c r="N2890" s="2">
        <f t="shared" ca="1" si="137"/>
        <v>7.6173136746832979</v>
      </c>
      <c r="O2890" s="3">
        <f ca="1">1-N2890/MAX(N$2:N2890)</f>
        <v>0.18049673459241078</v>
      </c>
    </row>
    <row r="2891" spans="1:15" x14ac:dyDescent="0.15">
      <c r="A2891" s="1">
        <v>42699</v>
      </c>
      <c r="B2891">
        <v>3490.04</v>
      </c>
      <c r="C2891">
        <v>3521.3</v>
      </c>
      <c r="D2891">
        <v>3463.95</v>
      </c>
      <c r="E2891" s="2">
        <v>3521.3</v>
      </c>
      <c r="F2891" s="16">
        <v>166832177152</v>
      </c>
      <c r="G2891" s="3">
        <f t="shared" si="135"/>
        <v>9.3328823586740217E-3</v>
      </c>
      <c r="H2891" s="3">
        <f>1-E2891/MAX(E$2:E2891)</f>
        <v>0.40085414823385279</v>
      </c>
      <c r="I2891" s="3">
        <f ca="1">IFERROR(COUNTIF(OFFSET(G2891,0,0,-计算结果!B$18,1),"&gt;0")/计算结果!B$18,COUNTIF(OFFSET(G2891,0,0,-ROW(),1),"&gt;0")/计算结果!B$18)</f>
        <v>0.56666666666666665</v>
      </c>
      <c r="J2891" s="3">
        <f ca="1">IFERROR(AVERAGE(OFFSET(I2891,0,0,-计算结果!B$19,1)),AVERAGE(OFFSET(I2891,0,0,-ROW(),1)))</f>
        <v>0.5277777777777779</v>
      </c>
      <c r="K2891" s="4" t="str">
        <f ca="1">IF(计算结果!B$21=1,IF(I2891&gt;J2891,"买","卖"),IF(计算结果!B$21=2,IF(I2891&lt;计算结果!B$20,"买",IF(I2891&gt;1-计算结果!B$20,"卖",'000300'!K2890)),""))</f>
        <v>买</v>
      </c>
      <c r="L2891" s="4" t="str">
        <f t="shared" ca="1" si="136"/>
        <v/>
      </c>
      <c r="M2891" s="3">
        <f ca="1">IF(K2890="买",E2891/E2890-1,0)-IF(L2891=1,计算结果!B$17,0)</f>
        <v>9.3328823586740217E-3</v>
      </c>
      <c r="N2891" s="2">
        <f t="shared" ca="1" si="137"/>
        <v>7.6884051670982361</v>
      </c>
      <c r="O2891" s="3">
        <f ca="1">1-N2891/MAX(N$2:N2891)</f>
        <v>0.17284840702381254</v>
      </c>
    </row>
  </sheetData>
  <autoFilter ref="A1:Q1"/>
  <phoneticPr fontId="1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59"/>
  <sheetViews>
    <sheetView tabSelected="1" topLeftCell="A39" workbookViewId="0">
      <selection activeCell="E62" sqref="E62"/>
    </sheetView>
  </sheetViews>
  <sheetFormatPr defaultRowHeight="13.5" x14ac:dyDescent="0.15"/>
  <cols>
    <col min="1" max="1" width="11.625" bestFit="1" customWidth="1"/>
    <col min="2" max="2" width="9.5" bestFit="1" customWidth="1"/>
    <col min="4" max="4" width="17" customWidth="1"/>
    <col min="5" max="17" width="9.125" customWidth="1"/>
  </cols>
  <sheetData>
    <row r="2" spans="1:17" ht="17.25" customHeight="1" x14ac:dyDescent="0.15">
      <c r="A2" s="1">
        <v>38356</v>
      </c>
      <c r="B2" s="4">
        <f>VLOOKUP(A2,'000300'!A:E,2,FALSE)</f>
        <v>994.76</v>
      </c>
      <c r="C2" s="2">
        <f>VLOOKUP(A2,'000300'!A:N,14,FALSE)</f>
        <v>1</v>
      </c>
      <c r="D2" s="5"/>
      <c r="E2" s="9" t="s">
        <v>4</v>
      </c>
      <c r="F2" s="26">
        <v>0.12</v>
      </c>
      <c r="G2" s="26">
        <v>0.14000000000000001</v>
      </c>
      <c r="H2" s="26">
        <v>0.16</v>
      </c>
      <c r="I2" s="26">
        <v>0.18</v>
      </c>
      <c r="J2" s="26">
        <v>0.2</v>
      </c>
      <c r="K2" s="26">
        <v>0.22</v>
      </c>
      <c r="L2" s="26">
        <v>0.24</v>
      </c>
      <c r="M2" s="26">
        <v>0.26</v>
      </c>
      <c r="N2" s="26">
        <v>0.28000000000000003</v>
      </c>
      <c r="O2" s="15"/>
      <c r="P2" s="12"/>
      <c r="Q2" s="5"/>
    </row>
    <row r="3" spans="1:17" x14ac:dyDescent="0.15">
      <c r="A3" s="1">
        <v>38716</v>
      </c>
      <c r="B3" s="4">
        <f>VLOOKUP(A3,'000300'!A:E,2,FALSE)</f>
        <v>933.45</v>
      </c>
      <c r="C3" s="2">
        <f ca="1">VLOOKUP(A3,'000300'!A:N,14,FALSE)</f>
        <v>0.87929034980950183</v>
      </c>
      <c r="D3" s="6">
        <v>38716</v>
      </c>
      <c r="E3" s="7">
        <v>-6.1632956693071672E-2</v>
      </c>
      <c r="F3" s="7">
        <v>-6.0379124736717915E-2</v>
      </c>
      <c r="G3" s="7">
        <v>-6.0379124736717915E-2</v>
      </c>
      <c r="H3" s="7">
        <v>-6.0379124736717915E-2</v>
      </c>
      <c r="I3" s="7">
        <v>-6.0379124736717915E-2</v>
      </c>
      <c r="J3" s="7">
        <v>-6.0379124736717915E-2</v>
      </c>
      <c r="K3" s="7">
        <v>-6.0379124736717915E-2</v>
      </c>
      <c r="L3" s="7">
        <v>-6.0379124736717915E-2</v>
      </c>
      <c r="M3" s="7">
        <v>-6.0379124736717915E-2</v>
      </c>
      <c r="N3" s="7">
        <v>-6.0379124736717915E-2</v>
      </c>
      <c r="O3" s="7">
        <f t="shared" ref="O3:O14" ca="1" si="0">$C3/$C2-1</f>
        <v>-0.12070965019049817</v>
      </c>
      <c r="P3" s="7">
        <f t="shared" ref="P3" ca="1" si="1">$C3/$C2-1</f>
        <v>-0.12070965019049817</v>
      </c>
      <c r="Q3" s="10">
        <f t="shared" ref="Q3:Q14" ca="1" si="2">$C3/$C2-1</f>
        <v>-0.12070965019049817</v>
      </c>
    </row>
    <row r="4" spans="1:17" x14ac:dyDescent="0.15">
      <c r="A4" s="1">
        <v>39080</v>
      </c>
      <c r="B4" s="4">
        <f>VLOOKUP(A4,'000300'!A:E,2,FALSE)</f>
        <v>1991.88</v>
      </c>
      <c r="C4" s="2">
        <f ca="1">VLOOKUP(A4,'000300'!A:N,14,FALSE)</f>
        <v>1.8565379682967822</v>
      </c>
      <c r="D4" s="6">
        <v>39080</v>
      </c>
      <c r="E4" s="7">
        <v>1.1338904065563233</v>
      </c>
      <c r="F4" s="7">
        <v>1.2102441929720076</v>
      </c>
      <c r="G4" s="7">
        <v>1.2102441929720076</v>
      </c>
      <c r="H4" s="7">
        <v>1.2102441929720076</v>
      </c>
      <c r="I4" s="7">
        <v>1.2102441929720076</v>
      </c>
      <c r="J4" s="7">
        <v>1.2102441929720076</v>
      </c>
      <c r="K4" s="7">
        <v>9.3291461367697615E-2</v>
      </c>
      <c r="L4" s="7">
        <v>8.1910227949537395E-2</v>
      </c>
      <c r="M4" s="7">
        <v>7.8737343656938963E-2</v>
      </c>
      <c r="N4" s="7">
        <v>7.8737343656938963E-2</v>
      </c>
      <c r="O4" s="7">
        <f t="shared" ca="1" si="0"/>
        <v>1.1114049172710709</v>
      </c>
      <c r="P4" s="7">
        <f t="shared" ref="P4" ca="1" si="3">$C4/$C3-1</f>
        <v>1.1114049172710709</v>
      </c>
      <c r="Q4" s="10">
        <f t="shared" ca="1" si="2"/>
        <v>1.1114049172710709</v>
      </c>
    </row>
    <row r="5" spans="1:17" x14ac:dyDescent="0.15">
      <c r="A5" s="1">
        <v>39444</v>
      </c>
      <c r="B5" s="4">
        <f>VLOOKUP(A5,'000300'!A:E,2,FALSE)</f>
        <v>5379.52</v>
      </c>
      <c r="C5" s="2">
        <f ca="1">VLOOKUP(A5,'000300'!A:N,14,FALSE)</f>
        <v>3.3405584539660489</v>
      </c>
      <c r="D5" s="6">
        <v>39444</v>
      </c>
      <c r="E5" s="7">
        <v>1.7007249432696749</v>
      </c>
      <c r="F5" s="7">
        <v>1.6154528306508849</v>
      </c>
      <c r="G5" s="7">
        <v>1.6154528306508849</v>
      </c>
      <c r="H5" s="7">
        <v>1.6154528306508849</v>
      </c>
      <c r="I5" s="7">
        <v>0.81341956345997968</v>
      </c>
      <c r="J5" s="7">
        <v>0.81341956345997968</v>
      </c>
      <c r="K5" s="7">
        <v>0</v>
      </c>
      <c r="L5" s="7">
        <v>0</v>
      </c>
      <c r="M5" s="7">
        <v>0</v>
      </c>
      <c r="N5" s="7">
        <v>0</v>
      </c>
      <c r="O5" s="7">
        <f t="shared" ca="1" si="0"/>
        <v>0.79934830906298737</v>
      </c>
      <c r="P5" s="7">
        <f t="shared" ref="P5" ca="1" si="4">$C5/$C4-1</f>
        <v>0.79934830906298737</v>
      </c>
      <c r="Q5" s="10">
        <f t="shared" ca="1" si="2"/>
        <v>0.79934830906298737</v>
      </c>
    </row>
    <row r="6" spans="1:17" x14ac:dyDescent="0.15">
      <c r="A6" s="1">
        <v>39813</v>
      </c>
      <c r="B6" s="4">
        <f>VLOOKUP(A6,'000300'!A:E,2,FALSE)</f>
        <v>1835.1</v>
      </c>
      <c r="C6" s="2">
        <f ca="1">VLOOKUP(A6,'000300'!A:N,14,FALSE)</f>
        <v>2.6374463105324155</v>
      </c>
      <c r="D6" s="6">
        <v>39813</v>
      </c>
      <c r="E6" s="7">
        <v>-0.65887291059425379</v>
      </c>
      <c r="F6" s="7">
        <v>-0.65949268208614464</v>
      </c>
      <c r="G6" s="7">
        <v>-0.65949268208614464</v>
      </c>
      <c r="H6" s="7">
        <v>-0.65949268208614464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f t="shared" ca="1" si="0"/>
        <v>-0.21047742559297822</v>
      </c>
      <c r="P6" s="7">
        <f t="shared" ref="P6" ca="1" si="5">$C6/$C5-1</f>
        <v>-0.21047742559297822</v>
      </c>
      <c r="Q6" s="10">
        <f t="shared" ca="1" si="2"/>
        <v>-0.21047742559297822</v>
      </c>
    </row>
    <row r="7" spans="1:17" x14ac:dyDescent="0.15">
      <c r="A7" s="1">
        <v>40178</v>
      </c>
      <c r="B7" s="4">
        <f>VLOOKUP(A7,'000300'!A:E,2,FALSE)</f>
        <v>3561.37</v>
      </c>
      <c r="C7" s="2">
        <f ca="1">VLOOKUP(A7,'000300'!A:N,14,FALSE)</f>
        <v>5.0316462400874711</v>
      </c>
      <c r="D7" s="6">
        <v>40178</v>
      </c>
      <c r="E7" s="7">
        <v>0.9406953299547709</v>
      </c>
      <c r="F7" s="7">
        <v>0.96712364940695061</v>
      </c>
      <c r="G7" s="7">
        <v>0.96712364940695061</v>
      </c>
      <c r="H7" s="7">
        <v>0.96712364940695061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f t="shared" ca="1" si="0"/>
        <v>0.90777200657849355</v>
      </c>
      <c r="P7" s="7">
        <f t="shared" ref="P7" ca="1" si="6">$C7/$C6-1</f>
        <v>0.90777200657849355</v>
      </c>
      <c r="Q7" s="10">
        <f t="shared" ca="1" si="2"/>
        <v>0.90777200657849355</v>
      </c>
    </row>
    <row r="8" spans="1:17" x14ac:dyDescent="0.15">
      <c r="A8" s="1">
        <v>40543</v>
      </c>
      <c r="B8" s="4">
        <f>VLOOKUP(A8,'000300'!A:E,2,FALSE)</f>
        <v>3069.05</v>
      </c>
      <c r="C8" s="2">
        <f ca="1">VLOOKUP(A8,'000300'!A:N,14,FALSE)</f>
        <v>5.9530835779847031</v>
      </c>
      <c r="D8" s="6">
        <v>40543</v>
      </c>
      <c r="E8" s="7">
        <v>-0.13823893613974392</v>
      </c>
      <c r="F8" s="7">
        <v>-0.12512864685877989</v>
      </c>
      <c r="G8" s="7">
        <v>-0.12512864685877989</v>
      </c>
      <c r="H8" s="7">
        <v>-0.12512864685877989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f t="shared" ca="1" si="0"/>
        <v>0.18312840250097029</v>
      </c>
      <c r="P8" s="7">
        <f t="shared" ref="P8" ca="1" si="7">$C8/$C7-1</f>
        <v>0.18312840250097029</v>
      </c>
      <c r="Q8" s="10">
        <f t="shared" ca="1" si="2"/>
        <v>0.18312840250097029</v>
      </c>
    </row>
    <row r="9" spans="1:17" x14ac:dyDescent="0.15">
      <c r="A9" s="1">
        <v>40907</v>
      </c>
      <c r="B9" s="4">
        <f>VLOOKUP(A9,'000300'!A:E,2,FALSE)</f>
        <v>2318.67</v>
      </c>
      <c r="C9" s="2">
        <f ca="1">VLOOKUP(A9,'000300'!A:N,14,FALSE)</f>
        <v>5.3560742289508463</v>
      </c>
      <c r="D9" s="6">
        <v>40907</v>
      </c>
      <c r="E9" s="7">
        <v>-0.24449911210309383</v>
      </c>
      <c r="F9" s="7">
        <v>-0.25014544826836693</v>
      </c>
      <c r="G9" s="7">
        <v>-0.25014544826836693</v>
      </c>
      <c r="H9" s="7">
        <v>-0.25014544826836693</v>
      </c>
      <c r="I9" s="7">
        <v>0</v>
      </c>
      <c r="J9" s="7">
        <v>0</v>
      </c>
      <c r="K9" s="7">
        <v>0</v>
      </c>
      <c r="L9" s="7">
        <v>0</v>
      </c>
      <c r="M9" s="7">
        <v>-8.0819282207218568E-2</v>
      </c>
      <c r="N9" s="7">
        <v>-8.0819282207218568E-2</v>
      </c>
      <c r="O9" s="7">
        <f t="shared" ca="1" si="0"/>
        <v>-0.10028573279933062</v>
      </c>
      <c r="P9" s="7">
        <f t="shared" ref="P9" ca="1" si="8">$C9/$C8-1</f>
        <v>-0.10028573279933062</v>
      </c>
      <c r="Q9" s="10">
        <f t="shared" ca="1" si="2"/>
        <v>-0.10028573279933062</v>
      </c>
    </row>
    <row r="10" spans="1:17" x14ac:dyDescent="0.15">
      <c r="A10" s="1">
        <v>41274</v>
      </c>
      <c r="B10" s="4">
        <f>VLOOKUP(A10,'000300'!A:E,2,FALSE)</f>
        <v>2485.56</v>
      </c>
      <c r="C10" s="2">
        <f ca="1">VLOOKUP(A10,'000300'!A:N,14,FALSE)</f>
        <v>5.2711092586593802</v>
      </c>
      <c r="D10" s="6">
        <v>41274</v>
      </c>
      <c r="E10" s="7">
        <v>7.1976607279172988E-2</v>
      </c>
      <c r="F10" s="7">
        <v>7.5545456870752981E-2</v>
      </c>
      <c r="G10" s="7">
        <v>7.5545456870752981E-2</v>
      </c>
      <c r="H10" s="7">
        <v>7.5545456870752981E-2</v>
      </c>
      <c r="I10" s="7">
        <v>0</v>
      </c>
      <c r="J10" s="7">
        <v>0</v>
      </c>
      <c r="K10" s="7">
        <v>0</v>
      </c>
      <c r="L10" s="7">
        <v>0</v>
      </c>
      <c r="M10" s="7">
        <v>7.5545456870754757E-2</v>
      </c>
      <c r="N10" s="7">
        <v>7.5545456870754757E-2</v>
      </c>
      <c r="O10" s="7">
        <f t="shared" ca="1" si="0"/>
        <v>-1.586329215383353E-2</v>
      </c>
      <c r="P10" s="7">
        <f t="shared" ref="P10" ca="1" si="9">$C10/$C9-1</f>
        <v>-1.586329215383353E-2</v>
      </c>
      <c r="Q10" s="10">
        <f t="shared" ca="1" si="2"/>
        <v>-1.586329215383353E-2</v>
      </c>
    </row>
    <row r="11" spans="1:17" x14ac:dyDescent="0.15">
      <c r="A11" s="1">
        <v>41639</v>
      </c>
      <c r="B11" s="4">
        <f>VLOOKUP(A11,'000300'!A:E,2,FALSE)</f>
        <v>2289.0100000000002</v>
      </c>
      <c r="C11" s="2">
        <f ca="1">VLOOKUP(A11,'000300'!A:N,14,FALSE)</f>
        <v>5.2967663755762908</v>
      </c>
      <c r="D11" s="6">
        <v>41639</v>
      </c>
      <c r="E11" s="7">
        <v>-7.9076747292360583E-2</v>
      </c>
      <c r="F11" s="7">
        <v>-7.6466041736855228E-2</v>
      </c>
      <c r="G11" s="7">
        <v>-7.6466041736855228E-2</v>
      </c>
      <c r="H11" s="7">
        <v>-7.6466041736855228E-2</v>
      </c>
      <c r="I11" s="7">
        <v>0</v>
      </c>
      <c r="J11" s="7">
        <v>0</v>
      </c>
      <c r="K11" s="7">
        <v>0</v>
      </c>
      <c r="L11" s="7">
        <v>0</v>
      </c>
      <c r="M11" s="7">
        <v>-7.6466041736855672E-2</v>
      </c>
      <c r="N11" s="7">
        <v>-7.6466041736855672E-2</v>
      </c>
      <c r="O11" s="7">
        <f t="shared" ca="1" si="0"/>
        <v>4.8674985961940642E-3</v>
      </c>
      <c r="P11" s="7">
        <f t="shared" ref="P11" ca="1" si="10">$C11/$C10-1</f>
        <v>4.8674985961940642E-3</v>
      </c>
      <c r="Q11" s="10">
        <f t="shared" ca="1" si="2"/>
        <v>4.8674985961940642E-3</v>
      </c>
    </row>
    <row r="12" spans="1:17" x14ac:dyDescent="0.15">
      <c r="A12" s="1">
        <v>42004</v>
      </c>
      <c r="B12" s="4">
        <f>VLOOKUP(A12,'000300'!A:E,2,FALSE)</f>
        <v>3462.39</v>
      </c>
      <c r="C12" s="2">
        <f ca="1">VLOOKUP(A12,'000300'!A:N,14,FALSE)</f>
        <v>7.348146050447375</v>
      </c>
      <c r="D12" s="6">
        <v>42004</v>
      </c>
      <c r="E12" s="7">
        <v>0.51261462378932365</v>
      </c>
      <c r="F12" s="7">
        <v>0.51659420694154234</v>
      </c>
      <c r="G12" s="7">
        <v>0.51659420694154234</v>
      </c>
      <c r="H12" s="7">
        <v>0.51659420694154234</v>
      </c>
      <c r="I12" s="7">
        <v>0</v>
      </c>
      <c r="J12" s="7">
        <v>0</v>
      </c>
      <c r="K12" s="7">
        <v>0</v>
      </c>
      <c r="L12" s="7">
        <v>0</v>
      </c>
      <c r="M12" s="7">
        <v>0.51659420694154279</v>
      </c>
      <c r="N12" s="7">
        <v>0.51659420694154279</v>
      </c>
      <c r="O12" s="7">
        <f t="shared" ca="1" si="0"/>
        <v>0.3872890607994568</v>
      </c>
      <c r="P12" s="7">
        <f t="shared" ref="P12" ca="1" si="11">$C12/$C11-1</f>
        <v>0.3872890607994568</v>
      </c>
      <c r="Q12" s="10">
        <f t="shared" ca="1" si="2"/>
        <v>0.3872890607994568</v>
      </c>
    </row>
    <row r="13" spans="1:17" x14ac:dyDescent="0.15">
      <c r="A13" s="1">
        <v>42369</v>
      </c>
      <c r="B13" s="4">
        <f>VLOOKUP(A13,'000300'!A:E,2,FALSE)</f>
        <v>3760.9</v>
      </c>
      <c r="C13" s="2">
        <f ca="1">VLOOKUP(A13,'000300'!A:N,14,FALSE)</f>
        <v>8.3306844059264371</v>
      </c>
      <c r="D13" s="6">
        <v>42369</v>
      </c>
      <c r="E13" s="7">
        <v>8.6215013328943435E-2</v>
      </c>
      <c r="F13" s="7">
        <v>5.5830840674532478E-2</v>
      </c>
      <c r="G13" s="7">
        <v>5.5830840674532478E-2</v>
      </c>
      <c r="H13" s="7">
        <v>5.5830840674532478E-2</v>
      </c>
      <c r="I13" s="7">
        <v>0</v>
      </c>
      <c r="J13" s="7">
        <v>0</v>
      </c>
      <c r="K13" s="7">
        <v>0</v>
      </c>
      <c r="L13" s="7">
        <v>0</v>
      </c>
      <c r="M13" s="7">
        <v>3.0514671549165095E-2</v>
      </c>
      <c r="N13" s="7">
        <v>3.0514671549165095E-2</v>
      </c>
      <c r="O13" s="7">
        <f t="shared" ca="1" si="0"/>
        <v>0.13371241517705568</v>
      </c>
      <c r="P13" s="7">
        <f t="shared" ref="P13" ca="1" si="12">$C13/$C12-1</f>
        <v>0.13371241517705568</v>
      </c>
      <c r="Q13" s="10">
        <f t="shared" ca="1" si="2"/>
        <v>0.13371241517705568</v>
      </c>
    </row>
    <row r="14" spans="1:17" x14ac:dyDescent="0.15">
      <c r="A14" s="1">
        <v>42699</v>
      </c>
      <c r="B14" s="4">
        <f>VLOOKUP(A14,'000300'!A:E,2,FALSE)</f>
        <v>3490.04</v>
      </c>
      <c r="C14" s="2">
        <f ca="1">VLOOKUP(A14,'000300'!A:N,14,FALSE)</f>
        <v>7.6884051670982361</v>
      </c>
      <c r="D14" s="6">
        <v>42699</v>
      </c>
      <c r="E14" s="7">
        <v>-7.2019995213911558E-2</v>
      </c>
      <c r="F14" s="7">
        <v>-5.6204770838917728E-2</v>
      </c>
      <c r="G14" s="7">
        <v>-5.6204770838917728E-2</v>
      </c>
      <c r="H14" s="7">
        <v>-5.6204770838917728E-2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f t="shared" ca="1" si="0"/>
        <v>-7.7098015905065931E-2</v>
      </c>
      <c r="P14" s="7">
        <f t="shared" ref="P14" ca="1" si="13">$C14/$C13-1</f>
        <v>-7.7098015905065931E-2</v>
      </c>
      <c r="Q14" s="10">
        <f t="shared" ca="1" si="2"/>
        <v>-7.7098015905065931E-2</v>
      </c>
    </row>
    <row r="15" spans="1:17" x14ac:dyDescent="0.15">
      <c r="D15" s="5" t="s">
        <v>23</v>
      </c>
      <c r="E15" s="7">
        <v>2.5084241425067355</v>
      </c>
      <c r="F15" s="7">
        <v>2.5829627896091654</v>
      </c>
      <c r="G15" s="7">
        <v>2.5829627896091654</v>
      </c>
      <c r="H15" s="7">
        <v>2.5829627896091654</v>
      </c>
      <c r="I15" s="7">
        <v>2.7660944861058789</v>
      </c>
      <c r="J15" s="7">
        <v>2.7660944861058789</v>
      </c>
      <c r="K15" s="7">
        <v>2.7279479848188792E-2</v>
      </c>
      <c r="L15" s="7">
        <v>1.6585435342241439E-2</v>
      </c>
      <c r="M15" s="7">
        <v>0.44635361922684269</v>
      </c>
      <c r="N15" s="7">
        <v>0.44635361922684269</v>
      </c>
      <c r="O15" s="7">
        <f t="shared" ref="O15" ca="1" si="14">$C14/$C2-1</f>
        <v>6.6884051670982361</v>
      </c>
      <c r="P15" s="7">
        <f t="shared" ref="P15" ca="1" si="15">$C14/$C2-1</f>
        <v>6.6884051670982361</v>
      </c>
      <c r="Q15" s="10">
        <f t="shared" ref="Q15" ca="1" si="16">$C14/$C2-1</f>
        <v>6.6884051670982361</v>
      </c>
    </row>
    <row r="16" spans="1:17" x14ac:dyDescent="0.15">
      <c r="A16" t="s">
        <v>9</v>
      </c>
      <c r="B16" s="11">
        <f>(A14-A2)/365.25</f>
        <v>11.890485968514716</v>
      </c>
      <c r="C16" s="4">
        <v>11.8904859685147</v>
      </c>
      <c r="D16" s="5" t="s">
        <v>2</v>
      </c>
      <c r="E16" s="7">
        <v>0.11133346249459719</v>
      </c>
      <c r="F16" s="7">
        <v>0.11330010348123953</v>
      </c>
      <c r="G16" s="7">
        <v>0.11330010348123953</v>
      </c>
      <c r="H16" s="7">
        <v>0.11330010348123953</v>
      </c>
      <c r="I16" s="7">
        <v>0.11797718681875269</v>
      </c>
      <c r="J16" s="7">
        <v>0.11797718681875269</v>
      </c>
      <c r="K16" s="7">
        <v>2.2660561659779699E-3</v>
      </c>
      <c r="L16" s="7">
        <v>1.3843658288685834E-3</v>
      </c>
      <c r="M16" s="7">
        <v>3.1523724277990439E-2</v>
      </c>
      <c r="N16" s="7">
        <v>3.1523724277990439E-2</v>
      </c>
      <c r="O16" s="7">
        <f t="shared" ref="O16" ca="1" si="17">(1+O15)^(1/$B16)-1</f>
        <v>0.18713356476782539</v>
      </c>
      <c r="P16" s="7">
        <f t="shared" ref="P16" ca="1" si="18">(1+P15)^(1/$B16)-1</f>
        <v>0.18713356476782539</v>
      </c>
      <c r="Q16" s="10">
        <f t="shared" ref="Q16" ca="1" si="19">(1+Q15)^(1/$B16)-1</f>
        <v>0.18713356476782539</v>
      </c>
    </row>
    <row r="17" spans="1:17" x14ac:dyDescent="0.15">
      <c r="A17" t="s">
        <v>12</v>
      </c>
      <c r="B17" s="13">
        <v>0</v>
      </c>
      <c r="C17" s="3">
        <v>1E-3</v>
      </c>
      <c r="D17" s="5" t="s">
        <v>24</v>
      </c>
      <c r="E17" s="7">
        <v>0.72303818144694754</v>
      </c>
      <c r="F17" s="7">
        <v>0.72303818144694765</v>
      </c>
      <c r="G17" s="7">
        <v>0.72303818144694765</v>
      </c>
      <c r="H17" s="7">
        <v>0.72303818144694765</v>
      </c>
      <c r="I17" s="7">
        <v>0.22016625674464729</v>
      </c>
      <c r="J17" s="7">
        <v>0.22016625674464729</v>
      </c>
      <c r="K17" s="7">
        <v>0.22016625674464729</v>
      </c>
      <c r="L17" s="7">
        <v>0.22016625674464729</v>
      </c>
      <c r="M17" s="7">
        <v>0.24816632082540802</v>
      </c>
      <c r="N17" s="7">
        <v>0.24816632082540802</v>
      </c>
      <c r="O17" s="7">
        <f ca="1">MAX('000300'!$O:$O)</f>
        <v>0.33261546413235998</v>
      </c>
      <c r="P17" s="7">
        <f ca="1">MAX('000300'!$O:$O)</f>
        <v>0.33261546413235998</v>
      </c>
      <c r="Q17" s="10">
        <f ca="1">MAX('000300'!$O:$O)</f>
        <v>0.33261546413235998</v>
      </c>
    </row>
    <row r="18" spans="1:17" s="22" customFormat="1" x14ac:dyDescent="0.15">
      <c r="A18" s="22" t="s">
        <v>18</v>
      </c>
      <c r="B18" s="31">
        <v>30</v>
      </c>
      <c r="C18" s="22">
        <v>12</v>
      </c>
      <c r="D18" s="27" t="s">
        <v>7</v>
      </c>
      <c r="E18" s="32">
        <v>0.24437317685620011</v>
      </c>
      <c r="F18" s="32">
        <v>0.25111046800728926</v>
      </c>
      <c r="G18" s="32">
        <v>0.25111046800728926</v>
      </c>
      <c r="H18" s="32">
        <v>0.25111046800728926</v>
      </c>
      <c r="I18" s="32">
        <v>0.70445655162219267</v>
      </c>
      <c r="J18" s="32">
        <v>0.70445655162219267</v>
      </c>
      <c r="K18" s="32">
        <v>-0.60328164663736394</v>
      </c>
      <c r="L18" s="32">
        <v>-0.6181329536963488</v>
      </c>
      <c r="M18" s="32">
        <v>-6.7695186778774105E-2</v>
      </c>
      <c r="N18" s="32">
        <v>-6.7695186778774105E-2</v>
      </c>
      <c r="O18" s="33">
        <f ca="1">(O16-4%)/STDEV('000300'!$M:$M)/SQRT(250)</f>
        <v>0.75786489252754352</v>
      </c>
      <c r="P18" s="33">
        <f ca="1">(P16-4%)/STDEV('000300'!$M:$M)/SQRT(250)</f>
        <v>0.75786489252754352</v>
      </c>
      <c r="Q18" s="34">
        <f ca="1">(Q16-4%)/STDEV('000300'!$M:$M)/SQRT(250)</f>
        <v>0.75786489252754352</v>
      </c>
    </row>
    <row r="19" spans="1:17" s="22" customFormat="1" x14ac:dyDescent="0.15">
      <c r="A19" s="22" t="s">
        <v>19</v>
      </c>
      <c r="B19" s="31">
        <v>120</v>
      </c>
      <c r="C19" s="22">
        <v>6</v>
      </c>
      <c r="D19" s="27" t="s">
        <v>11</v>
      </c>
      <c r="E19" s="28"/>
      <c r="F19" s="28">
        <v>0</v>
      </c>
      <c r="G19" s="28">
        <v>0</v>
      </c>
      <c r="H19" s="28">
        <v>0</v>
      </c>
      <c r="I19" s="28">
        <v>8.410085194565968E-2</v>
      </c>
      <c r="J19" s="28">
        <v>8.410085194565968E-2</v>
      </c>
      <c r="K19" s="28">
        <v>8.410085194565968E-2</v>
      </c>
      <c r="L19" s="28">
        <v>8.410085194565968E-2</v>
      </c>
      <c r="M19" s="28">
        <v>0.25230255583697908</v>
      </c>
      <c r="N19" s="28">
        <v>0.25230255583697908</v>
      </c>
      <c r="O19" s="29">
        <f ca="1">SUM('000300'!$L:$L)/$B16</f>
        <v>15.390455906055722</v>
      </c>
      <c r="P19" s="29">
        <f ca="1">SUM('000300'!$L:$L)/$B16</f>
        <v>15.390455906055722</v>
      </c>
      <c r="Q19" s="30">
        <f ca="1">SUM('000300'!$L:$L)/$B16</f>
        <v>15.390455906055722</v>
      </c>
    </row>
    <row r="20" spans="1:17" x14ac:dyDescent="0.15">
      <c r="A20" s="8" t="s">
        <v>22</v>
      </c>
      <c r="B20" s="25">
        <v>0.28000000000000003</v>
      </c>
    </row>
    <row r="21" spans="1:17" x14ac:dyDescent="0.15">
      <c r="A21" s="8" t="s">
        <v>28</v>
      </c>
      <c r="B21" s="23">
        <v>1</v>
      </c>
      <c r="D21" s="5"/>
      <c r="E21" s="9" t="s">
        <v>4</v>
      </c>
      <c r="F21" s="24">
        <v>80</v>
      </c>
      <c r="G21" s="24">
        <v>90</v>
      </c>
      <c r="H21" s="24">
        <v>100</v>
      </c>
      <c r="I21" s="24">
        <v>110</v>
      </c>
      <c r="J21" s="24">
        <v>120</v>
      </c>
      <c r="K21" s="24">
        <v>130</v>
      </c>
      <c r="L21" s="24">
        <v>140</v>
      </c>
      <c r="M21" s="24">
        <v>150</v>
      </c>
      <c r="N21" s="24">
        <v>160</v>
      </c>
    </row>
    <row r="22" spans="1:17" x14ac:dyDescent="0.15">
      <c r="A22" s="8"/>
      <c r="D22" s="6">
        <v>38716</v>
      </c>
      <c r="E22" s="7">
        <v>-6.1632956693071672E-2</v>
      </c>
      <c r="F22" s="7">
        <v>-0.1004537712712964</v>
      </c>
      <c r="G22" s="7">
        <v>-0.1542044724834466</v>
      </c>
      <c r="H22" s="7">
        <v>-0.10643218125946508</v>
      </c>
      <c r="I22" s="7">
        <v>-0.17359866928070011</v>
      </c>
      <c r="J22" s="7">
        <v>-0.12833708824145629</v>
      </c>
      <c r="K22" s="7">
        <v>-0.12833708824145629</v>
      </c>
      <c r="L22" s="7">
        <v>-0.15060928781000338</v>
      </c>
      <c r="M22" s="7">
        <v>-0.12690892551043309</v>
      </c>
      <c r="N22" s="7">
        <v>-0.11499154659298472</v>
      </c>
    </row>
    <row r="23" spans="1:17" x14ac:dyDescent="0.15">
      <c r="D23" s="6">
        <v>39080</v>
      </c>
      <c r="E23" s="7">
        <v>1.1338904065563233</v>
      </c>
      <c r="F23" s="7">
        <v>0.83228288323234834</v>
      </c>
      <c r="G23" s="7">
        <v>0.87982570942280769</v>
      </c>
      <c r="H23" s="7">
        <v>0.93777977244591715</v>
      </c>
      <c r="I23" s="7">
        <v>0.96370430098710491</v>
      </c>
      <c r="J23" s="7">
        <v>1.1114049172710709</v>
      </c>
      <c r="K23" s="7">
        <v>1.1101007742205078</v>
      </c>
      <c r="L23" s="7">
        <v>1.0805845346770981</v>
      </c>
      <c r="M23" s="7">
        <v>1.0805845346770955</v>
      </c>
      <c r="N23" s="7">
        <v>1.0327820603932709</v>
      </c>
    </row>
    <row r="24" spans="1:17" x14ac:dyDescent="0.15">
      <c r="D24" s="6">
        <v>39444</v>
      </c>
      <c r="E24" s="7">
        <v>1.7007249432696749</v>
      </c>
      <c r="F24" s="7">
        <v>0.56508781297210531</v>
      </c>
      <c r="G24" s="7">
        <v>0.71938744379919739</v>
      </c>
      <c r="H24" s="7">
        <v>0.7179197204994674</v>
      </c>
      <c r="I24" s="7">
        <v>0.66330383782935498</v>
      </c>
      <c r="J24" s="7">
        <v>0.79934830906298537</v>
      </c>
      <c r="K24" s="7">
        <v>0.68482737422398432</v>
      </c>
      <c r="L24" s="7">
        <v>0.71995693920908455</v>
      </c>
      <c r="M24" s="7">
        <v>0.76142831373196573</v>
      </c>
      <c r="N24" s="7">
        <v>0.78108709716586833</v>
      </c>
    </row>
    <row r="25" spans="1:17" x14ac:dyDescent="0.15">
      <c r="D25" s="6">
        <v>39813</v>
      </c>
      <c r="E25" s="7">
        <v>-0.65887291059425379</v>
      </c>
      <c r="F25" s="7">
        <v>-0.37688121177880674</v>
      </c>
      <c r="G25" s="7">
        <v>-0.3582905258844582</v>
      </c>
      <c r="H25" s="7">
        <v>-0.34425035045323205</v>
      </c>
      <c r="I25" s="7">
        <v>-0.240137787177096</v>
      </c>
      <c r="J25" s="7">
        <v>-0.21047742559297777</v>
      </c>
      <c r="K25" s="7">
        <v>-0.37170054620744786</v>
      </c>
      <c r="L25" s="7">
        <v>-0.31281315174849067</v>
      </c>
      <c r="M25" s="7">
        <v>-0.29056851663209071</v>
      </c>
      <c r="N25" s="7">
        <v>-0.30453702883389211</v>
      </c>
    </row>
    <row r="26" spans="1:17" x14ac:dyDescent="0.15">
      <c r="D26" s="6">
        <v>40178</v>
      </c>
      <c r="E26" s="7">
        <v>0.9406953299547709</v>
      </c>
      <c r="F26" s="7">
        <v>0.8595010555379734</v>
      </c>
      <c r="G26" s="7">
        <v>0.80855431328922434</v>
      </c>
      <c r="H26" s="7">
        <v>0.89004680321087348</v>
      </c>
      <c r="I26" s="7">
        <v>0.907772006578492</v>
      </c>
      <c r="J26" s="7">
        <v>0.90777200657849177</v>
      </c>
      <c r="K26" s="7">
        <v>0.89628786882174571</v>
      </c>
      <c r="L26" s="7">
        <v>0.89628786882174327</v>
      </c>
      <c r="M26" s="7">
        <v>0.8962878688217415</v>
      </c>
      <c r="N26" s="7">
        <v>0.89628786882174594</v>
      </c>
    </row>
    <row r="27" spans="1:17" x14ac:dyDescent="0.15">
      <c r="D27" s="6">
        <v>40543</v>
      </c>
      <c r="E27" s="7">
        <v>-0.13823893613974392</v>
      </c>
      <c r="F27" s="7">
        <v>0.13549379948368934</v>
      </c>
      <c r="G27" s="7">
        <v>0.21841244251971936</v>
      </c>
      <c r="H27" s="7">
        <v>0.20778722347238676</v>
      </c>
      <c r="I27" s="7">
        <v>0.20778722347238543</v>
      </c>
      <c r="J27" s="7">
        <v>0.18312840250097118</v>
      </c>
      <c r="K27" s="7">
        <v>0.17522874505600372</v>
      </c>
      <c r="L27" s="7">
        <v>0.11562488547087546</v>
      </c>
      <c r="M27" s="7">
        <v>0.11562488547087701</v>
      </c>
      <c r="N27" s="7">
        <v>0.1156248854708759</v>
      </c>
    </row>
    <row r="28" spans="1:17" x14ac:dyDescent="0.15">
      <c r="D28" s="6">
        <v>40907</v>
      </c>
      <c r="E28" s="7">
        <v>-0.24449911210309383</v>
      </c>
      <c r="F28" s="7">
        <v>-0.12441951674672991</v>
      </c>
      <c r="G28" s="7">
        <v>-0.1172505999237623</v>
      </c>
      <c r="H28" s="7">
        <v>-9.9501179839623366E-2</v>
      </c>
      <c r="I28" s="7">
        <v>-9.5597658882689118E-2</v>
      </c>
      <c r="J28" s="7">
        <v>-0.10028573279933051</v>
      </c>
      <c r="K28" s="7">
        <v>-9.0677820974419121E-2</v>
      </c>
      <c r="L28" s="7">
        <v>-8.1109426845230814E-2</v>
      </c>
      <c r="M28" s="7">
        <v>-8.9755300552803008E-2</v>
      </c>
      <c r="N28" s="7">
        <v>-0.1259022134029697</v>
      </c>
    </row>
    <row r="29" spans="1:17" x14ac:dyDescent="0.15">
      <c r="D29" s="6">
        <v>41274</v>
      </c>
      <c r="E29" s="7">
        <v>7.1976607279172988E-2</v>
      </c>
      <c r="F29" s="7">
        <v>-2.094239073905102E-2</v>
      </c>
      <c r="G29" s="7">
        <v>3.6518738692204566E-2</v>
      </c>
      <c r="H29" s="7">
        <v>-4.7232642424474003E-2</v>
      </c>
      <c r="I29" s="7">
        <v>-2.779558015700645E-2</v>
      </c>
      <c r="J29" s="7">
        <v>-1.5863292153833197E-2</v>
      </c>
      <c r="K29" s="7">
        <v>6.2832440475562024E-3</v>
      </c>
      <c r="L29" s="7">
        <v>6.3992709839564288E-3</v>
      </c>
      <c r="M29" s="7">
        <v>-4.2872043183673547E-2</v>
      </c>
      <c r="N29" s="7">
        <v>-1.1583142716726003E-2</v>
      </c>
    </row>
    <row r="30" spans="1:17" x14ac:dyDescent="0.15">
      <c r="D30" s="6">
        <v>41639</v>
      </c>
      <c r="E30" s="7">
        <v>-7.9076747292360583E-2</v>
      </c>
      <c r="F30" s="7">
        <v>-3.9279840757801665E-2</v>
      </c>
      <c r="G30" s="7">
        <v>2.4421465916339979E-3</v>
      </c>
      <c r="H30" s="7">
        <v>0.12748923851222882</v>
      </c>
      <c r="I30" s="7">
        <v>9.4800733313098684E-2</v>
      </c>
      <c r="J30" s="7">
        <v>4.8674985961949524E-3</v>
      </c>
      <c r="K30" s="7">
        <v>1.3406035660437965E-2</v>
      </c>
      <c r="L30" s="7">
        <v>-1.1897239603012699E-2</v>
      </c>
      <c r="M30" s="7">
        <v>-9.8986724315058838E-3</v>
      </c>
      <c r="N30" s="7">
        <v>-3.6701579075059221E-2</v>
      </c>
    </row>
    <row r="31" spans="1:17" x14ac:dyDescent="0.15">
      <c r="D31" s="6">
        <v>42004</v>
      </c>
      <c r="E31" s="7">
        <v>0.51261462378932365</v>
      </c>
      <c r="F31" s="7">
        <v>0.35834340312731006</v>
      </c>
      <c r="G31" s="7">
        <v>0.28989609750289036</v>
      </c>
      <c r="H31" s="7">
        <v>0.34982853564119831</v>
      </c>
      <c r="I31" s="7">
        <v>0.36078416910124167</v>
      </c>
      <c r="J31" s="7">
        <v>0.39425115077661932</v>
      </c>
      <c r="K31" s="7">
        <v>0.42457543830137912</v>
      </c>
      <c r="L31" s="7">
        <v>0.42961638114773071</v>
      </c>
      <c r="M31" s="7">
        <v>0.42983480558665055</v>
      </c>
      <c r="N31" s="7">
        <v>0.42983480558664788</v>
      </c>
    </row>
    <row r="32" spans="1:17" x14ac:dyDescent="0.15">
      <c r="D32" s="6">
        <v>42369</v>
      </c>
      <c r="E32" s="7">
        <v>8.6215013328943435E-2</v>
      </c>
      <c r="F32" s="7">
        <v>0.20100991720262962</v>
      </c>
      <c r="G32" s="7">
        <v>0.18188017557779435</v>
      </c>
      <c r="H32" s="7">
        <v>0.1668113279193244</v>
      </c>
      <c r="I32" s="7">
        <v>0.14045696859069356</v>
      </c>
      <c r="J32" s="7">
        <v>0.13371241517705612</v>
      </c>
      <c r="K32" s="7">
        <v>0.14977419310579276</v>
      </c>
      <c r="L32" s="7">
        <v>0.14832500304302498</v>
      </c>
      <c r="M32" s="7">
        <v>0.15612057880853603</v>
      </c>
      <c r="N32" s="7">
        <v>0.18718656163968417</v>
      </c>
    </row>
    <row r="33" spans="4:14" x14ac:dyDescent="0.15">
      <c r="D33" s="6">
        <v>42699</v>
      </c>
      <c r="E33" s="7">
        <v>-7.2019995213911558E-2</v>
      </c>
      <c r="F33" s="7">
        <v>1.7054247830401437E-3</v>
      </c>
      <c r="G33" s="7">
        <v>-8.7542589636200652E-2</v>
      </c>
      <c r="H33" s="7">
        <v>-6.248894291668794E-2</v>
      </c>
      <c r="I33" s="7">
        <v>-4.876095975173933E-2</v>
      </c>
      <c r="J33" s="7">
        <v>-7.7098015905065931E-2</v>
      </c>
      <c r="K33" s="7">
        <v>-9.7898723325585135E-2</v>
      </c>
      <c r="L33" s="7">
        <v>-0.11415249475120659</v>
      </c>
      <c r="M33" s="7">
        <v>-0.12574324169744722</v>
      </c>
      <c r="N33" s="7">
        <v>-7.8611724890082724E-2</v>
      </c>
    </row>
    <row r="34" spans="4:14" x14ac:dyDescent="0.15">
      <c r="D34" s="5" t="s">
        <v>23</v>
      </c>
      <c r="E34" s="7">
        <v>2.5084241425067355</v>
      </c>
      <c r="F34" s="7">
        <v>3.5677695448162066</v>
      </c>
      <c r="G34" s="7">
        <v>3.9321438955235992</v>
      </c>
      <c r="H34" s="7">
        <v>5.3602461425386316</v>
      </c>
      <c r="I34" s="7">
        <v>5.7158750282291182</v>
      </c>
      <c r="J34" s="7">
        <v>6.6599612497884104</v>
      </c>
      <c r="K34" s="7">
        <v>4.945321530737024</v>
      </c>
      <c r="L34" s="7">
        <v>4.8720165706262764</v>
      </c>
      <c r="M34" s="7">
        <v>4.9865774159697329</v>
      </c>
      <c r="N34" s="7">
        <v>5.1366082262260182</v>
      </c>
    </row>
    <row r="35" spans="4:14" x14ac:dyDescent="0.15">
      <c r="D35" s="5" t="s">
        <v>2</v>
      </c>
      <c r="E35" s="7">
        <v>0.11133346249459719</v>
      </c>
      <c r="F35" s="7">
        <v>0.13627037530156172</v>
      </c>
      <c r="G35" s="7">
        <v>0.14362830596849352</v>
      </c>
      <c r="H35" s="7">
        <v>0.16834967331345707</v>
      </c>
      <c r="I35" s="7">
        <v>0.1737079163980213</v>
      </c>
      <c r="J35" s="7">
        <v>0.18676357472648153</v>
      </c>
      <c r="K35" s="7">
        <v>0.16173963450022577</v>
      </c>
      <c r="L35" s="7">
        <v>0.16052811079217344</v>
      </c>
      <c r="M35" s="7">
        <v>0.16241547399233003</v>
      </c>
      <c r="N35" s="7">
        <v>0.16483778418883421</v>
      </c>
    </row>
    <row r="36" spans="4:14" x14ac:dyDescent="0.15">
      <c r="D36" s="5" t="s">
        <v>24</v>
      </c>
      <c r="E36" s="7">
        <v>0.72303818144694754</v>
      </c>
      <c r="F36" s="7">
        <v>0.48150465374865192</v>
      </c>
      <c r="G36" s="7">
        <v>0.45756208444562607</v>
      </c>
      <c r="H36" s="7">
        <v>0.44569390452599955</v>
      </c>
      <c r="I36" s="7">
        <v>0.35768740924342879</v>
      </c>
      <c r="J36" s="7">
        <v>0.33261546413235976</v>
      </c>
      <c r="K36" s="7">
        <v>0.40970044303699515</v>
      </c>
      <c r="L36" s="7">
        <v>0.35437459061105081</v>
      </c>
      <c r="M36" s="7">
        <v>0.33347532327164287</v>
      </c>
      <c r="N36" s="7">
        <v>0.34659901216613953</v>
      </c>
    </row>
    <row r="37" spans="4:14" x14ac:dyDescent="0.15">
      <c r="D37" s="27" t="s">
        <v>7</v>
      </c>
      <c r="E37" s="32">
        <v>0.24437317685620011</v>
      </c>
      <c r="F37" s="32">
        <v>0.50816841913089661</v>
      </c>
      <c r="G37" s="32">
        <v>0.54184031104677766</v>
      </c>
      <c r="H37" s="32">
        <v>0.66310963433845405</v>
      </c>
      <c r="I37" s="32">
        <v>0.69155386635040472</v>
      </c>
      <c r="J37" s="32">
        <v>0.75585409353867838</v>
      </c>
      <c r="K37" s="32">
        <v>0.62228032418677781</v>
      </c>
      <c r="L37" s="32">
        <v>0.61647504655077345</v>
      </c>
      <c r="M37" s="32">
        <v>0.62475096393611063</v>
      </c>
      <c r="N37" s="32">
        <v>0.64175323433144615</v>
      </c>
    </row>
    <row r="38" spans="4:14" x14ac:dyDescent="0.15">
      <c r="D38" s="27" t="s">
        <v>11</v>
      </c>
      <c r="E38" s="28"/>
      <c r="F38" s="28">
        <v>16.820170389131938</v>
      </c>
      <c r="G38" s="28">
        <v>16.988372093023255</v>
      </c>
      <c r="H38" s="28">
        <v>13.960741422979508</v>
      </c>
      <c r="I38" s="28">
        <v>15.474556758001382</v>
      </c>
      <c r="J38" s="28">
        <v>15.306355054110062</v>
      </c>
      <c r="K38" s="28">
        <v>15.474556758001382</v>
      </c>
      <c r="L38" s="28">
        <v>15.306355054110062</v>
      </c>
      <c r="M38" s="28">
        <v>14.801749942436105</v>
      </c>
      <c r="N38" s="28">
        <v>15.474556758001382</v>
      </c>
    </row>
    <row r="39" spans="4:14" x14ac:dyDescent="0.15">
      <c r="D39" s="35" t="s">
        <v>25</v>
      </c>
      <c r="E39" s="35"/>
      <c r="F39" s="35"/>
      <c r="G39" s="35"/>
      <c r="H39" s="35"/>
      <c r="I39" s="35"/>
      <c r="J39" s="35"/>
      <c r="K39" s="35"/>
      <c r="L39" s="35"/>
      <c r="M39" s="35"/>
      <c r="N39" s="35"/>
    </row>
    <row r="41" spans="4:14" x14ac:dyDescent="0.15">
      <c r="D41" s="5"/>
      <c r="E41" s="9" t="s">
        <v>4</v>
      </c>
      <c r="F41" s="26">
        <v>0.12</v>
      </c>
      <c r="G41" s="26">
        <v>0.14000000000000001</v>
      </c>
      <c r="H41" s="26">
        <v>0.16</v>
      </c>
      <c r="I41" s="26">
        <v>0.18</v>
      </c>
      <c r="J41" s="26">
        <v>0.2</v>
      </c>
      <c r="K41" s="26">
        <v>0.22</v>
      </c>
      <c r="L41" s="26">
        <v>0.24</v>
      </c>
      <c r="M41" s="26">
        <v>0.26</v>
      </c>
      <c r="N41" s="26">
        <v>0.28000000000000003</v>
      </c>
    </row>
    <row r="42" spans="4:14" x14ac:dyDescent="0.15">
      <c r="D42" s="6">
        <v>38716</v>
      </c>
      <c r="E42" s="7">
        <v>-6.1632956693071672E-2</v>
      </c>
      <c r="F42" s="7">
        <v>-6.0379124736717915E-2</v>
      </c>
      <c r="G42" s="7">
        <v>-6.0379124736717915E-2</v>
      </c>
      <c r="H42" s="7">
        <v>-6.0379124736717915E-2</v>
      </c>
      <c r="I42" s="7">
        <v>-6.0379124736717915E-2</v>
      </c>
      <c r="J42" s="7">
        <v>-6.0379124736717915E-2</v>
      </c>
      <c r="K42" s="7">
        <v>-6.0379124736717915E-2</v>
      </c>
      <c r="L42" s="7">
        <v>-6.0379124736717915E-2</v>
      </c>
      <c r="M42" s="7">
        <v>-6.0379124736717915E-2</v>
      </c>
      <c r="N42" s="7">
        <v>-6.0379124736717915E-2</v>
      </c>
    </row>
    <row r="43" spans="4:14" x14ac:dyDescent="0.15">
      <c r="D43" s="6">
        <v>39080</v>
      </c>
      <c r="E43" s="7">
        <v>1.1338904065563233</v>
      </c>
      <c r="F43" s="7">
        <v>1.2102441929720076</v>
      </c>
      <c r="G43" s="7">
        <v>1.2102441929720076</v>
      </c>
      <c r="H43" s="7">
        <v>1.2102441929720076</v>
      </c>
      <c r="I43" s="7">
        <v>1.2102441929720076</v>
      </c>
      <c r="J43" s="7">
        <v>1.2102441929720076</v>
      </c>
      <c r="K43" s="7">
        <v>9.3291461367697615E-2</v>
      </c>
      <c r="L43" s="7">
        <v>8.1910227949537395E-2</v>
      </c>
      <c r="M43" s="7">
        <v>7.8737343656938963E-2</v>
      </c>
      <c r="N43" s="7">
        <v>7.8737343656938963E-2</v>
      </c>
    </row>
    <row r="44" spans="4:14" x14ac:dyDescent="0.15">
      <c r="D44" s="6">
        <v>39444</v>
      </c>
      <c r="E44" s="7">
        <v>1.7007249432696749</v>
      </c>
      <c r="F44" s="7">
        <v>1.6154528306508849</v>
      </c>
      <c r="G44" s="7">
        <v>1.6154528306508849</v>
      </c>
      <c r="H44" s="7">
        <v>1.6154528306508849</v>
      </c>
      <c r="I44" s="7">
        <v>0.81341956345997968</v>
      </c>
      <c r="J44" s="7">
        <v>0.81341956345997968</v>
      </c>
      <c r="K44" s="7">
        <v>0</v>
      </c>
      <c r="L44" s="7">
        <v>0</v>
      </c>
      <c r="M44" s="7">
        <v>0</v>
      </c>
      <c r="N44" s="7">
        <v>0</v>
      </c>
    </row>
    <row r="45" spans="4:14" x14ac:dyDescent="0.15">
      <c r="D45" s="6">
        <v>39813</v>
      </c>
      <c r="E45" s="7">
        <v>-0.65887291059425379</v>
      </c>
      <c r="F45" s="7">
        <v>-0.65949268208614464</v>
      </c>
      <c r="G45" s="7">
        <v>-0.65949268208614464</v>
      </c>
      <c r="H45" s="7">
        <v>-0.65949268208614464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</row>
    <row r="46" spans="4:14" x14ac:dyDescent="0.15">
      <c r="D46" s="6">
        <v>40178</v>
      </c>
      <c r="E46" s="7">
        <v>0.9406953299547709</v>
      </c>
      <c r="F46" s="7">
        <v>0.96712364940695061</v>
      </c>
      <c r="G46" s="7">
        <v>0.96712364940695061</v>
      </c>
      <c r="H46" s="7">
        <v>0.96712364940695061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</row>
    <row r="47" spans="4:14" x14ac:dyDescent="0.15">
      <c r="D47" s="6">
        <v>40543</v>
      </c>
      <c r="E47" s="7">
        <v>-0.13823893613974392</v>
      </c>
      <c r="F47" s="7">
        <v>-0.12512864685877989</v>
      </c>
      <c r="G47" s="7">
        <v>-0.12512864685877989</v>
      </c>
      <c r="H47" s="7">
        <v>-0.12512864685877989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</row>
    <row r="48" spans="4:14" x14ac:dyDescent="0.15">
      <c r="D48" s="6">
        <v>40907</v>
      </c>
      <c r="E48" s="7">
        <v>-0.24449911210309383</v>
      </c>
      <c r="F48" s="7">
        <v>-0.25014544826836693</v>
      </c>
      <c r="G48" s="7">
        <v>-0.25014544826836693</v>
      </c>
      <c r="H48" s="7">
        <v>-0.25014544826836693</v>
      </c>
      <c r="I48" s="7">
        <v>0</v>
      </c>
      <c r="J48" s="7">
        <v>0</v>
      </c>
      <c r="K48" s="7">
        <v>0</v>
      </c>
      <c r="L48" s="7">
        <v>0</v>
      </c>
      <c r="M48" s="7">
        <v>-8.0819282207218568E-2</v>
      </c>
      <c r="N48" s="7">
        <v>-8.0819282207218568E-2</v>
      </c>
    </row>
    <row r="49" spans="4:14" x14ac:dyDescent="0.15">
      <c r="D49" s="6">
        <v>41274</v>
      </c>
      <c r="E49" s="7">
        <v>7.1976607279172988E-2</v>
      </c>
      <c r="F49" s="7">
        <v>7.5545456870752981E-2</v>
      </c>
      <c r="G49" s="7">
        <v>7.5545456870752981E-2</v>
      </c>
      <c r="H49" s="7">
        <v>7.5545456870752981E-2</v>
      </c>
      <c r="I49" s="7">
        <v>0</v>
      </c>
      <c r="J49" s="7">
        <v>0</v>
      </c>
      <c r="K49" s="7">
        <v>0</v>
      </c>
      <c r="L49" s="7">
        <v>0</v>
      </c>
      <c r="M49" s="7">
        <v>7.5545456870754757E-2</v>
      </c>
      <c r="N49" s="7">
        <v>7.5545456870754757E-2</v>
      </c>
    </row>
    <row r="50" spans="4:14" x14ac:dyDescent="0.15">
      <c r="D50" s="6">
        <v>41639</v>
      </c>
      <c r="E50" s="7">
        <v>-7.9076747292360583E-2</v>
      </c>
      <c r="F50" s="7">
        <v>-7.6466041736855228E-2</v>
      </c>
      <c r="G50" s="7">
        <v>-7.6466041736855228E-2</v>
      </c>
      <c r="H50" s="7">
        <v>-7.6466041736855228E-2</v>
      </c>
      <c r="I50" s="7">
        <v>0</v>
      </c>
      <c r="J50" s="7">
        <v>0</v>
      </c>
      <c r="K50" s="7">
        <v>0</v>
      </c>
      <c r="L50" s="7">
        <v>0</v>
      </c>
      <c r="M50" s="7">
        <v>-7.6466041736855672E-2</v>
      </c>
      <c r="N50" s="7">
        <v>-7.6466041736855672E-2</v>
      </c>
    </row>
    <row r="51" spans="4:14" x14ac:dyDescent="0.15">
      <c r="D51" s="6">
        <v>42004</v>
      </c>
      <c r="E51" s="7">
        <v>0.51261462378932365</v>
      </c>
      <c r="F51" s="7">
        <v>0.51659420694154234</v>
      </c>
      <c r="G51" s="7">
        <v>0.51659420694154234</v>
      </c>
      <c r="H51" s="7">
        <v>0.51659420694154234</v>
      </c>
      <c r="I51" s="7">
        <v>0</v>
      </c>
      <c r="J51" s="7">
        <v>0</v>
      </c>
      <c r="K51" s="7">
        <v>0</v>
      </c>
      <c r="L51" s="7">
        <v>0</v>
      </c>
      <c r="M51" s="7">
        <v>0.51659420694154279</v>
      </c>
      <c r="N51" s="7">
        <v>0.51659420694154279</v>
      </c>
    </row>
    <row r="52" spans="4:14" x14ac:dyDescent="0.15">
      <c r="D52" s="6">
        <v>42369</v>
      </c>
      <c r="E52" s="7">
        <v>8.6215013328943435E-2</v>
      </c>
      <c r="F52" s="7">
        <v>5.5830840674532478E-2</v>
      </c>
      <c r="G52" s="7">
        <v>5.5830840674532478E-2</v>
      </c>
      <c r="H52" s="7">
        <v>5.5830840674532478E-2</v>
      </c>
      <c r="I52" s="7">
        <v>0</v>
      </c>
      <c r="J52" s="7">
        <v>0</v>
      </c>
      <c r="K52" s="7">
        <v>0</v>
      </c>
      <c r="L52" s="7">
        <v>0</v>
      </c>
      <c r="M52" s="7">
        <v>3.0514671549165095E-2</v>
      </c>
      <c r="N52" s="7">
        <v>3.0514671549165095E-2</v>
      </c>
    </row>
    <row r="53" spans="4:14" x14ac:dyDescent="0.15">
      <c r="D53" s="6">
        <v>42699</v>
      </c>
      <c r="E53" s="7">
        <v>-7.2019995213911558E-2</v>
      </c>
      <c r="F53" s="7">
        <v>-5.6204770838917728E-2</v>
      </c>
      <c r="G53" s="7">
        <v>-5.6204770838917728E-2</v>
      </c>
      <c r="H53" s="7">
        <v>-5.6204770838917728E-2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</row>
    <row r="54" spans="4:14" x14ac:dyDescent="0.15">
      <c r="D54" s="5" t="s">
        <v>23</v>
      </c>
      <c r="E54" s="7">
        <v>2.5084241425067355</v>
      </c>
      <c r="F54" s="7">
        <v>2.5829627896091654</v>
      </c>
      <c r="G54" s="7">
        <v>2.5829627896091654</v>
      </c>
      <c r="H54" s="7">
        <v>2.5829627896091654</v>
      </c>
      <c r="I54" s="7">
        <v>2.7660944861058789</v>
      </c>
      <c r="J54" s="7">
        <v>2.7660944861058789</v>
      </c>
      <c r="K54" s="7">
        <v>2.7279479848188792E-2</v>
      </c>
      <c r="L54" s="7">
        <v>1.6585435342241439E-2</v>
      </c>
      <c r="M54" s="7">
        <v>0.44635361922684269</v>
      </c>
      <c r="N54" s="7">
        <v>0.44635361922684269</v>
      </c>
    </row>
    <row r="55" spans="4:14" x14ac:dyDescent="0.15">
      <c r="D55" s="5" t="s">
        <v>2</v>
      </c>
      <c r="E55" s="7">
        <v>0.11133346249459719</v>
      </c>
      <c r="F55" s="7">
        <v>0.11330010348123953</v>
      </c>
      <c r="G55" s="7">
        <v>0.11330010348123953</v>
      </c>
      <c r="H55" s="7">
        <v>0.11330010348123953</v>
      </c>
      <c r="I55" s="7">
        <v>0.11797718681875269</v>
      </c>
      <c r="J55" s="7">
        <v>0.11797718681875269</v>
      </c>
      <c r="K55" s="7">
        <v>2.2660561659779699E-3</v>
      </c>
      <c r="L55" s="7">
        <v>1.3843658288685834E-3</v>
      </c>
      <c r="M55" s="7">
        <v>3.1523724277990439E-2</v>
      </c>
      <c r="N55" s="7">
        <v>3.1523724277990439E-2</v>
      </c>
    </row>
    <row r="56" spans="4:14" x14ac:dyDescent="0.15">
      <c r="D56" s="5" t="s">
        <v>24</v>
      </c>
      <c r="E56" s="7">
        <v>0.72303818144694754</v>
      </c>
      <c r="F56" s="7">
        <v>0.72303818144694765</v>
      </c>
      <c r="G56" s="7">
        <v>0.72303818144694765</v>
      </c>
      <c r="H56" s="7">
        <v>0.72303818144694765</v>
      </c>
      <c r="I56" s="7">
        <v>0.22016625674464729</v>
      </c>
      <c r="J56" s="7">
        <v>0.22016625674464729</v>
      </c>
      <c r="K56" s="7">
        <v>0.22016625674464729</v>
      </c>
      <c r="L56" s="7">
        <v>0.22016625674464729</v>
      </c>
      <c r="M56" s="7">
        <v>0.24816632082540802</v>
      </c>
      <c r="N56" s="7">
        <v>0.24816632082540802</v>
      </c>
    </row>
    <row r="57" spans="4:14" x14ac:dyDescent="0.15">
      <c r="D57" s="27" t="s">
        <v>7</v>
      </c>
      <c r="E57" s="32">
        <v>0.24437317685620011</v>
      </c>
      <c r="F57" s="32">
        <v>0.25111046800728926</v>
      </c>
      <c r="G57" s="32">
        <v>0.25111046800728926</v>
      </c>
      <c r="H57" s="32">
        <v>0.25111046800728926</v>
      </c>
      <c r="I57" s="32">
        <v>0.70445655162219267</v>
      </c>
      <c r="J57" s="32">
        <v>0.70445655162219267</v>
      </c>
      <c r="K57" s="32">
        <v>-0.60328164663736394</v>
      </c>
      <c r="L57" s="32">
        <v>-0.6181329536963488</v>
      </c>
      <c r="M57" s="32">
        <v>-6.7695186778774105E-2</v>
      </c>
      <c r="N57" s="32">
        <v>-6.7695186778774105E-2</v>
      </c>
    </row>
    <row r="58" spans="4:14" x14ac:dyDescent="0.15">
      <c r="D58" s="27" t="s">
        <v>11</v>
      </c>
      <c r="E58" s="28"/>
      <c r="F58" s="28">
        <v>0</v>
      </c>
      <c r="G58" s="28">
        <v>0</v>
      </c>
      <c r="H58" s="28">
        <v>0</v>
      </c>
      <c r="I58" s="28">
        <v>8.410085194565968E-2</v>
      </c>
      <c r="J58" s="28">
        <v>8.410085194565968E-2</v>
      </c>
      <c r="K58" s="28">
        <v>8.410085194565968E-2</v>
      </c>
      <c r="L58" s="28">
        <v>8.410085194565968E-2</v>
      </c>
      <c r="M58" s="28">
        <v>0.25230255583697908</v>
      </c>
      <c r="N58" s="28">
        <v>0.25230255583697908</v>
      </c>
    </row>
    <row r="59" spans="4:14" x14ac:dyDescent="0.15">
      <c r="D59" s="35" t="s">
        <v>29</v>
      </c>
      <c r="E59" s="35"/>
      <c r="F59" s="35"/>
      <c r="G59" s="35"/>
      <c r="H59" s="35"/>
      <c r="I59" s="35"/>
      <c r="J59" s="35"/>
      <c r="K59" s="35"/>
      <c r="L59" s="35"/>
      <c r="M59" s="35"/>
      <c r="N59" s="35"/>
    </row>
  </sheetData>
  <mergeCells count="2">
    <mergeCell ref="D39:N39"/>
    <mergeCell ref="D59:N59"/>
  </mergeCells>
  <phoneticPr fontId="18" type="noConversion"/>
  <conditionalFormatting sqref="E22:N22">
    <cfRule type="top10" dxfId="50" priority="51" rank="1"/>
  </conditionalFormatting>
  <conditionalFormatting sqref="E23:N23">
    <cfRule type="top10" dxfId="49" priority="50" rank="1"/>
  </conditionalFormatting>
  <conditionalFormatting sqref="E24:N24">
    <cfRule type="top10" dxfId="48" priority="49" rank="1"/>
  </conditionalFormatting>
  <conditionalFormatting sqref="E25:N25">
    <cfRule type="top10" dxfId="47" priority="48" rank="1"/>
  </conditionalFormatting>
  <conditionalFormatting sqref="E26:N26">
    <cfRule type="top10" dxfId="46" priority="47" rank="1"/>
  </conditionalFormatting>
  <conditionalFormatting sqref="E27:N27">
    <cfRule type="top10" dxfId="45" priority="46" rank="1"/>
  </conditionalFormatting>
  <conditionalFormatting sqref="E28:N28">
    <cfRule type="top10" dxfId="44" priority="45" rank="1"/>
  </conditionalFormatting>
  <conditionalFormatting sqref="E29:N29">
    <cfRule type="top10" dxfId="43" priority="44" rank="1"/>
  </conditionalFormatting>
  <conditionalFormatting sqref="E30:N30">
    <cfRule type="top10" dxfId="42" priority="43" rank="1"/>
  </conditionalFormatting>
  <conditionalFormatting sqref="E31:N31">
    <cfRule type="top10" dxfId="41" priority="42" rank="1"/>
  </conditionalFormatting>
  <conditionalFormatting sqref="E32:N32">
    <cfRule type="top10" dxfId="40" priority="41" rank="1"/>
  </conditionalFormatting>
  <conditionalFormatting sqref="E33:N33">
    <cfRule type="top10" dxfId="39" priority="40" rank="1"/>
  </conditionalFormatting>
  <conditionalFormatting sqref="E34:N34">
    <cfRule type="top10" dxfId="38" priority="39" rank="1"/>
  </conditionalFormatting>
  <conditionalFormatting sqref="E35:N35">
    <cfRule type="top10" dxfId="37" priority="38" rank="1"/>
  </conditionalFormatting>
  <conditionalFormatting sqref="E37:N37">
    <cfRule type="top10" dxfId="36" priority="37" rank="1"/>
  </conditionalFormatting>
  <conditionalFormatting sqref="E36:N36">
    <cfRule type="top10" dxfId="35" priority="36" bottom="1" rank="1"/>
  </conditionalFormatting>
  <conditionalFormatting sqref="E38:N38">
    <cfRule type="top10" dxfId="34" priority="35" bottom="1" rank="1"/>
  </conditionalFormatting>
  <conditionalFormatting sqref="E3:N3">
    <cfRule type="top10" dxfId="33" priority="34" rank="1"/>
  </conditionalFormatting>
  <conditionalFormatting sqref="E4:N4">
    <cfRule type="top10" dxfId="32" priority="33" rank="1"/>
  </conditionalFormatting>
  <conditionalFormatting sqref="E5:N5">
    <cfRule type="top10" dxfId="31" priority="32" rank="1"/>
  </conditionalFormatting>
  <conditionalFormatting sqref="E6:N6">
    <cfRule type="top10" dxfId="30" priority="31" rank="1"/>
  </conditionalFormatting>
  <conditionalFormatting sqref="E7:N7">
    <cfRule type="top10" dxfId="29" priority="30" rank="1"/>
  </conditionalFormatting>
  <conditionalFormatting sqref="E8:N8">
    <cfRule type="top10" dxfId="28" priority="29" rank="1"/>
  </conditionalFormatting>
  <conditionalFormatting sqref="E9:N9">
    <cfRule type="top10" dxfId="27" priority="28" rank="1"/>
  </conditionalFormatting>
  <conditionalFormatting sqref="E10:N10">
    <cfRule type="top10" dxfId="26" priority="27" rank="1"/>
  </conditionalFormatting>
  <conditionalFormatting sqref="E11:N11">
    <cfRule type="top10" dxfId="25" priority="26" rank="1"/>
  </conditionalFormatting>
  <conditionalFormatting sqref="E12:N12">
    <cfRule type="top10" dxfId="24" priority="25" rank="1"/>
  </conditionalFormatting>
  <conditionalFormatting sqref="E13:N13">
    <cfRule type="top10" dxfId="23" priority="24" rank="1"/>
  </conditionalFormatting>
  <conditionalFormatting sqref="E14:N14">
    <cfRule type="top10" dxfId="22" priority="23" rank="1"/>
  </conditionalFormatting>
  <conditionalFormatting sqref="E15:N15">
    <cfRule type="top10" dxfId="21" priority="22" rank="1"/>
  </conditionalFormatting>
  <conditionalFormatting sqref="E16:N16">
    <cfRule type="top10" dxfId="20" priority="21" rank="1"/>
  </conditionalFormatting>
  <conditionalFormatting sqref="E18:N18">
    <cfRule type="top10" dxfId="19" priority="20" rank="1"/>
  </conditionalFormatting>
  <conditionalFormatting sqref="E17:N17">
    <cfRule type="top10" dxfId="18" priority="19" bottom="1" rank="1"/>
  </conditionalFormatting>
  <conditionalFormatting sqref="E19:N19">
    <cfRule type="top10" dxfId="17" priority="18" bottom="1" rank="1"/>
  </conditionalFormatting>
  <conditionalFormatting sqref="E42:N42">
    <cfRule type="top10" dxfId="16" priority="17" rank="1"/>
  </conditionalFormatting>
  <conditionalFormatting sqref="E43:N43">
    <cfRule type="top10" dxfId="15" priority="16" rank="1"/>
  </conditionalFormatting>
  <conditionalFormatting sqref="E44:N44">
    <cfRule type="top10" dxfId="14" priority="15" rank="1"/>
  </conditionalFormatting>
  <conditionalFormatting sqref="E45:N45">
    <cfRule type="top10" dxfId="13" priority="14" rank="1"/>
  </conditionalFormatting>
  <conditionalFormatting sqref="E46:N46">
    <cfRule type="top10" dxfId="12" priority="13" rank="1"/>
  </conditionalFormatting>
  <conditionalFormatting sqref="E47:N47">
    <cfRule type="top10" dxfId="11" priority="12" rank="1"/>
  </conditionalFormatting>
  <conditionalFormatting sqref="E48:N48">
    <cfRule type="top10" dxfId="10" priority="11" rank="1"/>
  </conditionalFormatting>
  <conditionalFormatting sqref="E49:N49">
    <cfRule type="top10" dxfId="9" priority="10" rank="1"/>
  </conditionalFormatting>
  <conditionalFormatting sqref="E50:N50">
    <cfRule type="top10" dxfId="8" priority="9" rank="1"/>
  </conditionalFormatting>
  <conditionalFormatting sqref="E51:N51">
    <cfRule type="top10" dxfId="7" priority="8" rank="1"/>
  </conditionalFormatting>
  <conditionalFormatting sqref="E52:N52">
    <cfRule type="top10" dxfId="6" priority="7" rank="1"/>
  </conditionalFormatting>
  <conditionalFormatting sqref="E53:N53">
    <cfRule type="top10" dxfId="5" priority="6" rank="1"/>
  </conditionalFormatting>
  <conditionalFormatting sqref="E54:N54">
    <cfRule type="top10" dxfId="4" priority="5" rank="1"/>
  </conditionalFormatting>
  <conditionalFormatting sqref="E55:N55">
    <cfRule type="top10" dxfId="3" priority="4" rank="1"/>
  </conditionalFormatting>
  <conditionalFormatting sqref="E57:N57">
    <cfRule type="top10" dxfId="2" priority="3" rank="1"/>
  </conditionalFormatting>
  <conditionalFormatting sqref="E56:N56">
    <cfRule type="top10" dxfId="1" priority="2" bottom="1" rank="1"/>
  </conditionalFormatting>
  <conditionalFormatting sqref="E58:N58">
    <cfRule type="top10" dxfId="0" priority="1" bottom="1" rank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000300</vt:lpstr>
      <vt:lpstr>计算结果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dcterms:created xsi:type="dcterms:W3CDTF">2016-11-28T11:30:08Z</dcterms:created>
  <dcterms:modified xsi:type="dcterms:W3CDTF">2017-02-15T10:25:55Z</dcterms:modified>
</cp:coreProperties>
</file>